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0.xml" ContentType="application/vnd.openxmlformats-officedocument.drawingml.chart+xml"/>
  <Override PartName="/xl/theme/themeOverride5.xml" ContentType="application/vnd.openxmlformats-officedocument.themeOverride+xml"/>
  <Override PartName="/xl/charts/chart31.xml" ContentType="application/vnd.openxmlformats-officedocument.drawingml.chart+xml"/>
  <Override PartName="/xl/theme/themeOverride6.xml" ContentType="application/vnd.openxmlformats-officedocument.themeOverride+xml"/>
  <Override PartName="/xl/charts/chart32.xml" ContentType="application/vnd.openxmlformats-officedocument.drawingml.chart+xml"/>
  <Override PartName="/xl/theme/themeOverride7.xml" ContentType="application/vnd.openxmlformats-officedocument.themeOverride+xml"/>
  <Override PartName="/xl/charts/chart33.xml" ContentType="application/vnd.openxmlformats-officedocument.drawingml.chart+xml"/>
  <Override PartName="/xl/theme/themeOverride8.xml" ContentType="application/vnd.openxmlformats-officedocument.themeOverride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5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6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6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6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6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iu\Documents\projects\225227\"/>
    </mc:Choice>
  </mc:AlternateContent>
  <bookViews>
    <workbookView xWindow="0" yWindow="0" windowWidth="21570" windowHeight="8085" tabRatio="828" activeTab="4"/>
  </bookViews>
  <sheets>
    <sheet name="Ac225 Dose 200 nCi R power" sheetId="18" r:id="rId1"/>
    <sheet name="Ac227 Dose 1 nCi R power" sheetId="19" r:id="rId2"/>
    <sheet name="Comparison" sheetId="9" r:id="rId3"/>
    <sheet name="All Figures" sheetId="20" r:id="rId4"/>
    <sheet name="localization" sheetId="21" r:id="rId5"/>
  </sheets>
  <externalReferences>
    <externalReference r:id="rId6"/>
  </externalReferenc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21" l="1"/>
  <c r="E8" i="21"/>
  <c r="S8" i="21"/>
  <c r="T8" i="21"/>
  <c r="U8" i="21"/>
  <c r="V8" i="21"/>
  <c r="W8" i="21"/>
  <c r="X8" i="21"/>
  <c r="Y8" i="21"/>
  <c r="Z8" i="21"/>
  <c r="AA8" i="21"/>
  <c r="S9" i="21"/>
  <c r="T9" i="21"/>
  <c r="U9" i="21"/>
  <c r="V9" i="21"/>
  <c r="W9" i="21"/>
  <c r="X9" i="21"/>
  <c r="Y9" i="21"/>
  <c r="Z9" i="21"/>
  <c r="AA9" i="21"/>
  <c r="S10" i="21"/>
  <c r="T10" i="21"/>
  <c r="U10" i="21"/>
  <c r="V10" i="21"/>
  <c r="W10" i="21"/>
  <c r="X10" i="21"/>
  <c r="Y10" i="21"/>
  <c r="Z10" i="21"/>
  <c r="AA10" i="21"/>
  <c r="S11" i="21"/>
  <c r="T11" i="21"/>
  <c r="U11" i="21"/>
  <c r="V11" i="21"/>
  <c r="W11" i="21"/>
  <c r="X11" i="21"/>
  <c r="Y11" i="21"/>
  <c r="Z11" i="21"/>
  <c r="AA11" i="21"/>
  <c r="T18" i="21"/>
  <c r="U18" i="21"/>
  <c r="V18" i="21"/>
  <c r="W18" i="21"/>
  <c r="X18" i="21"/>
  <c r="Y18" i="21"/>
  <c r="Z18" i="21"/>
  <c r="AA18" i="21"/>
  <c r="T19" i="21"/>
  <c r="U19" i="21"/>
  <c r="V19" i="21"/>
  <c r="W19" i="21"/>
  <c r="X19" i="21"/>
  <c r="Y19" i="21"/>
  <c r="Z19" i="21"/>
  <c r="AA19" i="21"/>
  <c r="T20" i="21"/>
  <c r="U20" i="21"/>
  <c r="V20" i="21"/>
  <c r="W20" i="21"/>
  <c r="X20" i="21"/>
  <c r="Y20" i="21"/>
  <c r="Z20" i="21"/>
  <c r="AA20" i="21"/>
  <c r="T21" i="21"/>
  <c r="U21" i="21"/>
  <c r="V21" i="21"/>
  <c r="W21" i="21"/>
  <c r="X21" i="21"/>
  <c r="Y21" i="21"/>
  <c r="Z21" i="21"/>
  <c r="AA21" i="21"/>
  <c r="S19" i="21"/>
  <c r="S20" i="21"/>
  <c r="S21" i="21"/>
  <c r="S18" i="21"/>
  <c r="G18" i="21"/>
  <c r="H18" i="21"/>
  <c r="I18" i="21"/>
  <c r="J18" i="21"/>
  <c r="K18" i="21"/>
  <c r="L18" i="21"/>
  <c r="M18" i="21"/>
  <c r="N18" i="21"/>
  <c r="G19" i="21"/>
  <c r="H19" i="21"/>
  <c r="I19" i="21"/>
  <c r="J19" i="21"/>
  <c r="K19" i="21"/>
  <c r="L19" i="21"/>
  <c r="M19" i="21"/>
  <c r="N19" i="21"/>
  <c r="G20" i="21"/>
  <c r="H20" i="21"/>
  <c r="I20" i="21"/>
  <c r="J20" i="21"/>
  <c r="K20" i="21"/>
  <c r="L20" i="21"/>
  <c r="M20" i="21"/>
  <c r="N20" i="21"/>
  <c r="G21" i="21"/>
  <c r="H21" i="21"/>
  <c r="I21" i="21"/>
  <c r="J21" i="21"/>
  <c r="K21" i="21"/>
  <c r="L21" i="21"/>
  <c r="M21" i="21"/>
  <c r="N21" i="21"/>
  <c r="G8" i="21"/>
  <c r="H8" i="21"/>
  <c r="I8" i="21"/>
  <c r="J8" i="21"/>
  <c r="K8" i="21"/>
  <c r="L8" i="21"/>
  <c r="M8" i="21"/>
  <c r="N8" i="21"/>
  <c r="G9" i="21"/>
  <c r="H9" i="21"/>
  <c r="I9" i="21"/>
  <c r="J9" i="21"/>
  <c r="K9" i="21"/>
  <c r="L9" i="21"/>
  <c r="M9" i="21"/>
  <c r="N9" i="21"/>
  <c r="G10" i="21"/>
  <c r="H10" i="21"/>
  <c r="I10" i="21"/>
  <c r="J10" i="21"/>
  <c r="K10" i="21"/>
  <c r="L10" i="21"/>
  <c r="M10" i="21"/>
  <c r="N10" i="21"/>
  <c r="G11" i="21"/>
  <c r="H11" i="21"/>
  <c r="I11" i="21"/>
  <c r="J11" i="21"/>
  <c r="K11" i="21"/>
  <c r="L11" i="21"/>
  <c r="M11" i="21"/>
  <c r="N11" i="21"/>
  <c r="F9" i="21"/>
  <c r="F10" i="21"/>
  <c r="F11" i="21"/>
  <c r="F8" i="21"/>
  <c r="F19" i="21"/>
  <c r="F20" i="21"/>
  <c r="F21" i="21"/>
  <c r="F18" i="21"/>
  <c r="N29" i="21"/>
  <c r="AA29" i="21"/>
  <c r="M29" i="21"/>
  <c r="Z29" i="21"/>
  <c r="L29" i="21"/>
  <c r="Y29" i="21"/>
  <c r="K29" i="21"/>
  <c r="X29" i="21"/>
  <c r="J29" i="21"/>
  <c r="W29" i="21"/>
  <c r="I29" i="21"/>
  <c r="V29" i="21"/>
  <c r="H29" i="21"/>
  <c r="U29" i="21"/>
  <c r="G29" i="21"/>
  <c r="T29" i="21"/>
  <c r="F29" i="21"/>
  <c r="S29" i="21"/>
  <c r="R29" i="21"/>
  <c r="Q29" i="21"/>
  <c r="D29" i="21"/>
  <c r="N28" i="21"/>
  <c r="AA28" i="21"/>
  <c r="M28" i="21"/>
  <c r="Z28" i="21"/>
  <c r="L28" i="21"/>
  <c r="Y28" i="21"/>
  <c r="K28" i="21"/>
  <c r="X28" i="21"/>
  <c r="J28" i="21"/>
  <c r="W28" i="21"/>
  <c r="I28" i="21"/>
  <c r="V28" i="21"/>
  <c r="H28" i="21"/>
  <c r="U28" i="21"/>
  <c r="G28" i="21"/>
  <c r="T28" i="21"/>
  <c r="F28" i="21"/>
  <c r="S28" i="21"/>
  <c r="R28" i="21"/>
  <c r="Q28" i="21"/>
  <c r="D28" i="21"/>
  <c r="N27" i="21"/>
  <c r="AA27" i="21"/>
  <c r="M27" i="21"/>
  <c r="Z27" i="21"/>
  <c r="L27" i="21"/>
  <c r="Y27" i="21"/>
  <c r="K27" i="21"/>
  <c r="X27" i="21"/>
  <c r="J27" i="21"/>
  <c r="W27" i="21"/>
  <c r="I27" i="21"/>
  <c r="V27" i="21"/>
  <c r="H27" i="21"/>
  <c r="U27" i="21"/>
  <c r="G27" i="21"/>
  <c r="T27" i="21"/>
  <c r="F27" i="21"/>
  <c r="S27" i="21"/>
  <c r="R27" i="21"/>
  <c r="Q27" i="21"/>
  <c r="D27" i="21"/>
  <c r="N26" i="21"/>
  <c r="AA26" i="21"/>
  <c r="M26" i="21"/>
  <c r="Z26" i="21"/>
  <c r="L26" i="21"/>
  <c r="Y26" i="21"/>
  <c r="K26" i="21"/>
  <c r="X26" i="21"/>
  <c r="J26" i="21"/>
  <c r="W26" i="21"/>
  <c r="I26" i="21"/>
  <c r="V26" i="21"/>
  <c r="H26" i="21"/>
  <c r="U26" i="21"/>
  <c r="G26" i="21"/>
  <c r="T26" i="21"/>
  <c r="F26" i="21"/>
  <c r="S26" i="21"/>
  <c r="R26" i="21"/>
  <c r="Q26" i="21"/>
  <c r="D26" i="21"/>
  <c r="AA7" i="21"/>
  <c r="AA25" i="21"/>
  <c r="Z7" i="21"/>
  <c r="Z25" i="21"/>
  <c r="Y7" i="21"/>
  <c r="Y25" i="21"/>
  <c r="X7" i="21"/>
  <c r="X25" i="21"/>
  <c r="W7" i="21"/>
  <c r="W25" i="21"/>
  <c r="V7" i="21"/>
  <c r="V25" i="21"/>
  <c r="U7" i="21"/>
  <c r="U25" i="21"/>
  <c r="T7" i="21"/>
  <c r="T25" i="21"/>
  <c r="S7" i="21"/>
  <c r="S25" i="21"/>
  <c r="N7" i="21"/>
  <c r="N25" i="21"/>
  <c r="M7" i="21"/>
  <c r="M25" i="21"/>
  <c r="L7" i="21"/>
  <c r="L25" i="21"/>
  <c r="K7" i="21"/>
  <c r="K25" i="21"/>
  <c r="J7" i="21"/>
  <c r="J25" i="21"/>
  <c r="I7" i="21"/>
  <c r="I25" i="21"/>
  <c r="H7" i="21"/>
  <c r="H25" i="21"/>
  <c r="G7" i="21"/>
  <c r="G25" i="21"/>
  <c r="F7" i="21"/>
  <c r="F25" i="21"/>
  <c r="E7" i="21"/>
  <c r="Q104" i="18"/>
  <c r="Q77" i="18"/>
  <c r="Q207" i="18"/>
  <c r="Q386" i="18"/>
  <c r="AO433" i="18"/>
  <c r="A433" i="18"/>
  <c r="Q208" i="18"/>
  <c r="Q298" i="18"/>
  <c r="Q387" i="18"/>
  <c r="AO387" i="18"/>
  <c r="Q299" i="18"/>
  <c r="Q388" i="18"/>
  <c r="AO388" i="18"/>
  <c r="AO389" i="18"/>
  <c r="AO390" i="18"/>
  <c r="AO391" i="18"/>
  <c r="AO392" i="18"/>
  <c r="AO393" i="18"/>
  <c r="AO394" i="18"/>
  <c r="AO395" i="18"/>
  <c r="AO396" i="18"/>
  <c r="AO397" i="18"/>
  <c r="AO398" i="18"/>
  <c r="AO399" i="18"/>
  <c r="AO400" i="18"/>
  <c r="AO401" i="18"/>
  <c r="AO402" i="18"/>
  <c r="AO403" i="18"/>
  <c r="AO404" i="18"/>
  <c r="AO405" i="18"/>
  <c r="AO406" i="18"/>
  <c r="AO407" i="18"/>
  <c r="AO408" i="18"/>
  <c r="AO409" i="18"/>
  <c r="AO410" i="18"/>
  <c r="AO411" i="18"/>
  <c r="AO412" i="18"/>
  <c r="AO413" i="18"/>
  <c r="AO414" i="18"/>
  <c r="AO415" i="18"/>
  <c r="AO416" i="18"/>
  <c r="AO417" i="18"/>
  <c r="AO418" i="18"/>
  <c r="AO419" i="18"/>
  <c r="AO420" i="18"/>
  <c r="AO421" i="18"/>
  <c r="AO422" i="18"/>
  <c r="AO423" i="18"/>
  <c r="AO424" i="18"/>
  <c r="AO425" i="18"/>
  <c r="AO426" i="18"/>
  <c r="AO427" i="18"/>
  <c r="AO428" i="18"/>
  <c r="AO429" i="18"/>
  <c r="AO430" i="18"/>
  <c r="AO431" i="18"/>
  <c r="AO432" i="18"/>
  <c r="AO434" i="18"/>
  <c r="AO435" i="18"/>
  <c r="AO436" i="18"/>
  <c r="AO437" i="18"/>
  <c r="AO438" i="18"/>
  <c r="AO439" i="18"/>
  <c r="AO440" i="18"/>
  <c r="AO441" i="18"/>
  <c r="AO442" i="18"/>
  <c r="AO443" i="18"/>
  <c r="AO444" i="18"/>
  <c r="AO445" i="18"/>
  <c r="AO446" i="18"/>
  <c r="AO447" i="18"/>
  <c r="AO448" i="18"/>
  <c r="AO449" i="18"/>
  <c r="AO450" i="18"/>
  <c r="AO451" i="18"/>
  <c r="AO452" i="18"/>
  <c r="AO453" i="18"/>
  <c r="AO454" i="18"/>
  <c r="AO455" i="18"/>
  <c r="AO456" i="18"/>
  <c r="AO457" i="18"/>
  <c r="AO458" i="18"/>
  <c r="AO459" i="18"/>
  <c r="AO460" i="18"/>
  <c r="AO461" i="18"/>
  <c r="AO462" i="18"/>
  <c r="AO463" i="18"/>
  <c r="AO464" i="18"/>
  <c r="AO465" i="18"/>
  <c r="AO466" i="18"/>
  <c r="AO386" i="18"/>
  <c r="E387" i="18"/>
  <c r="AC10" i="9"/>
  <c r="AD10" i="9"/>
  <c r="AE10" i="9"/>
  <c r="AF10" i="9"/>
  <c r="AG10" i="9"/>
  <c r="AH10" i="9"/>
  <c r="AI10" i="9"/>
  <c r="AJ10" i="9"/>
  <c r="AC11" i="9"/>
  <c r="AD11" i="9"/>
  <c r="AE11" i="9"/>
  <c r="AF11" i="9"/>
  <c r="AG11" i="9"/>
  <c r="AH11" i="9"/>
  <c r="AI11" i="9"/>
  <c r="AJ11" i="9"/>
  <c r="AC12" i="9"/>
  <c r="AD12" i="9"/>
  <c r="AE12" i="9"/>
  <c r="AF12" i="9"/>
  <c r="AG12" i="9"/>
  <c r="AH12" i="9"/>
  <c r="AI12" i="9"/>
  <c r="AJ12" i="9"/>
  <c r="AC13" i="9"/>
  <c r="AD13" i="9"/>
  <c r="AE13" i="9"/>
  <c r="AF13" i="9"/>
  <c r="AG13" i="9"/>
  <c r="AH13" i="9"/>
  <c r="AI13" i="9"/>
  <c r="AJ13" i="9"/>
  <c r="AC14" i="9"/>
  <c r="AD14" i="9"/>
  <c r="AE14" i="9"/>
  <c r="AF14" i="9"/>
  <c r="AG14" i="9"/>
  <c r="AH14" i="9"/>
  <c r="AI14" i="9"/>
  <c r="AJ14" i="9"/>
  <c r="AC15" i="9"/>
  <c r="AD15" i="9"/>
  <c r="AE15" i="9"/>
  <c r="AF15" i="9"/>
  <c r="AG15" i="9"/>
  <c r="AH15" i="9"/>
  <c r="AI15" i="9"/>
  <c r="AJ15" i="9"/>
  <c r="AC16" i="9"/>
  <c r="AD16" i="9"/>
  <c r="AE16" i="9"/>
  <c r="AF16" i="9"/>
  <c r="AG16" i="9"/>
  <c r="AH16" i="9"/>
  <c r="AI16" i="9"/>
  <c r="AJ16" i="9"/>
  <c r="AC17" i="9"/>
  <c r="AD17" i="9"/>
  <c r="AE17" i="9"/>
  <c r="AF17" i="9"/>
  <c r="AG17" i="9"/>
  <c r="AH17" i="9"/>
  <c r="AI17" i="9"/>
  <c r="AJ17" i="9"/>
  <c r="AC18" i="9"/>
  <c r="AD18" i="9"/>
  <c r="AE18" i="9"/>
  <c r="AF18" i="9"/>
  <c r="AG18" i="9"/>
  <c r="AH18" i="9"/>
  <c r="AI18" i="9"/>
  <c r="AJ18" i="9"/>
  <c r="AC19" i="9"/>
  <c r="AD19" i="9"/>
  <c r="AE19" i="9"/>
  <c r="AF19" i="9"/>
  <c r="AG19" i="9"/>
  <c r="AH19" i="9"/>
  <c r="AI19" i="9"/>
  <c r="AJ19" i="9"/>
  <c r="AC20" i="9"/>
  <c r="AD20" i="9"/>
  <c r="AE20" i="9"/>
  <c r="AF20" i="9"/>
  <c r="AG20" i="9"/>
  <c r="AH20" i="9"/>
  <c r="AI20" i="9"/>
  <c r="AJ20" i="9"/>
  <c r="AC21" i="9"/>
  <c r="AD21" i="9"/>
  <c r="AE21" i="9"/>
  <c r="AF21" i="9"/>
  <c r="AG21" i="9"/>
  <c r="AH21" i="9"/>
  <c r="AI21" i="9"/>
  <c r="AJ21" i="9"/>
  <c r="AC22" i="9"/>
  <c r="AD22" i="9"/>
  <c r="AE22" i="9"/>
  <c r="AF22" i="9"/>
  <c r="AG22" i="9"/>
  <c r="AH22" i="9"/>
  <c r="AI22" i="9"/>
  <c r="AJ22" i="9"/>
  <c r="AC23" i="9"/>
  <c r="AD23" i="9"/>
  <c r="AE23" i="9"/>
  <c r="AF23" i="9"/>
  <c r="AG23" i="9"/>
  <c r="AH23" i="9"/>
  <c r="AI23" i="9"/>
  <c r="AJ23" i="9"/>
  <c r="AC24" i="9"/>
  <c r="AD24" i="9"/>
  <c r="AE24" i="9"/>
  <c r="AF24" i="9"/>
  <c r="AG24" i="9"/>
  <c r="AH24" i="9"/>
  <c r="AI24" i="9"/>
  <c r="AJ24" i="9"/>
  <c r="AC25" i="9"/>
  <c r="AD25" i="9"/>
  <c r="AE25" i="9"/>
  <c r="AF25" i="9"/>
  <c r="AG25" i="9"/>
  <c r="AH25" i="9"/>
  <c r="AI25" i="9"/>
  <c r="AJ25" i="9"/>
  <c r="AC26" i="9"/>
  <c r="AD26" i="9"/>
  <c r="AE26" i="9"/>
  <c r="AF26" i="9"/>
  <c r="AG26" i="9"/>
  <c r="AH26" i="9"/>
  <c r="AI26" i="9"/>
  <c r="AJ26" i="9"/>
  <c r="AC27" i="9"/>
  <c r="AD27" i="9"/>
  <c r="AE27" i="9"/>
  <c r="AF27" i="9"/>
  <c r="AG27" i="9"/>
  <c r="AH27" i="9"/>
  <c r="AI27" i="9"/>
  <c r="AJ27" i="9"/>
  <c r="AC28" i="9"/>
  <c r="AD28" i="9"/>
  <c r="AE28" i="9"/>
  <c r="AF28" i="9"/>
  <c r="AG28" i="9"/>
  <c r="AH28" i="9"/>
  <c r="AI28" i="9"/>
  <c r="AJ28" i="9"/>
  <c r="AC29" i="9"/>
  <c r="AD29" i="9"/>
  <c r="AE29" i="9"/>
  <c r="AF29" i="9"/>
  <c r="AG29" i="9"/>
  <c r="AH29" i="9"/>
  <c r="AI29" i="9"/>
  <c r="AJ29" i="9"/>
  <c r="AC30" i="9"/>
  <c r="AD30" i="9"/>
  <c r="AE30" i="9"/>
  <c r="AF30" i="9"/>
  <c r="AG30" i="9"/>
  <c r="AH30" i="9"/>
  <c r="AI30" i="9"/>
  <c r="AJ30" i="9"/>
  <c r="AC31" i="9"/>
  <c r="AD31" i="9"/>
  <c r="AE31" i="9"/>
  <c r="AF31" i="9"/>
  <c r="AG31" i="9"/>
  <c r="AH31" i="9"/>
  <c r="AI31" i="9"/>
  <c r="AJ31" i="9"/>
  <c r="AC32" i="9"/>
  <c r="AD32" i="9"/>
  <c r="AE32" i="9"/>
  <c r="AF32" i="9"/>
  <c r="AG32" i="9"/>
  <c r="AH32" i="9"/>
  <c r="AI32" i="9"/>
  <c r="AJ32" i="9"/>
  <c r="AC33" i="9"/>
  <c r="AD33" i="9"/>
  <c r="AE33" i="9"/>
  <c r="AF33" i="9"/>
  <c r="AG33" i="9"/>
  <c r="AH33" i="9"/>
  <c r="AI33" i="9"/>
  <c r="AJ33" i="9"/>
  <c r="AC34" i="9"/>
  <c r="AD34" i="9"/>
  <c r="AE34" i="9"/>
  <c r="AF34" i="9"/>
  <c r="AG34" i="9"/>
  <c r="AH34" i="9"/>
  <c r="AI34" i="9"/>
  <c r="AJ34" i="9"/>
  <c r="AC35" i="9"/>
  <c r="AD35" i="9"/>
  <c r="AE35" i="9"/>
  <c r="AF35" i="9"/>
  <c r="AG35" i="9"/>
  <c r="AH35" i="9"/>
  <c r="AI35" i="9"/>
  <c r="AJ35" i="9"/>
  <c r="AC36" i="9"/>
  <c r="AD36" i="9"/>
  <c r="AE36" i="9"/>
  <c r="AF36" i="9"/>
  <c r="AG36" i="9"/>
  <c r="AH36" i="9"/>
  <c r="AI36" i="9"/>
  <c r="AJ36" i="9"/>
  <c r="AC37" i="9"/>
  <c r="AD37" i="9"/>
  <c r="AE37" i="9"/>
  <c r="AF37" i="9"/>
  <c r="AG37" i="9"/>
  <c r="AH37" i="9"/>
  <c r="AI37" i="9"/>
  <c r="AJ37" i="9"/>
  <c r="AC38" i="9"/>
  <c r="AD38" i="9"/>
  <c r="AE38" i="9"/>
  <c r="AF38" i="9"/>
  <c r="AG38" i="9"/>
  <c r="AH38" i="9"/>
  <c r="AI38" i="9"/>
  <c r="AJ38" i="9"/>
  <c r="AC39" i="9"/>
  <c r="AD39" i="9"/>
  <c r="AE39" i="9"/>
  <c r="AF39" i="9"/>
  <c r="AG39" i="9"/>
  <c r="AH39" i="9"/>
  <c r="AI39" i="9"/>
  <c r="AJ39" i="9"/>
  <c r="AC40" i="9"/>
  <c r="AD40" i="9"/>
  <c r="AE40" i="9"/>
  <c r="AF40" i="9"/>
  <c r="AG40" i="9"/>
  <c r="AH40" i="9"/>
  <c r="AI40" i="9"/>
  <c r="AJ40" i="9"/>
  <c r="AC41" i="9"/>
  <c r="AD41" i="9"/>
  <c r="AE41" i="9"/>
  <c r="AF41" i="9"/>
  <c r="AG41" i="9"/>
  <c r="AH41" i="9"/>
  <c r="AI41" i="9"/>
  <c r="AJ41" i="9"/>
  <c r="AC42" i="9"/>
  <c r="AD42" i="9"/>
  <c r="AE42" i="9"/>
  <c r="AF42" i="9"/>
  <c r="AG42" i="9"/>
  <c r="AH42" i="9"/>
  <c r="AI42" i="9"/>
  <c r="AJ42" i="9"/>
  <c r="AC43" i="9"/>
  <c r="AD43" i="9"/>
  <c r="AE43" i="9"/>
  <c r="AF43" i="9"/>
  <c r="AG43" i="9"/>
  <c r="AH43" i="9"/>
  <c r="AI43" i="9"/>
  <c r="AJ43" i="9"/>
  <c r="AC44" i="9"/>
  <c r="AD44" i="9"/>
  <c r="AE44" i="9"/>
  <c r="AF44" i="9"/>
  <c r="AG44" i="9"/>
  <c r="AH44" i="9"/>
  <c r="AI44" i="9"/>
  <c r="AJ44" i="9"/>
  <c r="AC45" i="9"/>
  <c r="AD45" i="9"/>
  <c r="AE45" i="9"/>
  <c r="AF45" i="9"/>
  <c r="AG45" i="9"/>
  <c r="AH45" i="9"/>
  <c r="AI45" i="9"/>
  <c r="AJ45" i="9"/>
  <c r="AC46" i="9"/>
  <c r="AD46" i="9"/>
  <c r="AE46" i="9"/>
  <c r="AF46" i="9"/>
  <c r="AG46" i="9"/>
  <c r="AH46" i="9"/>
  <c r="AI46" i="9"/>
  <c r="AJ46" i="9"/>
  <c r="AC47" i="9"/>
  <c r="AD47" i="9"/>
  <c r="AE47" i="9"/>
  <c r="AF47" i="9"/>
  <c r="AG47" i="9"/>
  <c r="AH47" i="9"/>
  <c r="AI47" i="9"/>
  <c r="AJ47" i="9"/>
  <c r="AC48" i="9"/>
  <c r="AD48" i="9"/>
  <c r="AE48" i="9"/>
  <c r="AF48" i="9"/>
  <c r="AG48" i="9"/>
  <c r="AH48" i="9"/>
  <c r="AI48" i="9"/>
  <c r="AJ48" i="9"/>
  <c r="AC49" i="9"/>
  <c r="AD49" i="9"/>
  <c r="AE49" i="9"/>
  <c r="AF49" i="9"/>
  <c r="AG49" i="9"/>
  <c r="AH49" i="9"/>
  <c r="AI49" i="9"/>
  <c r="AJ49" i="9"/>
  <c r="AC50" i="9"/>
  <c r="AD50" i="9"/>
  <c r="AE50" i="9"/>
  <c r="AF50" i="9"/>
  <c r="AG50" i="9"/>
  <c r="AH50" i="9"/>
  <c r="AI50" i="9"/>
  <c r="AJ50" i="9"/>
  <c r="AC51" i="9"/>
  <c r="AD51" i="9"/>
  <c r="AE51" i="9"/>
  <c r="AF51" i="9"/>
  <c r="AG51" i="9"/>
  <c r="AH51" i="9"/>
  <c r="AI51" i="9"/>
  <c r="AJ51" i="9"/>
  <c r="AC52" i="9"/>
  <c r="AD52" i="9"/>
  <c r="AE52" i="9"/>
  <c r="AF52" i="9"/>
  <c r="AG52" i="9"/>
  <c r="AH52" i="9"/>
  <c r="AI52" i="9"/>
  <c r="AJ52" i="9"/>
  <c r="AC53" i="9"/>
  <c r="AD53" i="9"/>
  <c r="AE53" i="9"/>
  <c r="AF53" i="9"/>
  <c r="AG53" i="9"/>
  <c r="AH53" i="9"/>
  <c r="AI53" i="9"/>
  <c r="AJ53" i="9"/>
  <c r="AC54" i="9"/>
  <c r="AD54" i="9"/>
  <c r="AE54" i="9"/>
  <c r="AF54" i="9"/>
  <c r="AG54" i="9"/>
  <c r="AH54" i="9"/>
  <c r="AI54" i="9"/>
  <c r="AJ54" i="9"/>
  <c r="AC55" i="9"/>
  <c r="AD55" i="9"/>
  <c r="AE55" i="9"/>
  <c r="AF55" i="9"/>
  <c r="AG55" i="9"/>
  <c r="AH55" i="9"/>
  <c r="AI55" i="9"/>
  <c r="AJ55" i="9"/>
  <c r="AC56" i="9"/>
  <c r="AD56" i="9"/>
  <c r="AE56" i="9"/>
  <c r="AF56" i="9"/>
  <c r="AG56" i="9"/>
  <c r="AH56" i="9"/>
  <c r="AI56" i="9"/>
  <c r="AJ56" i="9"/>
  <c r="AC57" i="9"/>
  <c r="AD57" i="9"/>
  <c r="AE57" i="9"/>
  <c r="AF57" i="9"/>
  <c r="AG57" i="9"/>
  <c r="AH57" i="9"/>
  <c r="AI57" i="9"/>
  <c r="AJ57" i="9"/>
  <c r="AC58" i="9"/>
  <c r="AD58" i="9"/>
  <c r="AE58" i="9"/>
  <c r="AF58" i="9"/>
  <c r="AG58" i="9"/>
  <c r="AH58" i="9"/>
  <c r="AI58" i="9"/>
  <c r="AJ58" i="9"/>
  <c r="AC59" i="9"/>
  <c r="AD59" i="9"/>
  <c r="AE59" i="9"/>
  <c r="AF59" i="9"/>
  <c r="AG59" i="9"/>
  <c r="AH59" i="9"/>
  <c r="AI59" i="9"/>
  <c r="AJ59" i="9"/>
  <c r="AC60" i="9"/>
  <c r="AD60" i="9"/>
  <c r="AE60" i="9"/>
  <c r="AF60" i="9"/>
  <c r="AG60" i="9"/>
  <c r="AH60" i="9"/>
  <c r="AI60" i="9"/>
  <c r="AJ60" i="9"/>
  <c r="AC61" i="9"/>
  <c r="AD61" i="9"/>
  <c r="AE61" i="9"/>
  <c r="AF61" i="9"/>
  <c r="AG61" i="9"/>
  <c r="AH61" i="9"/>
  <c r="AI61" i="9"/>
  <c r="AJ61" i="9"/>
  <c r="AC62" i="9"/>
  <c r="AD62" i="9"/>
  <c r="AE62" i="9"/>
  <c r="AF62" i="9"/>
  <c r="AG62" i="9"/>
  <c r="AH62" i="9"/>
  <c r="AI62" i="9"/>
  <c r="AJ62" i="9"/>
  <c r="AC63" i="9"/>
  <c r="AD63" i="9"/>
  <c r="AE63" i="9"/>
  <c r="AF63" i="9"/>
  <c r="AG63" i="9"/>
  <c r="AH63" i="9"/>
  <c r="AI63" i="9"/>
  <c r="AJ63" i="9"/>
  <c r="AC64" i="9"/>
  <c r="AD64" i="9"/>
  <c r="AE64" i="9"/>
  <c r="AF64" i="9"/>
  <c r="AG64" i="9"/>
  <c r="AH64" i="9"/>
  <c r="AI64" i="9"/>
  <c r="AJ64" i="9"/>
  <c r="AC65" i="9"/>
  <c r="AD65" i="9"/>
  <c r="AE65" i="9"/>
  <c r="AF65" i="9"/>
  <c r="AG65" i="9"/>
  <c r="AH65" i="9"/>
  <c r="AI65" i="9"/>
  <c r="AJ65" i="9"/>
  <c r="AC66" i="9"/>
  <c r="AD66" i="9"/>
  <c r="AE66" i="9"/>
  <c r="AF66" i="9"/>
  <c r="AG66" i="9"/>
  <c r="AH66" i="9"/>
  <c r="AI66" i="9"/>
  <c r="AJ66" i="9"/>
  <c r="AC67" i="9"/>
  <c r="AD67" i="9"/>
  <c r="AE67" i="9"/>
  <c r="AF67" i="9"/>
  <c r="AG67" i="9"/>
  <c r="AH67" i="9"/>
  <c r="AI67" i="9"/>
  <c r="AJ67" i="9"/>
  <c r="AC68" i="9"/>
  <c r="AD68" i="9"/>
  <c r="AE68" i="9"/>
  <c r="AF68" i="9"/>
  <c r="AG68" i="9"/>
  <c r="AH68" i="9"/>
  <c r="AI68" i="9"/>
  <c r="AJ68" i="9"/>
  <c r="AC69" i="9"/>
  <c r="AD69" i="9"/>
  <c r="AE69" i="9"/>
  <c r="AF69" i="9"/>
  <c r="AG69" i="9"/>
  <c r="AH69" i="9"/>
  <c r="AI69" i="9"/>
  <c r="AJ69" i="9"/>
  <c r="AC70" i="9"/>
  <c r="AD70" i="9"/>
  <c r="AE70" i="9"/>
  <c r="AF70" i="9"/>
  <c r="AG70" i="9"/>
  <c r="AH70" i="9"/>
  <c r="AI70" i="9"/>
  <c r="AJ70" i="9"/>
  <c r="AC71" i="9"/>
  <c r="AD71" i="9"/>
  <c r="AE71" i="9"/>
  <c r="AF71" i="9"/>
  <c r="AG71" i="9"/>
  <c r="AH71" i="9"/>
  <c r="AI71" i="9"/>
  <c r="AJ71" i="9"/>
  <c r="AC72" i="9"/>
  <c r="AD72" i="9"/>
  <c r="AE72" i="9"/>
  <c r="AF72" i="9"/>
  <c r="AG72" i="9"/>
  <c r="AH72" i="9"/>
  <c r="AI72" i="9"/>
  <c r="AJ72" i="9"/>
  <c r="AC73" i="9"/>
  <c r="AD73" i="9"/>
  <c r="AE73" i="9"/>
  <c r="AF73" i="9"/>
  <c r="AG73" i="9"/>
  <c r="AH73" i="9"/>
  <c r="AI73" i="9"/>
  <c r="AJ73" i="9"/>
  <c r="AC74" i="9"/>
  <c r="AD74" i="9"/>
  <c r="AE74" i="9"/>
  <c r="AF74" i="9"/>
  <c r="AG74" i="9"/>
  <c r="AH74" i="9"/>
  <c r="AI74" i="9"/>
  <c r="AJ74" i="9"/>
  <c r="AC75" i="9"/>
  <c r="AD75" i="9"/>
  <c r="AE75" i="9"/>
  <c r="AF75" i="9"/>
  <c r="AG75" i="9"/>
  <c r="AH75" i="9"/>
  <c r="AI75" i="9"/>
  <c r="AJ75" i="9"/>
  <c r="AC76" i="9"/>
  <c r="AD76" i="9"/>
  <c r="AE76" i="9"/>
  <c r="AF76" i="9"/>
  <c r="AG76" i="9"/>
  <c r="AH76" i="9"/>
  <c r="AI76" i="9"/>
  <c r="AJ76" i="9"/>
  <c r="AC77" i="9"/>
  <c r="AD77" i="9"/>
  <c r="AE77" i="9"/>
  <c r="AF77" i="9"/>
  <c r="AG77" i="9"/>
  <c r="AH77" i="9"/>
  <c r="AI77" i="9"/>
  <c r="AJ77" i="9"/>
  <c r="AC78" i="9"/>
  <c r="AD78" i="9"/>
  <c r="AE78" i="9"/>
  <c r="AF78" i="9"/>
  <c r="AG78" i="9"/>
  <c r="AH78" i="9"/>
  <c r="AI78" i="9"/>
  <c r="AJ78" i="9"/>
  <c r="AC79" i="9"/>
  <c r="AD79" i="9"/>
  <c r="AE79" i="9"/>
  <c r="AF79" i="9"/>
  <c r="AG79" i="9"/>
  <c r="AH79" i="9"/>
  <c r="AI79" i="9"/>
  <c r="AJ79" i="9"/>
  <c r="AC80" i="9"/>
  <c r="AD80" i="9"/>
  <c r="AE80" i="9"/>
  <c r="AF80" i="9"/>
  <c r="AG80" i="9"/>
  <c r="AH80" i="9"/>
  <c r="AI80" i="9"/>
  <c r="AJ80" i="9"/>
  <c r="AC81" i="9"/>
  <c r="AD81" i="9"/>
  <c r="AE81" i="9"/>
  <c r="AF81" i="9"/>
  <c r="AG81" i="9"/>
  <c r="AH81" i="9"/>
  <c r="AI81" i="9"/>
  <c r="AJ81" i="9"/>
  <c r="AC82" i="9"/>
  <c r="AD82" i="9"/>
  <c r="AE82" i="9"/>
  <c r="AF82" i="9"/>
  <c r="AG82" i="9"/>
  <c r="AH82" i="9"/>
  <c r="AI82" i="9"/>
  <c r="AJ82" i="9"/>
  <c r="AC83" i="9"/>
  <c r="AD83" i="9"/>
  <c r="AE83" i="9"/>
  <c r="AF83" i="9"/>
  <c r="AG83" i="9"/>
  <c r="AH83" i="9"/>
  <c r="AI83" i="9"/>
  <c r="AJ83" i="9"/>
  <c r="AC84" i="9"/>
  <c r="AD84" i="9"/>
  <c r="AE84" i="9"/>
  <c r="AF84" i="9"/>
  <c r="AG84" i="9"/>
  <c r="AH84" i="9"/>
  <c r="AI84" i="9"/>
  <c r="AJ84" i="9"/>
  <c r="AC85" i="9"/>
  <c r="AD85" i="9"/>
  <c r="AE85" i="9"/>
  <c r="AF85" i="9"/>
  <c r="AG85" i="9"/>
  <c r="AH85" i="9"/>
  <c r="AI85" i="9"/>
  <c r="AJ85" i="9"/>
  <c r="AC86" i="9"/>
  <c r="AD86" i="9"/>
  <c r="AE86" i="9"/>
  <c r="AF86" i="9"/>
  <c r="AG86" i="9"/>
  <c r="AH86" i="9"/>
  <c r="AI86" i="9"/>
  <c r="AJ86" i="9"/>
  <c r="AC87" i="9"/>
  <c r="AD87" i="9"/>
  <c r="AE87" i="9"/>
  <c r="AF87" i="9"/>
  <c r="AG87" i="9"/>
  <c r="AH87" i="9"/>
  <c r="AI87" i="9"/>
  <c r="AJ87" i="9"/>
  <c r="AC88" i="9"/>
  <c r="AD88" i="9"/>
  <c r="AE88" i="9"/>
  <c r="AF88" i="9"/>
  <c r="AG88" i="9"/>
  <c r="AH88" i="9"/>
  <c r="AI88" i="9"/>
  <c r="AJ88" i="9"/>
  <c r="AC89" i="9"/>
  <c r="AD89" i="9"/>
  <c r="AE89" i="9"/>
  <c r="AF89" i="9"/>
  <c r="AG89" i="9"/>
  <c r="AH89" i="9"/>
  <c r="AI89" i="9"/>
  <c r="AJ89" i="9"/>
  <c r="AC90" i="9"/>
  <c r="AD90" i="9"/>
  <c r="AE90" i="9"/>
  <c r="AF90" i="9"/>
  <c r="AG90" i="9"/>
  <c r="AH90" i="9"/>
  <c r="AI90" i="9"/>
  <c r="AJ9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C99" i="9"/>
  <c r="AD99" i="9"/>
  <c r="AE99" i="9"/>
  <c r="AF99" i="9"/>
  <c r="AG99" i="9"/>
  <c r="AH99" i="9"/>
  <c r="AI99" i="9"/>
  <c r="AJ99" i="9"/>
  <c r="AC100" i="9"/>
  <c r="AD100" i="9"/>
  <c r="AE100" i="9"/>
  <c r="AF100" i="9"/>
  <c r="AG100" i="9"/>
  <c r="AH100" i="9"/>
  <c r="AI100" i="9"/>
  <c r="AJ100" i="9"/>
  <c r="AC101" i="9"/>
  <c r="AD101" i="9"/>
  <c r="AE101" i="9"/>
  <c r="AF101" i="9"/>
  <c r="AG101" i="9"/>
  <c r="AH101" i="9"/>
  <c r="AI101" i="9"/>
  <c r="AJ101" i="9"/>
  <c r="AC102" i="9"/>
  <c r="AD102" i="9"/>
  <c r="AE102" i="9"/>
  <c r="AF102" i="9"/>
  <c r="AG102" i="9"/>
  <c r="AH102" i="9"/>
  <c r="AI102" i="9"/>
  <c r="AJ102" i="9"/>
  <c r="AC103" i="9"/>
  <c r="AD103" i="9"/>
  <c r="AE103" i="9"/>
  <c r="AF103" i="9"/>
  <c r="AG103" i="9"/>
  <c r="AH103" i="9"/>
  <c r="AI103" i="9"/>
  <c r="AJ103" i="9"/>
  <c r="AC104" i="9"/>
  <c r="AD104" i="9"/>
  <c r="AE104" i="9"/>
  <c r="AF104" i="9"/>
  <c r="AG104" i="9"/>
  <c r="AH104" i="9"/>
  <c r="AI104" i="9"/>
  <c r="AJ104" i="9"/>
  <c r="AC105" i="9"/>
  <c r="AD105" i="9"/>
  <c r="AE105" i="9"/>
  <c r="AF105" i="9"/>
  <c r="AG105" i="9"/>
  <c r="AH105" i="9"/>
  <c r="AI105" i="9"/>
  <c r="AJ105" i="9"/>
  <c r="AC106" i="9"/>
  <c r="AD106" i="9"/>
  <c r="AE106" i="9"/>
  <c r="AF106" i="9"/>
  <c r="AG106" i="9"/>
  <c r="AH106" i="9"/>
  <c r="AI106" i="9"/>
  <c r="AJ106" i="9"/>
  <c r="AC107" i="9"/>
  <c r="AD107" i="9"/>
  <c r="AE107" i="9"/>
  <c r="AF107" i="9"/>
  <c r="AG107" i="9"/>
  <c r="AH107" i="9"/>
  <c r="AI107" i="9"/>
  <c r="AJ107" i="9"/>
  <c r="AC108" i="9"/>
  <c r="AD108" i="9"/>
  <c r="AE108" i="9"/>
  <c r="AF108" i="9"/>
  <c r="AG108" i="9"/>
  <c r="AH108" i="9"/>
  <c r="AI108" i="9"/>
  <c r="AJ108" i="9"/>
  <c r="AC109" i="9"/>
  <c r="AD109" i="9"/>
  <c r="AE109" i="9"/>
  <c r="AF109" i="9"/>
  <c r="AG109" i="9"/>
  <c r="AH109" i="9"/>
  <c r="AI109" i="9"/>
  <c r="AJ109" i="9"/>
  <c r="AC110" i="9"/>
  <c r="AD110" i="9"/>
  <c r="AE110" i="9"/>
  <c r="AF110" i="9"/>
  <c r="AG110" i="9"/>
  <c r="AH110" i="9"/>
  <c r="AI110" i="9"/>
  <c r="AJ110" i="9"/>
  <c r="AC111" i="9"/>
  <c r="AD111" i="9"/>
  <c r="AE111" i="9"/>
  <c r="AF111" i="9"/>
  <c r="AG111" i="9"/>
  <c r="AH111" i="9"/>
  <c r="AI111" i="9"/>
  <c r="AJ111" i="9"/>
  <c r="AC112" i="9"/>
  <c r="AD112" i="9"/>
  <c r="AE112" i="9"/>
  <c r="AF112" i="9"/>
  <c r="AG112" i="9"/>
  <c r="AH112" i="9"/>
  <c r="AI112" i="9"/>
  <c r="AJ112" i="9"/>
  <c r="AC113" i="9"/>
  <c r="AD113" i="9"/>
  <c r="AE113" i="9"/>
  <c r="AF113" i="9"/>
  <c r="AG113" i="9"/>
  <c r="AH113" i="9"/>
  <c r="AI113" i="9"/>
  <c r="AJ113" i="9"/>
  <c r="AC114" i="9"/>
  <c r="AD114" i="9"/>
  <c r="AE114" i="9"/>
  <c r="AF114" i="9"/>
  <c r="AG114" i="9"/>
  <c r="AH114" i="9"/>
  <c r="AI114" i="9"/>
  <c r="AJ114" i="9"/>
  <c r="AC115" i="9"/>
  <c r="AD115" i="9"/>
  <c r="AE115" i="9"/>
  <c r="AF115" i="9"/>
  <c r="AG115" i="9"/>
  <c r="AH115" i="9"/>
  <c r="AI115" i="9"/>
  <c r="AJ115" i="9"/>
  <c r="AC116" i="9"/>
  <c r="AD116" i="9"/>
  <c r="AE116" i="9"/>
  <c r="AF116" i="9"/>
  <c r="AG116" i="9"/>
  <c r="AH116" i="9"/>
  <c r="AI116" i="9"/>
  <c r="AJ116" i="9"/>
  <c r="AC117" i="9"/>
  <c r="AD117" i="9"/>
  <c r="AE117" i="9"/>
  <c r="AF117" i="9"/>
  <c r="AG117" i="9"/>
  <c r="AH117" i="9"/>
  <c r="AI117" i="9"/>
  <c r="AJ117" i="9"/>
  <c r="AC118" i="9"/>
  <c r="AD118" i="9"/>
  <c r="AE118" i="9"/>
  <c r="AF118" i="9"/>
  <c r="AG118" i="9"/>
  <c r="AH118" i="9"/>
  <c r="AI118" i="9"/>
  <c r="AJ118" i="9"/>
  <c r="AC119" i="9"/>
  <c r="AD119" i="9"/>
  <c r="AE119" i="9"/>
  <c r="AF119" i="9"/>
  <c r="AG119" i="9"/>
  <c r="AH119" i="9"/>
  <c r="AI119" i="9"/>
  <c r="AJ119" i="9"/>
  <c r="AC120" i="9"/>
  <c r="AD120" i="9"/>
  <c r="AE120" i="9"/>
  <c r="AF120" i="9"/>
  <c r="AG120" i="9"/>
  <c r="AH120" i="9"/>
  <c r="AI120" i="9"/>
  <c r="AJ120" i="9"/>
  <c r="AC121" i="9"/>
  <c r="AD121" i="9"/>
  <c r="AE121" i="9"/>
  <c r="AF121" i="9"/>
  <c r="AG121" i="9"/>
  <c r="AH121" i="9"/>
  <c r="AI121" i="9"/>
  <c r="AJ121" i="9"/>
  <c r="AC122" i="9"/>
  <c r="AD122" i="9"/>
  <c r="AE122" i="9"/>
  <c r="AF122" i="9"/>
  <c r="AG122" i="9"/>
  <c r="AH122" i="9"/>
  <c r="AI122" i="9"/>
  <c r="AJ122" i="9"/>
  <c r="AC123" i="9"/>
  <c r="AD123" i="9"/>
  <c r="AE123" i="9"/>
  <c r="AF123" i="9"/>
  <c r="AG123" i="9"/>
  <c r="AH123" i="9"/>
  <c r="AI123" i="9"/>
  <c r="AJ123" i="9"/>
  <c r="AC124" i="9"/>
  <c r="AD124" i="9"/>
  <c r="AE124" i="9"/>
  <c r="AF124" i="9"/>
  <c r="AG124" i="9"/>
  <c r="AH124" i="9"/>
  <c r="AI124" i="9"/>
  <c r="AJ124" i="9"/>
  <c r="AC125" i="9"/>
  <c r="AD125" i="9"/>
  <c r="AE125" i="9"/>
  <c r="AF125" i="9"/>
  <c r="AG125" i="9"/>
  <c r="AH125" i="9"/>
  <c r="AI125" i="9"/>
  <c r="AJ125" i="9"/>
  <c r="AC126" i="9"/>
  <c r="AD126" i="9"/>
  <c r="AE126" i="9"/>
  <c r="AF126" i="9"/>
  <c r="AG126" i="9"/>
  <c r="AH126" i="9"/>
  <c r="AI126" i="9"/>
  <c r="AJ126" i="9"/>
  <c r="AC127" i="9"/>
  <c r="AD127" i="9"/>
  <c r="AE127" i="9"/>
  <c r="AF127" i="9"/>
  <c r="AG127" i="9"/>
  <c r="AH127" i="9"/>
  <c r="AI127" i="9"/>
  <c r="AJ127" i="9"/>
  <c r="AC128" i="9"/>
  <c r="AD128" i="9"/>
  <c r="AE128" i="9"/>
  <c r="AF128" i="9"/>
  <c r="AG128" i="9"/>
  <c r="AH128" i="9"/>
  <c r="AI128" i="9"/>
  <c r="AJ128" i="9"/>
  <c r="AC129" i="9"/>
  <c r="AD129" i="9"/>
  <c r="AE129" i="9"/>
  <c r="AF129" i="9"/>
  <c r="AG129" i="9"/>
  <c r="AH129" i="9"/>
  <c r="AI129" i="9"/>
  <c r="AJ129" i="9"/>
  <c r="AC130" i="9"/>
  <c r="AD130" i="9"/>
  <c r="AE130" i="9"/>
  <c r="AF130" i="9"/>
  <c r="AG130" i="9"/>
  <c r="AH130" i="9"/>
  <c r="AI130" i="9"/>
  <c r="AJ130" i="9"/>
  <c r="AC131" i="9"/>
  <c r="AD131" i="9"/>
  <c r="AE131" i="9"/>
  <c r="AF131" i="9"/>
  <c r="AG131" i="9"/>
  <c r="AH131" i="9"/>
  <c r="AI131" i="9"/>
  <c r="AJ131" i="9"/>
  <c r="AC132" i="9"/>
  <c r="AD132" i="9"/>
  <c r="AE132" i="9"/>
  <c r="AF132" i="9"/>
  <c r="AG132" i="9"/>
  <c r="AH132" i="9"/>
  <c r="AI132" i="9"/>
  <c r="AJ132" i="9"/>
  <c r="AC133" i="9"/>
  <c r="AD133" i="9"/>
  <c r="AE133" i="9"/>
  <c r="AF133" i="9"/>
  <c r="AG133" i="9"/>
  <c r="AH133" i="9"/>
  <c r="AI133" i="9"/>
  <c r="AJ133" i="9"/>
  <c r="AC134" i="9"/>
  <c r="AD134" i="9"/>
  <c r="AE134" i="9"/>
  <c r="AF134" i="9"/>
  <c r="AG134" i="9"/>
  <c r="AH134" i="9"/>
  <c r="AI134" i="9"/>
  <c r="AJ134" i="9"/>
  <c r="AC135" i="9"/>
  <c r="AD135" i="9"/>
  <c r="AE135" i="9"/>
  <c r="AF135" i="9"/>
  <c r="AG135" i="9"/>
  <c r="AH135" i="9"/>
  <c r="AI135" i="9"/>
  <c r="AJ135" i="9"/>
  <c r="AC136" i="9"/>
  <c r="AD136" i="9"/>
  <c r="AE136" i="9"/>
  <c r="AF136" i="9"/>
  <c r="AG136" i="9"/>
  <c r="AH136" i="9"/>
  <c r="AI136" i="9"/>
  <c r="AJ136" i="9"/>
  <c r="AC137" i="9"/>
  <c r="AD137" i="9"/>
  <c r="AE137" i="9"/>
  <c r="AF137" i="9"/>
  <c r="AG137" i="9"/>
  <c r="AH137" i="9"/>
  <c r="AI137" i="9"/>
  <c r="AJ137" i="9"/>
  <c r="AC138" i="9"/>
  <c r="AD138" i="9"/>
  <c r="AE138" i="9"/>
  <c r="AF138" i="9"/>
  <c r="AG138" i="9"/>
  <c r="AH138" i="9"/>
  <c r="AI138" i="9"/>
  <c r="AJ138" i="9"/>
  <c r="AC139" i="9"/>
  <c r="AD139" i="9"/>
  <c r="AE139" i="9"/>
  <c r="AF139" i="9"/>
  <c r="AG139" i="9"/>
  <c r="AH139" i="9"/>
  <c r="AI139" i="9"/>
  <c r="AJ139" i="9"/>
  <c r="AC140" i="9"/>
  <c r="AD140" i="9"/>
  <c r="AE140" i="9"/>
  <c r="AF140" i="9"/>
  <c r="AG140" i="9"/>
  <c r="AH140" i="9"/>
  <c r="AI140" i="9"/>
  <c r="AJ140" i="9"/>
  <c r="AC141" i="9"/>
  <c r="AD141" i="9"/>
  <c r="AE141" i="9"/>
  <c r="AF141" i="9"/>
  <c r="AG141" i="9"/>
  <c r="AH141" i="9"/>
  <c r="AI141" i="9"/>
  <c r="AJ141" i="9"/>
  <c r="AC142" i="9"/>
  <c r="AD142" i="9"/>
  <c r="AE142" i="9"/>
  <c r="AF142" i="9"/>
  <c r="AG142" i="9"/>
  <c r="AH142" i="9"/>
  <c r="AI142" i="9"/>
  <c r="AJ142" i="9"/>
  <c r="AC143" i="9"/>
  <c r="AD143" i="9"/>
  <c r="AE143" i="9"/>
  <c r="AF143" i="9"/>
  <c r="AG143" i="9"/>
  <c r="AH143" i="9"/>
  <c r="AI143" i="9"/>
  <c r="AJ143" i="9"/>
  <c r="AC144" i="9"/>
  <c r="AD144" i="9"/>
  <c r="AE144" i="9"/>
  <c r="AF144" i="9"/>
  <c r="AG144" i="9"/>
  <c r="AH144" i="9"/>
  <c r="AI144" i="9"/>
  <c r="AJ144" i="9"/>
  <c r="AC145" i="9"/>
  <c r="AD145" i="9"/>
  <c r="AE145" i="9"/>
  <c r="AF145" i="9"/>
  <c r="AG145" i="9"/>
  <c r="AH145" i="9"/>
  <c r="AI145" i="9"/>
  <c r="AJ145" i="9"/>
  <c r="AC146" i="9"/>
  <c r="AD146" i="9"/>
  <c r="AE146" i="9"/>
  <c r="AF146" i="9"/>
  <c r="AG146" i="9"/>
  <c r="AH146" i="9"/>
  <c r="AI146" i="9"/>
  <c r="AJ146" i="9"/>
  <c r="AC147" i="9"/>
  <c r="AD147" i="9"/>
  <c r="AE147" i="9"/>
  <c r="AF147" i="9"/>
  <c r="AG147" i="9"/>
  <c r="AH147" i="9"/>
  <c r="AI147" i="9"/>
  <c r="AJ147" i="9"/>
  <c r="AC148" i="9"/>
  <c r="AD148" i="9"/>
  <c r="AE148" i="9"/>
  <c r="AF148" i="9"/>
  <c r="AG148" i="9"/>
  <c r="AH148" i="9"/>
  <c r="AI148" i="9"/>
  <c r="AJ148" i="9"/>
  <c r="AC149" i="9"/>
  <c r="AD149" i="9"/>
  <c r="AE149" i="9"/>
  <c r="AF149" i="9"/>
  <c r="AG149" i="9"/>
  <c r="AH149" i="9"/>
  <c r="AI149" i="9"/>
  <c r="AJ149" i="9"/>
  <c r="AC150" i="9"/>
  <c r="AD150" i="9"/>
  <c r="AE150" i="9"/>
  <c r="AF150" i="9"/>
  <c r="AG150" i="9"/>
  <c r="AH150" i="9"/>
  <c r="AI150" i="9"/>
  <c r="AJ150" i="9"/>
  <c r="AC151" i="9"/>
  <c r="AD151" i="9"/>
  <c r="AE151" i="9"/>
  <c r="AF151" i="9"/>
  <c r="AG151" i="9"/>
  <c r="AH151" i="9"/>
  <c r="AI151" i="9"/>
  <c r="AJ151" i="9"/>
  <c r="AC152" i="9"/>
  <c r="AD152" i="9"/>
  <c r="AE152" i="9"/>
  <c r="AF152" i="9"/>
  <c r="AG152" i="9"/>
  <c r="AH152" i="9"/>
  <c r="AI152" i="9"/>
  <c r="AJ152" i="9"/>
  <c r="AC153" i="9"/>
  <c r="AD153" i="9"/>
  <c r="AE153" i="9"/>
  <c r="AF153" i="9"/>
  <c r="AG153" i="9"/>
  <c r="AH153" i="9"/>
  <c r="AI153" i="9"/>
  <c r="AJ153" i="9"/>
  <c r="AC154" i="9"/>
  <c r="AD154" i="9"/>
  <c r="AE154" i="9"/>
  <c r="AF154" i="9"/>
  <c r="AG154" i="9"/>
  <c r="AH154" i="9"/>
  <c r="AI154" i="9"/>
  <c r="AJ154" i="9"/>
  <c r="AC155" i="9"/>
  <c r="AD155" i="9"/>
  <c r="AE155" i="9"/>
  <c r="AF155" i="9"/>
  <c r="AG155" i="9"/>
  <c r="AH155" i="9"/>
  <c r="AI155" i="9"/>
  <c r="AJ155" i="9"/>
  <c r="AC156" i="9"/>
  <c r="AD156" i="9"/>
  <c r="AE156" i="9"/>
  <c r="AF156" i="9"/>
  <c r="AG156" i="9"/>
  <c r="AH156" i="9"/>
  <c r="AI156" i="9"/>
  <c r="AJ156" i="9"/>
  <c r="AC157" i="9"/>
  <c r="AD157" i="9"/>
  <c r="AE157" i="9"/>
  <c r="AF157" i="9"/>
  <c r="AG157" i="9"/>
  <c r="AH157" i="9"/>
  <c r="AI157" i="9"/>
  <c r="AJ157" i="9"/>
  <c r="AC158" i="9"/>
  <c r="AD158" i="9"/>
  <c r="AE158" i="9"/>
  <c r="AF158" i="9"/>
  <c r="AG158" i="9"/>
  <c r="AH158" i="9"/>
  <c r="AI158" i="9"/>
  <c r="AJ158" i="9"/>
  <c r="AC159" i="9"/>
  <c r="AD159" i="9"/>
  <c r="AE159" i="9"/>
  <c r="AF159" i="9"/>
  <c r="AG159" i="9"/>
  <c r="AH159" i="9"/>
  <c r="AI159" i="9"/>
  <c r="AJ159" i="9"/>
  <c r="AC160" i="9"/>
  <c r="AD160" i="9"/>
  <c r="AE160" i="9"/>
  <c r="AF160" i="9"/>
  <c r="AG160" i="9"/>
  <c r="AH160" i="9"/>
  <c r="AI160" i="9"/>
  <c r="AJ160" i="9"/>
  <c r="AC161" i="9"/>
  <c r="AD161" i="9"/>
  <c r="AE161" i="9"/>
  <c r="AF161" i="9"/>
  <c r="AG161" i="9"/>
  <c r="AH161" i="9"/>
  <c r="AI161" i="9"/>
  <c r="AJ161" i="9"/>
  <c r="AC162" i="9"/>
  <c r="AD162" i="9"/>
  <c r="AE162" i="9"/>
  <c r="AF162" i="9"/>
  <c r="AG162" i="9"/>
  <c r="AH162" i="9"/>
  <c r="AI162" i="9"/>
  <c r="AJ162" i="9"/>
  <c r="AC163" i="9"/>
  <c r="AD163" i="9"/>
  <c r="AE163" i="9"/>
  <c r="AF163" i="9"/>
  <c r="AG163" i="9"/>
  <c r="AH163" i="9"/>
  <c r="AI163" i="9"/>
  <c r="AJ163" i="9"/>
  <c r="AC164" i="9"/>
  <c r="AD164" i="9"/>
  <c r="AE164" i="9"/>
  <c r="AF164" i="9"/>
  <c r="AG164" i="9"/>
  <c r="AH164" i="9"/>
  <c r="AI164" i="9"/>
  <c r="AJ164" i="9"/>
  <c r="AC165" i="9"/>
  <c r="AD165" i="9"/>
  <c r="AE165" i="9"/>
  <c r="AF165" i="9"/>
  <c r="AG165" i="9"/>
  <c r="AH165" i="9"/>
  <c r="AI165" i="9"/>
  <c r="AJ165" i="9"/>
  <c r="AC166" i="9"/>
  <c r="AD166" i="9"/>
  <c r="AE166" i="9"/>
  <c r="AF166" i="9"/>
  <c r="AG166" i="9"/>
  <c r="AH166" i="9"/>
  <c r="AI166" i="9"/>
  <c r="AJ166" i="9"/>
  <c r="AC167" i="9"/>
  <c r="AD167" i="9"/>
  <c r="AE167" i="9"/>
  <c r="AF167" i="9"/>
  <c r="AG167" i="9"/>
  <c r="AH167" i="9"/>
  <c r="AI167" i="9"/>
  <c r="AJ167" i="9"/>
  <c r="AC168" i="9"/>
  <c r="AD168" i="9"/>
  <c r="AE168" i="9"/>
  <c r="AF168" i="9"/>
  <c r="AG168" i="9"/>
  <c r="AH168" i="9"/>
  <c r="AI168" i="9"/>
  <c r="AJ168" i="9"/>
  <c r="AC169" i="9"/>
  <c r="AD169" i="9"/>
  <c r="AE169" i="9"/>
  <c r="AF169" i="9"/>
  <c r="AG169" i="9"/>
  <c r="AH169" i="9"/>
  <c r="AI169" i="9"/>
  <c r="AJ169" i="9"/>
  <c r="AC170" i="9"/>
  <c r="AD170" i="9"/>
  <c r="AE170" i="9"/>
  <c r="AF170" i="9"/>
  <c r="AG170" i="9"/>
  <c r="AH170" i="9"/>
  <c r="AI170" i="9"/>
  <c r="AJ170" i="9"/>
  <c r="AC171" i="9"/>
  <c r="AD171" i="9"/>
  <c r="AE171" i="9"/>
  <c r="AF171" i="9"/>
  <c r="AG171" i="9"/>
  <c r="AH171" i="9"/>
  <c r="AI171" i="9"/>
  <c r="AJ171" i="9"/>
  <c r="AC172" i="9"/>
  <c r="AD172" i="9"/>
  <c r="AE172" i="9"/>
  <c r="AF172" i="9"/>
  <c r="AG172" i="9"/>
  <c r="AH172" i="9"/>
  <c r="AI172" i="9"/>
  <c r="AJ172" i="9"/>
  <c r="AC173" i="9"/>
  <c r="AD173" i="9"/>
  <c r="AE173" i="9"/>
  <c r="AF173" i="9"/>
  <c r="AG173" i="9"/>
  <c r="AH173" i="9"/>
  <c r="AI173" i="9"/>
  <c r="AJ173" i="9"/>
  <c r="AC174" i="9"/>
  <c r="AD174" i="9"/>
  <c r="AE174" i="9"/>
  <c r="AF174" i="9"/>
  <c r="AG174" i="9"/>
  <c r="AH174" i="9"/>
  <c r="AI174" i="9"/>
  <c r="AJ174" i="9"/>
  <c r="AC175" i="9"/>
  <c r="AD175" i="9"/>
  <c r="AE175" i="9"/>
  <c r="AF175" i="9"/>
  <c r="AG175" i="9"/>
  <c r="AH175" i="9"/>
  <c r="AI175" i="9"/>
  <c r="AJ175" i="9"/>
  <c r="AC176" i="9"/>
  <c r="AD176" i="9"/>
  <c r="AE176" i="9"/>
  <c r="AF176" i="9"/>
  <c r="AG176" i="9"/>
  <c r="AH176" i="9"/>
  <c r="AI176" i="9"/>
  <c r="AJ176" i="9"/>
  <c r="AC177" i="9"/>
  <c r="AD177" i="9"/>
  <c r="AE177" i="9"/>
  <c r="AF177" i="9"/>
  <c r="AG177" i="9"/>
  <c r="AH177" i="9"/>
  <c r="AI177" i="9"/>
  <c r="AJ177" i="9"/>
  <c r="AC178" i="9"/>
  <c r="AD178" i="9"/>
  <c r="AE178" i="9"/>
  <c r="AF178" i="9"/>
  <c r="AG178" i="9"/>
  <c r="AH178" i="9"/>
  <c r="AI178" i="9"/>
  <c r="AJ178" i="9"/>
  <c r="AC179" i="9"/>
  <c r="AD179" i="9"/>
  <c r="AE179" i="9"/>
  <c r="AF179" i="9"/>
  <c r="AG179" i="9"/>
  <c r="AH179" i="9"/>
  <c r="AI179" i="9"/>
  <c r="AJ17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99" i="9"/>
  <c r="Q99" i="9"/>
  <c r="R99" i="9"/>
  <c r="S99" i="9"/>
  <c r="T99" i="9"/>
  <c r="U99" i="9"/>
  <c r="V99" i="9"/>
  <c r="W99" i="9"/>
  <c r="X99" i="9"/>
  <c r="Q100" i="9"/>
  <c r="R100" i="9"/>
  <c r="S100" i="9"/>
  <c r="T100" i="9"/>
  <c r="U100" i="9"/>
  <c r="V100" i="9"/>
  <c r="W100" i="9"/>
  <c r="X100" i="9"/>
  <c r="Q101" i="9"/>
  <c r="R101" i="9"/>
  <c r="S101" i="9"/>
  <c r="T101" i="9"/>
  <c r="U101" i="9"/>
  <c r="V101" i="9"/>
  <c r="W101" i="9"/>
  <c r="X101" i="9"/>
  <c r="Q102" i="9"/>
  <c r="R102" i="9"/>
  <c r="S102" i="9"/>
  <c r="T102" i="9"/>
  <c r="U102" i="9"/>
  <c r="V102" i="9"/>
  <c r="W102" i="9"/>
  <c r="X102" i="9"/>
  <c r="Q103" i="9"/>
  <c r="R103" i="9"/>
  <c r="S103" i="9"/>
  <c r="T103" i="9"/>
  <c r="U103" i="9"/>
  <c r="V103" i="9"/>
  <c r="W103" i="9"/>
  <c r="X103" i="9"/>
  <c r="Q104" i="9"/>
  <c r="R104" i="9"/>
  <c r="S104" i="9"/>
  <c r="T104" i="9"/>
  <c r="U104" i="9"/>
  <c r="V104" i="9"/>
  <c r="W104" i="9"/>
  <c r="X104" i="9"/>
  <c r="Q105" i="9"/>
  <c r="R105" i="9"/>
  <c r="S105" i="9"/>
  <c r="T105" i="9"/>
  <c r="U105" i="9"/>
  <c r="V105" i="9"/>
  <c r="W105" i="9"/>
  <c r="X105" i="9"/>
  <c r="Q106" i="9"/>
  <c r="R106" i="9"/>
  <c r="S106" i="9"/>
  <c r="T106" i="9"/>
  <c r="U106" i="9"/>
  <c r="V106" i="9"/>
  <c r="W106" i="9"/>
  <c r="X106" i="9"/>
  <c r="Q107" i="9"/>
  <c r="R107" i="9"/>
  <c r="S107" i="9"/>
  <c r="T107" i="9"/>
  <c r="U107" i="9"/>
  <c r="V107" i="9"/>
  <c r="W107" i="9"/>
  <c r="X107" i="9"/>
  <c r="Q108" i="9"/>
  <c r="R108" i="9"/>
  <c r="S108" i="9"/>
  <c r="T108" i="9"/>
  <c r="U108" i="9"/>
  <c r="V108" i="9"/>
  <c r="W108" i="9"/>
  <c r="X108" i="9"/>
  <c r="Q109" i="9"/>
  <c r="R109" i="9"/>
  <c r="S109" i="9"/>
  <c r="T109" i="9"/>
  <c r="U109" i="9"/>
  <c r="V109" i="9"/>
  <c r="W109" i="9"/>
  <c r="X109" i="9"/>
  <c r="Q110" i="9"/>
  <c r="R110" i="9"/>
  <c r="S110" i="9"/>
  <c r="T110" i="9"/>
  <c r="U110" i="9"/>
  <c r="V110" i="9"/>
  <c r="W110" i="9"/>
  <c r="X110" i="9"/>
  <c r="Q111" i="9"/>
  <c r="R111" i="9"/>
  <c r="S111" i="9"/>
  <c r="T111" i="9"/>
  <c r="U111" i="9"/>
  <c r="V111" i="9"/>
  <c r="W111" i="9"/>
  <c r="X111" i="9"/>
  <c r="Q112" i="9"/>
  <c r="R112" i="9"/>
  <c r="S112" i="9"/>
  <c r="T112" i="9"/>
  <c r="U112" i="9"/>
  <c r="V112" i="9"/>
  <c r="W112" i="9"/>
  <c r="X112" i="9"/>
  <c r="Q113" i="9"/>
  <c r="R113" i="9"/>
  <c r="S113" i="9"/>
  <c r="T113" i="9"/>
  <c r="U113" i="9"/>
  <c r="V113" i="9"/>
  <c r="W113" i="9"/>
  <c r="X113" i="9"/>
  <c r="Q114" i="9"/>
  <c r="R114" i="9"/>
  <c r="S114" i="9"/>
  <c r="T114" i="9"/>
  <c r="U114" i="9"/>
  <c r="V114" i="9"/>
  <c r="W114" i="9"/>
  <c r="X114" i="9"/>
  <c r="Q115" i="9"/>
  <c r="R115" i="9"/>
  <c r="S115" i="9"/>
  <c r="T115" i="9"/>
  <c r="U115" i="9"/>
  <c r="V115" i="9"/>
  <c r="W115" i="9"/>
  <c r="X115" i="9"/>
  <c r="Q116" i="9"/>
  <c r="R116" i="9"/>
  <c r="S116" i="9"/>
  <c r="T116" i="9"/>
  <c r="U116" i="9"/>
  <c r="V116" i="9"/>
  <c r="W116" i="9"/>
  <c r="X116" i="9"/>
  <c r="Q117" i="9"/>
  <c r="R117" i="9"/>
  <c r="S117" i="9"/>
  <c r="T117" i="9"/>
  <c r="U117" i="9"/>
  <c r="V117" i="9"/>
  <c r="W117" i="9"/>
  <c r="X117" i="9"/>
  <c r="Q118" i="9"/>
  <c r="R118" i="9"/>
  <c r="S118" i="9"/>
  <c r="T118" i="9"/>
  <c r="U118" i="9"/>
  <c r="V118" i="9"/>
  <c r="W118" i="9"/>
  <c r="X118" i="9"/>
  <c r="Q119" i="9"/>
  <c r="R119" i="9"/>
  <c r="S119" i="9"/>
  <c r="T119" i="9"/>
  <c r="U119" i="9"/>
  <c r="V119" i="9"/>
  <c r="W119" i="9"/>
  <c r="X119" i="9"/>
  <c r="Q120" i="9"/>
  <c r="R120" i="9"/>
  <c r="S120" i="9"/>
  <c r="T120" i="9"/>
  <c r="U120" i="9"/>
  <c r="V120" i="9"/>
  <c r="W120" i="9"/>
  <c r="X120" i="9"/>
  <c r="Q121" i="9"/>
  <c r="R121" i="9"/>
  <c r="S121" i="9"/>
  <c r="T121" i="9"/>
  <c r="U121" i="9"/>
  <c r="V121" i="9"/>
  <c r="W121" i="9"/>
  <c r="X121" i="9"/>
  <c r="Q122" i="9"/>
  <c r="R122" i="9"/>
  <c r="S122" i="9"/>
  <c r="T122" i="9"/>
  <c r="U122" i="9"/>
  <c r="V122" i="9"/>
  <c r="W122" i="9"/>
  <c r="X122" i="9"/>
  <c r="Q123" i="9"/>
  <c r="R123" i="9"/>
  <c r="S123" i="9"/>
  <c r="T123" i="9"/>
  <c r="U123" i="9"/>
  <c r="V123" i="9"/>
  <c r="W123" i="9"/>
  <c r="X123" i="9"/>
  <c r="Q124" i="9"/>
  <c r="R124" i="9"/>
  <c r="S124" i="9"/>
  <c r="T124" i="9"/>
  <c r="U124" i="9"/>
  <c r="V124" i="9"/>
  <c r="W124" i="9"/>
  <c r="X124" i="9"/>
  <c r="Q125" i="9"/>
  <c r="R125" i="9"/>
  <c r="S125" i="9"/>
  <c r="T125" i="9"/>
  <c r="U125" i="9"/>
  <c r="V125" i="9"/>
  <c r="W125" i="9"/>
  <c r="X125" i="9"/>
  <c r="Q126" i="9"/>
  <c r="R126" i="9"/>
  <c r="S126" i="9"/>
  <c r="T126" i="9"/>
  <c r="U126" i="9"/>
  <c r="V126" i="9"/>
  <c r="W126" i="9"/>
  <c r="X126" i="9"/>
  <c r="Q127" i="9"/>
  <c r="R127" i="9"/>
  <c r="S127" i="9"/>
  <c r="T127" i="9"/>
  <c r="U127" i="9"/>
  <c r="V127" i="9"/>
  <c r="W127" i="9"/>
  <c r="X127" i="9"/>
  <c r="Q128" i="9"/>
  <c r="R128" i="9"/>
  <c r="S128" i="9"/>
  <c r="T128" i="9"/>
  <c r="U128" i="9"/>
  <c r="V128" i="9"/>
  <c r="W128" i="9"/>
  <c r="X128" i="9"/>
  <c r="Q129" i="9"/>
  <c r="R129" i="9"/>
  <c r="S129" i="9"/>
  <c r="T129" i="9"/>
  <c r="U129" i="9"/>
  <c r="V129" i="9"/>
  <c r="W129" i="9"/>
  <c r="X129" i="9"/>
  <c r="Q130" i="9"/>
  <c r="R130" i="9"/>
  <c r="S130" i="9"/>
  <c r="T130" i="9"/>
  <c r="U130" i="9"/>
  <c r="V130" i="9"/>
  <c r="W130" i="9"/>
  <c r="X130" i="9"/>
  <c r="Q131" i="9"/>
  <c r="R131" i="9"/>
  <c r="S131" i="9"/>
  <c r="T131" i="9"/>
  <c r="U131" i="9"/>
  <c r="V131" i="9"/>
  <c r="W131" i="9"/>
  <c r="X131" i="9"/>
  <c r="Q132" i="9"/>
  <c r="R132" i="9"/>
  <c r="S132" i="9"/>
  <c r="T132" i="9"/>
  <c r="U132" i="9"/>
  <c r="V132" i="9"/>
  <c r="W132" i="9"/>
  <c r="X132" i="9"/>
  <c r="Q133" i="9"/>
  <c r="R133" i="9"/>
  <c r="S133" i="9"/>
  <c r="T133" i="9"/>
  <c r="U133" i="9"/>
  <c r="V133" i="9"/>
  <c r="W133" i="9"/>
  <c r="X133" i="9"/>
  <c r="Q134" i="9"/>
  <c r="R134" i="9"/>
  <c r="S134" i="9"/>
  <c r="T134" i="9"/>
  <c r="U134" i="9"/>
  <c r="V134" i="9"/>
  <c r="W134" i="9"/>
  <c r="X134" i="9"/>
  <c r="Q135" i="9"/>
  <c r="R135" i="9"/>
  <c r="S135" i="9"/>
  <c r="T135" i="9"/>
  <c r="U135" i="9"/>
  <c r="V135" i="9"/>
  <c r="W135" i="9"/>
  <c r="X135" i="9"/>
  <c r="Q136" i="9"/>
  <c r="R136" i="9"/>
  <c r="S136" i="9"/>
  <c r="T136" i="9"/>
  <c r="U136" i="9"/>
  <c r="V136" i="9"/>
  <c r="W136" i="9"/>
  <c r="X136" i="9"/>
  <c r="Q137" i="9"/>
  <c r="R137" i="9"/>
  <c r="S137" i="9"/>
  <c r="T137" i="9"/>
  <c r="U137" i="9"/>
  <c r="V137" i="9"/>
  <c r="W137" i="9"/>
  <c r="X137" i="9"/>
  <c r="Q138" i="9"/>
  <c r="R138" i="9"/>
  <c r="S138" i="9"/>
  <c r="T138" i="9"/>
  <c r="U138" i="9"/>
  <c r="V138" i="9"/>
  <c r="W138" i="9"/>
  <c r="X138" i="9"/>
  <c r="Q139" i="9"/>
  <c r="R139" i="9"/>
  <c r="S139" i="9"/>
  <c r="T139" i="9"/>
  <c r="U139" i="9"/>
  <c r="V139" i="9"/>
  <c r="W139" i="9"/>
  <c r="X139" i="9"/>
  <c r="Q140" i="9"/>
  <c r="R140" i="9"/>
  <c r="S140" i="9"/>
  <c r="T140" i="9"/>
  <c r="U140" i="9"/>
  <c r="V140" i="9"/>
  <c r="W140" i="9"/>
  <c r="X140" i="9"/>
  <c r="Q141" i="9"/>
  <c r="R141" i="9"/>
  <c r="S141" i="9"/>
  <c r="T141" i="9"/>
  <c r="U141" i="9"/>
  <c r="V141" i="9"/>
  <c r="W141" i="9"/>
  <c r="X141" i="9"/>
  <c r="Q142" i="9"/>
  <c r="R142" i="9"/>
  <c r="S142" i="9"/>
  <c r="T142" i="9"/>
  <c r="U142" i="9"/>
  <c r="V142" i="9"/>
  <c r="W142" i="9"/>
  <c r="X142" i="9"/>
  <c r="Q143" i="9"/>
  <c r="R143" i="9"/>
  <c r="S143" i="9"/>
  <c r="T143" i="9"/>
  <c r="U143" i="9"/>
  <c r="V143" i="9"/>
  <c r="W143" i="9"/>
  <c r="X143" i="9"/>
  <c r="Q144" i="9"/>
  <c r="R144" i="9"/>
  <c r="S144" i="9"/>
  <c r="T144" i="9"/>
  <c r="U144" i="9"/>
  <c r="V144" i="9"/>
  <c r="W144" i="9"/>
  <c r="X144" i="9"/>
  <c r="Q145" i="9"/>
  <c r="R145" i="9"/>
  <c r="S145" i="9"/>
  <c r="T145" i="9"/>
  <c r="U145" i="9"/>
  <c r="V145" i="9"/>
  <c r="W145" i="9"/>
  <c r="X145" i="9"/>
  <c r="Q146" i="9"/>
  <c r="R146" i="9"/>
  <c r="S146" i="9"/>
  <c r="T146" i="9"/>
  <c r="U146" i="9"/>
  <c r="V146" i="9"/>
  <c r="W146" i="9"/>
  <c r="X146" i="9"/>
  <c r="Q147" i="9"/>
  <c r="R147" i="9"/>
  <c r="S147" i="9"/>
  <c r="T147" i="9"/>
  <c r="U147" i="9"/>
  <c r="V147" i="9"/>
  <c r="W147" i="9"/>
  <c r="X147" i="9"/>
  <c r="Q148" i="9"/>
  <c r="R148" i="9"/>
  <c r="S148" i="9"/>
  <c r="T148" i="9"/>
  <c r="U148" i="9"/>
  <c r="V148" i="9"/>
  <c r="W148" i="9"/>
  <c r="X148" i="9"/>
  <c r="Q149" i="9"/>
  <c r="R149" i="9"/>
  <c r="S149" i="9"/>
  <c r="T149" i="9"/>
  <c r="U149" i="9"/>
  <c r="V149" i="9"/>
  <c r="W149" i="9"/>
  <c r="X149" i="9"/>
  <c r="Q150" i="9"/>
  <c r="R150" i="9"/>
  <c r="S150" i="9"/>
  <c r="T150" i="9"/>
  <c r="U150" i="9"/>
  <c r="V150" i="9"/>
  <c r="W150" i="9"/>
  <c r="X150" i="9"/>
  <c r="Q151" i="9"/>
  <c r="R151" i="9"/>
  <c r="S151" i="9"/>
  <c r="T151" i="9"/>
  <c r="U151" i="9"/>
  <c r="V151" i="9"/>
  <c r="W151" i="9"/>
  <c r="X151" i="9"/>
  <c r="Q152" i="9"/>
  <c r="R152" i="9"/>
  <c r="S152" i="9"/>
  <c r="T152" i="9"/>
  <c r="U152" i="9"/>
  <c r="V152" i="9"/>
  <c r="W152" i="9"/>
  <c r="X152" i="9"/>
  <c r="Q153" i="9"/>
  <c r="R153" i="9"/>
  <c r="S153" i="9"/>
  <c r="T153" i="9"/>
  <c r="U153" i="9"/>
  <c r="V153" i="9"/>
  <c r="W153" i="9"/>
  <c r="X153" i="9"/>
  <c r="Q154" i="9"/>
  <c r="R154" i="9"/>
  <c r="S154" i="9"/>
  <c r="T154" i="9"/>
  <c r="U154" i="9"/>
  <c r="V154" i="9"/>
  <c r="W154" i="9"/>
  <c r="X154" i="9"/>
  <c r="Q155" i="9"/>
  <c r="R155" i="9"/>
  <c r="S155" i="9"/>
  <c r="T155" i="9"/>
  <c r="U155" i="9"/>
  <c r="V155" i="9"/>
  <c r="W155" i="9"/>
  <c r="X155" i="9"/>
  <c r="Q156" i="9"/>
  <c r="R156" i="9"/>
  <c r="S156" i="9"/>
  <c r="T156" i="9"/>
  <c r="U156" i="9"/>
  <c r="V156" i="9"/>
  <c r="W156" i="9"/>
  <c r="X156" i="9"/>
  <c r="Q157" i="9"/>
  <c r="R157" i="9"/>
  <c r="S157" i="9"/>
  <c r="T157" i="9"/>
  <c r="U157" i="9"/>
  <c r="V157" i="9"/>
  <c r="W157" i="9"/>
  <c r="X157" i="9"/>
  <c r="Q158" i="9"/>
  <c r="R158" i="9"/>
  <c r="S158" i="9"/>
  <c r="T158" i="9"/>
  <c r="U158" i="9"/>
  <c r="V158" i="9"/>
  <c r="W158" i="9"/>
  <c r="X158" i="9"/>
  <c r="Q159" i="9"/>
  <c r="R159" i="9"/>
  <c r="S159" i="9"/>
  <c r="T159" i="9"/>
  <c r="U159" i="9"/>
  <c r="V159" i="9"/>
  <c r="W159" i="9"/>
  <c r="X159" i="9"/>
  <c r="Q160" i="9"/>
  <c r="R160" i="9"/>
  <c r="S160" i="9"/>
  <c r="T160" i="9"/>
  <c r="U160" i="9"/>
  <c r="V160" i="9"/>
  <c r="W160" i="9"/>
  <c r="X160" i="9"/>
  <c r="Q161" i="9"/>
  <c r="R161" i="9"/>
  <c r="S161" i="9"/>
  <c r="T161" i="9"/>
  <c r="U161" i="9"/>
  <c r="V161" i="9"/>
  <c r="W161" i="9"/>
  <c r="X161" i="9"/>
  <c r="Q162" i="9"/>
  <c r="R162" i="9"/>
  <c r="S162" i="9"/>
  <c r="T162" i="9"/>
  <c r="U162" i="9"/>
  <c r="V162" i="9"/>
  <c r="W162" i="9"/>
  <c r="X162" i="9"/>
  <c r="Q163" i="9"/>
  <c r="R163" i="9"/>
  <c r="S163" i="9"/>
  <c r="T163" i="9"/>
  <c r="U163" i="9"/>
  <c r="V163" i="9"/>
  <c r="W163" i="9"/>
  <c r="X163" i="9"/>
  <c r="Q164" i="9"/>
  <c r="R164" i="9"/>
  <c r="S164" i="9"/>
  <c r="T164" i="9"/>
  <c r="U164" i="9"/>
  <c r="V164" i="9"/>
  <c r="W164" i="9"/>
  <c r="X164" i="9"/>
  <c r="Q165" i="9"/>
  <c r="R165" i="9"/>
  <c r="S165" i="9"/>
  <c r="T165" i="9"/>
  <c r="U165" i="9"/>
  <c r="V165" i="9"/>
  <c r="W165" i="9"/>
  <c r="X165" i="9"/>
  <c r="Q166" i="9"/>
  <c r="R166" i="9"/>
  <c r="S166" i="9"/>
  <c r="T166" i="9"/>
  <c r="U166" i="9"/>
  <c r="V166" i="9"/>
  <c r="W166" i="9"/>
  <c r="X166" i="9"/>
  <c r="Q167" i="9"/>
  <c r="R167" i="9"/>
  <c r="S167" i="9"/>
  <c r="T167" i="9"/>
  <c r="U167" i="9"/>
  <c r="V167" i="9"/>
  <c r="W167" i="9"/>
  <c r="X167" i="9"/>
  <c r="Q168" i="9"/>
  <c r="R168" i="9"/>
  <c r="S168" i="9"/>
  <c r="T168" i="9"/>
  <c r="U168" i="9"/>
  <c r="V168" i="9"/>
  <c r="W168" i="9"/>
  <c r="X168" i="9"/>
  <c r="Q169" i="9"/>
  <c r="R169" i="9"/>
  <c r="S169" i="9"/>
  <c r="T169" i="9"/>
  <c r="U169" i="9"/>
  <c r="V169" i="9"/>
  <c r="W169" i="9"/>
  <c r="X169" i="9"/>
  <c r="Q170" i="9"/>
  <c r="R170" i="9"/>
  <c r="S170" i="9"/>
  <c r="T170" i="9"/>
  <c r="U170" i="9"/>
  <c r="V170" i="9"/>
  <c r="W170" i="9"/>
  <c r="X170" i="9"/>
  <c r="Q171" i="9"/>
  <c r="R171" i="9"/>
  <c r="S171" i="9"/>
  <c r="T171" i="9"/>
  <c r="U171" i="9"/>
  <c r="V171" i="9"/>
  <c r="W171" i="9"/>
  <c r="X171" i="9"/>
  <c r="Q172" i="9"/>
  <c r="R172" i="9"/>
  <c r="S172" i="9"/>
  <c r="T172" i="9"/>
  <c r="U172" i="9"/>
  <c r="V172" i="9"/>
  <c r="W172" i="9"/>
  <c r="X172" i="9"/>
  <c r="Q173" i="9"/>
  <c r="R173" i="9"/>
  <c r="S173" i="9"/>
  <c r="T173" i="9"/>
  <c r="U173" i="9"/>
  <c r="V173" i="9"/>
  <c r="W173" i="9"/>
  <c r="X173" i="9"/>
  <c r="Q174" i="9"/>
  <c r="R174" i="9"/>
  <c r="S174" i="9"/>
  <c r="T174" i="9"/>
  <c r="U174" i="9"/>
  <c r="V174" i="9"/>
  <c r="W174" i="9"/>
  <c r="X174" i="9"/>
  <c r="Q175" i="9"/>
  <c r="R175" i="9"/>
  <c r="S175" i="9"/>
  <c r="T175" i="9"/>
  <c r="U175" i="9"/>
  <c r="V175" i="9"/>
  <c r="W175" i="9"/>
  <c r="X175" i="9"/>
  <c r="Q176" i="9"/>
  <c r="R176" i="9"/>
  <c r="S176" i="9"/>
  <c r="T176" i="9"/>
  <c r="U176" i="9"/>
  <c r="V176" i="9"/>
  <c r="W176" i="9"/>
  <c r="X176" i="9"/>
  <c r="Q177" i="9"/>
  <c r="R177" i="9"/>
  <c r="S177" i="9"/>
  <c r="T177" i="9"/>
  <c r="U177" i="9"/>
  <c r="V177" i="9"/>
  <c r="W177" i="9"/>
  <c r="X177" i="9"/>
  <c r="Q178" i="9"/>
  <c r="R178" i="9"/>
  <c r="S178" i="9"/>
  <c r="T178" i="9"/>
  <c r="U178" i="9"/>
  <c r="V178" i="9"/>
  <c r="W178" i="9"/>
  <c r="X178" i="9"/>
  <c r="Q179" i="9"/>
  <c r="R179" i="9"/>
  <c r="S179" i="9"/>
  <c r="T179" i="9"/>
  <c r="U179" i="9"/>
  <c r="V179" i="9"/>
  <c r="W179" i="9"/>
  <c r="X179" i="9"/>
  <c r="Q476" i="18"/>
  <c r="P100" i="9"/>
  <c r="Q477" i="18"/>
  <c r="P101" i="9"/>
  <c r="Q478" i="18"/>
  <c r="P102" i="9"/>
  <c r="Q479" i="18"/>
  <c r="P103" i="9"/>
  <c r="Q480" i="18"/>
  <c r="P104" i="9"/>
  <c r="Q481" i="18"/>
  <c r="P105" i="9"/>
  <c r="Q482" i="18"/>
  <c r="P106" i="9"/>
  <c r="Q483" i="18"/>
  <c r="P107" i="9"/>
  <c r="Q484" i="18"/>
  <c r="P108" i="9"/>
  <c r="Q485" i="18"/>
  <c r="P109" i="9"/>
  <c r="Q486" i="18"/>
  <c r="P110" i="9"/>
  <c r="Q487" i="18"/>
  <c r="P111" i="9"/>
  <c r="Q488" i="18"/>
  <c r="P112" i="9"/>
  <c r="Q489" i="18"/>
  <c r="P113" i="9"/>
  <c r="Q490" i="18"/>
  <c r="P114" i="9"/>
  <c r="Q491" i="18"/>
  <c r="P115" i="9"/>
  <c r="Q492" i="18"/>
  <c r="P116" i="9"/>
  <c r="Q493" i="18"/>
  <c r="P117" i="9"/>
  <c r="Q494" i="18"/>
  <c r="P118" i="9"/>
  <c r="Q495" i="18"/>
  <c r="P119" i="9"/>
  <c r="Q496" i="18"/>
  <c r="P120" i="9"/>
  <c r="Q497" i="18"/>
  <c r="P121" i="9"/>
  <c r="Q498" i="18"/>
  <c r="P122" i="9"/>
  <c r="Q499" i="18"/>
  <c r="P123" i="9"/>
  <c r="Q500" i="18"/>
  <c r="P124" i="9"/>
  <c r="Q501" i="18"/>
  <c r="P125" i="9"/>
  <c r="Q502" i="18"/>
  <c r="P126" i="9"/>
  <c r="Q503" i="18"/>
  <c r="P127" i="9"/>
  <c r="Q504" i="18"/>
  <c r="P128" i="9"/>
  <c r="Q505" i="18"/>
  <c r="P129" i="9"/>
  <c r="Q506" i="18"/>
  <c r="P130" i="9"/>
  <c r="Q507" i="18"/>
  <c r="P131" i="9"/>
  <c r="Q508" i="18"/>
  <c r="P132" i="9"/>
  <c r="Q509" i="18"/>
  <c r="P133" i="9"/>
  <c r="Q510" i="18"/>
  <c r="P134" i="9"/>
  <c r="Q511" i="18"/>
  <c r="P135" i="9"/>
  <c r="Q512" i="18"/>
  <c r="P136" i="9"/>
  <c r="Q513" i="18"/>
  <c r="P137" i="9"/>
  <c r="Q514" i="18"/>
  <c r="P138" i="9"/>
  <c r="Q515" i="18"/>
  <c r="P139" i="9"/>
  <c r="Q516" i="18"/>
  <c r="P140" i="9"/>
  <c r="Q517" i="18"/>
  <c r="P141" i="9"/>
  <c r="Q518" i="18"/>
  <c r="P142" i="9"/>
  <c r="Q519" i="18"/>
  <c r="P143" i="9"/>
  <c r="Q520" i="18"/>
  <c r="P144" i="9"/>
  <c r="Q521" i="18"/>
  <c r="P145" i="9"/>
  <c r="Q522" i="18"/>
  <c r="P146" i="9"/>
  <c r="Q523" i="18"/>
  <c r="P147" i="9"/>
  <c r="Q524" i="18"/>
  <c r="P148" i="9"/>
  <c r="Q525" i="18"/>
  <c r="P149" i="9"/>
  <c r="Q526" i="18"/>
  <c r="P150" i="9"/>
  <c r="Q527" i="18"/>
  <c r="P151" i="9"/>
  <c r="Q528" i="18"/>
  <c r="P152" i="9"/>
  <c r="Q529" i="18"/>
  <c r="P153" i="9"/>
  <c r="Q530" i="18"/>
  <c r="P154" i="9"/>
  <c r="Q531" i="18"/>
  <c r="P155" i="9"/>
  <c r="Q532" i="18"/>
  <c r="P156" i="9"/>
  <c r="Q533" i="18"/>
  <c r="P157" i="9"/>
  <c r="Q534" i="18"/>
  <c r="P158" i="9"/>
  <c r="Q535" i="18"/>
  <c r="P159" i="9"/>
  <c r="Q536" i="18"/>
  <c r="P160" i="9"/>
  <c r="Q537" i="18"/>
  <c r="P161" i="9"/>
  <c r="Q538" i="18"/>
  <c r="P162" i="9"/>
  <c r="Q539" i="18"/>
  <c r="P163" i="9"/>
  <c r="Q540" i="18"/>
  <c r="P164" i="9"/>
  <c r="Q541" i="18"/>
  <c r="P165" i="9"/>
  <c r="Q542" i="18"/>
  <c r="P166" i="9"/>
  <c r="Q543" i="18"/>
  <c r="P167" i="9"/>
  <c r="Q544" i="18"/>
  <c r="P168" i="9"/>
  <c r="Q545" i="18"/>
  <c r="P169" i="9"/>
  <c r="Q546" i="18"/>
  <c r="P170" i="9"/>
  <c r="Q547" i="18"/>
  <c r="P171" i="9"/>
  <c r="Q548" i="18"/>
  <c r="P172" i="9"/>
  <c r="Q549" i="18"/>
  <c r="P173" i="9"/>
  <c r="Q550" i="18"/>
  <c r="P174" i="9"/>
  <c r="Q551" i="18"/>
  <c r="P175" i="9"/>
  <c r="Q552" i="18"/>
  <c r="P176" i="9"/>
  <c r="Q553" i="18"/>
  <c r="P177" i="9"/>
  <c r="Q554" i="18"/>
  <c r="P178" i="9"/>
  <c r="Q555" i="18"/>
  <c r="P179" i="9"/>
  <c r="P99" i="9"/>
  <c r="L179" i="9"/>
  <c r="BH179" i="9"/>
  <c r="K179" i="9"/>
  <c r="BG179" i="9"/>
  <c r="J179" i="9"/>
  <c r="BF179" i="9"/>
  <c r="I179" i="9"/>
  <c r="BE179" i="9"/>
  <c r="H179" i="9"/>
  <c r="BD179" i="9"/>
  <c r="G179" i="9"/>
  <c r="BC179" i="9"/>
  <c r="F179" i="9"/>
  <c r="BB179" i="9"/>
  <c r="E179" i="9"/>
  <c r="BA179" i="9"/>
  <c r="D179" i="9"/>
  <c r="D174" i="9"/>
  <c r="AZ179" i="9"/>
  <c r="L174" i="9"/>
  <c r="AV179" i="9"/>
  <c r="K174" i="9"/>
  <c r="AU179" i="9"/>
  <c r="J174" i="9"/>
  <c r="AT179" i="9"/>
  <c r="I174" i="9"/>
  <c r="AS179" i="9"/>
  <c r="H174" i="9"/>
  <c r="AR179" i="9"/>
  <c r="G174" i="9"/>
  <c r="AQ179" i="9"/>
  <c r="F174" i="9"/>
  <c r="AP179" i="9"/>
  <c r="E174" i="9"/>
  <c r="AO179" i="9"/>
  <c r="AN179" i="9"/>
  <c r="L178" i="9"/>
  <c r="BH178" i="9"/>
  <c r="K178" i="9"/>
  <c r="BG178" i="9"/>
  <c r="J178" i="9"/>
  <c r="BF178" i="9"/>
  <c r="I178" i="9"/>
  <c r="BE178" i="9"/>
  <c r="H178" i="9"/>
  <c r="BD178" i="9"/>
  <c r="G178" i="9"/>
  <c r="BC178" i="9"/>
  <c r="F178" i="9"/>
  <c r="BB178" i="9"/>
  <c r="E178" i="9"/>
  <c r="BA178" i="9"/>
  <c r="D178" i="9"/>
  <c r="D173" i="9"/>
  <c r="AZ178" i="9"/>
  <c r="L173" i="9"/>
  <c r="AV178" i="9"/>
  <c r="K173" i="9"/>
  <c r="AU178" i="9"/>
  <c r="J173" i="9"/>
  <c r="AT178" i="9"/>
  <c r="I173" i="9"/>
  <c r="AS178" i="9"/>
  <c r="H173" i="9"/>
  <c r="AR178" i="9"/>
  <c r="G173" i="9"/>
  <c r="AQ178" i="9"/>
  <c r="F173" i="9"/>
  <c r="AP178" i="9"/>
  <c r="E173" i="9"/>
  <c r="AO178" i="9"/>
  <c r="AN178" i="9"/>
  <c r="L177" i="9"/>
  <c r="BH177" i="9"/>
  <c r="K177" i="9"/>
  <c r="BG177" i="9"/>
  <c r="J177" i="9"/>
  <c r="BF177" i="9"/>
  <c r="I177" i="9"/>
  <c r="BE177" i="9"/>
  <c r="H177" i="9"/>
  <c r="BD177" i="9"/>
  <c r="G177" i="9"/>
  <c r="BC177" i="9"/>
  <c r="F177" i="9"/>
  <c r="BB177" i="9"/>
  <c r="E177" i="9"/>
  <c r="BA177" i="9"/>
  <c r="D177" i="9"/>
  <c r="D172" i="9"/>
  <c r="AZ177" i="9"/>
  <c r="L172" i="9"/>
  <c r="AV177" i="9"/>
  <c r="K172" i="9"/>
  <c r="AU177" i="9"/>
  <c r="J172" i="9"/>
  <c r="AT177" i="9"/>
  <c r="I172" i="9"/>
  <c r="AS177" i="9"/>
  <c r="H172" i="9"/>
  <c r="AR177" i="9"/>
  <c r="G172" i="9"/>
  <c r="AQ177" i="9"/>
  <c r="F172" i="9"/>
  <c r="AP177" i="9"/>
  <c r="E172" i="9"/>
  <c r="AO177" i="9"/>
  <c r="AN177" i="9"/>
  <c r="L176" i="9"/>
  <c r="BH176" i="9"/>
  <c r="K176" i="9"/>
  <c r="BG176" i="9"/>
  <c r="J176" i="9"/>
  <c r="BF176" i="9"/>
  <c r="I176" i="9"/>
  <c r="BE176" i="9"/>
  <c r="H176" i="9"/>
  <c r="BD176" i="9"/>
  <c r="G176" i="9"/>
  <c r="BC176" i="9"/>
  <c r="F176" i="9"/>
  <c r="BB176" i="9"/>
  <c r="E176" i="9"/>
  <c r="BA176" i="9"/>
  <c r="D176" i="9"/>
  <c r="D171" i="9"/>
  <c r="AZ176" i="9"/>
  <c r="L171" i="9"/>
  <c r="AV176" i="9"/>
  <c r="K171" i="9"/>
  <c r="AU176" i="9"/>
  <c r="J171" i="9"/>
  <c r="AT176" i="9"/>
  <c r="I171" i="9"/>
  <c r="AS176" i="9"/>
  <c r="H171" i="9"/>
  <c r="AR176" i="9"/>
  <c r="G171" i="9"/>
  <c r="AQ176" i="9"/>
  <c r="F171" i="9"/>
  <c r="AP176" i="9"/>
  <c r="E171" i="9"/>
  <c r="AO176" i="9"/>
  <c r="AN176" i="9"/>
  <c r="L175" i="9"/>
  <c r="BH175" i="9"/>
  <c r="K175" i="9"/>
  <c r="BG175" i="9"/>
  <c r="J175" i="9"/>
  <c r="BF175" i="9"/>
  <c r="I175" i="9"/>
  <c r="BE175" i="9"/>
  <c r="H175" i="9"/>
  <c r="BD175" i="9"/>
  <c r="G175" i="9"/>
  <c r="BC175" i="9"/>
  <c r="F175" i="9"/>
  <c r="BB175" i="9"/>
  <c r="E175" i="9"/>
  <c r="BA175" i="9"/>
  <c r="D175" i="9"/>
  <c r="D170" i="9"/>
  <c r="AZ175" i="9"/>
  <c r="L170" i="9"/>
  <c r="AV175" i="9"/>
  <c r="K170" i="9"/>
  <c r="AU175" i="9"/>
  <c r="J170" i="9"/>
  <c r="AT175" i="9"/>
  <c r="I170" i="9"/>
  <c r="AS175" i="9"/>
  <c r="H170" i="9"/>
  <c r="AR175" i="9"/>
  <c r="G170" i="9"/>
  <c r="AQ175" i="9"/>
  <c r="F170" i="9"/>
  <c r="AP175" i="9"/>
  <c r="E170" i="9"/>
  <c r="AO175" i="9"/>
  <c r="AN175" i="9"/>
  <c r="BH174" i="9"/>
  <c r="BG174" i="9"/>
  <c r="BF174" i="9"/>
  <c r="BE174" i="9"/>
  <c r="BD174" i="9"/>
  <c r="BC174" i="9"/>
  <c r="BB174" i="9"/>
  <c r="BA174" i="9"/>
  <c r="D169" i="9"/>
  <c r="AZ174" i="9"/>
  <c r="L169" i="9"/>
  <c r="AV174" i="9"/>
  <c r="K169" i="9"/>
  <c r="AU174" i="9"/>
  <c r="J169" i="9"/>
  <c r="AT174" i="9"/>
  <c r="I169" i="9"/>
  <c r="AS174" i="9"/>
  <c r="H169" i="9"/>
  <c r="AR174" i="9"/>
  <c r="G169" i="9"/>
  <c r="AQ174" i="9"/>
  <c r="F169" i="9"/>
  <c r="AP174" i="9"/>
  <c r="E169" i="9"/>
  <c r="AO174" i="9"/>
  <c r="AN174" i="9"/>
  <c r="BH173" i="9"/>
  <c r="BG173" i="9"/>
  <c r="BF173" i="9"/>
  <c r="BE173" i="9"/>
  <c r="BD173" i="9"/>
  <c r="BC173" i="9"/>
  <c r="BB173" i="9"/>
  <c r="BA173" i="9"/>
  <c r="D168" i="9"/>
  <c r="AZ173" i="9"/>
  <c r="L168" i="9"/>
  <c r="AV173" i="9"/>
  <c r="K168" i="9"/>
  <c r="AU173" i="9"/>
  <c r="J168" i="9"/>
  <c r="AT173" i="9"/>
  <c r="I168" i="9"/>
  <c r="AS173" i="9"/>
  <c r="H168" i="9"/>
  <c r="AR173" i="9"/>
  <c r="G168" i="9"/>
  <c r="AQ173" i="9"/>
  <c r="F168" i="9"/>
  <c r="AP173" i="9"/>
  <c r="E168" i="9"/>
  <c r="AO173" i="9"/>
  <c r="AN173" i="9"/>
  <c r="BH172" i="9"/>
  <c r="BG172" i="9"/>
  <c r="BF172" i="9"/>
  <c r="BE172" i="9"/>
  <c r="BD172" i="9"/>
  <c r="BC172" i="9"/>
  <c r="BB172" i="9"/>
  <c r="BA172" i="9"/>
  <c r="D167" i="9"/>
  <c r="AZ172" i="9"/>
  <c r="L167" i="9"/>
  <c r="AV172" i="9"/>
  <c r="K167" i="9"/>
  <c r="AU172" i="9"/>
  <c r="J167" i="9"/>
  <c r="AT172" i="9"/>
  <c r="I167" i="9"/>
  <c r="AS172" i="9"/>
  <c r="H167" i="9"/>
  <c r="AR172" i="9"/>
  <c r="G167" i="9"/>
  <c r="AQ172" i="9"/>
  <c r="F167" i="9"/>
  <c r="AP172" i="9"/>
  <c r="E167" i="9"/>
  <c r="AO172" i="9"/>
  <c r="AN172" i="9"/>
  <c r="BH171" i="9"/>
  <c r="BG171" i="9"/>
  <c r="BF171" i="9"/>
  <c r="BE171" i="9"/>
  <c r="BD171" i="9"/>
  <c r="BC171" i="9"/>
  <c r="BB171" i="9"/>
  <c r="BA171" i="9"/>
  <c r="D166" i="9"/>
  <c r="AZ171" i="9"/>
  <c r="L166" i="9"/>
  <c r="AV171" i="9"/>
  <c r="K166" i="9"/>
  <c r="AU171" i="9"/>
  <c r="J166" i="9"/>
  <c r="AT171" i="9"/>
  <c r="I166" i="9"/>
  <c r="AS171" i="9"/>
  <c r="H166" i="9"/>
  <c r="AR171" i="9"/>
  <c r="G166" i="9"/>
  <c r="AQ171" i="9"/>
  <c r="F166" i="9"/>
  <c r="AP171" i="9"/>
  <c r="E166" i="9"/>
  <c r="AO171" i="9"/>
  <c r="AN171" i="9"/>
  <c r="BH170" i="9"/>
  <c r="BG170" i="9"/>
  <c r="BF170" i="9"/>
  <c r="BE170" i="9"/>
  <c r="BD170" i="9"/>
  <c r="BC170" i="9"/>
  <c r="BB170" i="9"/>
  <c r="BA170" i="9"/>
  <c r="D165" i="9"/>
  <c r="AZ170" i="9"/>
  <c r="L165" i="9"/>
  <c r="AV170" i="9"/>
  <c r="K165" i="9"/>
  <c r="AU170" i="9"/>
  <c r="J165" i="9"/>
  <c r="AT170" i="9"/>
  <c r="I165" i="9"/>
  <c r="AS170" i="9"/>
  <c r="H165" i="9"/>
  <c r="AR170" i="9"/>
  <c r="G165" i="9"/>
  <c r="AQ170" i="9"/>
  <c r="F165" i="9"/>
  <c r="AP170" i="9"/>
  <c r="E165" i="9"/>
  <c r="AO170" i="9"/>
  <c r="AN170" i="9"/>
  <c r="BH169" i="9"/>
  <c r="BG169" i="9"/>
  <c r="BF169" i="9"/>
  <c r="BE169" i="9"/>
  <c r="BD169" i="9"/>
  <c r="BC169" i="9"/>
  <c r="BB169" i="9"/>
  <c r="BA169" i="9"/>
  <c r="D164" i="9"/>
  <c r="AZ169" i="9"/>
  <c r="L164" i="9"/>
  <c r="AV169" i="9"/>
  <c r="K164" i="9"/>
  <c r="AU169" i="9"/>
  <c r="J164" i="9"/>
  <c r="AT169" i="9"/>
  <c r="I164" i="9"/>
  <c r="AS169" i="9"/>
  <c r="H164" i="9"/>
  <c r="AR169" i="9"/>
  <c r="G164" i="9"/>
  <c r="AQ169" i="9"/>
  <c r="F164" i="9"/>
  <c r="AP169" i="9"/>
  <c r="E164" i="9"/>
  <c r="AO169" i="9"/>
  <c r="AN169" i="9"/>
  <c r="BH168" i="9"/>
  <c r="BG168" i="9"/>
  <c r="BF168" i="9"/>
  <c r="BE168" i="9"/>
  <c r="BD168" i="9"/>
  <c r="BC168" i="9"/>
  <c r="BB168" i="9"/>
  <c r="BA168" i="9"/>
  <c r="D163" i="9"/>
  <c r="AZ168" i="9"/>
  <c r="L163" i="9"/>
  <c r="AV168" i="9"/>
  <c r="K163" i="9"/>
  <c r="AU168" i="9"/>
  <c r="J163" i="9"/>
  <c r="AT168" i="9"/>
  <c r="I163" i="9"/>
  <c r="AS168" i="9"/>
  <c r="H163" i="9"/>
  <c r="AR168" i="9"/>
  <c r="G163" i="9"/>
  <c r="AQ168" i="9"/>
  <c r="F163" i="9"/>
  <c r="AP168" i="9"/>
  <c r="E163" i="9"/>
  <c r="AO168" i="9"/>
  <c r="AN168" i="9"/>
  <c r="BH167" i="9"/>
  <c r="BG167" i="9"/>
  <c r="BF167" i="9"/>
  <c r="BE167" i="9"/>
  <c r="BD167" i="9"/>
  <c r="BC167" i="9"/>
  <c r="BB167" i="9"/>
  <c r="BA167" i="9"/>
  <c r="D162" i="9"/>
  <c r="AZ167" i="9"/>
  <c r="L162" i="9"/>
  <c r="AV167" i="9"/>
  <c r="K162" i="9"/>
  <c r="AU167" i="9"/>
  <c r="J162" i="9"/>
  <c r="AT167" i="9"/>
  <c r="I162" i="9"/>
  <c r="AS167" i="9"/>
  <c r="H162" i="9"/>
  <c r="AR167" i="9"/>
  <c r="G162" i="9"/>
  <c r="AQ167" i="9"/>
  <c r="F162" i="9"/>
  <c r="AP167" i="9"/>
  <c r="E162" i="9"/>
  <c r="AO167" i="9"/>
  <c r="AN167" i="9"/>
  <c r="BH166" i="9"/>
  <c r="BG166" i="9"/>
  <c r="BF166" i="9"/>
  <c r="BE166" i="9"/>
  <c r="BD166" i="9"/>
  <c r="BC166" i="9"/>
  <c r="BB166" i="9"/>
  <c r="BA166" i="9"/>
  <c r="D161" i="9"/>
  <c r="AZ166" i="9"/>
  <c r="L161" i="9"/>
  <c r="AV166" i="9"/>
  <c r="K161" i="9"/>
  <c r="AU166" i="9"/>
  <c r="J161" i="9"/>
  <c r="AT166" i="9"/>
  <c r="I161" i="9"/>
  <c r="AS166" i="9"/>
  <c r="H161" i="9"/>
  <c r="AR166" i="9"/>
  <c r="G161" i="9"/>
  <c r="AQ166" i="9"/>
  <c r="F161" i="9"/>
  <c r="AP166" i="9"/>
  <c r="E161" i="9"/>
  <c r="AO166" i="9"/>
  <c r="AN166" i="9"/>
  <c r="BH165" i="9"/>
  <c r="BG165" i="9"/>
  <c r="BF165" i="9"/>
  <c r="BE165" i="9"/>
  <c r="BD165" i="9"/>
  <c r="BC165" i="9"/>
  <c r="BB165" i="9"/>
  <c r="BA165" i="9"/>
  <c r="D160" i="9"/>
  <c r="AZ165" i="9"/>
  <c r="L160" i="9"/>
  <c r="AV165" i="9"/>
  <c r="K160" i="9"/>
  <c r="AU165" i="9"/>
  <c r="J160" i="9"/>
  <c r="AT165" i="9"/>
  <c r="I160" i="9"/>
  <c r="AS165" i="9"/>
  <c r="H160" i="9"/>
  <c r="AR165" i="9"/>
  <c r="G160" i="9"/>
  <c r="AQ165" i="9"/>
  <c r="F160" i="9"/>
  <c r="AP165" i="9"/>
  <c r="E160" i="9"/>
  <c r="AO165" i="9"/>
  <c r="AN165" i="9"/>
  <c r="BH164" i="9"/>
  <c r="BG164" i="9"/>
  <c r="BF164" i="9"/>
  <c r="BE164" i="9"/>
  <c r="BD164" i="9"/>
  <c r="BC164" i="9"/>
  <c r="BB164" i="9"/>
  <c r="BA164" i="9"/>
  <c r="D159" i="9"/>
  <c r="AZ164" i="9"/>
  <c r="L159" i="9"/>
  <c r="AV164" i="9"/>
  <c r="K159" i="9"/>
  <c r="AU164" i="9"/>
  <c r="J159" i="9"/>
  <c r="AT164" i="9"/>
  <c r="I159" i="9"/>
  <c r="AS164" i="9"/>
  <c r="H159" i="9"/>
  <c r="AR164" i="9"/>
  <c r="G159" i="9"/>
  <c r="AQ164" i="9"/>
  <c r="F159" i="9"/>
  <c r="AP164" i="9"/>
  <c r="E159" i="9"/>
  <c r="AO164" i="9"/>
  <c r="AN164" i="9"/>
  <c r="BH163" i="9"/>
  <c r="BG163" i="9"/>
  <c r="BF163" i="9"/>
  <c r="BE163" i="9"/>
  <c r="BD163" i="9"/>
  <c r="BC163" i="9"/>
  <c r="BB163" i="9"/>
  <c r="BA163" i="9"/>
  <c r="D158" i="9"/>
  <c r="AZ163" i="9"/>
  <c r="L158" i="9"/>
  <c r="AV163" i="9"/>
  <c r="K158" i="9"/>
  <c r="AU163" i="9"/>
  <c r="J158" i="9"/>
  <c r="AT163" i="9"/>
  <c r="I158" i="9"/>
  <c r="AS163" i="9"/>
  <c r="H158" i="9"/>
  <c r="AR163" i="9"/>
  <c r="G158" i="9"/>
  <c r="AQ163" i="9"/>
  <c r="F158" i="9"/>
  <c r="AP163" i="9"/>
  <c r="E158" i="9"/>
  <c r="AO163" i="9"/>
  <c r="AN163" i="9"/>
  <c r="BH162" i="9"/>
  <c r="BG162" i="9"/>
  <c r="BF162" i="9"/>
  <c r="BE162" i="9"/>
  <c r="BD162" i="9"/>
  <c r="BC162" i="9"/>
  <c r="BB162" i="9"/>
  <c r="BA162" i="9"/>
  <c r="D157" i="9"/>
  <c r="AZ162" i="9"/>
  <c r="L157" i="9"/>
  <c r="AV162" i="9"/>
  <c r="K157" i="9"/>
  <c r="AU162" i="9"/>
  <c r="J157" i="9"/>
  <c r="AT162" i="9"/>
  <c r="I157" i="9"/>
  <c r="AS162" i="9"/>
  <c r="H157" i="9"/>
  <c r="AR162" i="9"/>
  <c r="G157" i="9"/>
  <c r="AQ162" i="9"/>
  <c r="F157" i="9"/>
  <c r="AP162" i="9"/>
  <c r="E157" i="9"/>
  <c r="AO162" i="9"/>
  <c r="AN162" i="9"/>
  <c r="BH161" i="9"/>
  <c r="BG161" i="9"/>
  <c r="BF161" i="9"/>
  <c r="BE161" i="9"/>
  <c r="BD161" i="9"/>
  <c r="BC161" i="9"/>
  <c r="BB161" i="9"/>
  <c r="BA161" i="9"/>
  <c r="D156" i="9"/>
  <c r="AZ161" i="9"/>
  <c r="L156" i="9"/>
  <c r="AV161" i="9"/>
  <c r="K156" i="9"/>
  <c r="AU161" i="9"/>
  <c r="J156" i="9"/>
  <c r="AT161" i="9"/>
  <c r="I156" i="9"/>
  <c r="AS161" i="9"/>
  <c r="H156" i="9"/>
  <c r="AR161" i="9"/>
  <c r="G156" i="9"/>
  <c r="AQ161" i="9"/>
  <c r="F156" i="9"/>
  <c r="AP161" i="9"/>
  <c r="E156" i="9"/>
  <c r="AO161" i="9"/>
  <c r="AN161" i="9"/>
  <c r="BH160" i="9"/>
  <c r="BG160" i="9"/>
  <c r="BF160" i="9"/>
  <c r="BE160" i="9"/>
  <c r="BD160" i="9"/>
  <c r="BC160" i="9"/>
  <c r="BB160" i="9"/>
  <c r="BA160" i="9"/>
  <c r="D155" i="9"/>
  <c r="AZ160" i="9"/>
  <c r="L155" i="9"/>
  <c r="AV160" i="9"/>
  <c r="K155" i="9"/>
  <c r="AU160" i="9"/>
  <c r="J155" i="9"/>
  <c r="AT160" i="9"/>
  <c r="I155" i="9"/>
  <c r="AS160" i="9"/>
  <c r="H155" i="9"/>
  <c r="AR160" i="9"/>
  <c r="G155" i="9"/>
  <c r="AQ160" i="9"/>
  <c r="F155" i="9"/>
  <c r="AP160" i="9"/>
  <c r="E155" i="9"/>
  <c r="AO160" i="9"/>
  <c r="AN160" i="9"/>
  <c r="BH159" i="9"/>
  <c r="BG159" i="9"/>
  <c r="BF159" i="9"/>
  <c r="BE159" i="9"/>
  <c r="BD159" i="9"/>
  <c r="BC159" i="9"/>
  <c r="BB159" i="9"/>
  <c r="BA159" i="9"/>
  <c r="D154" i="9"/>
  <c r="AZ159" i="9"/>
  <c r="L154" i="9"/>
  <c r="AV159" i="9"/>
  <c r="K154" i="9"/>
  <c r="AU159" i="9"/>
  <c r="J154" i="9"/>
  <c r="AT159" i="9"/>
  <c r="I154" i="9"/>
  <c r="AS159" i="9"/>
  <c r="H154" i="9"/>
  <c r="AR159" i="9"/>
  <c r="G154" i="9"/>
  <c r="AQ159" i="9"/>
  <c r="F154" i="9"/>
  <c r="AP159" i="9"/>
  <c r="E154" i="9"/>
  <c r="AO159" i="9"/>
  <c r="AN159" i="9"/>
  <c r="BH158" i="9"/>
  <c r="BG158" i="9"/>
  <c r="BF158" i="9"/>
  <c r="BE158" i="9"/>
  <c r="BD158" i="9"/>
  <c r="BC158" i="9"/>
  <c r="BB158" i="9"/>
  <c r="BA158" i="9"/>
  <c r="D153" i="9"/>
  <c r="AZ158" i="9"/>
  <c r="L153" i="9"/>
  <c r="AV158" i="9"/>
  <c r="K153" i="9"/>
  <c r="AU158" i="9"/>
  <c r="J153" i="9"/>
  <c r="AT158" i="9"/>
  <c r="I153" i="9"/>
  <c r="AS158" i="9"/>
  <c r="H153" i="9"/>
  <c r="AR158" i="9"/>
  <c r="G153" i="9"/>
  <c r="AQ158" i="9"/>
  <c r="F153" i="9"/>
  <c r="AP158" i="9"/>
  <c r="E153" i="9"/>
  <c r="AO158" i="9"/>
  <c r="AN158" i="9"/>
  <c r="BH157" i="9"/>
  <c r="BG157" i="9"/>
  <c r="BF157" i="9"/>
  <c r="BE157" i="9"/>
  <c r="BD157" i="9"/>
  <c r="BC157" i="9"/>
  <c r="BB157" i="9"/>
  <c r="BA157" i="9"/>
  <c r="D152" i="9"/>
  <c r="AZ157" i="9"/>
  <c r="L152" i="9"/>
  <c r="AV157" i="9"/>
  <c r="K152" i="9"/>
  <c r="AU157" i="9"/>
  <c r="J152" i="9"/>
  <c r="AT157" i="9"/>
  <c r="I152" i="9"/>
  <c r="AS157" i="9"/>
  <c r="H152" i="9"/>
  <c r="AR157" i="9"/>
  <c r="G152" i="9"/>
  <c r="AQ157" i="9"/>
  <c r="F152" i="9"/>
  <c r="AP157" i="9"/>
  <c r="E152" i="9"/>
  <c r="AO157" i="9"/>
  <c r="AN157" i="9"/>
  <c r="BH156" i="9"/>
  <c r="BG156" i="9"/>
  <c r="BF156" i="9"/>
  <c r="BE156" i="9"/>
  <c r="BD156" i="9"/>
  <c r="BC156" i="9"/>
  <c r="BB156" i="9"/>
  <c r="BA156" i="9"/>
  <c r="D151" i="9"/>
  <c r="AZ156" i="9"/>
  <c r="L151" i="9"/>
  <c r="AV156" i="9"/>
  <c r="K151" i="9"/>
  <c r="AU156" i="9"/>
  <c r="J151" i="9"/>
  <c r="AT156" i="9"/>
  <c r="I151" i="9"/>
  <c r="AS156" i="9"/>
  <c r="H151" i="9"/>
  <c r="AR156" i="9"/>
  <c r="G151" i="9"/>
  <c r="AQ156" i="9"/>
  <c r="F151" i="9"/>
  <c r="AP156" i="9"/>
  <c r="E151" i="9"/>
  <c r="AO156" i="9"/>
  <c r="AN156" i="9"/>
  <c r="BH155" i="9"/>
  <c r="BG155" i="9"/>
  <c r="BF155" i="9"/>
  <c r="BE155" i="9"/>
  <c r="BD155" i="9"/>
  <c r="BC155" i="9"/>
  <c r="BB155" i="9"/>
  <c r="BA155" i="9"/>
  <c r="D150" i="9"/>
  <c r="AZ155" i="9"/>
  <c r="L150" i="9"/>
  <c r="AV155" i="9"/>
  <c r="K150" i="9"/>
  <c r="AU155" i="9"/>
  <c r="J150" i="9"/>
  <c r="AT155" i="9"/>
  <c r="I150" i="9"/>
  <c r="AS155" i="9"/>
  <c r="H150" i="9"/>
  <c r="AR155" i="9"/>
  <c r="G150" i="9"/>
  <c r="AQ155" i="9"/>
  <c r="F150" i="9"/>
  <c r="AP155" i="9"/>
  <c r="E150" i="9"/>
  <c r="AO155" i="9"/>
  <c r="AN155" i="9"/>
  <c r="BH154" i="9"/>
  <c r="BG154" i="9"/>
  <c r="BF154" i="9"/>
  <c r="BE154" i="9"/>
  <c r="BD154" i="9"/>
  <c r="BC154" i="9"/>
  <c r="BB154" i="9"/>
  <c r="BA154" i="9"/>
  <c r="D149" i="9"/>
  <c r="AZ154" i="9"/>
  <c r="L149" i="9"/>
  <c r="AV154" i="9"/>
  <c r="K149" i="9"/>
  <c r="AU154" i="9"/>
  <c r="J149" i="9"/>
  <c r="AT154" i="9"/>
  <c r="I149" i="9"/>
  <c r="AS154" i="9"/>
  <c r="H149" i="9"/>
  <c r="AR154" i="9"/>
  <c r="G149" i="9"/>
  <c r="AQ154" i="9"/>
  <c r="F149" i="9"/>
  <c r="AP154" i="9"/>
  <c r="E149" i="9"/>
  <c r="AO154" i="9"/>
  <c r="AN154" i="9"/>
  <c r="BH153" i="9"/>
  <c r="BG153" i="9"/>
  <c r="BF153" i="9"/>
  <c r="BE153" i="9"/>
  <c r="BD153" i="9"/>
  <c r="BC153" i="9"/>
  <c r="BB153" i="9"/>
  <c r="BA153" i="9"/>
  <c r="D148" i="9"/>
  <c r="AZ153" i="9"/>
  <c r="L148" i="9"/>
  <c r="AV153" i="9"/>
  <c r="K148" i="9"/>
  <c r="AU153" i="9"/>
  <c r="J148" i="9"/>
  <c r="AT153" i="9"/>
  <c r="I148" i="9"/>
  <c r="AS153" i="9"/>
  <c r="H148" i="9"/>
  <c r="AR153" i="9"/>
  <c r="G148" i="9"/>
  <c r="AQ153" i="9"/>
  <c r="F148" i="9"/>
  <c r="AP153" i="9"/>
  <c r="E148" i="9"/>
  <c r="AO153" i="9"/>
  <c r="AN153" i="9"/>
  <c r="BH152" i="9"/>
  <c r="BG152" i="9"/>
  <c r="BF152" i="9"/>
  <c r="BE152" i="9"/>
  <c r="BD152" i="9"/>
  <c r="BC152" i="9"/>
  <c r="BB152" i="9"/>
  <c r="BA152" i="9"/>
  <c r="D147" i="9"/>
  <c r="AZ152" i="9"/>
  <c r="L147" i="9"/>
  <c r="AV152" i="9"/>
  <c r="K147" i="9"/>
  <c r="AU152" i="9"/>
  <c r="J147" i="9"/>
  <c r="AT152" i="9"/>
  <c r="I147" i="9"/>
  <c r="AS152" i="9"/>
  <c r="H147" i="9"/>
  <c r="AR152" i="9"/>
  <c r="G147" i="9"/>
  <c r="AQ152" i="9"/>
  <c r="F147" i="9"/>
  <c r="AP152" i="9"/>
  <c r="E147" i="9"/>
  <c r="AO152" i="9"/>
  <c r="AN152" i="9"/>
  <c r="BH151" i="9"/>
  <c r="BG151" i="9"/>
  <c r="BF151" i="9"/>
  <c r="BE151" i="9"/>
  <c r="BD151" i="9"/>
  <c r="BC151" i="9"/>
  <c r="BB151" i="9"/>
  <c r="BA151" i="9"/>
  <c r="D146" i="9"/>
  <c r="AZ151" i="9"/>
  <c r="L146" i="9"/>
  <c r="AV151" i="9"/>
  <c r="K146" i="9"/>
  <c r="AU151" i="9"/>
  <c r="J146" i="9"/>
  <c r="AT151" i="9"/>
  <c r="I146" i="9"/>
  <c r="AS151" i="9"/>
  <c r="H146" i="9"/>
  <c r="AR151" i="9"/>
  <c r="G146" i="9"/>
  <c r="AQ151" i="9"/>
  <c r="F146" i="9"/>
  <c r="AP151" i="9"/>
  <c r="E146" i="9"/>
  <c r="AO151" i="9"/>
  <c r="AN151" i="9"/>
  <c r="BH150" i="9"/>
  <c r="BG150" i="9"/>
  <c r="BF150" i="9"/>
  <c r="BE150" i="9"/>
  <c r="BD150" i="9"/>
  <c r="BC150" i="9"/>
  <c r="BB150" i="9"/>
  <c r="BA150" i="9"/>
  <c r="D145" i="9"/>
  <c r="AZ150" i="9"/>
  <c r="L145" i="9"/>
  <c r="AV150" i="9"/>
  <c r="K145" i="9"/>
  <c r="AU150" i="9"/>
  <c r="J145" i="9"/>
  <c r="AT150" i="9"/>
  <c r="I145" i="9"/>
  <c r="AS150" i="9"/>
  <c r="H145" i="9"/>
  <c r="AR150" i="9"/>
  <c r="G145" i="9"/>
  <c r="AQ150" i="9"/>
  <c r="F145" i="9"/>
  <c r="AP150" i="9"/>
  <c r="E145" i="9"/>
  <c r="AO150" i="9"/>
  <c r="AN150" i="9"/>
  <c r="BH149" i="9"/>
  <c r="BG149" i="9"/>
  <c r="BF149" i="9"/>
  <c r="BE149" i="9"/>
  <c r="BD149" i="9"/>
  <c r="BC149" i="9"/>
  <c r="BB149" i="9"/>
  <c r="BA149" i="9"/>
  <c r="D144" i="9"/>
  <c r="AZ149" i="9"/>
  <c r="L144" i="9"/>
  <c r="AV149" i="9"/>
  <c r="K144" i="9"/>
  <c r="AU149" i="9"/>
  <c r="J144" i="9"/>
  <c r="AT149" i="9"/>
  <c r="I144" i="9"/>
  <c r="AS149" i="9"/>
  <c r="H144" i="9"/>
  <c r="AR149" i="9"/>
  <c r="G144" i="9"/>
  <c r="AQ149" i="9"/>
  <c r="F144" i="9"/>
  <c r="AP149" i="9"/>
  <c r="E144" i="9"/>
  <c r="AO149" i="9"/>
  <c r="AN149" i="9"/>
  <c r="BH148" i="9"/>
  <c r="BG148" i="9"/>
  <c r="BF148" i="9"/>
  <c r="BE148" i="9"/>
  <c r="BD148" i="9"/>
  <c r="BC148" i="9"/>
  <c r="BB148" i="9"/>
  <c r="BA148" i="9"/>
  <c r="D143" i="9"/>
  <c r="AZ148" i="9"/>
  <c r="L143" i="9"/>
  <c r="AV148" i="9"/>
  <c r="K143" i="9"/>
  <c r="AU148" i="9"/>
  <c r="J143" i="9"/>
  <c r="AT148" i="9"/>
  <c r="I143" i="9"/>
  <c r="AS148" i="9"/>
  <c r="H143" i="9"/>
  <c r="AR148" i="9"/>
  <c r="G143" i="9"/>
  <c r="AQ148" i="9"/>
  <c r="F143" i="9"/>
  <c r="AP148" i="9"/>
  <c r="E143" i="9"/>
  <c r="AO148" i="9"/>
  <c r="AN148" i="9"/>
  <c r="BH147" i="9"/>
  <c r="BG147" i="9"/>
  <c r="BF147" i="9"/>
  <c r="BE147" i="9"/>
  <c r="BD147" i="9"/>
  <c r="BC147" i="9"/>
  <c r="BB147" i="9"/>
  <c r="BA147" i="9"/>
  <c r="D142" i="9"/>
  <c r="AZ147" i="9"/>
  <c r="L142" i="9"/>
  <c r="AV147" i="9"/>
  <c r="K142" i="9"/>
  <c r="AU147" i="9"/>
  <c r="J142" i="9"/>
  <c r="AT147" i="9"/>
  <c r="I142" i="9"/>
  <c r="AS147" i="9"/>
  <c r="H142" i="9"/>
  <c r="AR147" i="9"/>
  <c r="G142" i="9"/>
  <c r="AQ147" i="9"/>
  <c r="F142" i="9"/>
  <c r="AP147" i="9"/>
  <c r="E142" i="9"/>
  <c r="AO147" i="9"/>
  <c r="AN147" i="9"/>
  <c r="BH146" i="9"/>
  <c r="BG146" i="9"/>
  <c r="BF146" i="9"/>
  <c r="BE146" i="9"/>
  <c r="BD146" i="9"/>
  <c r="BC146" i="9"/>
  <c r="BB146" i="9"/>
  <c r="BA146" i="9"/>
  <c r="D141" i="9"/>
  <c r="AZ146" i="9"/>
  <c r="L141" i="9"/>
  <c r="AV146" i="9"/>
  <c r="K141" i="9"/>
  <c r="AU146" i="9"/>
  <c r="J141" i="9"/>
  <c r="AT146" i="9"/>
  <c r="I141" i="9"/>
  <c r="AS146" i="9"/>
  <c r="H141" i="9"/>
  <c r="AR146" i="9"/>
  <c r="G141" i="9"/>
  <c r="AQ146" i="9"/>
  <c r="F141" i="9"/>
  <c r="AP146" i="9"/>
  <c r="E141" i="9"/>
  <c r="AO146" i="9"/>
  <c r="AN146" i="9"/>
  <c r="BH145" i="9"/>
  <c r="BG145" i="9"/>
  <c r="BF145" i="9"/>
  <c r="BE145" i="9"/>
  <c r="BD145" i="9"/>
  <c r="BC145" i="9"/>
  <c r="BB145" i="9"/>
  <c r="BA145" i="9"/>
  <c r="D140" i="9"/>
  <c r="AZ145" i="9"/>
  <c r="L140" i="9"/>
  <c r="AV145" i="9"/>
  <c r="K140" i="9"/>
  <c r="AU145" i="9"/>
  <c r="J140" i="9"/>
  <c r="AT145" i="9"/>
  <c r="I140" i="9"/>
  <c r="AS145" i="9"/>
  <c r="H140" i="9"/>
  <c r="AR145" i="9"/>
  <c r="G140" i="9"/>
  <c r="AQ145" i="9"/>
  <c r="F140" i="9"/>
  <c r="AP145" i="9"/>
  <c r="E140" i="9"/>
  <c r="AO145" i="9"/>
  <c r="AN145" i="9"/>
  <c r="BH144" i="9"/>
  <c r="BG144" i="9"/>
  <c r="BF144" i="9"/>
  <c r="BE144" i="9"/>
  <c r="BD144" i="9"/>
  <c r="BC144" i="9"/>
  <c r="BB144" i="9"/>
  <c r="BA144" i="9"/>
  <c r="D139" i="9"/>
  <c r="AZ144" i="9"/>
  <c r="L139" i="9"/>
  <c r="AV144" i="9"/>
  <c r="K139" i="9"/>
  <c r="AU144" i="9"/>
  <c r="J139" i="9"/>
  <c r="AT144" i="9"/>
  <c r="I139" i="9"/>
  <c r="AS144" i="9"/>
  <c r="H139" i="9"/>
  <c r="AR144" i="9"/>
  <c r="G139" i="9"/>
  <c r="AQ144" i="9"/>
  <c r="F139" i="9"/>
  <c r="AP144" i="9"/>
  <c r="E139" i="9"/>
  <c r="AO144" i="9"/>
  <c r="AN144" i="9"/>
  <c r="BH143" i="9"/>
  <c r="BG143" i="9"/>
  <c r="BF143" i="9"/>
  <c r="BE143" i="9"/>
  <c r="BD143" i="9"/>
  <c r="BC143" i="9"/>
  <c r="BB143" i="9"/>
  <c r="BA143" i="9"/>
  <c r="D138" i="9"/>
  <c r="AZ143" i="9"/>
  <c r="L138" i="9"/>
  <c r="AV143" i="9"/>
  <c r="K138" i="9"/>
  <c r="AU143" i="9"/>
  <c r="J138" i="9"/>
  <c r="AT143" i="9"/>
  <c r="I138" i="9"/>
  <c r="AS143" i="9"/>
  <c r="H138" i="9"/>
  <c r="AR143" i="9"/>
  <c r="G138" i="9"/>
  <c r="AQ143" i="9"/>
  <c r="F138" i="9"/>
  <c r="AP143" i="9"/>
  <c r="E138" i="9"/>
  <c r="AO143" i="9"/>
  <c r="AN143" i="9"/>
  <c r="BH142" i="9"/>
  <c r="BG142" i="9"/>
  <c r="BF142" i="9"/>
  <c r="BE142" i="9"/>
  <c r="BD142" i="9"/>
  <c r="BC142" i="9"/>
  <c r="BB142" i="9"/>
  <c r="BA142" i="9"/>
  <c r="D137" i="9"/>
  <c r="AZ142" i="9"/>
  <c r="L137" i="9"/>
  <c r="AV142" i="9"/>
  <c r="K137" i="9"/>
  <c r="AU142" i="9"/>
  <c r="J137" i="9"/>
  <c r="AT142" i="9"/>
  <c r="I137" i="9"/>
  <c r="AS142" i="9"/>
  <c r="H137" i="9"/>
  <c r="AR142" i="9"/>
  <c r="G137" i="9"/>
  <c r="AQ142" i="9"/>
  <c r="F137" i="9"/>
  <c r="AP142" i="9"/>
  <c r="E137" i="9"/>
  <c r="AO142" i="9"/>
  <c r="AN142" i="9"/>
  <c r="BH141" i="9"/>
  <c r="BG141" i="9"/>
  <c r="BF141" i="9"/>
  <c r="BE141" i="9"/>
  <c r="BD141" i="9"/>
  <c r="BC141" i="9"/>
  <c r="BB141" i="9"/>
  <c r="BA141" i="9"/>
  <c r="D136" i="9"/>
  <c r="AZ141" i="9"/>
  <c r="L136" i="9"/>
  <c r="AV141" i="9"/>
  <c r="K136" i="9"/>
  <c r="AU141" i="9"/>
  <c r="J136" i="9"/>
  <c r="AT141" i="9"/>
  <c r="I136" i="9"/>
  <c r="AS141" i="9"/>
  <c r="H136" i="9"/>
  <c r="AR141" i="9"/>
  <c r="G136" i="9"/>
  <c r="AQ141" i="9"/>
  <c r="F136" i="9"/>
  <c r="AP141" i="9"/>
  <c r="E136" i="9"/>
  <c r="AO141" i="9"/>
  <c r="AN141" i="9"/>
  <c r="BH140" i="9"/>
  <c r="BG140" i="9"/>
  <c r="BF140" i="9"/>
  <c r="BE140" i="9"/>
  <c r="BD140" i="9"/>
  <c r="BC140" i="9"/>
  <c r="BB140" i="9"/>
  <c r="BA140" i="9"/>
  <c r="D135" i="9"/>
  <c r="AZ140" i="9"/>
  <c r="L135" i="9"/>
  <c r="AV140" i="9"/>
  <c r="K135" i="9"/>
  <c r="AU140" i="9"/>
  <c r="J135" i="9"/>
  <c r="AT140" i="9"/>
  <c r="I135" i="9"/>
  <c r="AS140" i="9"/>
  <c r="H135" i="9"/>
  <c r="AR140" i="9"/>
  <c r="G135" i="9"/>
  <c r="AQ140" i="9"/>
  <c r="F135" i="9"/>
  <c r="AP140" i="9"/>
  <c r="E135" i="9"/>
  <c r="AO140" i="9"/>
  <c r="AN140" i="9"/>
  <c r="BH139" i="9"/>
  <c r="BG139" i="9"/>
  <c r="BF139" i="9"/>
  <c r="BE139" i="9"/>
  <c r="BD139" i="9"/>
  <c r="BC139" i="9"/>
  <c r="BB139" i="9"/>
  <c r="BA139" i="9"/>
  <c r="D134" i="9"/>
  <c r="AZ139" i="9"/>
  <c r="L134" i="9"/>
  <c r="AV139" i="9"/>
  <c r="K134" i="9"/>
  <c r="AU139" i="9"/>
  <c r="J134" i="9"/>
  <c r="AT139" i="9"/>
  <c r="I134" i="9"/>
  <c r="AS139" i="9"/>
  <c r="H134" i="9"/>
  <c r="AR139" i="9"/>
  <c r="G134" i="9"/>
  <c r="AQ139" i="9"/>
  <c r="F134" i="9"/>
  <c r="AP139" i="9"/>
  <c r="E134" i="9"/>
  <c r="AO139" i="9"/>
  <c r="AN139" i="9"/>
  <c r="BH138" i="9"/>
  <c r="BG138" i="9"/>
  <c r="BF138" i="9"/>
  <c r="BE138" i="9"/>
  <c r="BD138" i="9"/>
  <c r="BC138" i="9"/>
  <c r="BB138" i="9"/>
  <c r="BA138" i="9"/>
  <c r="D133" i="9"/>
  <c r="AZ138" i="9"/>
  <c r="L133" i="9"/>
  <c r="AV138" i="9"/>
  <c r="K133" i="9"/>
  <c r="AU138" i="9"/>
  <c r="J133" i="9"/>
  <c r="AT138" i="9"/>
  <c r="I133" i="9"/>
  <c r="AS138" i="9"/>
  <c r="H133" i="9"/>
  <c r="AR138" i="9"/>
  <c r="G133" i="9"/>
  <c r="AQ138" i="9"/>
  <c r="F133" i="9"/>
  <c r="AP138" i="9"/>
  <c r="E133" i="9"/>
  <c r="AO138" i="9"/>
  <c r="AN138" i="9"/>
  <c r="BH137" i="9"/>
  <c r="BG137" i="9"/>
  <c r="BF137" i="9"/>
  <c r="BE137" i="9"/>
  <c r="BD137" i="9"/>
  <c r="BC137" i="9"/>
  <c r="BB137" i="9"/>
  <c r="BA137" i="9"/>
  <c r="D132" i="9"/>
  <c r="AZ137" i="9"/>
  <c r="L132" i="9"/>
  <c r="AV137" i="9"/>
  <c r="K132" i="9"/>
  <c r="AU137" i="9"/>
  <c r="J132" i="9"/>
  <c r="AT137" i="9"/>
  <c r="I132" i="9"/>
  <c r="AS137" i="9"/>
  <c r="H132" i="9"/>
  <c r="AR137" i="9"/>
  <c r="G132" i="9"/>
  <c r="AQ137" i="9"/>
  <c r="F132" i="9"/>
  <c r="AP137" i="9"/>
  <c r="E132" i="9"/>
  <c r="AO137" i="9"/>
  <c r="AN137" i="9"/>
  <c r="BH136" i="9"/>
  <c r="BG136" i="9"/>
  <c r="BF136" i="9"/>
  <c r="BE136" i="9"/>
  <c r="BD136" i="9"/>
  <c r="BC136" i="9"/>
  <c r="BB136" i="9"/>
  <c r="BA136" i="9"/>
  <c r="D131" i="9"/>
  <c r="AZ136" i="9"/>
  <c r="L131" i="9"/>
  <c r="AV136" i="9"/>
  <c r="K131" i="9"/>
  <c r="AU136" i="9"/>
  <c r="J131" i="9"/>
  <c r="AT136" i="9"/>
  <c r="I131" i="9"/>
  <c r="AS136" i="9"/>
  <c r="H131" i="9"/>
  <c r="AR136" i="9"/>
  <c r="G131" i="9"/>
  <c r="AQ136" i="9"/>
  <c r="F131" i="9"/>
  <c r="AP136" i="9"/>
  <c r="E131" i="9"/>
  <c r="AO136" i="9"/>
  <c r="AN136" i="9"/>
  <c r="BH135" i="9"/>
  <c r="BG135" i="9"/>
  <c r="BF135" i="9"/>
  <c r="BE135" i="9"/>
  <c r="BD135" i="9"/>
  <c r="BC135" i="9"/>
  <c r="BB135" i="9"/>
  <c r="BA135" i="9"/>
  <c r="D130" i="9"/>
  <c r="AZ135" i="9"/>
  <c r="L130" i="9"/>
  <c r="AV135" i="9"/>
  <c r="K130" i="9"/>
  <c r="AU135" i="9"/>
  <c r="J130" i="9"/>
  <c r="AT135" i="9"/>
  <c r="I130" i="9"/>
  <c r="AS135" i="9"/>
  <c r="H130" i="9"/>
  <c r="AR135" i="9"/>
  <c r="G130" i="9"/>
  <c r="AQ135" i="9"/>
  <c r="F130" i="9"/>
  <c r="AP135" i="9"/>
  <c r="E130" i="9"/>
  <c r="AO135" i="9"/>
  <c r="AN135" i="9"/>
  <c r="BH134" i="9"/>
  <c r="BG134" i="9"/>
  <c r="BF134" i="9"/>
  <c r="BE134" i="9"/>
  <c r="BD134" i="9"/>
  <c r="BC134" i="9"/>
  <c r="BB134" i="9"/>
  <c r="BA134" i="9"/>
  <c r="D129" i="9"/>
  <c r="AZ134" i="9"/>
  <c r="L129" i="9"/>
  <c r="AV134" i="9"/>
  <c r="K129" i="9"/>
  <c r="AU134" i="9"/>
  <c r="J129" i="9"/>
  <c r="AT134" i="9"/>
  <c r="I129" i="9"/>
  <c r="AS134" i="9"/>
  <c r="H129" i="9"/>
  <c r="AR134" i="9"/>
  <c r="G129" i="9"/>
  <c r="AQ134" i="9"/>
  <c r="F129" i="9"/>
  <c r="AP134" i="9"/>
  <c r="E129" i="9"/>
  <c r="AO134" i="9"/>
  <c r="AN134" i="9"/>
  <c r="BH133" i="9"/>
  <c r="BG133" i="9"/>
  <c r="BF133" i="9"/>
  <c r="BE133" i="9"/>
  <c r="BD133" i="9"/>
  <c r="BC133" i="9"/>
  <c r="BB133" i="9"/>
  <c r="BA133" i="9"/>
  <c r="D128" i="9"/>
  <c r="AZ133" i="9"/>
  <c r="L128" i="9"/>
  <c r="AV133" i="9"/>
  <c r="K128" i="9"/>
  <c r="AU133" i="9"/>
  <c r="J128" i="9"/>
  <c r="AT133" i="9"/>
  <c r="I128" i="9"/>
  <c r="AS133" i="9"/>
  <c r="H128" i="9"/>
  <c r="AR133" i="9"/>
  <c r="G128" i="9"/>
  <c r="AQ133" i="9"/>
  <c r="F128" i="9"/>
  <c r="AP133" i="9"/>
  <c r="E128" i="9"/>
  <c r="AO133" i="9"/>
  <c r="AN133" i="9"/>
  <c r="BH132" i="9"/>
  <c r="BG132" i="9"/>
  <c r="BF132" i="9"/>
  <c r="BE132" i="9"/>
  <c r="BD132" i="9"/>
  <c r="BC132" i="9"/>
  <c r="BB132" i="9"/>
  <c r="BA132" i="9"/>
  <c r="D127" i="9"/>
  <c r="AZ132" i="9"/>
  <c r="L127" i="9"/>
  <c r="AV132" i="9"/>
  <c r="K127" i="9"/>
  <c r="AU132" i="9"/>
  <c r="J127" i="9"/>
  <c r="AT132" i="9"/>
  <c r="I127" i="9"/>
  <c r="AS132" i="9"/>
  <c r="H127" i="9"/>
  <c r="AR132" i="9"/>
  <c r="G127" i="9"/>
  <c r="AQ132" i="9"/>
  <c r="F127" i="9"/>
  <c r="AP132" i="9"/>
  <c r="E127" i="9"/>
  <c r="AO132" i="9"/>
  <c r="AN132" i="9"/>
  <c r="BH131" i="9"/>
  <c r="BG131" i="9"/>
  <c r="BF131" i="9"/>
  <c r="BE131" i="9"/>
  <c r="BD131" i="9"/>
  <c r="BC131" i="9"/>
  <c r="BB131" i="9"/>
  <c r="BA131" i="9"/>
  <c r="D126" i="9"/>
  <c r="AZ131" i="9"/>
  <c r="L126" i="9"/>
  <c r="AV131" i="9"/>
  <c r="K126" i="9"/>
  <c r="AU131" i="9"/>
  <c r="J126" i="9"/>
  <c r="AT131" i="9"/>
  <c r="I126" i="9"/>
  <c r="AS131" i="9"/>
  <c r="H126" i="9"/>
  <c r="AR131" i="9"/>
  <c r="G126" i="9"/>
  <c r="AQ131" i="9"/>
  <c r="F126" i="9"/>
  <c r="AP131" i="9"/>
  <c r="E126" i="9"/>
  <c r="AO131" i="9"/>
  <c r="AN131" i="9"/>
  <c r="BH130" i="9"/>
  <c r="BG130" i="9"/>
  <c r="BF130" i="9"/>
  <c r="BE130" i="9"/>
  <c r="BD130" i="9"/>
  <c r="BC130" i="9"/>
  <c r="BB130" i="9"/>
  <c r="BA130" i="9"/>
  <c r="D125" i="9"/>
  <c r="AZ130" i="9"/>
  <c r="L125" i="9"/>
  <c r="AV130" i="9"/>
  <c r="K125" i="9"/>
  <c r="AU130" i="9"/>
  <c r="J125" i="9"/>
  <c r="AT130" i="9"/>
  <c r="I125" i="9"/>
  <c r="AS130" i="9"/>
  <c r="H125" i="9"/>
  <c r="AR130" i="9"/>
  <c r="G125" i="9"/>
  <c r="AQ130" i="9"/>
  <c r="F125" i="9"/>
  <c r="AP130" i="9"/>
  <c r="E125" i="9"/>
  <c r="AO130" i="9"/>
  <c r="AN130" i="9"/>
  <c r="BH129" i="9"/>
  <c r="BG129" i="9"/>
  <c r="BF129" i="9"/>
  <c r="BE129" i="9"/>
  <c r="BD129" i="9"/>
  <c r="BC129" i="9"/>
  <c r="BB129" i="9"/>
  <c r="BA129" i="9"/>
  <c r="D124" i="9"/>
  <c r="AZ129" i="9"/>
  <c r="L124" i="9"/>
  <c r="AV129" i="9"/>
  <c r="K124" i="9"/>
  <c r="AU129" i="9"/>
  <c r="J124" i="9"/>
  <c r="AT129" i="9"/>
  <c r="I124" i="9"/>
  <c r="AS129" i="9"/>
  <c r="H124" i="9"/>
  <c r="AR129" i="9"/>
  <c r="G124" i="9"/>
  <c r="AQ129" i="9"/>
  <c r="F124" i="9"/>
  <c r="AP129" i="9"/>
  <c r="E124" i="9"/>
  <c r="AO129" i="9"/>
  <c r="AN129" i="9"/>
  <c r="BH128" i="9"/>
  <c r="BG128" i="9"/>
  <c r="BF128" i="9"/>
  <c r="BE128" i="9"/>
  <c r="BD128" i="9"/>
  <c r="BC128" i="9"/>
  <c r="BB128" i="9"/>
  <c r="BA128" i="9"/>
  <c r="D123" i="9"/>
  <c r="AZ128" i="9"/>
  <c r="L123" i="9"/>
  <c r="AV128" i="9"/>
  <c r="K123" i="9"/>
  <c r="AU128" i="9"/>
  <c r="J123" i="9"/>
  <c r="AT128" i="9"/>
  <c r="I123" i="9"/>
  <c r="AS128" i="9"/>
  <c r="H123" i="9"/>
  <c r="AR128" i="9"/>
  <c r="G123" i="9"/>
  <c r="AQ128" i="9"/>
  <c r="F123" i="9"/>
  <c r="AP128" i="9"/>
  <c r="E123" i="9"/>
  <c r="AO128" i="9"/>
  <c r="AN128" i="9"/>
  <c r="BH127" i="9"/>
  <c r="BG127" i="9"/>
  <c r="BF127" i="9"/>
  <c r="BE127" i="9"/>
  <c r="BD127" i="9"/>
  <c r="BC127" i="9"/>
  <c r="BB127" i="9"/>
  <c r="BA127" i="9"/>
  <c r="D122" i="9"/>
  <c r="AZ127" i="9"/>
  <c r="L122" i="9"/>
  <c r="AV127" i="9"/>
  <c r="K122" i="9"/>
  <c r="AU127" i="9"/>
  <c r="J122" i="9"/>
  <c r="AT127" i="9"/>
  <c r="I122" i="9"/>
  <c r="AS127" i="9"/>
  <c r="H122" i="9"/>
  <c r="AR127" i="9"/>
  <c r="G122" i="9"/>
  <c r="AQ127" i="9"/>
  <c r="F122" i="9"/>
  <c r="AP127" i="9"/>
  <c r="E122" i="9"/>
  <c r="AO127" i="9"/>
  <c r="AN127" i="9"/>
  <c r="BH126" i="9"/>
  <c r="BG126" i="9"/>
  <c r="BF126" i="9"/>
  <c r="BE126" i="9"/>
  <c r="BD126" i="9"/>
  <c r="BC126" i="9"/>
  <c r="BB126" i="9"/>
  <c r="BA126" i="9"/>
  <c r="D121" i="9"/>
  <c r="AZ126" i="9"/>
  <c r="L121" i="9"/>
  <c r="AV126" i="9"/>
  <c r="K121" i="9"/>
  <c r="AU126" i="9"/>
  <c r="J121" i="9"/>
  <c r="AT126" i="9"/>
  <c r="I121" i="9"/>
  <c r="AS126" i="9"/>
  <c r="H121" i="9"/>
  <c r="AR126" i="9"/>
  <c r="G121" i="9"/>
  <c r="AQ126" i="9"/>
  <c r="F121" i="9"/>
  <c r="AP126" i="9"/>
  <c r="E121" i="9"/>
  <c r="AO126" i="9"/>
  <c r="AN126" i="9"/>
  <c r="BH125" i="9"/>
  <c r="BG125" i="9"/>
  <c r="BF125" i="9"/>
  <c r="BE125" i="9"/>
  <c r="BD125" i="9"/>
  <c r="BC125" i="9"/>
  <c r="BB125" i="9"/>
  <c r="BA125" i="9"/>
  <c r="D120" i="9"/>
  <c r="AZ125" i="9"/>
  <c r="L120" i="9"/>
  <c r="AV125" i="9"/>
  <c r="K120" i="9"/>
  <c r="AU125" i="9"/>
  <c r="J120" i="9"/>
  <c r="AT125" i="9"/>
  <c r="I120" i="9"/>
  <c r="AS125" i="9"/>
  <c r="H120" i="9"/>
  <c r="AR125" i="9"/>
  <c r="G120" i="9"/>
  <c r="AQ125" i="9"/>
  <c r="F120" i="9"/>
  <c r="AP125" i="9"/>
  <c r="E120" i="9"/>
  <c r="AO125" i="9"/>
  <c r="AN125" i="9"/>
  <c r="BH124" i="9"/>
  <c r="BG124" i="9"/>
  <c r="BF124" i="9"/>
  <c r="BE124" i="9"/>
  <c r="BD124" i="9"/>
  <c r="BC124" i="9"/>
  <c r="BB124" i="9"/>
  <c r="BA124" i="9"/>
  <c r="D119" i="9"/>
  <c r="AZ124" i="9"/>
  <c r="L119" i="9"/>
  <c r="AV124" i="9"/>
  <c r="K119" i="9"/>
  <c r="AU124" i="9"/>
  <c r="J119" i="9"/>
  <c r="AT124" i="9"/>
  <c r="I119" i="9"/>
  <c r="AS124" i="9"/>
  <c r="H119" i="9"/>
  <c r="AR124" i="9"/>
  <c r="G119" i="9"/>
  <c r="AQ124" i="9"/>
  <c r="F119" i="9"/>
  <c r="AP124" i="9"/>
  <c r="E119" i="9"/>
  <c r="AO124" i="9"/>
  <c r="AN124" i="9"/>
  <c r="BH123" i="9"/>
  <c r="BG123" i="9"/>
  <c r="BF123" i="9"/>
  <c r="BE123" i="9"/>
  <c r="BD123" i="9"/>
  <c r="BC123" i="9"/>
  <c r="BB123" i="9"/>
  <c r="BA123" i="9"/>
  <c r="D118" i="9"/>
  <c r="AZ123" i="9"/>
  <c r="L118" i="9"/>
  <c r="AV123" i="9"/>
  <c r="K118" i="9"/>
  <c r="AU123" i="9"/>
  <c r="J118" i="9"/>
  <c r="AT123" i="9"/>
  <c r="I118" i="9"/>
  <c r="AS123" i="9"/>
  <c r="H118" i="9"/>
  <c r="AR123" i="9"/>
  <c r="G118" i="9"/>
  <c r="AQ123" i="9"/>
  <c r="F118" i="9"/>
  <c r="AP123" i="9"/>
  <c r="E118" i="9"/>
  <c r="AO123" i="9"/>
  <c r="AN123" i="9"/>
  <c r="BH122" i="9"/>
  <c r="BG122" i="9"/>
  <c r="BF122" i="9"/>
  <c r="BE122" i="9"/>
  <c r="BD122" i="9"/>
  <c r="BC122" i="9"/>
  <c r="BB122" i="9"/>
  <c r="BA122" i="9"/>
  <c r="D117" i="9"/>
  <c r="AZ122" i="9"/>
  <c r="L117" i="9"/>
  <c r="AV122" i="9"/>
  <c r="K117" i="9"/>
  <c r="AU122" i="9"/>
  <c r="J117" i="9"/>
  <c r="AT122" i="9"/>
  <c r="I117" i="9"/>
  <c r="AS122" i="9"/>
  <c r="H117" i="9"/>
  <c r="AR122" i="9"/>
  <c r="G117" i="9"/>
  <c r="AQ122" i="9"/>
  <c r="F117" i="9"/>
  <c r="AP122" i="9"/>
  <c r="E117" i="9"/>
  <c r="AO122" i="9"/>
  <c r="AN122" i="9"/>
  <c r="BH121" i="9"/>
  <c r="BG121" i="9"/>
  <c r="BF121" i="9"/>
  <c r="BE121" i="9"/>
  <c r="BD121" i="9"/>
  <c r="BC121" i="9"/>
  <c r="BB121" i="9"/>
  <c r="BA121" i="9"/>
  <c r="D116" i="9"/>
  <c r="AZ121" i="9"/>
  <c r="L116" i="9"/>
  <c r="AV121" i="9"/>
  <c r="K116" i="9"/>
  <c r="AU121" i="9"/>
  <c r="J116" i="9"/>
  <c r="AT121" i="9"/>
  <c r="I116" i="9"/>
  <c r="AS121" i="9"/>
  <c r="H116" i="9"/>
  <c r="AR121" i="9"/>
  <c r="G116" i="9"/>
  <c r="AQ121" i="9"/>
  <c r="F116" i="9"/>
  <c r="AP121" i="9"/>
  <c r="E116" i="9"/>
  <c r="AO121" i="9"/>
  <c r="AN121" i="9"/>
  <c r="BH120" i="9"/>
  <c r="BG120" i="9"/>
  <c r="BF120" i="9"/>
  <c r="BE120" i="9"/>
  <c r="BD120" i="9"/>
  <c r="BC120" i="9"/>
  <c r="BB120" i="9"/>
  <c r="BA120" i="9"/>
  <c r="D115" i="9"/>
  <c r="AZ120" i="9"/>
  <c r="L115" i="9"/>
  <c r="AV120" i="9"/>
  <c r="K115" i="9"/>
  <c r="AU120" i="9"/>
  <c r="J115" i="9"/>
  <c r="AT120" i="9"/>
  <c r="I115" i="9"/>
  <c r="AS120" i="9"/>
  <c r="H115" i="9"/>
  <c r="AR120" i="9"/>
  <c r="G115" i="9"/>
  <c r="AQ120" i="9"/>
  <c r="F115" i="9"/>
  <c r="AP120" i="9"/>
  <c r="E115" i="9"/>
  <c r="AO120" i="9"/>
  <c r="AN120" i="9"/>
  <c r="BH119" i="9"/>
  <c r="BG119" i="9"/>
  <c r="BF119" i="9"/>
  <c r="BE119" i="9"/>
  <c r="BD119" i="9"/>
  <c r="BC119" i="9"/>
  <c r="BB119" i="9"/>
  <c r="BA119" i="9"/>
  <c r="D114" i="9"/>
  <c r="AZ119" i="9"/>
  <c r="L114" i="9"/>
  <c r="AV119" i="9"/>
  <c r="K114" i="9"/>
  <c r="AU119" i="9"/>
  <c r="J114" i="9"/>
  <c r="AT119" i="9"/>
  <c r="I114" i="9"/>
  <c r="AS119" i="9"/>
  <c r="H114" i="9"/>
  <c r="AR119" i="9"/>
  <c r="G114" i="9"/>
  <c r="AQ119" i="9"/>
  <c r="F114" i="9"/>
  <c r="AP119" i="9"/>
  <c r="E114" i="9"/>
  <c r="AO119" i="9"/>
  <c r="AN119" i="9"/>
  <c r="BH118" i="9"/>
  <c r="BG118" i="9"/>
  <c r="BF118" i="9"/>
  <c r="BE118" i="9"/>
  <c r="BD118" i="9"/>
  <c r="BC118" i="9"/>
  <c r="BB118" i="9"/>
  <c r="BA118" i="9"/>
  <c r="D113" i="9"/>
  <c r="AZ118" i="9"/>
  <c r="L113" i="9"/>
  <c r="AV118" i="9"/>
  <c r="K113" i="9"/>
  <c r="AU118" i="9"/>
  <c r="J113" i="9"/>
  <c r="AT118" i="9"/>
  <c r="I113" i="9"/>
  <c r="AS118" i="9"/>
  <c r="H113" i="9"/>
  <c r="AR118" i="9"/>
  <c r="G113" i="9"/>
  <c r="AQ118" i="9"/>
  <c r="F113" i="9"/>
  <c r="AP118" i="9"/>
  <c r="E113" i="9"/>
  <c r="AO118" i="9"/>
  <c r="AN118" i="9"/>
  <c r="BH117" i="9"/>
  <c r="BG117" i="9"/>
  <c r="BF117" i="9"/>
  <c r="BE117" i="9"/>
  <c r="BD117" i="9"/>
  <c r="BC117" i="9"/>
  <c r="BB117" i="9"/>
  <c r="BA117" i="9"/>
  <c r="D112" i="9"/>
  <c r="AZ117" i="9"/>
  <c r="L112" i="9"/>
  <c r="AV117" i="9"/>
  <c r="K112" i="9"/>
  <c r="AU117" i="9"/>
  <c r="J112" i="9"/>
  <c r="AT117" i="9"/>
  <c r="I112" i="9"/>
  <c r="AS117" i="9"/>
  <c r="H112" i="9"/>
  <c r="AR117" i="9"/>
  <c r="G112" i="9"/>
  <c r="AQ117" i="9"/>
  <c r="F112" i="9"/>
  <c r="AP117" i="9"/>
  <c r="E112" i="9"/>
  <c r="AO117" i="9"/>
  <c r="AN117" i="9"/>
  <c r="BH116" i="9"/>
  <c r="BG116" i="9"/>
  <c r="BF116" i="9"/>
  <c r="BE116" i="9"/>
  <c r="BD116" i="9"/>
  <c r="BC116" i="9"/>
  <c r="BB116" i="9"/>
  <c r="BA116" i="9"/>
  <c r="D111" i="9"/>
  <c r="AZ116" i="9"/>
  <c r="L111" i="9"/>
  <c r="AV116" i="9"/>
  <c r="K111" i="9"/>
  <c r="AU116" i="9"/>
  <c r="J111" i="9"/>
  <c r="AT116" i="9"/>
  <c r="I111" i="9"/>
  <c r="AS116" i="9"/>
  <c r="H111" i="9"/>
  <c r="AR116" i="9"/>
  <c r="G111" i="9"/>
  <c r="AQ116" i="9"/>
  <c r="F111" i="9"/>
  <c r="AP116" i="9"/>
  <c r="E111" i="9"/>
  <c r="AO116" i="9"/>
  <c r="AN116" i="9"/>
  <c r="BH115" i="9"/>
  <c r="BG115" i="9"/>
  <c r="BF115" i="9"/>
  <c r="BE115" i="9"/>
  <c r="BD115" i="9"/>
  <c r="BC115" i="9"/>
  <c r="BB115" i="9"/>
  <c r="BA115" i="9"/>
  <c r="D110" i="9"/>
  <c r="AZ115" i="9"/>
  <c r="L110" i="9"/>
  <c r="AV115" i="9"/>
  <c r="K110" i="9"/>
  <c r="AU115" i="9"/>
  <c r="J110" i="9"/>
  <c r="AT115" i="9"/>
  <c r="I110" i="9"/>
  <c r="AS115" i="9"/>
  <c r="H110" i="9"/>
  <c r="AR115" i="9"/>
  <c r="G110" i="9"/>
  <c r="AQ115" i="9"/>
  <c r="F110" i="9"/>
  <c r="AP115" i="9"/>
  <c r="E110" i="9"/>
  <c r="AO115" i="9"/>
  <c r="AN115" i="9"/>
  <c r="BH114" i="9"/>
  <c r="BG114" i="9"/>
  <c r="BF114" i="9"/>
  <c r="BE114" i="9"/>
  <c r="BD114" i="9"/>
  <c r="BC114" i="9"/>
  <c r="BB114" i="9"/>
  <c r="BA114" i="9"/>
  <c r="D109" i="9"/>
  <c r="AZ114" i="9"/>
  <c r="L109" i="9"/>
  <c r="AV114" i="9"/>
  <c r="K109" i="9"/>
  <c r="AU114" i="9"/>
  <c r="J109" i="9"/>
  <c r="AT114" i="9"/>
  <c r="I109" i="9"/>
  <c r="AS114" i="9"/>
  <c r="H109" i="9"/>
  <c r="AR114" i="9"/>
  <c r="G109" i="9"/>
  <c r="AQ114" i="9"/>
  <c r="F109" i="9"/>
  <c r="AP114" i="9"/>
  <c r="E109" i="9"/>
  <c r="AO114" i="9"/>
  <c r="AN114" i="9"/>
  <c r="BH113" i="9"/>
  <c r="BG113" i="9"/>
  <c r="BF113" i="9"/>
  <c r="BE113" i="9"/>
  <c r="BD113" i="9"/>
  <c r="BC113" i="9"/>
  <c r="BB113" i="9"/>
  <c r="BA113" i="9"/>
  <c r="D108" i="9"/>
  <c r="AZ113" i="9"/>
  <c r="L108" i="9"/>
  <c r="AV113" i="9"/>
  <c r="K108" i="9"/>
  <c r="AU113" i="9"/>
  <c r="J108" i="9"/>
  <c r="AT113" i="9"/>
  <c r="I108" i="9"/>
  <c r="AS113" i="9"/>
  <c r="H108" i="9"/>
  <c r="AR113" i="9"/>
  <c r="G108" i="9"/>
  <c r="AQ113" i="9"/>
  <c r="F108" i="9"/>
  <c r="AP113" i="9"/>
  <c r="E108" i="9"/>
  <c r="AO113" i="9"/>
  <c r="AN113" i="9"/>
  <c r="BH112" i="9"/>
  <c r="BG112" i="9"/>
  <c r="BF112" i="9"/>
  <c r="BE112" i="9"/>
  <c r="BD112" i="9"/>
  <c r="BC112" i="9"/>
  <c r="BB112" i="9"/>
  <c r="BA112" i="9"/>
  <c r="D107" i="9"/>
  <c r="AZ112" i="9"/>
  <c r="L107" i="9"/>
  <c r="AV112" i="9"/>
  <c r="K107" i="9"/>
  <c r="AU112" i="9"/>
  <c r="J107" i="9"/>
  <c r="AT112" i="9"/>
  <c r="I107" i="9"/>
  <c r="AS112" i="9"/>
  <c r="H107" i="9"/>
  <c r="AR112" i="9"/>
  <c r="G107" i="9"/>
  <c r="AQ112" i="9"/>
  <c r="F107" i="9"/>
  <c r="AP112" i="9"/>
  <c r="E107" i="9"/>
  <c r="AO112" i="9"/>
  <c r="AN112" i="9"/>
  <c r="BH111" i="9"/>
  <c r="BG111" i="9"/>
  <c r="BF111" i="9"/>
  <c r="BE111" i="9"/>
  <c r="BD111" i="9"/>
  <c r="BC111" i="9"/>
  <c r="BB111" i="9"/>
  <c r="BA111" i="9"/>
  <c r="D106" i="9"/>
  <c r="AZ111" i="9"/>
  <c r="L106" i="9"/>
  <c r="AV111" i="9"/>
  <c r="K106" i="9"/>
  <c r="AU111" i="9"/>
  <c r="J106" i="9"/>
  <c r="AT111" i="9"/>
  <c r="I106" i="9"/>
  <c r="AS111" i="9"/>
  <c r="H106" i="9"/>
  <c r="AR111" i="9"/>
  <c r="G106" i="9"/>
  <c r="AQ111" i="9"/>
  <c r="F106" i="9"/>
  <c r="AP111" i="9"/>
  <c r="E106" i="9"/>
  <c r="AO111" i="9"/>
  <c r="AN111" i="9"/>
  <c r="BH110" i="9"/>
  <c r="BG110" i="9"/>
  <c r="BF110" i="9"/>
  <c r="BE110" i="9"/>
  <c r="BD110" i="9"/>
  <c r="BC110" i="9"/>
  <c r="BB110" i="9"/>
  <c r="BA110" i="9"/>
  <c r="D105" i="9"/>
  <c r="AZ110" i="9"/>
  <c r="L105" i="9"/>
  <c r="AV110" i="9"/>
  <c r="K105" i="9"/>
  <c r="AU110" i="9"/>
  <c r="J105" i="9"/>
  <c r="AT110" i="9"/>
  <c r="I105" i="9"/>
  <c r="AS110" i="9"/>
  <c r="H105" i="9"/>
  <c r="AR110" i="9"/>
  <c r="G105" i="9"/>
  <c r="AQ110" i="9"/>
  <c r="F105" i="9"/>
  <c r="AP110" i="9"/>
  <c r="E105" i="9"/>
  <c r="AO110" i="9"/>
  <c r="AN110" i="9"/>
  <c r="BH109" i="9"/>
  <c r="BG109" i="9"/>
  <c r="BF109" i="9"/>
  <c r="BE109" i="9"/>
  <c r="BD109" i="9"/>
  <c r="BC109" i="9"/>
  <c r="BB109" i="9"/>
  <c r="BA109" i="9"/>
  <c r="D104" i="9"/>
  <c r="AZ109" i="9"/>
  <c r="L104" i="9"/>
  <c r="AV109" i="9"/>
  <c r="K104" i="9"/>
  <c r="AU109" i="9"/>
  <c r="J104" i="9"/>
  <c r="AT109" i="9"/>
  <c r="I104" i="9"/>
  <c r="AS109" i="9"/>
  <c r="H104" i="9"/>
  <c r="AR109" i="9"/>
  <c r="G104" i="9"/>
  <c r="AQ109" i="9"/>
  <c r="F104" i="9"/>
  <c r="AP109" i="9"/>
  <c r="E104" i="9"/>
  <c r="AO109" i="9"/>
  <c r="AN109" i="9"/>
  <c r="BH108" i="9"/>
  <c r="BG108" i="9"/>
  <c r="BF108" i="9"/>
  <c r="BE108" i="9"/>
  <c r="BD108" i="9"/>
  <c r="BC108" i="9"/>
  <c r="BB108" i="9"/>
  <c r="BA108" i="9"/>
  <c r="D103" i="9"/>
  <c r="AZ108" i="9"/>
  <c r="L103" i="9"/>
  <c r="AV108" i="9"/>
  <c r="K103" i="9"/>
  <c r="AU108" i="9"/>
  <c r="J103" i="9"/>
  <c r="AT108" i="9"/>
  <c r="I103" i="9"/>
  <c r="AS108" i="9"/>
  <c r="H103" i="9"/>
  <c r="AR108" i="9"/>
  <c r="G103" i="9"/>
  <c r="AQ108" i="9"/>
  <c r="F103" i="9"/>
  <c r="AP108" i="9"/>
  <c r="E103" i="9"/>
  <c r="AO108" i="9"/>
  <c r="AN108" i="9"/>
  <c r="BH107" i="9"/>
  <c r="BG107" i="9"/>
  <c r="BF107" i="9"/>
  <c r="BE107" i="9"/>
  <c r="BD107" i="9"/>
  <c r="BC107" i="9"/>
  <c r="BB107" i="9"/>
  <c r="BA107" i="9"/>
  <c r="D102" i="9"/>
  <c r="AZ107" i="9"/>
  <c r="L102" i="9"/>
  <c r="AV107" i="9"/>
  <c r="K102" i="9"/>
  <c r="AU107" i="9"/>
  <c r="J102" i="9"/>
  <c r="AT107" i="9"/>
  <c r="I102" i="9"/>
  <c r="AS107" i="9"/>
  <c r="H102" i="9"/>
  <c r="AR107" i="9"/>
  <c r="G102" i="9"/>
  <c r="AQ107" i="9"/>
  <c r="F102" i="9"/>
  <c r="AP107" i="9"/>
  <c r="E102" i="9"/>
  <c r="AO107" i="9"/>
  <c r="AN107" i="9"/>
  <c r="BH106" i="9"/>
  <c r="BG106" i="9"/>
  <c r="BF106" i="9"/>
  <c r="BE106" i="9"/>
  <c r="BD106" i="9"/>
  <c r="BC106" i="9"/>
  <c r="BB106" i="9"/>
  <c r="BA106" i="9"/>
  <c r="D101" i="9"/>
  <c r="AZ106" i="9"/>
  <c r="L101" i="9"/>
  <c r="AV106" i="9"/>
  <c r="K101" i="9"/>
  <c r="AU106" i="9"/>
  <c r="J101" i="9"/>
  <c r="AT106" i="9"/>
  <c r="I101" i="9"/>
  <c r="AS106" i="9"/>
  <c r="H101" i="9"/>
  <c r="AR106" i="9"/>
  <c r="G101" i="9"/>
  <c r="AQ106" i="9"/>
  <c r="F101" i="9"/>
  <c r="AP106" i="9"/>
  <c r="E101" i="9"/>
  <c r="AO106" i="9"/>
  <c r="AN106" i="9"/>
  <c r="BH105" i="9"/>
  <c r="BG105" i="9"/>
  <c r="BF105" i="9"/>
  <c r="BE105" i="9"/>
  <c r="BD105" i="9"/>
  <c r="BC105" i="9"/>
  <c r="BB105" i="9"/>
  <c r="BA105" i="9"/>
  <c r="D100" i="9"/>
  <c r="AZ105" i="9"/>
  <c r="L100" i="9"/>
  <c r="AV105" i="9"/>
  <c r="K100" i="9"/>
  <c r="AU105" i="9"/>
  <c r="J100" i="9"/>
  <c r="AT105" i="9"/>
  <c r="I100" i="9"/>
  <c r="AS105" i="9"/>
  <c r="H100" i="9"/>
  <c r="AR105" i="9"/>
  <c r="G100" i="9"/>
  <c r="AQ105" i="9"/>
  <c r="F100" i="9"/>
  <c r="AP105" i="9"/>
  <c r="E100" i="9"/>
  <c r="AO105" i="9"/>
  <c r="AN105" i="9"/>
  <c r="BH104" i="9"/>
  <c r="BG104" i="9"/>
  <c r="BF104" i="9"/>
  <c r="BE104" i="9"/>
  <c r="BD104" i="9"/>
  <c r="BC104" i="9"/>
  <c r="BB104" i="9"/>
  <c r="BA104" i="9"/>
  <c r="D99" i="9"/>
  <c r="AZ104" i="9"/>
  <c r="L99" i="9"/>
  <c r="AV104" i="9"/>
  <c r="K99" i="9"/>
  <c r="AU104" i="9"/>
  <c r="J99" i="9"/>
  <c r="AT104" i="9"/>
  <c r="I99" i="9"/>
  <c r="AS104" i="9"/>
  <c r="H99" i="9"/>
  <c r="AR104" i="9"/>
  <c r="G99" i="9"/>
  <c r="AQ104" i="9"/>
  <c r="F99" i="9"/>
  <c r="AP104" i="9"/>
  <c r="E99" i="9"/>
  <c r="AO104" i="9"/>
  <c r="AN104" i="9"/>
  <c r="BH103" i="9"/>
  <c r="BG103" i="9"/>
  <c r="BF103" i="9"/>
  <c r="BE103" i="9"/>
  <c r="BD103" i="9"/>
  <c r="BC103" i="9"/>
  <c r="BB103" i="9"/>
  <c r="BA103" i="9"/>
  <c r="AZ103" i="9"/>
  <c r="AV103" i="9"/>
  <c r="AU103" i="9"/>
  <c r="AT103" i="9"/>
  <c r="AS103" i="9"/>
  <c r="AR103" i="9"/>
  <c r="AQ103" i="9"/>
  <c r="AP103" i="9"/>
  <c r="AO103" i="9"/>
  <c r="AN103" i="9"/>
  <c r="BH102" i="9"/>
  <c r="BG102" i="9"/>
  <c r="BF102" i="9"/>
  <c r="BE102" i="9"/>
  <c r="BD102" i="9"/>
  <c r="BC102" i="9"/>
  <c r="BB102" i="9"/>
  <c r="BA102" i="9"/>
  <c r="D8" i="9"/>
  <c r="D97" i="9"/>
  <c r="AZ102" i="9"/>
  <c r="L8" i="9"/>
  <c r="L97" i="9"/>
  <c r="AV102" i="9"/>
  <c r="K8" i="9"/>
  <c r="K97" i="9"/>
  <c r="AU102" i="9"/>
  <c r="J8" i="9"/>
  <c r="J97" i="9"/>
  <c r="AT102" i="9"/>
  <c r="I8" i="9"/>
  <c r="I97" i="9"/>
  <c r="AS102" i="9"/>
  <c r="H8" i="9"/>
  <c r="H97" i="9"/>
  <c r="AR102" i="9"/>
  <c r="G8" i="9"/>
  <c r="G97" i="9"/>
  <c r="AQ102" i="9"/>
  <c r="F8" i="9"/>
  <c r="F97" i="9"/>
  <c r="AP102" i="9"/>
  <c r="E8" i="9"/>
  <c r="E97" i="9"/>
  <c r="AO102" i="9"/>
  <c r="AN102" i="9"/>
  <c r="BH101" i="9"/>
  <c r="BG101" i="9"/>
  <c r="BF101" i="9"/>
  <c r="BE101" i="9"/>
  <c r="BD101" i="9"/>
  <c r="BC101" i="9"/>
  <c r="BB101" i="9"/>
  <c r="BA101" i="9"/>
  <c r="AZ101" i="9"/>
  <c r="AV101" i="9"/>
  <c r="AU101" i="9"/>
  <c r="AT101" i="9"/>
  <c r="AS101" i="9"/>
  <c r="AR101" i="9"/>
  <c r="AQ101" i="9"/>
  <c r="AP101" i="9"/>
  <c r="AO101" i="9"/>
  <c r="AN101" i="9"/>
  <c r="BH100" i="9"/>
  <c r="BG100" i="9"/>
  <c r="BF100" i="9"/>
  <c r="BE100" i="9"/>
  <c r="BD100" i="9"/>
  <c r="BC100" i="9"/>
  <c r="BB100" i="9"/>
  <c r="BA100" i="9"/>
  <c r="AZ100" i="9"/>
  <c r="AV100" i="9"/>
  <c r="AU100" i="9"/>
  <c r="AT100" i="9"/>
  <c r="AS100" i="9"/>
  <c r="AR100" i="9"/>
  <c r="AQ100" i="9"/>
  <c r="AP100" i="9"/>
  <c r="AO100" i="9"/>
  <c r="AN100" i="9"/>
  <c r="BH99" i="9"/>
  <c r="BG99" i="9"/>
  <c r="BF99" i="9"/>
  <c r="BE99" i="9"/>
  <c r="BD99" i="9"/>
  <c r="BC99" i="9"/>
  <c r="BB99" i="9"/>
  <c r="BA99" i="9"/>
  <c r="AZ99" i="9"/>
  <c r="AV99" i="9"/>
  <c r="AU99" i="9"/>
  <c r="AT99" i="9"/>
  <c r="AS99" i="9"/>
  <c r="AR99" i="9"/>
  <c r="AQ99" i="9"/>
  <c r="AP99" i="9"/>
  <c r="AO99" i="9"/>
  <c r="AN99" i="9"/>
  <c r="BH98" i="9"/>
  <c r="BG98" i="9"/>
  <c r="BF98" i="9"/>
  <c r="BE98" i="9"/>
  <c r="BD98" i="9"/>
  <c r="BC98" i="9"/>
  <c r="BB98" i="9"/>
  <c r="BA98" i="9"/>
  <c r="AZ98" i="9"/>
  <c r="AV98" i="9"/>
  <c r="AU98" i="9"/>
  <c r="AT98" i="9"/>
  <c r="AS98" i="9"/>
  <c r="AR98" i="9"/>
  <c r="AQ98" i="9"/>
  <c r="AP98" i="9"/>
  <c r="AO98" i="9"/>
  <c r="AN98" i="9"/>
  <c r="E10" i="9"/>
  <c r="Q10" i="9"/>
  <c r="F10" i="9"/>
  <c r="R10" i="9"/>
  <c r="G10" i="9"/>
  <c r="S10" i="9"/>
  <c r="H10" i="9"/>
  <c r="T10" i="9"/>
  <c r="I10" i="9"/>
  <c r="U10" i="9"/>
  <c r="J10" i="9"/>
  <c r="V10" i="9"/>
  <c r="K10" i="9"/>
  <c r="W10" i="9"/>
  <c r="L10" i="9"/>
  <c r="X10" i="9"/>
  <c r="E11" i="9"/>
  <c r="Q11" i="9"/>
  <c r="F11" i="9"/>
  <c r="R11" i="9"/>
  <c r="G11" i="9"/>
  <c r="S11" i="9"/>
  <c r="H11" i="9"/>
  <c r="T11" i="9"/>
  <c r="I11" i="9"/>
  <c r="U11" i="9"/>
  <c r="J11" i="9"/>
  <c r="V11" i="9"/>
  <c r="K11" i="9"/>
  <c r="W11" i="9"/>
  <c r="L11" i="9"/>
  <c r="X11" i="9"/>
  <c r="E12" i="9"/>
  <c r="Q12" i="9"/>
  <c r="F12" i="9"/>
  <c r="R12" i="9"/>
  <c r="G12" i="9"/>
  <c r="S12" i="9"/>
  <c r="H12" i="9"/>
  <c r="T12" i="9"/>
  <c r="I12" i="9"/>
  <c r="U12" i="9"/>
  <c r="J12" i="9"/>
  <c r="V12" i="9"/>
  <c r="K12" i="9"/>
  <c r="W12" i="9"/>
  <c r="L12" i="9"/>
  <c r="X12" i="9"/>
  <c r="E13" i="9"/>
  <c r="Q13" i="9"/>
  <c r="F13" i="9"/>
  <c r="R13" i="9"/>
  <c r="G13" i="9"/>
  <c r="S13" i="9"/>
  <c r="H13" i="9"/>
  <c r="T13" i="9"/>
  <c r="I13" i="9"/>
  <c r="U13" i="9"/>
  <c r="J13" i="9"/>
  <c r="V13" i="9"/>
  <c r="K13" i="9"/>
  <c r="W13" i="9"/>
  <c r="L13" i="9"/>
  <c r="X13" i="9"/>
  <c r="E14" i="9"/>
  <c r="Q14" i="9"/>
  <c r="F14" i="9"/>
  <c r="R14" i="9"/>
  <c r="G14" i="9"/>
  <c r="S14" i="9"/>
  <c r="H14" i="9"/>
  <c r="T14" i="9"/>
  <c r="I14" i="9"/>
  <c r="U14" i="9"/>
  <c r="J14" i="9"/>
  <c r="V14" i="9"/>
  <c r="K14" i="9"/>
  <c r="W14" i="9"/>
  <c r="L14" i="9"/>
  <c r="X14" i="9"/>
  <c r="E15" i="9"/>
  <c r="Q15" i="9"/>
  <c r="F15" i="9"/>
  <c r="R15" i="9"/>
  <c r="G15" i="9"/>
  <c r="S15" i="9"/>
  <c r="H15" i="9"/>
  <c r="T15" i="9"/>
  <c r="I15" i="9"/>
  <c r="U15" i="9"/>
  <c r="J15" i="9"/>
  <c r="V15" i="9"/>
  <c r="K15" i="9"/>
  <c r="W15" i="9"/>
  <c r="L15" i="9"/>
  <c r="X15" i="9"/>
  <c r="E16" i="9"/>
  <c r="Q16" i="9"/>
  <c r="F16" i="9"/>
  <c r="R16" i="9"/>
  <c r="G16" i="9"/>
  <c r="S16" i="9"/>
  <c r="H16" i="9"/>
  <c r="T16" i="9"/>
  <c r="I16" i="9"/>
  <c r="U16" i="9"/>
  <c r="J16" i="9"/>
  <c r="V16" i="9"/>
  <c r="K16" i="9"/>
  <c r="W16" i="9"/>
  <c r="L16" i="9"/>
  <c r="X16" i="9"/>
  <c r="E17" i="9"/>
  <c r="Q17" i="9"/>
  <c r="F17" i="9"/>
  <c r="R17" i="9"/>
  <c r="G17" i="9"/>
  <c r="S17" i="9"/>
  <c r="H17" i="9"/>
  <c r="T17" i="9"/>
  <c r="I17" i="9"/>
  <c r="U17" i="9"/>
  <c r="J17" i="9"/>
  <c r="V17" i="9"/>
  <c r="K17" i="9"/>
  <c r="W17" i="9"/>
  <c r="L17" i="9"/>
  <c r="X17" i="9"/>
  <c r="E18" i="9"/>
  <c r="Q18" i="9"/>
  <c r="F18" i="9"/>
  <c r="R18" i="9"/>
  <c r="G18" i="9"/>
  <c r="S18" i="9"/>
  <c r="H18" i="9"/>
  <c r="T18" i="9"/>
  <c r="I18" i="9"/>
  <c r="U18" i="9"/>
  <c r="J18" i="9"/>
  <c r="V18" i="9"/>
  <c r="K18" i="9"/>
  <c r="W18" i="9"/>
  <c r="L18" i="9"/>
  <c r="X18" i="9"/>
  <c r="E19" i="9"/>
  <c r="Q19" i="9"/>
  <c r="F19" i="9"/>
  <c r="R19" i="9"/>
  <c r="G19" i="9"/>
  <c r="S19" i="9"/>
  <c r="H19" i="9"/>
  <c r="T19" i="9"/>
  <c r="I19" i="9"/>
  <c r="U19" i="9"/>
  <c r="J19" i="9"/>
  <c r="V19" i="9"/>
  <c r="K19" i="9"/>
  <c r="W19" i="9"/>
  <c r="L19" i="9"/>
  <c r="X19" i="9"/>
  <c r="E20" i="9"/>
  <c r="Q20" i="9"/>
  <c r="F20" i="9"/>
  <c r="R20" i="9"/>
  <c r="G20" i="9"/>
  <c r="S20" i="9"/>
  <c r="H20" i="9"/>
  <c r="T20" i="9"/>
  <c r="I20" i="9"/>
  <c r="U20" i="9"/>
  <c r="J20" i="9"/>
  <c r="V20" i="9"/>
  <c r="K20" i="9"/>
  <c r="W20" i="9"/>
  <c r="L20" i="9"/>
  <c r="X20" i="9"/>
  <c r="E21" i="9"/>
  <c r="Q21" i="9"/>
  <c r="F21" i="9"/>
  <c r="R21" i="9"/>
  <c r="G21" i="9"/>
  <c r="S21" i="9"/>
  <c r="H21" i="9"/>
  <c r="T21" i="9"/>
  <c r="I21" i="9"/>
  <c r="U21" i="9"/>
  <c r="J21" i="9"/>
  <c r="V21" i="9"/>
  <c r="K21" i="9"/>
  <c r="W21" i="9"/>
  <c r="L21" i="9"/>
  <c r="X21" i="9"/>
  <c r="E22" i="9"/>
  <c r="Q22" i="9"/>
  <c r="F22" i="9"/>
  <c r="R22" i="9"/>
  <c r="G22" i="9"/>
  <c r="S22" i="9"/>
  <c r="H22" i="9"/>
  <c r="T22" i="9"/>
  <c r="I22" i="9"/>
  <c r="U22" i="9"/>
  <c r="J22" i="9"/>
  <c r="V22" i="9"/>
  <c r="K22" i="9"/>
  <c r="W22" i="9"/>
  <c r="L22" i="9"/>
  <c r="X22" i="9"/>
  <c r="E23" i="9"/>
  <c r="Q23" i="9"/>
  <c r="F23" i="9"/>
  <c r="R23" i="9"/>
  <c r="G23" i="9"/>
  <c r="S23" i="9"/>
  <c r="H23" i="9"/>
  <c r="T23" i="9"/>
  <c r="I23" i="9"/>
  <c r="U23" i="9"/>
  <c r="J23" i="9"/>
  <c r="V23" i="9"/>
  <c r="K23" i="9"/>
  <c r="W23" i="9"/>
  <c r="L23" i="9"/>
  <c r="X23" i="9"/>
  <c r="E24" i="9"/>
  <c r="Q24" i="9"/>
  <c r="F24" i="9"/>
  <c r="R24" i="9"/>
  <c r="G24" i="9"/>
  <c r="S24" i="9"/>
  <c r="H24" i="9"/>
  <c r="T24" i="9"/>
  <c r="I24" i="9"/>
  <c r="U24" i="9"/>
  <c r="J24" i="9"/>
  <c r="V24" i="9"/>
  <c r="K24" i="9"/>
  <c r="W24" i="9"/>
  <c r="L24" i="9"/>
  <c r="X24" i="9"/>
  <c r="E25" i="9"/>
  <c r="Q25" i="9"/>
  <c r="F25" i="9"/>
  <c r="R25" i="9"/>
  <c r="G25" i="9"/>
  <c r="S25" i="9"/>
  <c r="H25" i="9"/>
  <c r="T25" i="9"/>
  <c r="I25" i="9"/>
  <c r="U25" i="9"/>
  <c r="J25" i="9"/>
  <c r="V25" i="9"/>
  <c r="K25" i="9"/>
  <c r="W25" i="9"/>
  <c r="L25" i="9"/>
  <c r="X25" i="9"/>
  <c r="E26" i="9"/>
  <c r="Q26" i="9"/>
  <c r="F26" i="9"/>
  <c r="R26" i="9"/>
  <c r="G26" i="9"/>
  <c r="S26" i="9"/>
  <c r="H26" i="9"/>
  <c r="T26" i="9"/>
  <c r="I26" i="9"/>
  <c r="U26" i="9"/>
  <c r="J26" i="9"/>
  <c r="V26" i="9"/>
  <c r="K26" i="9"/>
  <c r="W26" i="9"/>
  <c r="L26" i="9"/>
  <c r="X26" i="9"/>
  <c r="E27" i="9"/>
  <c r="Q27" i="9"/>
  <c r="F27" i="9"/>
  <c r="R27" i="9"/>
  <c r="G27" i="9"/>
  <c r="S27" i="9"/>
  <c r="H27" i="9"/>
  <c r="T27" i="9"/>
  <c r="I27" i="9"/>
  <c r="U27" i="9"/>
  <c r="J27" i="9"/>
  <c r="V27" i="9"/>
  <c r="K27" i="9"/>
  <c r="W27" i="9"/>
  <c r="L27" i="9"/>
  <c r="X27" i="9"/>
  <c r="E28" i="9"/>
  <c r="Q28" i="9"/>
  <c r="F28" i="9"/>
  <c r="R28" i="9"/>
  <c r="G28" i="9"/>
  <c r="S28" i="9"/>
  <c r="H28" i="9"/>
  <c r="T28" i="9"/>
  <c r="I28" i="9"/>
  <c r="U28" i="9"/>
  <c r="J28" i="9"/>
  <c r="V28" i="9"/>
  <c r="K28" i="9"/>
  <c r="W28" i="9"/>
  <c r="L28" i="9"/>
  <c r="X28" i="9"/>
  <c r="E29" i="9"/>
  <c r="Q29" i="9"/>
  <c r="F29" i="9"/>
  <c r="R29" i="9"/>
  <c r="G29" i="9"/>
  <c r="S29" i="9"/>
  <c r="H29" i="9"/>
  <c r="T29" i="9"/>
  <c r="I29" i="9"/>
  <c r="U29" i="9"/>
  <c r="J29" i="9"/>
  <c r="V29" i="9"/>
  <c r="K29" i="9"/>
  <c r="W29" i="9"/>
  <c r="L29" i="9"/>
  <c r="X29" i="9"/>
  <c r="E30" i="9"/>
  <c r="Q30" i="9"/>
  <c r="F30" i="9"/>
  <c r="R30" i="9"/>
  <c r="G30" i="9"/>
  <c r="S30" i="9"/>
  <c r="H30" i="9"/>
  <c r="T30" i="9"/>
  <c r="I30" i="9"/>
  <c r="U30" i="9"/>
  <c r="J30" i="9"/>
  <c r="V30" i="9"/>
  <c r="K30" i="9"/>
  <c r="W30" i="9"/>
  <c r="L30" i="9"/>
  <c r="X30" i="9"/>
  <c r="E31" i="9"/>
  <c r="Q31" i="9"/>
  <c r="F31" i="9"/>
  <c r="R31" i="9"/>
  <c r="G31" i="9"/>
  <c r="S31" i="9"/>
  <c r="H31" i="9"/>
  <c r="T31" i="9"/>
  <c r="I31" i="9"/>
  <c r="U31" i="9"/>
  <c r="J31" i="9"/>
  <c r="V31" i="9"/>
  <c r="K31" i="9"/>
  <c r="W31" i="9"/>
  <c r="L31" i="9"/>
  <c r="X31" i="9"/>
  <c r="E32" i="9"/>
  <c r="Q32" i="9"/>
  <c r="F32" i="9"/>
  <c r="R32" i="9"/>
  <c r="G32" i="9"/>
  <c r="S32" i="9"/>
  <c r="H32" i="9"/>
  <c r="T32" i="9"/>
  <c r="I32" i="9"/>
  <c r="U32" i="9"/>
  <c r="J32" i="9"/>
  <c r="V32" i="9"/>
  <c r="K32" i="9"/>
  <c r="W32" i="9"/>
  <c r="L32" i="9"/>
  <c r="X32" i="9"/>
  <c r="E33" i="9"/>
  <c r="Q33" i="9"/>
  <c r="F33" i="9"/>
  <c r="R33" i="9"/>
  <c r="G33" i="9"/>
  <c r="S33" i="9"/>
  <c r="H33" i="9"/>
  <c r="T33" i="9"/>
  <c r="I33" i="9"/>
  <c r="U33" i="9"/>
  <c r="J33" i="9"/>
  <c r="V33" i="9"/>
  <c r="K33" i="9"/>
  <c r="W33" i="9"/>
  <c r="L33" i="9"/>
  <c r="X33" i="9"/>
  <c r="E34" i="9"/>
  <c r="Q34" i="9"/>
  <c r="F34" i="9"/>
  <c r="R34" i="9"/>
  <c r="G34" i="9"/>
  <c r="S34" i="9"/>
  <c r="H34" i="9"/>
  <c r="T34" i="9"/>
  <c r="I34" i="9"/>
  <c r="U34" i="9"/>
  <c r="J34" i="9"/>
  <c r="V34" i="9"/>
  <c r="K34" i="9"/>
  <c r="W34" i="9"/>
  <c r="L34" i="9"/>
  <c r="X34" i="9"/>
  <c r="E35" i="9"/>
  <c r="Q35" i="9"/>
  <c r="F35" i="9"/>
  <c r="R35" i="9"/>
  <c r="G35" i="9"/>
  <c r="S35" i="9"/>
  <c r="H35" i="9"/>
  <c r="T35" i="9"/>
  <c r="I35" i="9"/>
  <c r="U35" i="9"/>
  <c r="J35" i="9"/>
  <c r="V35" i="9"/>
  <c r="K35" i="9"/>
  <c r="W35" i="9"/>
  <c r="L35" i="9"/>
  <c r="X35" i="9"/>
  <c r="E36" i="9"/>
  <c r="Q36" i="9"/>
  <c r="F36" i="9"/>
  <c r="R36" i="9"/>
  <c r="G36" i="9"/>
  <c r="S36" i="9"/>
  <c r="H36" i="9"/>
  <c r="T36" i="9"/>
  <c r="I36" i="9"/>
  <c r="U36" i="9"/>
  <c r="J36" i="9"/>
  <c r="V36" i="9"/>
  <c r="K36" i="9"/>
  <c r="W36" i="9"/>
  <c r="L36" i="9"/>
  <c r="X36" i="9"/>
  <c r="E37" i="9"/>
  <c r="Q37" i="9"/>
  <c r="F37" i="9"/>
  <c r="R37" i="9"/>
  <c r="G37" i="9"/>
  <c r="S37" i="9"/>
  <c r="H37" i="9"/>
  <c r="T37" i="9"/>
  <c r="I37" i="9"/>
  <c r="U37" i="9"/>
  <c r="J37" i="9"/>
  <c r="V37" i="9"/>
  <c r="K37" i="9"/>
  <c r="W37" i="9"/>
  <c r="L37" i="9"/>
  <c r="X37" i="9"/>
  <c r="E38" i="9"/>
  <c r="Q38" i="9"/>
  <c r="F38" i="9"/>
  <c r="R38" i="9"/>
  <c r="G38" i="9"/>
  <c r="S38" i="9"/>
  <c r="H38" i="9"/>
  <c r="T38" i="9"/>
  <c r="I38" i="9"/>
  <c r="U38" i="9"/>
  <c r="J38" i="9"/>
  <c r="V38" i="9"/>
  <c r="K38" i="9"/>
  <c r="W38" i="9"/>
  <c r="L38" i="9"/>
  <c r="X38" i="9"/>
  <c r="E39" i="9"/>
  <c r="Q39" i="9"/>
  <c r="F39" i="9"/>
  <c r="R39" i="9"/>
  <c r="G39" i="9"/>
  <c r="S39" i="9"/>
  <c r="H39" i="9"/>
  <c r="T39" i="9"/>
  <c r="I39" i="9"/>
  <c r="U39" i="9"/>
  <c r="J39" i="9"/>
  <c r="V39" i="9"/>
  <c r="K39" i="9"/>
  <c r="W39" i="9"/>
  <c r="L39" i="9"/>
  <c r="X39" i="9"/>
  <c r="E40" i="9"/>
  <c r="Q40" i="9"/>
  <c r="F40" i="9"/>
  <c r="R40" i="9"/>
  <c r="G40" i="9"/>
  <c r="S40" i="9"/>
  <c r="H40" i="9"/>
  <c r="T40" i="9"/>
  <c r="I40" i="9"/>
  <c r="U40" i="9"/>
  <c r="J40" i="9"/>
  <c r="V40" i="9"/>
  <c r="K40" i="9"/>
  <c r="W40" i="9"/>
  <c r="L40" i="9"/>
  <c r="X40" i="9"/>
  <c r="E41" i="9"/>
  <c r="Q41" i="9"/>
  <c r="F41" i="9"/>
  <c r="R41" i="9"/>
  <c r="G41" i="9"/>
  <c r="S41" i="9"/>
  <c r="H41" i="9"/>
  <c r="T41" i="9"/>
  <c r="I41" i="9"/>
  <c r="U41" i="9"/>
  <c r="J41" i="9"/>
  <c r="V41" i="9"/>
  <c r="K41" i="9"/>
  <c r="W41" i="9"/>
  <c r="L41" i="9"/>
  <c r="X41" i="9"/>
  <c r="E42" i="9"/>
  <c r="Q42" i="9"/>
  <c r="F42" i="9"/>
  <c r="R42" i="9"/>
  <c r="G42" i="9"/>
  <c r="S42" i="9"/>
  <c r="H42" i="9"/>
  <c r="T42" i="9"/>
  <c r="I42" i="9"/>
  <c r="U42" i="9"/>
  <c r="J42" i="9"/>
  <c r="V42" i="9"/>
  <c r="K42" i="9"/>
  <c r="W42" i="9"/>
  <c r="L42" i="9"/>
  <c r="X42" i="9"/>
  <c r="E43" i="9"/>
  <c r="Q43" i="9"/>
  <c r="F43" i="9"/>
  <c r="R43" i="9"/>
  <c r="G43" i="9"/>
  <c r="S43" i="9"/>
  <c r="H43" i="9"/>
  <c r="T43" i="9"/>
  <c r="I43" i="9"/>
  <c r="U43" i="9"/>
  <c r="J43" i="9"/>
  <c r="V43" i="9"/>
  <c r="K43" i="9"/>
  <c r="W43" i="9"/>
  <c r="L43" i="9"/>
  <c r="X43" i="9"/>
  <c r="E44" i="9"/>
  <c r="Q44" i="9"/>
  <c r="F44" i="9"/>
  <c r="R44" i="9"/>
  <c r="G44" i="9"/>
  <c r="S44" i="9"/>
  <c r="H44" i="9"/>
  <c r="T44" i="9"/>
  <c r="I44" i="9"/>
  <c r="U44" i="9"/>
  <c r="J44" i="9"/>
  <c r="V44" i="9"/>
  <c r="K44" i="9"/>
  <c r="W44" i="9"/>
  <c r="L44" i="9"/>
  <c r="X44" i="9"/>
  <c r="E45" i="9"/>
  <c r="Q45" i="9"/>
  <c r="F45" i="9"/>
  <c r="R45" i="9"/>
  <c r="G45" i="9"/>
  <c r="S45" i="9"/>
  <c r="H45" i="9"/>
  <c r="T45" i="9"/>
  <c r="I45" i="9"/>
  <c r="U45" i="9"/>
  <c r="J45" i="9"/>
  <c r="V45" i="9"/>
  <c r="K45" i="9"/>
  <c r="W45" i="9"/>
  <c r="L45" i="9"/>
  <c r="X45" i="9"/>
  <c r="E46" i="9"/>
  <c r="Q46" i="9"/>
  <c r="F46" i="9"/>
  <c r="R46" i="9"/>
  <c r="G46" i="9"/>
  <c r="S46" i="9"/>
  <c r="H46" i="9"/>
  <c r="T46" i="9"/>
  <c r="I46" i="9"/>
  <c r="U46" i="9"/>
  <c r="J46" i="9"/>
  <c r="V46" i="9"/>
  <c r="K46" i="9"/>
  <c r="W46" i="9"/>
  <c r="L46" i="9"/>
  <c r="X46" i="9"/>
  <c r="E47" i="9"/>
  <c r="Q47" i="9"/>
  <c r="F47" i="9"/>
  <c r="R47" i="9"/>
  <c r="G47" i="9"/>
  <c r="S47" i="9"/>
  <c r="H47" i="9"/>
  <c r="T47" i="9"/>
  <c r="I47" i="9"/>
  <c r="U47" i="9"/>
  <c r="J47" i="9"/>
  <c r="V47" i="9"/>
  <c r="K47" i="9"/>
  <c r="W47" i="9"/>
  <c r="L47" i="9"/>
  <c r="X47" i="9"/>
  <c r="E48" i="9"/>
  <c r="Q48" i="9"/>
  <c r="F48" i="9"/>
  <c r="R48" i="9"/>
  <c r="G48" i="9"/>
  <c r="S48" i="9"/>
  <c r="H48" i="9"/>
  <c r="T48" i="9"/>
  <c r="I48" i="9"/>
  <c r="U48" i="9"/>
  <c r="J48" i="9"/>
  <c r="V48" i="9"/>
  <c r="K48" i="9"/>
  <c r="W48" i="9"/>
  <c r="L48" i="9"/>
  <c r="X48" i="9"/>
  <c r="E49" i="9"/>
  <c r="Q49" i="9"/>
  <c r="F49" i="9"/>
  <c r="R49" i="9"/>
  <c r="G49" i="9"/>
  <c r="S49" i="9"/>
  <c r="H49" i="9"/>
  <c r="T49" i="9"/>
  <c r="I49" i="9"/>
  <c r="U49" i="9"/>
  <c r="J49" i="9"/>
  <c r="V49" i="9"/>
  <c r="K49" i="9"/>
  <c r="W49" i="9"/>
  <c r="L49" i="9"/>
  <c r="X49" i="9"/>
  <c r="E50" i="9"/>
  <c r="Q50" i="9"/>
  <c r="F50" i="9"/>
  <c r="R50" i="9"/>
  <c r="G50" i="9"/>
  <c r="S50" i="9"/>
  <c r="H50" i="9"/>
  <c r="T50" i="9"/>
  <c r="I50" i="9"/>
  <c r="U50" i="9"/>
  <c r="J50" i="9"/>
  <c r="V50" i="9"/>
  <c r="K50" i="9"/>
  <c r="W50" i="9"/>
  <c r="L50" i="9"/>
  <c r="X50" i="9"/>
  <c r="E51" i="9"/>
  <c r="Q51" i="9"/>
  <c r="F51" i="9"/>
  <c r="R51" i="9"/>
  <c r="G51" i="9"/>
  <c r="S51" i="9"/>
  <c r="H51" i="9"/>
  <c r="T51" i="9"/>
  <c r="I51" i="9"/>
  <c r="U51" i="9"/>
  <c r="J51" i="9"/>
  <c r="V51" i="9"/>
  <c r="K51" i="9"/>
  <c r="W51" i="9"/>
  <c r="L51" i="9"/>
  <c r="X51" i="9"/>
  <c r="E52" i="9"/>
  <c r="Q52" i="9"/>
  <c r="F52" i="9"/>
  <c r="R52" i="9"/>
  <c r="G52" i="9"/>
  <c r="S52" i="9"/>
  <c r="H52" i="9"/>
  <c r="T52" i="9"/>
  <c r="I52" i="9"/>
  <c r="U52" i="9"/>
  <c r="J52" i="9"/>
  <c r="V52" i="9"/>
  <c r="K52" i="9"/>
  <c r="W52" i="9"/>
  <c r="L52" i="9"/>
  <c r="X52" i="9"/>
  <c r="E53" i="9"/>
  <c r="Q53" i="9"/>
  <c r="F53" i="9"/>
  <c r="R53" i="9"/>
  <c r="G53" i="9"/>
  <c r="S53" i="9"/>
  <c r="H53" i="9"/>
  <c r="T53" i="9"/>
  <c r="I53" i="9"/>
  <c r="U53" i="9"/>
  <c r="J53" i="9"/>
  <c r="V53" i="9"/>
  <c r="K53" i="9"/>
  <c r="W53" i="9"/>
  <c r="L53" i="9"/>
  <c r="X53" i="9"/>
  <c r="E54" i="9"/>
  <c r="Q54" i="9"/>
  <c r="F54" i="9"/>
  <c r="R54" i="9"/>
  <c r="G54" i="9"/>
  <c r="S54" i="9"/>
  <c r="H54" i="9"/>
  <c r="T54" i="9"/>
  <c r="I54" i="9"/>
  <c r="U54" i="9"/>
  <c r="J54" i="9"/>
  <c r="V54" i="9"/>
  <c r="K54" i="9"/>
  <c r="W54" i="9"/>
  <c r="L54" i="9"/>
  <c r="X54" i="9"/>
  <c r="E55" i="9"/>
  <c r="Q55" i="9"/>
  <c r="F55" i="9"/>
  <c r="R55" i="9"/>
  <c r="G55" i="9"/>
  <c r="S55" i="9"/>
  <c r="H55" i="9"/>
  <c r="T55" i="9"/>
  <c r="I55" i="9"/>
  <c r="U55" i="9"/>
  <c r="J55" i="9"/>
  <c r="V55" i="9"/>
  <c r="K55" i="9"/>
  <c r="W55" i="9"/>
  <c r="L55" i="9"/>
  <c r="X55" i="9"/>
  <c r="E56" i="9"/>
  <c r="Q56" i="9"/>
  <c r="F56" i="9"/>
  <c r="R56" i="9"/>
  <c r="G56" i="9"/>
  <c r="S56" i="9"/>
  <c r="H56" i="9"/>
  <c r="T56" i="9"/>
  <c r="I56" i="9"/>
  <c r="U56" i="9"/>
  <c r="J56" i="9"/>
  <c r="V56" i="9"/>
  <c r="K56" i="9"/>
  <c r="W56" i="9"/>
  <c r="L56" i="9"/>
  <c r="X56" i="9"/>
  <c r="E57" i="9"/>
  <c r="Q57" i="9"/>
  <c r="F57" i="9"/>
  <c r="R57" i="9"/>
  <c r="G57" i="9"/>
  <c r="S57" i="9"/>
  <c r="H57" i="9"/>
  <c r="T57" i="9"/>
  <c r="I57" i="9"/>
  <c r="U57" i="9"/>
  <c r="J57" i="9"/>
  <c r="V57" i="9"/>
  <c r="K57" i="9"/>
  <c r="W57" i="9"/>
  <c r="L57" i="9"/>
  <c r="X57" i="9"/>
  <c r="E58" i="9"/>
  <c r="Q58" i="9"/>
  <c r="F58" i="9"/>
  <c r="R58" i="9"/>
  <c r="G58" i="9"/>
  <c r="S58" i="9"/>
  <c r="H58" i="9"/>
  <c r="T58" i="9"/>
  <c r="I58" i="9"/>
  <c r="U58" i="9"/>
  <c r="J58" i="9"/>
  <c r="V58" i="9"/>
  <c r="K58" i="9"/>
  <c r="W58" i="9"/>
  <c r="L58" i="9"/>
  <c r="X58" i="9"/>
  <c r="E59" i="9"/>
  <c r="Q59" i="9"/>
  <c r="F59" i="9"/>
  <c r="R59" i="9"/>
  <c r="G59" i="9"/>
  <c r="S59" i="9"/>
  <c r="H59" i="9"/>
  <c r="T59" i="9"/>
  <c r="I59" i="9"/>
  <c r="U59" i="9"/>
  <c r="J59" i="9"/>
  <c r="V59" i="9"/>
  <c r="K59" i="9"/>
  <c r="W59" i="9"/>
  <c r="L59" i="9"/>
  <c r="X59" i="9"/>
  <c r="E60" i="9"/>
  <c r="Q60" i="9"/>
  <c r="F60" i="9"/>
  <c r="R60" i="9"/>
  <c r="G60" i="9"/>
  <c r="S60" i="9"/>
  <c r="H60" i="9"/>
  <c r="T60" i="9"/>
  <c r="I60" i="9"/>
  <c r="U60" i="9"/>
  <c r="J60" i="9"/>
  <c r="V60" i="9"/>
  <c r="K60" i="9"/>
  <c r="W60" i="9"/>
  <c r="L60" i="9"/>
  <c r="X60" i="9"/>
  <c r="E61" i="9"/>
  <c r="Q61" i="9"/>
  <c r="F61" i="9"/>
  <c r="R61" i="9"/>
  <c r="G61" i="9"/>
  <c r="S61" i="9"/>
  <c r="H61" i="9"/>
  <c r="T61" i="9"/>
  <c r="I61" i="9"/>
  <c r="U61" i="9"/>
  <c r="J61" i="9"/>
  <c r="V61" i="9"/>
  <c r="K61" i="9"/>
  <c r="W61" i="9"/>
  <c r="L61" i="9"/>
  <c r="X61" i="9"/>
  <c r="E62" i="9"/>
  <c r="Q62" i="9"/>
  <c r="F62" i="9"/>
  <c r="R62" i="9"/>
  <c r="G62" i="9"/>
  <c r="S62" i="9"/>
  <c r="H62" i="9"/>
  <c r="T62" i="9"/>
  <c r="I62" i="9"/>
  <c r="U62" i="9"/>
  <c r="J62" i="9"/>
  <c r="V62" i="9"/>
  <c r="K62" i="9"/>
  <c r="W62" i="9"/>
  <c r="L62" i="9"/>
  <c r="X62" i="9"/>
  <c r="E63" i="9"/>
  <c r="Q63" i="9"/>
  <c r="F63" i="9"/>
  <c r="R63" i="9"/>
  <c r="G63" i="9"/>
  <c r="S63" i="9"/>
  <c r="H63" i="9"/>
  <c r="T63" i="9"/>
  <c r="I63" i="9"/>
  <c r="U63" i="9"/>
  <c r="J63" i="9"/>
  <c r="V63" i="9"/>
  <c r="K63" i="9"/>
  <c r="W63" i="9"/>
  <c r="L63" i="9"/>
  <c r="X63" i="9"/>
  <c r="E64" i="9"/>
  <c r="Q64" i="9"/>
  <c r="F64" i="9"/>
  <c r="R64" i="9"/>
  <c r="G64" i="9"/>
  <c r="S64" i="9"/>
  <c r="H64" i="9"/>
  <c r="T64" i="9"/>
  <c r="I64" i="9"/>
  <c r="U64" i="9"/>
  <c r="J64" i="9"/>
  <c r="V64" i="9"/>
  <c r="K64" i="9"/>
  <c r="W64" i="9"/>
  <c r="L64" i="9"/>
  <c r="X64" i="9"/>
  <c r="E65" i="9"/>
  <c r="Q65" i="9"/>
  <c r="F65" i="9"/>
  <c r="R65" i="9"/>
  <c r="G65" i="9"/>
  <c r="S65" i="9"/>
  <c r="H65" i="9"/>
  <c r="T65" i="9"/>
  <c r="I65" i="9"/>
  <c r="U65" i="9"/>
  <c r="J65" i="9"/>
  <c r="V65" i="9"/>
  <c r="K65" i="9"/>
  <c r="W65" i="9"/>
  <c r="L65" i="9"/>
  <c r="X65" i="9"/>
  <c r="E66" i="9"/>
  <c r="Q66" i="9"/>
  <c r="F66" i="9"/>
  <c r="R66" i="9"/>
  <c r="G66" i="9"/>
  <c r="S66" i="9"/>
  <c r="H66" i="9"/>
  <c r="T66" i="9"/>
  <c r="I66" i="9"/>
  <c r="U66" i="9"/>
  <c r="J66" i="9"/>
  <c r="V66" i="9"/>
  <c r="K66" i="9"/>
  <c r="W66" i="9"/>
  <c r="L66" i="9"/>
  <c r="X66" i="9"/>
  <c r="E67" i="9"/>
  <c r="Q67" i="9"/>
  <c r="F67" i="9"/>
  <c r="R67" i="9"/>
  <c r="G67" i="9"/>
  <c r="S67" i="9"/>
  <c r="H67" i="9"/>
  <c r="T67" i="9"/>
  <c r="I67" i="9"/>
  <c r="U67" i="9"/>
  <c r="J67" i="9"/>
  <c r="V67" i="9"/>
  <c r="K67" i="9"/>
  <c r="W67" i="9"/>
  <c r="L67" i="9"/>
  <c r="X67" i="9"/>
  <c r="E68" i="9"/>
  <c r="Q68" i="9"/>
  <c r="F68" i="9"/>
  <c r="R68" i="9"/>
  <c r="G68" i="9"/>
  <c r="S68" i="9"/>
  <c r="H68" i="9"/>
  <c r="T68" i="9"/>
  <c r="I68" i="9"/>
  <c r="U68" i="9"/>
  <c r="J68" i="9"/>
  <c r="V68" i="9"/>
  <c r="K68" i="9"/>
  <c r="W68" i="9"/>
  <c r="L68" i="9"/>
  <c r="X68" i="9"/>
  <c r="E69" i="9"/>
  <c r="Q69" i="9"/>
  <c r="F69" i="9"/>
  <c r="R69" i="9"/>
  <c r="G69" i="9"/>
  <c r="S69" i="9"/>
  <c r="H69" i="9"/>
  <c r="T69" i="9"/>
  <c r="I69" i="9"/>
  <c r="U69" i="9"/>
  <c r="J69" i="9"/>
  <c r="V69" i="9"/>
  <c r="K69" i="9"/>
  <c r="W69" i="9"/>
  <c r="L69" i="9"/>
  <c r="X69" i="9"/>
  <c r="E70" i="9"/>
  <c r="Q70" i="9"/>
  <c r="F70" i="9"/>
  <c r="R70" i="9"/>
  <c r="G70" i="9"/>
  <c r="S70" i="9"/>
  <c r="H70" i="9"/>
  <c r="T70" i="9"/>
  <c r="I70" i="9"/>
  <c r="U70" i="9"/>
  <c r="J70" i="9"/>
  <c r="V70" i="9"/>
  <c r="K70" i="9"/>
  <c r="W70" i="9"/>
  <c r="L70" i="9"/>
  <c r="X70" i="9"/>
  <c r="E71" i="9"/>
  <c r="Q71" i="9"/>
  <c r="F71" i="9"/>
  <c r="R71" i="9"/>
  <c r="G71" i="9"/>
  <c r="S71" i="9"/>
  <c r="H71" i="9"/>
  <c r="T71" i="9"/>
  <c r="I71" i="9"/>
  <c r="U71" i="9"/>
  <c r="J71" i="9"/>
  <c r="V71" i="9"/>
  <c r="K71" i="9"/>
  <c r="W71" i="9"/>
  <c r="L71" i="9"/>
  <c r="X71" i="9"/>
  <c r="E72" i="9"/>
  <c r="Q72" i="9"/>
  <c r="F72" i="9"/>
  <c r="R72" i="9"/>
  <c r="G72" i="9"/>
  <c r="S72" i="9"/>
  <c r="H72" i="9"/>
  <c r="T72" i="9"/>
  <c r="I72" i="9"/>
  <c r="U72" i="9"/>
  <c r="J72" i="9"/>
  <c r="V72" i="9"/>
  <c r="K72" i="9"/>
  <c r="W72" i="9"/>
  <c r="L72" i="9"/>
  <c r="X72" i="9"/>
  <c r="E73" i="9"/>
  <c r="Q73" i="9"/>
  <c r="F73" i="9"/>
  <c r="R73" i="9"/>
  <c r="G73" i="9"/>
  <c r="S73" i="9"/>
  <c r="H73" i="9"/>
  <c r="T73" i="9"/>
  <c r="I73" i="9"/>
  <c r="U73" i="9"/>
  <c r="J73" i="9"/>
  <c r="V73" i="9"/>
  <c r="K73" i="9"/>
  <c r="W73" i="9"/>
  <c r="L73" i="9"/>
  <c r="X73" i="9"/>
  <c r="E74" i="9"/>
  <c r="Q74" i="9"/>
  <c r="F74" i="9"/>
  <c r="R74" i="9"/>
  <c r="G74" i="9"/>
  <c r="S74" i="9"/>
  <c r="H74" i="9"/>
  <c r="T74" i="9"/>
  <c r="I74" i="9"/>
  <c r="U74" i="9"/>
  <c r="J74" i="9"/>
  <c r="V74" i="9"/>
  <c r="K74" i="9"/>
  <c r="W74" i="9"/>
  <c r="L74" i="9"/>
  <c r="X74" i="9"/>
  <c r="E75" i="9"/>
  <c r="Q75" i="9"/>
  <c r="F75" i="9"/>
  <c r="R75" i="9"/>
  <c r="G75" i="9"/>
  <c r="S75" i="9"/>
  <c r="H75" i="9"/>
  <c r="T75" i="9"/>
  <c r="I75" i="9"/>
  <c r="U75" i="9"/>
  <c r="J75" i="9"/>
  <c r="V75" i="9"/>
  <c r="K75" i="9"/>
  <c r="W75" i="9"/>
  <c r="L75" i="9"/>
  <c r="X75" i="9"/>
  <c r="E76" i="9"/>
  <c r="Q76" i="9"/>
  <c r="F76" i="9"/>
  <c r="R76" i="9"/>
  <c r="G76" i="9"/>
  <c r="S76" i="9"/>
  <c r="H76" i="9"/>
  <c r="T76" i="9"/>
  <c r="I76" i="9"/>
  <c r="U76" i="9"/>
  <c r="J76" i="9"/>
  <c r="V76" i="9"/>
  <c r="K76" i="9"/>
  <c r="W76" i="9"/>
  <c r="L76" i="9"/>
  <c r="X76" i="9"/>
  <c r="E77" i="9"/>
  <c r="Q77" i="9"/>
  <c r="F77" i="9"/>
  <c r="R77" i="9"/>
  <c r="G77" i="9"/>
  <c r="S77" i="9"/>
  <c r="H77" i="9"/>
  <c r="T77" i="9"/>
  <c r="I77" i="9"/>
  <c r="U77" i="9"/>
  <c r="J77" i="9"/>
  <c r="V77" i="9"/>
  <c r="K77" i="9"/>
  <c r="W77" i="9"/>
  <c r="L77" i="9"/>
  <c r="X77" i="9"/>
  <c r="E78" i="9"/>
  <c r="Q78" i="9"/>
  <c r="F78" i="9"/>
  <c r="R78" i="9"/>
  <c r="G78" i="9"/>
  <c r="S78" i="9"/>
  <c r="H78" i="9"/>
  <c r="T78" i="9"/>
  <c r="I78" i="9"/>
  <c r="U78" i="9"/>
  <c r="J78" i="9"/>
  <c r="V78" i="9"/>
  <c r="K78" i="9"/>
  <c r="W78" i="9"/>
  <c r="L78" i="9"/>
  <c r="X78" i="9"/>
  <c r="E79" i="9"/>
  <c r="Q79" i="9"/>
  <c r="F79" i="9"/>
  <c r="R79" i="9"/>
  <c r="G79" i="9"/>
  <c r="S79" i="9"/>
  <c r="H79" i="9"/>
  <c r="T79" i="9"/>
  <c r="I79" i="9"/>
  <c r="U79" i="9"/>
  <c r="J79" i="9"/>
  <c r="V79" i="9"/>
  <c r="K79" i="9"/>
  <c r="W79" i="9"/>
  <c r="L79" i="9"/>
  <c r="X79" i="9"/>
  <c r="E80" i="9"/>
  <c r="Q80" i="9"/>
  <c r="F80" i="9"/>
  <c r="R80" i="9"/>
  <c r="G80" i="9"/>
  <c r="S80" i="9"/>
  <c r="H80" i="9"/>
  <c r="T80" i="9"/>
  <c r="I80" i="9"/>
  <c r="U80" i="9"/>
  <c r="J80" i="9"/>
  <c r="V80" i="9"/>
  <c r="K80" i="9"/>
  <c r="W80" i="9"/>
  <c r="L80" i="9"/>
  <c r="X80" i="9"/>
  <c r="E81" i="9"/>
  <c r="Q81" i="9"/>
  <c r="F81" i="9"/>
  <c r="R81" i="9"/>
  <c r="G81" i="9"/>
  <c r="S81" i="9"/>
  <c r="H81" i="9"/>
  <c r="T81" i="9"/>
  <c r="I81" i="9"/>
  <c r="U81" i="9"/>
  <c r="J81" i="9"/>
  <c r="V81" i="9"/>
  <c r="K81" i="9"/>
  <c r="W81" i="9"/>
  <c r="L81" i="9"/>
  <c r="X81" i="9"/>
  <c r="E82" i="9"/>
  <c r="Q82" i="9"/>
  <c r="F82" i="9"/>
  <c r="R82" i="9"/>
  <c r="G82" i="9"/>
  <c r="S82" i="9"/>
  <c r="H82" i="9"/>
  <c r="T82" i="9"/>
  <c r="I82" i="9"/>
  <c r="U82" i="9"/>
  <c r="J82" i="9"/>
  <c r="V82" i="9"/>
  <c r="K82" i="9"/>
  <c r="W82" i="9"/>
  <c r="L82" i="9"/>
  <c r="X82" i="9"/>
  <c r="E83" i="9"/>
  <c r="Q83" i="9"/>
  <c r="F83" i="9"/>
  <c r="R83" i="9"/>
  <c r="G83" i="9"/>
  <c r="S83" i="9"/>
  <c r="H83" i="9"/>
  <c r="T83" i="9"/>
  <c r="I83" i="9"/>
  <c r="U83" i="9"/>
  <c r="J83" i="9"/>
  <c r="V83" i="9"/>
  <c r="K83" i="9"/>
  <c r="W83" i="9"/>
  <c r="L83" i="9"/>
  <c r="X83" i="9"/>
  <c r="E84" i="9"/>
  <c r="Q84" i="9"/>
  <c r="F84" i="9"/>
  <c r="R84" i="9"/>
  <c r="G84" i="9"/>
  <c r="S84" i="9"/>
  <c r="H84" i="9"/>
  <c r="T84" i="9"/>
  <c r="I84" i="9"/>
  <c r="U84" i="9"/>
  <c r="J84" i="9"/>
  <c r="V84" i="9"/>
  <c r="K84" i="9"/>
  <c r="W84" i="9"/>
  <c r="L84" i="9"/>
  <c r="X84" i="9"/>
  <c r="E85" i="9"/>
  <c r="Q85" i="9"/>
  <c r="F85" i="9"/>
  <c r="R85" i="9"/>
  <c r="G85" i="9"/>
  <c r="S85" i="9"/>
  <c r="H85" i="9"/>
  <c r="T85" i="9"/>
  <c r="I85" i="9"/>
  <c r="U85" i="9"/>
  <c r="J85" i="9"/>
  <c r="V85" i="9"/>
  <c r="K85" i="9"/>
  <c r="W85" i="9"/>
  <c r="L85" i="9"/>
  <c r="X85" i="9"/>
  <c r="E86" i="9"/>
  <c r="Q86" i="9"/>
  <c r="F86" i="9"/>
  <c r="R86" i="9"/>
  <c r="G86" i="9"/>
  <c r="S86" i="9"/>
  <c r="H86" i="9"/>
  <c r="T86" i="9"/>
  <c r="I86" i="9"/>
  <c r="U86" i="9"/>
  <c r="J86" i="9"/>
  <c r="V86" i="9"/>
  <c r="K86" i="9"/>
  <c r="W86" i="9"/>
  <c r="L86" i="9"/>
  <c r="X86" i="9"/>
  <c r="E87" i="9"/>
  <c r="Q87" i="9"/>
  <c r="F87" i="9"/>
  <c r="R87" i="9"/>
  <c r="G87" i="9"/>
  <c r="S87" i="9"/>
  <c r="H87" i="9"/>
  <c r="T87" i="9"/>
  <c r="I87" i="9"/>
  <c r="U87" i="9"/>
  <c r="J87" i="9"/>
  <c r="V87" i="9"/>
  <c r="K87" i="9"/>
  <c r="W87" i="9"/>
  <c r="L87" i="9"/>
  <c r="X87" i="9"/>
  <c r="E88" i="9"/>
  <c r="Q88" i="9"/>
  <c r="F88" i="9"/>
  <c r="R88" i="9"/>
  <c r="G88" i="9"/>
  <c r="S88" i="9"/>
  <c r="H88" i="9"/>
  <c r="T88" i="9"/>
  <c r="I88" i="9"/>
  <c r="U88" i="9"/>
  <c r="J88" i="9"/>
  <c r="V88" i="9"/>
  <c r="K88" i="9"/>
  <c r="W88" i="9"/>
  <c r="L88" i="9"/>
  <c r="X88" i="9"/>
  <c r="E89" i="9"/>
  <c r="Q89" i="9"/>
  <c r="F89" i="9"/>
  <c r="R89" i="9"/>
  <c r="G89" i="9"/>
  <c r="S89" i="9"/>
  <c r="H89" i="9"/>
  <c r="T89" i="9"/>
  <c r="I89" i="9"/>
  <c r="U89" i="9"/>
  <c r="J89" i="9"/>
  <c r="V89" i="9"/>
  <c r="K89" i="9"/>
  <c r="W89" i="9"/>
  <c r="L89" i="9"/>
  <c r="X89" i="9"/>
  <c r="E90" i="9"/>
  <c r="Q90" i="9"/>
  <c r="F90" i="9"/>
  <c r="R90" i="9"/>
  <c r="G90" i="9"/>
  <c r="S90" i="9"/>
  <c r="H90" i="9"/>
  <c r="T90" i="9"/>
  <c r="I90" i="9"/>
  <c r="U90" i="9"/>
  <c r="J90" i="9"/>
  <c r="V90" i="9"/>
  <c r="K90" i="9"/>
  <c r="W90" i="9"/>
  <c r="L90" i="9"/>
  <c r="X90" i="9"/>
  <c r="D11" i="9"/>
  <c r="P11" i="9"/>
  <c r="D12" i="9"/>
  <c r="P12" i="9"/>
  <c r="D13" i="9"/>
  <c r="P13" i="9"/>
  <c r="D14" i="9"/>
  <c r="P14" i="9"/>
  <c r="D15" i="9"/>
  <c r="P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26" i="9"/>
  <c r="P26" i="9"/>
  <c r="D27" i="9"/>
  <c r="P27" i="9"/>
  <c r="D28" i="9"/>
  <c r="P28" i="9"/>
  <c r="D29" i="9"/>
  <c r="P29" i="9"/>
  <c r="D30" i="9"/>
  <c r="P30" i="9"/>
  <c r="D31" i="9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P43" i="9"/>
  <c r="D44" i="9"/>
  <c r="P44" i="9"/>
  <c r="D45" i="9"/>
  <c r="P45" i="9"/>
  <c r="D46" i="9"/>
  <c r="P46" i="9"/>
  <c r="D47" i="9"/>
  <c r="P47" i="9"/>
  <c r="D48" i="9"/>
  <c r="P48" i="9"/>
  <c r="D49" i="9"/>
  <c r="P49" i="9"/>
  <c r="D50" i="9"/>
  <c r="P50" i="9"/>
  <c r="D51" i="9"/>
  <c r="P51" i="9"/>
  <c r="D52" i="9"/>
  <c r="P52" i="9"/>
  <c r="D53" i="9"/>
  <c r="P53" i="9"/>
  <c r="D54" i="9"/>
  <c r="P54" i="9"/>
  <c r="D55" i="9"/>
  <c r="P55" i="9"/>
  <c r="D56" i="9"/>
  <c r="P56" i="9"/>
  <c r="D57" i="9"/>
  <c r="P57" i="9"/>
  <c r="D58" i="9"/>
  <c r="P58" i="9"/>
  <c r="D59" i="9"/>
  <c r="P59" i="9"/>
  <c r="D60" i="9"/>
  <c r="P60" i="9"/>
  <c r="D61" i="9"/>
  <c r="P61" i="9"/>
  <c r="D62" i="9"/>
  <c r="P62" i="9"/>
  <c r="D63" i="9"/>
  <c r="P63" i="9"/>
  <c r="D64" i="9"/>
  <c r="P64" i="9"/>
  <c r="D65" i="9"/>
  <c r="P65" i="9"/>
  <c r="D66" i="9"/>
  <c r="P66" i="9"/>
  <c r="D67" i="9"/>
  <c r="P67" i="9"/>
  <c r="D68" i="9"/>
  <c r="P68" i="9"/>
  <c r="D69" i="9"/>
  <c r="P69" i="9"/>
  <c r="D70" i="9"/>
  <c r="P70" i="9"/>
  <c r="D71" i="9"/>
  <c r="P71" i="9"/>
  <c r="D72" i="9"/>
  <c r="P72" i="9"/>
  <c r="D73" i="9"/>
  <c r="P73" i="9"/>
  <c r="D74" i="9"/>
  <c r="P74" i="9"/>
  <c r="D75" i="9"/>
  <c r="P75" i="9"/>
  <c r="D76" i="9"/>
  <c r="P76" i="9"/>
  <c r="D77" i="9"/>
  <c r="P77" i="9"/>
  <c r="D78" i="9"/>
  <c r="P78" i="9"/>
  <c r="D79" i="9"/>
  <c r="P79" i="9"/>
  <c r="D80" i="9"/>
  <c r="P80" i="9"/>
  <c r="D81" i="9"/>
  <c r="P81" i="9"/>
  <c r="D82" i="9"/>
  <c r="P82" i="9"/>
  <c r="D83" i="9"/>
  <c r="P83" i="9"/>
  <c r="D84" i="9"/>
  <c r="P84" i="9"/>
  <c r="D85" i="9"/>
  <c r="P85" i="9"/>
  <c r="D86" i="9"/>
  <c r="P86" i="9"/>
  <c r="D87" i="9"/>
  <c r="P87" i="9"/>
  <c r="D88" i="9"/>
  <c r="P88" i="9"/>
  <c r="D89" i="9"/>
  <c r="P89" i="9"/>
  <c r="D90" i="9"/>
  <c r="P90" i="9"/>
  <c r="BH90" i="9"/>
  <c r="BG90" i="9"/>
  <c r="BF90" i="9"/>
  <c r="BE90" i="9"/>
  <c r="BD90" i="9"/>
  <c r="BC90" i="9"/>
  <c r="BB90" i="9"/>
  <c r="BA90" i="9"/>
  <c r="AZ90" i="9"/>
  <c r="AV90" i="9"/>
  <c r="AU90" i="9"/>
  <c r="AT90" i="9"/>
  <c r="AS90" i="9"/>
  <c r="AR90" i="9"/>
  <c r="AQ90" i="9"/>
  <c r="AP90" i="9"/>
  <c r="AO90" i="9"/>
  <c r="AN90" i="9"/>
  <c r="BH89" i="9"/>
  <c r="BG89" i="9"/>
  <c r="BF89" i="9"/>
  <c r="BE89" i="9"/>
  <c r="BD89" i="9"/>
  <c r="BC89" i="9"/>
  <c r="BB89" i="9"/>
  <c r="BA89" i="9"/>
  <c r="AZ89" i="9"/>
  <c r="AV89" i="9"/>
  <c r="AU89" i="9"/>
  <c r="AT89" i="9"/>
  <c r="AS89" i="9"/>
  <c r="AR89" i="9"/>
  <c r="AQ89" i="9"/>
  <c r="AP89" i="9"/>
  <c r="AO89" i="9"/>
  <c r="AN89" i="9"/>
  <c r="BH88" i="9"/>
  <c r="BG88" i="9"/>
  <c r="BF88" i="9"/>
  <c r="BE88" i="9"/>
  <c r="BD88" i="9"/>
  <c r="BC88" i="9"/>
  <c r="BB88" i="9"/>
  <c r="BA88" i="9"/>
  <c r="AZ88" i="9"/>
  <c r="AV88" i="9"/>
  <c r="AU88" i="9"/>
  <c r="AT88" i="9"/>
  <c r="AS88" i="9"/>
  <c r="AR88" i="9"/>
  <c r="AQ88" i="9"/>
  <c r="AP88" i="9"/>
  <c r="AO88" i="9"/>
  <c r="AN88" i="9"/>
  <c r="BH87" i="9"/>
  <c r="BG87" i="9"/>
  <c r="BF87" i="9"/>
  <c r="BE87" i="9"/>
  <c r="BD87" i="9"/>
  <c r="BC87" i="9"/>
  <c r="BB87" i="9"/>
  <c r="BA87" i="9"/>
  <c r="AZ87" i="9"/>
  <c r="AV87" i="9"/>
  <c r="AU87" i="9"/>
  <c r="AT87" i="9"/>
  <c r="AS87" i="9"/>
  <c r="AR87" i="9"/>
  <c r="AQ87" i="9"/>
  <c r="AP87" i="9"/>
  <c r="AO87" i="9"/>
  <c r="AN87" i="9"/>
  <c r="BH86" i="9"/>
  <c r="BG86" i="9"/>
  <c r="BF86" i="9"/>
  <c r="BE86" i="9"/>
  <c r="BD86" i="9"/>
  <c r="BC86" i="9"/>
  <c r="BB86" i="9"/>
  <c r="BA86" i="9"/>
  <c r="AZ86" i="9"/>
  <c r="AV86" i="9"/>
  <c r="AU86" i="9"/>
  <c r="AT86" i="9"/>
  <c r="AS86" i="9"/>
  <c r="AR86" i="9"/>
  <c r="AQ86" i="9"/>
  <c r="AP86" i="9"/>
  <c r="AO86" i="9"/>
  <c r="AN86" i="9"/>
  <c r="BH85" i="9"/>
  <c r="BG85" i="9"/>
  <c r="BF85" i="9"/>
  <c r="BE85" i="9"/>
  <c r="BD85" i="9"/>
  <c r="BC85" i="9"/>
  <c r="BB85" i="9"/>
  <c r="BA85" i="9"/>
  <c r="AZ85" i="9"/>
  <c r="AV85" i="9"/>
  <c r="AU85" i="9"/>
  <c r="AT85" i="9"/>
  <c r="AS85" i="9"/>
  <c r="AR85" i="9"/>
  <c r="AQ85" i="9"/>
  <c r="AP85" i="9"/>
  <c r="AO85" i="9"/>
  <c r="AN85" i="9"/>
  <c r="BH84" i="9"/>
  <c r="BG84" i="9"/>
  <c r="BF84" i="9"/>
  <c r="BE84" i="9"/>
  <c r="BD84" i="9"/>
  <c r="BC84" i="9"/>
  <c r="BB84" i="9"/>
  <c r="BA84" i="9"/>
  <c r="AZ84" i="9"/>
  <c r="AV84" i="9"/>
  <c r="AU84" i="9"/>
  <c r="AT84" i="9"/>
  <c r="AS84" i="9"/>
  <c r="AR84" i="9"/>
  <c r="AQ84" i="9"/>
  <c r="AP84" i="9"/>
  <c r="AO84" i="9"/>
  <c r="AN84" i="9"/>
  <c r="BH83" i="9"/>
  <c r="BG83" i="9"/>
  <c r="BF83" i="9"/>
  <c r="BE83" i="9"/>
  <c r="BD83" i="9"/>
  <c r="BC83" i="9"/>
  <c r="BB83" i="9"/>
  <c r="BA83" i="9"/>
  <c r="AZ83" i="9"/>
  <c r="AV83" i="9"/>
  <c r="AU83" i="9"/>
  <c r="AT83" i="9"/>
  <c r="AS83" i="9"/>
  <c r="AR83" i="9"/>
  <c r="AQ83" i="9"/>
  <c r="AP83" i="9"/>
  <c r="AO83" i="9"/>
  <c r="AN83" i="9"/>
  <c r="BH82" i="9"/>
  <c r="BG82" i="9"/>
  <c r="BF82" i="9"/>
  <c r="BE82" i="9"/>
  <c r="BD82" i="9"/>
  <c r="BC82" i="9"/>
  <c r="BB82" i="9"/>
  <c r="BA82" i="9"/>
  <c r="AZ82" i="9"/>
  <c r="AV82" i="9"/>
  <c r="AU82" i="9"/>
  <c r="AT82" i="9"/>
  <c r="AS82" i="9"/>
  <c r="AR82" i="9"/>
  <c r="AQ82" i="9"/>
  <c r="AP82" i="9"/>
  <c r="AO82" i="9"/>
  <c r="AN82" i="9"/>
  <c r="BH81" i="9"/>
  <c r="BG81" i="9"/>
  <c r="BF81" i="9"/>
  <c r="BE81" i="9"/>
  <c r="BD81" i="9"/>
  <c r="BC81" i="9"/>
  <c r="BB81" i="9"/>
  <c r="BA81" i="9"/>
  <c r="AZ81" i="9"/>
  <c r="AV81" i="9"/>
  <c r="AU81" i="9"/>
  <c r="AT81" i="9"/>
  <c r="AS81" i="9"/>
  <c r="AR81" i="9"/>
  <c r="AQ81" i="9"/>
  <c r="AP81" i="9"/>
  <c r="AO81" i="9"/>
  <c r="AN81" i="9"/>
  <c r="BH80" i="9"/>
  <c r="BG80" i="9"/>
  <c r="BF80" i="9"/>
  <c r="BE80" i="9"/>
  <c r="BD80" i="9"/>
  <c r="BC80" i="9"/>
  <c r="BB80" i="9"/>
  <c r="BA80" i="9"/>
  <c r="AZ80" i="9"/>
  <c r="AV80" i="9"/>
  <c r="AU80" i="9"/>
  <c r="AT80" i="9"/>
  <c r="AS80" i="9"/>
  <c r="AR80" i="9"/>
  <c r="AQ80" i="9"/>
  <c r="AP80" i="9"/>
  <c r="AO80" i="9"/>
  <c r="AN80" i="9"/>
  <c r="BH79" i="9"/>
  <c r="BG79" i="9"/>
  <c r="BF79" i="9"/>
  <c r="BE79" i="9"/>
  <c r="BD79" i="9"/>
  <c r="BC79" i="9"/>
  <c r="BB79" i="9"/>
  <c r="BA79" i="9"/>
  <c r="AZ79" i="9"/>
  <c r="AV79" i="9"/>
  <c r="AU79" i="9"/>
  <c r="AT79" i="9"/>
  <c r="AS79" i="9"/>
  <c r="AR79" i="9"/>
  <c r="AQ79" i="9"/>
  <c r="AP79" i="9"/>
  <c r="AO79" i="9"/>
  <c r="AN79" i="9"/>
  <c r="BH78" i="9"/>
  <c r="BG78" i="9"/>
  <c r="BF78" i="9"/>
  <c r="BE78" i="9"/>
  <c r="BD78" i="9"/>
  <c r="BC78" i="9"/>
  <c r="BB78" i="9"/>
  <c r="BA78" i="9"/>
  <c r="AZ78" i="9"/>
  <c r="AV78" i="9"/>
  <c r="AU78" i="9"/>
  <c r="AT78" i="9"/>
  <c r="AS78" i="9"/>
  <c r="AR78" i="9"/>
  <c r="AQ78" i="9"/>
  <c r="AP78" i="9"/>
  <c r="AO78" i="9"/>
  <c r="AN78" i="9"/>
  <c r="BH77" i="9"/>
  <c r="BG77" i="9"/>
  <c r="BF77" i="9"/>
  <c r="BE77" i="9"/>
  <c r="BD77" i="9"/>
  <c r="BC77" i="9"/>
  <c r="BB77" i="9"/>
  <c r="BA77" i="9"/>
  <c r="AZ77" i="9"/>
  <c r="AV77" i="9"/>
  <c r="AU77" i="9"/>
  <c r="AT77" i="9"/>
  <c r="AS77" i="9"/>
  <c r="AR77" i="9"/>
  <c r="AQ77" i="9"/>
  <c r="AP77" i="9"/>
  <c r="AO77" i="9"/>
  <c r="AN77" i="9"/>
  <c r="BH76" i="9"/>
  <c r="BG76" i="9"/>
  <c r="BF76" i="9"/>
  <c r="BE76" i="9"/>
  <c r="BD76" i="9"/>
  <c r="BC76" i="9"/>
  <c r="BB76" i="9"/>
  <c r="BA76" i="9"/>
  <c r="AZ76" i="9"/>
  <c r="AV76" i="9"/>
  <c r="AU76" i="9"/>
  <c r="AT76" i="9"/>
  <c r="AS76" i="9"/>
  <c r="AR76" i="9"/>
  <c r="AQ76" i="9"/>
  <c r="AP76" i="9"/>
  <c r="AO76" i="9"/>
  <c r="AN76" i="9"/>
  <c r="BH75" i="9"/>
  <c r="BG75" i="9"/>
  <c r="BF75" i="9"/>
  <c r="BE75" i="9"/>
  <c r="BD75" i="9"/>
  <c r="BC75" i="9"/>
  <c r="BB75" i="9"/>
  <c r="BA75" i="9"/>
  <c r="AZ75" i="9"/>
  <c r="AV75" i="9"/>
  <c r="AU75" i="9"/>
  <c r="AT75" i="9"/>
  <c r="AS75" i="9"/>
  <c r="AR75" i="9"/>
  <c r="AQ75" i="9"/>
  <c r="AP75" i="9"/>
  <c r="AO75" i="9"/>
  <c r="AN75" i="9"/>
  <c r="BH74" i="9"/>
  <c r="BG74" i="9"/>
  <c r="BF74" i="9"/>
  <c r="BE74" i="9"/>
  <c r="BD74" i="9"/>
  <c r="BC74" i="9"/>
  <c r="BB74" i="9"/>
  <c r="BA74" i="9"/>
  <c r="AZ74" i="9"/>
  <c r="AV74" i="9"/>
  <c r="AU74" i="9"/>
  <c r="AT74" i="9"/>
  <c r="AS74" i="9"/>
  <c r="AR74" i="9"/>
  <c r="AQ74" i="9"/>
  <c r="AP74" i="9"/>
  <c r="AO74" i="9"/>
  <c r="AN74" i="9"/>
  <c r="BH73" i="9"/>
  <c r="BG73" i="9"/>
  <c r="BF73" i="9"/>
  <c r="BE73" i="9"/>
  <c r="BD73" i="9"/>
  <c r="BC73" i="9"/>
  <c r="BB73" i="9"/>
  <c r="BA73" i="9"/>
  <c r="AZ73" i="9"/>
  <c r="AV73" i="9"/>
  <c r="AU73" i="9"/>
  <c r="AT73" i="9"/>
  <c r="AS73" i="9"/>
  <c r="AR73" i="9"/>
  <c r="AQ73" i="9"/>
  <c r="AP73" i="9"/>
  <c r="AO73" i="9"/>
  <c r="AN73" i="9"/>
  <c r="BH72" i="9"/>
  <c r="BG72" i="9"/>
  <c r="BF72" i="9"/>
  <c r="BE72" i="9"/>
  <c r="BD72" i="9"/>
  <c r="BC72" i="9"/>
  <c r="BB72" i="9"/>
  <c r="BA72" i="9"/>
  <c r="AZ72" i="9"/>
  <c r="AV72" i="9"/>
  <c r="AU72" i="9"/>
  <c r="AT72" i="9"/>
  <c r="AS72" i="9"/>
  <c r="AR72" i="9"/>
  <c r="AQ72" i="9"/>
  <c r="AP72" i="9"/>
  <c r="AO72" i="9"/>
  <c r="AN72" i="9"/>
  <c r="BH71" i="9"/>
  <c r="BG71" i="9"/>
  <c r="BF71" i="9"/>
  <c r="BE71" i="9"/>
  <c r="BD71" i="9"/>
  <c r="BC71" i="9"/>
  <c r="BB71" i="9"/>
  <c r="BA71" i="9"/>
  <c r="AZ71" i="9"/>
  <c r="AV71" i="9"/>
  <c r="AU71" i="9"/>
  <c r="AT71" i="9"/>
  <c r="AS71" i="9"/>
  <c r="AR71" i="9"/>
  <c r="AQ71" i="9"/>
  <c r="AP71" i="9"/>
  <c r="AO71" i="9"/>
  <c r="AN71" i="9"/>
  <c r="BH70" i="9"/>
  <c r="BG70" i="9"/>
  <c r="BF70" i="9"/>
  <c r="BE70" i="9"/>
  <c r="BD70" i="9"/>
  <c r="BC70" i="9"/>
  <c r="BB70" i="9"/>
  <c r="BA70" i="9"/>
  <c r="AZ70" i="9"/>
  <c r="AV70" i="9"/>
  <c r="AU70" i="9"/>
  <c r="AT70" i="9"/>
  <c r="AS70" i="9"/>
  <c r="AR70" i="9"/>
  <c r="AQ70" i="9"/>
  <c r="AP70" i="9"/>
  <c r="AO70" i="9"/>
  <c r="AN70" i="9"/>
  <c r="BH69" i="9"/>
  <c r="BG69" i="9"/>
  <c r="BF69" i="9"/>
  <c r="BE69" i="9"/>
  <c r="BD69" i="9"/>
  <c r="BC69" i="9"/>
  <c r="BB69" i="9"/>
  <c r="BA69" i="9"/>
  <c r="AZ69" i="9"/>
  <c r="AV69" i="9"/>
  <c r="AU69" i="9"/>
  <c r="AT69" i="9"/>
  <c r="AS69" i="9"/>
  <c r="AR69" i="9"/>
  <c r="AQ69" i="9"/>
  <c r="AP69" i="9"/>
  <c r="AO69" i="9"/>
  <c r="AN69" i="9"/>
  <c r="BH68" i="9"/>
  <c r="BG68" i="9"/>
  <c r="BF68" i="9"/>
  <c r="BE68" i="9"/>
  <c r="BD68" i="9"/>
  <c r="BC68" i="9"/>
  <c r="BB68" i="9"/>
  <c r="BA68" i="9"/>
  <c r="AZ68" i="9"/>
  <c r="AV68" i="9"/>
  <c r="AU68" i="9"/>
  <c r="AT68" i="9"/>
  <c r="AS68" i="9"/>
  <c r="AR68" i="9"/>
  <c r="AQ68" i="9"/>
  <c r="AP68" i="9"/>
  <c r="AO68" i="9"/>
  <c r="AN68" i="9"/>
  <c r="BH67" i="9"/>
  <c r="BG67" i="9"/>
  <c r="BF67" i="9"/>
  <c r="BE67" i="9"/>
  <c r="BD67" i="9"/>
  <c r="BC67" i="9"/>
  <c r="BB67" i="9"/>
  <c r="BA67" i="9"/>
  <c r="AZ67" i="9"/>
  <c r="AV67" i="9"/>
  <c r="AU67" i="9"/>
  <c r="AT67" i="9"/>
  <c r="AS67" i="9"/>
  <c r="AR67" i="9"/>
  <c r="AQ67" i="9"/>
  <c r="AP67" i="9"/>
  <c r="AO67" i="9"/>
  <c r="AN67" i="9"/>
  <c r="BH66" i="9"/>
  <c r="BG66" i="9"/>
  <c r="BF66" i="9"/>
  <c r="BE66" i="9"/>
  <c r="BD66" i="9"/>
  <c r="BC66" i="9"/>
  <c r="BB66" i="9"/>
  <c r="BA66" i="9"/>
  <c r="AZ66" i="9"/>
  <c r="AV66" i="9"/>
  <c r="AU66" i="9"/>
  <c r="AT66" i="9"/>
  <c r="AS66" i="9"/>
  <c r="AR66" i="9"/>
  <c r="AQ66" i="9"/>
  <c r="AP66" i="9"/>
  <c r="AO66" i="9"/>
  <c r="AN66" i="9"/>
  <c r="BH65" i="9"/>
  <c r="BG65" i="9"/>
  <c r="BF65" i="9"/>
  <c r="BE65" i="9"/>
  <c r="BD65" i="9"/>
  <c r="BC65" i="9"/>
  <c r="BB65" i="9"/>
  <c r="BA65" i="9"/>
  <c r="AZ65" i="9"/>
  <c r="AV65" i="9"/>
  <c r="AU65" i="9"/>
  <c r="AT65" i="9"/>
  <c r="AS65" i="9"/>
  <c r="AR65" i="9"/>
  <c r="AQ65" i="9"/>
  <c r="AP65" i="9"/>
  <c r="AO65" i="9"/>
  <c r="AN65" i="9"/>
  <c r="BH64" i="9"/>
  <c r="BG64" i="9"/>
  <c r="BF64" i="9"/>
  <c r="BE64" i="9"/>
  <c r="BD64" i="9"/>
  <c r="BC64" i="9"/>
  <c r="BB64" i="9"/>
  <c r="BA64" i="9"/>
  <c r="AZ64" i="9"/>
  <c r="AV64" i="9"/>
  <c r="AU64" i="9"/>
  <c r="AT64" i="9"/>
  <c r="AS64" i="9"/>
  <c r="AR64" i="9"/>
  <c r="AQ64" i="9"/>
  <c r="AP64" i="9"/>
  <c r="AO64" i="9"/>
  <c r="AN64" i="9"/>
  <c r="BH63" i="9"/>
  <c r="BG63" i="9"/>
  <c r="BF63" i="9"/>
  <c r="BE63" i="9"/>
  <c r="BD63" i="9"/>
  <c r="BC63" i="9"/>
  <c r="BB63" i="9"/>
  <c r="BA63" i="9"/>
  <c r="AZ63" i="9"/>
  <c r="AV63" i="9"/>
  <c r="AU63" i="9"/>
  <c r="AT63" i="9"/>
  <c r="AS63" i="9"/>
  <c r="AR63" i="9"/>
  <c r="AQ63" i="9"/>
  <c r="AP63" i="9"/>
  <c r="AO63" i="9"/>
  <c r="AN63" i="9"/>
  <c r="BH62" i="9"/>
  <c r="BG62" i="9"/>
  <c r="BF62" i="9"/>
  <c r="BE62" i="9"/>
  <c r="BD62" i="9"/>
  <c r="BC62" i="9"/>
  <c r="BB62" i="9"/>
  <c r="BA62" i="9"/>
  <c r="AZ62" i="9"/>
  <c r="AV62" i="9"/>
  <c r="AU62" i="9"/>
  <c r="AT62" i="9"/>
  <c r="AS62" i="9"/>
  <c r="AR62" i="9"/>
  <c r="AQ62" i="9"/>
  <c r="AP62" i="9"/>
  <c r="AO62" i="9"/>
  <c r="AN62" i="9"/>
  <c r="BH61" i="9"/>
  <c r="BG61" i="9"/>
  <c r="BF61" i="9"/>
  <c r="BE61" i="9"/>
  <c r="BD61" i="9"/>
  <c r="BC61" i="9"/>
  <c r="BB61" i="9"/>
  <c r="BA61" i="9"/>
  <c r="AZ61" i="9"/>
  <c r="AV61" i="9"/>
  <c r="AU61" i="9"/>
  <c r="AT61" i="9"/>
  <c r="AS61" i="9"/>
  <c r="AR61" i="9"/>
  <c r="AQ61" i="9"/>
  <c r="AP61" i="9"/>
  <c r="AO61" i="9"/>
  <c r="AN61" i="9"/>
  <c r="BH60" i="9"/>
  <c r="BG60" i="9"/>
  <c r="BF60" i="9"/>
  <c r="BE60" i="9"/>
  <c r="BD60" i="9"/>
  <c r="BC60" i="9"/>
  <c r="BB60" i="9"/>
  <c r="BA60" i="9"/>
  <c r="AZ60" i="9"/>
  <c r="AV60" i="9"/>
  <c r="AU60" i="9"/>
  <c r="AT60" i="9"/>
  <c r="AS60" i="9"/>
  <c r="AR60" i="9"/>
  <c r="AQ60" i="9"/>
  <c r="AP60" i="9"/>
  <c r="AO60" i="9"/>
  <c r="AN60" i="9"/>
  <c r="BH59" i="9"/>
  <c r="BG59" i="9"/>
  <c r="BF59" i="9"/>
  <c r="BE59" i="9"/>
  <c r="BD59" i="9"/>
  <c r="BC59" i="9"/>
  <c r="BB59" i="9"/>
  <c r="BA59" i="9"/>
  <c r="AZ59" i="9"/>
  <c r="AV59" i="9"/>
  <c r="AU59" i="9"/>
  <c r="AT59" i="9"/>
  <c r="AS59" i="9"/>
  <c r="AR59" i="9"/>
  <c r="AQ59" i="9"/>
  <c r="AP59" i="9"/>
  <c r="AO59" i="9"/>
  <c r="AN59" i="9"/>
  <c r="BH58" i="9"/>
  <c r="BG58" i="9"/>
  <c r="BF58" i="9"/>
  <c r="BE58" i="9"/>
  <c r="BD58" i="9"/>
  <c r="BC58" i="9"/>
  <c r="BB58" i="9"/>
  <c r="BA58" i="9"/>
  <c r="AZ58" i="9"/>
  <c r="AV58" i="9"/>
  <c r="AU58" i="9"/>
  <c r="AT58" i="9"/>
  <c r="AS58" i="9"/>
  <c r="AR58" i="9"/>
  <c r="AQ58" i="9"/>
  <c r="AP58" i="9"/>
  <c r="AO58" i="9"/>
  <c r="AN58" i="9"/>
  <c r="BH57" i="9"/>
  <c r="BG57" i="9"/>
  <c r="BF57" i="9"/>
  <c r="BE57" i="9"/>
  <c r="BD57" i="9"/>
  <c r="BC57" i="9"/>
  <c r="BB57" i="9"/>
  <c r="BA57" i="9"/>
  <c r="AZ57" i="9"/>
  <c r="AV57" i="9"/>
  <c r="AU57" i="9"/>
  <c r="AT57" i="9"/>
  <c r="AS57" i="9"/>
  <c r="AR57" i="9"/>
  <c r="AQ57" i="9"/>
  <c r="AP57" i="9"/>
  <c r="AO57" i="9"/>
  <c r="AN57" i="9"/>
  <c r="BH56" i="9"/>
  <c r="BG56" i="9"/>
  <c r="BF56" i="9"/>
  <c r="BE56" i="9"/>
  <c r="BD56" i="9"/>
  <c r="BC56" i="9"/>
  <c r="BB56" i="9"/>
  <c r="BA56" i="9"/>
  <c r="AZ56" i="9"/>
  <c r="AV56" i="9"/>
  <c r="AU56" i="9"/>
  <c r="AT56" i="9"/>
  <c r="AS56" i="9"/>
  <c r="AR56" i="9"/>
  <c r="AQ56" i="9"/>
  <c r="AP56" i="9"/>
  <c r="AO56" i="9"/>
  <c r="AN56" i="9"/>
  <c r="BH55" i="9"/>
  <c r="BG55" i="9"/>
  <c r="BF55" i="9"/>
  <c r="BE55" i="9"/>
  <c r="BD55" i="9"/>
  <c r="BC55" i="9"/>
  <c r="BB55" i="9"/>
  <c r="BA55" i="9"/>
  <c r="AZ55" i="9"/>
  <c r="AV55" i="9"/>
  <c r="AU55" i="9"/>
  <c r="AT55" i="9"/>
  <c r="AS55" i="9"/>
  <c r="AR55" i="9"/>
  <c r="AQ55" i="9"/>
  <c r="AP55" i="9"/>
  <c r="AO55" i="9"/>
  <c r="AN55" i="9"/>
  <c r="BH54" i="9"/>
  <c r="BG54" i="9"/>
  <c r="BF54" i="9"/>
  <c r="BE54" i="9"/>
  <c r="BD54" i="9"/>
  <c r="BC54" i="9"/>
  <c r="BB54" i="9"/>
  <c r="BA54" i="9"/>
  <c r="AZ54" i="9"/>
  <c r="AV54" i="9"/>
  <c r="AU54" i="9"/>
  <c r="AT54" i="9"/>
  <c r="AS54" i="9"/>
  <c r="AR54" i="9"/>
  <c r="AQ54" i="9"/>
  <c r="AP54" i="9"/>
  <c r="AO54" i="9"/>
  <c r="AN54" i="9"/>
  <c r="BH53" i="9"/>
  <c r="BG53" i="9"/>
  <c r="BF53" i="9"/>
  <c r="BE53" i="9"/>
  <c r="BD53" i="9"/>
  <c r="BC53" i="9"/>
  <c r="BB53" i="9"/>
  <c r="BA53" i="9"/>
  <c r="AZ53" i="9"/>
  <c r="AV53" i="9"/>
  <c r="AU53" i="9"/>
  <c r="AT53" i="9"/>
  <c r="AS53" i="9"/>
  <c r="AR53" i="9"/>
  <c r="AQ53" i="9"/>
  <c r="AP53" i="9"/>
  <c r="AO53" i="9"/>
  <c r="AN53" i="9"/>
  <c r="BH52" i="9"/>
  <c r="BG52" i="9"/>
  <c r="BF52" i="9"/>
  <c r="BE52" i="9"/>
  <c r="BD52" i="9"/>
  <c r="BC52" i="9"/>
  <c r="BB52" i="9"/>
  <c r="BA52" i="9"/>
  <c r="AZ52" i="9"/>
  <c r="AV52" i="9"/>
  <c r="AU52" i="9"/>
  <c r="AT52" i="9"/>
  <c r="AS52" i="9"/>
  <c r="AR52" i="9"/>
  <c r="AQ52" i="9"/>
  <c r="AP52" i="9"/>
  <c r="AO52" i="9"/>
  <c r="AN52" i="9"/>
  <c r="BH51" i="9"/>
  <c r="BG51" i="9"/>
  <c r="BF51" i="9"/>
  <c r="BE51" i="9"/>
  <c r="BD51" i="9"/>
  <c r="BC51" i="9"/>
  <c r="BB51" i="9"/>
  <c r="BA51" i="9"/>
  <c r="AZ51" i="9"/>
  <c r="AV51" i="9"/>
  <c r="AU51" i="9"/>
  <c r="AT51" i="9"/>
  <c r="AS51" i="9"/>
  <c r="AR51" i="9"/>
  <c r="AQ51" i="9"/>
  <c r="AP51" i="9"/>
  <c r="AO51" i="9"/>
  <c r="AN51" i="9"/>
  <c r="BH50" i="9"/>
  <c r="BG50" i="9"/>
  <c r="BF50" i="9"/>
  <c r="BE50" i="9"/>
  <c r="BD50" i="9"/>
  <c r="BC50" i="9"/>
  <c r="BB50" i="9"/>
  <c r="BA50" i="9"/>
  <c r="AZ50" i="9"/>
  <c r="AV50" i="9"/>
  <c r="AU50" i="9"/>
  <c r="AT50" i="9"/>
  <c r="AS50" i="9"/>
  <c r="AR50" i="9"/>
  <c r="AQ50" i="9"/>
  <c r="AP50" i="9"/>
  <c r="AO50" i="9"/>
  <c r="AN50" i="9"/>
  <c r="BH49" i="9"/>
  <c r="BG49" i="9"/>
  <c r="BF49" i="9"/>
  <c r="BE49" i="9"/>
  <c r="BD49" i="9"/>
  <c r="BC49" i="9"/>
  <c r="BB49" i="9"/>
  <c r="BA49" i="9"/>
  <c r="AZ49" i="9"/>
  <c r="AV49" i="9"/>
  <c r="AU49" i="9"/>
  <c r="AT49" i="9"/>
  <c r="AS49" i="9"/>
  <c r="AR49" i="9"/>
  <c r="AQ49" i="9"/>
  <c r="AP49" i="9"/>
  <c r="AO49" i="9"/>
  <c r="AN49" i="9"/>
  <c r="BH48" i="9"/>
  <c r="BG48" i="9"/>
  <c r="BF48" i="9"/>
  <c r="BE48" i="9"/>
  <c r="BD48" i="9"/>
  <c r="BC48" i="9"/>
  <c r="BB48" i="9"/>
  <c r="BA48" i="9"/>
  <c r="AZ48" i="9"/>
  <c r="AV48" i="9"/>
  <c r="AU48" i="9"/>
  <c r="AT48" i="9"/>
  <c r="AS48" i="9"/>
  <c r="AR48" i="9"/>
  <c r="AQ48" i="9"/>
  <c r="AP48" i="9"/>
  <c r="AO48" i="9"/>
  <c r="AN48" i="9"/>
  <c r="BH47" i="9"/>
  <c r="BG47" i="9"/>
  <c r="BF47" i="9"/>
  <c r="BE47" i="9"/>
  <c r="BD47" i="9"/>
  <c r="BC47" i="9"/>
  <c r="BB47" i="9"/>
  <c r="BA47" i="9"/>
  <c r="AZ47" i="9"/>
  <c r="AV47" i="9"/>
  <c r="AU47" i="9"/>
  <c r="AT47" i="9"/>
  <c r="AS47" i="9"/>
  <c r="AR47" i="9"/>
  <c r="AQ47" i="9"/>
  <c r="AP47" i="9"/>
  <c r="AO47" i="9"/>
  <c r="AN47" i="9"/>
  <c r="BH46" i="9"/>
  <c r="BG46" i="9"/>
  <c r="BF46" i="9"/>
  <c r="BE46" i="9"/>
  <c r="BD46" i="9"/>
  <c r="BC46" i="9"/>
  <c r="BB46" i="9"/>
  <c r="BA46" i="9"/>
  <c r="AZ46" i="9"/>
  <c r="AV46" i="9"/>
  <c r="AU46" i="9"/>
  <c r="AT46" i="9"/>
  <c r="AS46" i="9"/>
  <c r="AR46" i="9"/>
  <c r="AQ46" i="9"/>
  <c r="AP46" i="9"/>
  <c r="AO46" i="9"/>
  <c r="AN46" i="9"/>
  <c r="BH45" i="9"/>
  <c r="BG45" i="9"/>
  <c r="BF45" i="9"/>
  <c r="BE45" i="9"/>
  <c r="BD45" i="9"/>
  <c r="BC45" i="9"/>
  <c r="BB45" i="9"/>
  <c r="BA45" i="9"/>
  <c r="AZ45" i="9"/>
  <c r="AV45" i="9"/>
  <c r="AU45" i="9"/>
  <c r="AT45" i="9"/>
  <c r="AS45" i="9"/>
  <c r="AR45" i="9"/>
  <c r="AQ45" i="9"/>
  <c r="AP45" i="9"/>
  <c r="AO45" i="9"/>
  <c r="AN45" i="9"/>
  <c r="BH44" i="9"/>
  <c r="BG44" i="9"/>
  <c r="BF44" i="9"/>
  <c r="BE44" i="9"/>
  <c r="BD44" i="9"/>
  <c r="BC44" i="9"/>
  <c r="BB44" i="9"/>
  <c r="BA44" i="9"/>
  <c r="AZ44" i="9"/>
  <c r="AV44" i="9"/>
  <c r="AU44" i="9"/>
  <c r="AT44" i="9"/>
  <c r="AS44" i="9"/>
  <c r="AR44" i="9"/>
  <c r="AQ44" i="9"/>
  <c r="AP44" i="9"/>
  <c r="AO44" i="9"/>
  <c r="AN44" i="9"/>
  <c r="BH43" i="9"/>
  <c r="BG43" i="9"/>
  <c r="BF43" i="9"/>
  <c r="BE43" i="9"/>
  <c r="BD43" i="9"/>
  <c r="BC43" i="9"/>
  <c r="BB43" i="9"/>
  <c r="BA43" i="9"/>
  <c r="AZ43" i="9"/>
  <c r="AV43" i="9"/>
  <c r="AU43" i="9"/>
  <c r="AT43" i="9"/>
  <c r="AS43" i="9"/>
  <c r="AR43" i="9"/>
  <c r="AQ43" i="9"/>
  <c r="AP43" i="9"/>
  <c r="AO43" i="9"/>
  <c r="AN43" i="9"/>
  <c r="BH42" i="9"/>
  <c r="BG42" i="9"/>
  <c r="BF42" i="9"/>
  <c r="BE42" i="9"/>
  <c r="BD42" i="9"/>
  <c r="BC42" i="9"/>
  <c r="BB42" i="9"/>
  <c r="BA42" i="9"/>
  <c r="AZ42" i="9"/>
  <c r="AV42" i="9"/>
  <c r="AU42" i="9"/>
  <c r="AT42" i="9"/>
  <c r="AS42" i="9"/>
  <c r="AR42" i="9"/>
  <c r="AQ42" i="9"/>
  <c r="AP42" i="9"/>
  <c r="AO42" i="9"/>
  <c r="AN42" i="9"/>
  <c r="BH41" i="9"/>
  <c r="BG41" i="9"/>
  <c r="BF41" i="9"/>
  <c r="BE41" i="9"/>
  <c r="BD41" i="9"/>
  <c r="BC41" i="9"/>
  <c r="BB41" i="9"/>
  <c r="BA41" i="9"/>
  <c r="AZ41" i="9"/>
  <c r="AV41" i="9"/>
  <c r="AU41" i="9"/>
  <c r="AT41" i="9"/>
  <c r="AS41" i="9"/>
  <c r="AR41" i="9"/>
  <c r="AQ41" i="9"/>
  <c r="AP41" i="9"/>
  <c r="AO41" i="9"/>
  <c r="AN41" i="9"/>
  <c r="BH40" i="9"/>
  <c r="BG40" i="9"/>
  <c r="BF40" i="9"/>
  <c r="BE40" i="9"/>
  <c r="BD40" i="9"/>
  <c r="BC40" i="9"/>
  <c r="BB40" i="9"/>
  <c r="BA40" i="9"/>
  <c r="AZ40" i="9"/>
  <c r="AV40" i="9"/>
  <c r="AU40" i="9"/>
  <c r="AT40" i="9"/>
  <c r="AS40" i="9"/>
  <c r="AR40" i="9"/>
  <c r="AQ40" i="9"/>
  <c r="AP40" i="9"/>
  <c r="AO40" i="9"/>
  <c r="AN40" i="9"/>
  <c r="BH39" i="9"/>
  <c r="BG39" i="9"/>
  <c r="BF39" i="9"/>
  <c r="BE39" i="9"/>
  <c r="BD39" i="9"/>
  <c r="BC39" i="9"/>
  <c r="BB39" i="9"/>
  <c r="BA39" i="9"/>
  <c r="AZ39" i="9"/>
  <c r="AV39" i="9"/>
  <c r="AU39" i="9"/>
  <c r="AT39" i="9"/>
  <c r="AS39" i="9"/>
  <c r="AR39" i="9"/>
  <c r="AQ39" i="9"/>
  <c r="AP39" i="9"/>
  <c r="AO39" i="9"/>
  <c r="AN39" i="9"/>
  <c r="BH38" i="9"/>
  <c r="BG38" i="9"/>
  <c r="BF38" i="9"/>
  <c r="BE38" i="9"/>
  <c r="BD38" i="9"/>
  <c r="BC38" i="9"/>
  <c r="BB38" i="9"/>
  <c r="BA38" i="9"/>
  <c r="AZ38" i="9"/>
  <c r="AV38" i="9"/>
  <c r="AU38" i="9"/>
  <c r="AT38" i="9"/>
  <c r="AS38" i="9"/>
  <c r="AR38" i="9"/>
  <c r="AQ38" i="9"/>
  <c r="AP38" i="9"/>
  <c r="AO38" i="9"/>
  <c r="AN38" i="9"/>
  <c r="BH37" i="9"/>
  <c r="BG37" i="9"/>
  <c r="BF37" i="9"/>
  <c r="BE37" i="9"/>
  <c r="BD37" i="9"/>
  <c r="BC37" i="9"/>
  <c r="BB37" i="9"/>
  <c r="BA37" i="9"/>
  <c r="AZ37" i="9"/>
  <c r="AV37" i="9"/>
  <c r="AU37" i="9"/>
  <c r="AT37" i="9"/>
  <c r="AS37" i="9"/>
  <c r="AR37" i="9"/>
  <c r="AQ37" i="9"/>
  <c r="AP37" i="9"/>
  <c r="AO37" i="9"/>
  <c r="AN37" i="9"/>
  <c r="BH36" i="9"/>
  <c r="BG36" i="9"/>
  <c r="BF36" i="9"/>
  <c r="BE36" i="9"/>
  <c r="BD36" i="9"/>
  <c r="BC36" i="9"/>
  <c r="BB36" i="9"/>
  <c r="BA36" i="9"/>
  <c r="AZ36" i="9"/>
  <c r="AV36" i="9"/>
  <c r="AU36" i="9"/>
  <c r="AT36" i="9"/>
  <c r="AS36" i="9"/>
  <c r="AR36" i="9"/>
  <c r="AQ36" i="9"/>
  <c r="AP36" i="9"/>
  <c r="AO36" i="9"/>
  <c r="AN36" i="9"/>
  <c r="BH35" i="9"/>
  <c r="BG35" i="9"/>
  <c r="BF35" i="9"/>
  <c r="BE35" i="9"/>
  <c r="BD35" i="9"/>
  <c r="BC35" i="9"/>
  <c r="BB35" i="9"/>
  <c r="BA35" i="9"/>
  <c r="AZ35" i="9"/>
  <c r="AV35" i="9"/>
  <c r="AU35" i="9"/>
  <c r="AT35" i="9"/>
  <c r="AS35" i="9"/>
  <c r="AR35" i="9"/>
  <c r="AQ35" i="9"/>
  <c r="AP35" i="9"/>
  <c r="AO35" i="9"/>
  <c r="AN35" i="9"/>
  <c r="BH34" i="9"/>
  <c r="BG34" i="9"/>
  <c r="BF34" i="9"/>
  <c r="BE34" i="9"/>
  <c r="BD34" i="9"/>
  <c r="BC34" i="9"/>
  <c r="BB34" i="9"/>
  <c r="BA34" i="9"/>
  <c r="AZ34" i="9"/>
  <c r="AV34" i="9"/>
  <c r="AU34" i="9"/>
  <c r="AT34" i="9"/>
  <c r="AS34" i="9"/>
  <c r="AR34" i="9"/>
  <c r="AQ34" i="9"/>
  <c r="AP34" i="9"/>
  <c r="AO34" i="9"/>
  <c r="AN34" i="9"/>
  <c r="BH33" i="9"/>
  <c r="BG33" i="9"/>
  <c r="BF33" i="9"/>
  <c r="BE33" i="9"/>
  <c r="BD33" i="9"/>
  <c r="BC33" i="9"/>
  <c r="BB33" i="9"/>
  <c r="BA33" i="9"/>
  <c r="AZ33" i="9"/>
  <c r="AV33" i="9"/>
  <c r="AU33" i="9"/>
  <c r="AT33" i="9"/>
  <c r="AS33" i="9"/>
  <c r="AR33" i="9"/>
  <c r="AQ33" i="9"/>
  <c r="AP33" i="9"/>
  <c r="AO33" i="9"/>
  <c r="AN33" i="9"/>
  <c r="BH32" i="9"/>
  <c r="BG32" i="9"/>
  <c r="BF32" i="9"/>
  <c r="BE32" i="9"/>
  <c r="BD32" i="9"/>
  <c r="BC32" i="9"/>
  <c r="BB32" i="9"/>
  <c r="BA32" i="9"/>
  <c r="AZ32" i="9"/>
  <c r="AV32" i="9"/>
  <c r="AU32" i="9"/>
  <c r="AT32" i="9"/>
  <c r="AS32" i="9"/>
  <c r="AR32" i="9"/>
  <c r="AQ32" i="9"/>
  <c r="AP32" i="9"/>
  <c r="AO32" i="9"/>
  <c r="AN32" i="9"/>
  <c r="BH31" i="9"/>
  <c r="BG31" i="9"/>
  <c r="BF31" i="9"/>
  <c r="BE31" i="9"/>
  <c r="BD31" i="9"/>
  <c r="BC31" i="9"/>
  <c r="BB31" i="9"/>
  <c r="BA31" i="9"/>
  <c r="AZ31" i="9"/>
  <c r="AV31" i="9"/>
  <c r="AU31" i="9"/>
  <c r="AT31" i="9"/>
  <c r="AS31" i="9"/>
  <c r="AR31" i="9"/>
  <c r="AQ31" i="9"/>
  <c r="AP31" i="9"/>
  <c r="AO31" i="9"/>
  <c r="AN31" i="9"/>
  <c r="BH30" i="9"/>
  <c r="BG30" i="9"/>
  <c r="BF30" i="9"/>
  <c r="BE30" i="9"/>
  <c r="BD30" i="9"/>
  <c r="BC30" i="9"/>
  <c r="BB30" i="9"/>
  <c r="BA30" i="9"/>
  <c r="AZ30" i="9"/>
  <c r="AV30" i="9"/>
  <c r="AU30" i="9"/>
  <c r="AT30" i="9"/>
  <c r="AS30" i="9"/>
  <c r="AR30" i="9"/>
  <c r="AQ30" i="9"/>
  <c r="AP30" i="9"/>
  <c r="AO30" i="9"/>
  <c r="AN30" i="9"/>
  <c r="BH29" i="9"/>
  <c r="BG29" i="9"/>
  <c r="BF29" i="9"/>
  <c r="BE29" i="9"/>
  <c r="BD29" i="9"/>
  <c r="BC29" i="9"/>
  <c r="BB29" i="9"/>
  <c r="BA29" i="9"/>
  <c r="AZ29" i="9"/>
  <c r="AV29" i="9"/>
  <c r="AU29" i="9"/>
  <c r="AT29" i="9"/>
  <c r="AS29" i="9"/>
  <c r="AR29" i="9"/>
  <c r="AQ29" i="9"/>
  <c r="AP29" i="9"/>
  <c r="AO29" i="9"/>
  <c r="AN29" i="9"/>
  <c r="BH28" i="9"/>
  <c r="BG28" i="9"/>
  <c r="BF28" i="9"/>
  <c r="BE28" i="9"/>
  <c r="BD28" i="9"/>
  <c r="BC28" i="9"/>
  <c r="BB28" i="9"/>
  <c r="BA28" i="9"/>
  <c r="AZ28" i="9"/>
  <c r="AV28" i="9"/>
  <c r="AU28" i="9"/>
  <c r="AT28" i="9"/>
  <c r="AS28" i="9"/>
  <c r="AR28" i="9"/>
  <c r="AQ28" i="9"/>
  <c r="AP28" i="9"/>
  <c r="AO28" i="9"/>
  <c r="AN28" i="9"/>
  <c r="BH27" i="9"/>
  <c r="BG27" i="9"/>
  <c r="BF27" i="9"/>
  <c r="BE27" i="9"/>
  <c r="BD27" i="9"/>
  <c r="BC27" i="9"/>
  <c r="BB27" i="9"/>
  <c r="BA27" i="9"/>
  <c r="AZ27" i="9"/>
  <c r="AV27" i="9"/>
  <c r="AU27" i="9"/>
  <c r="AT27" i="9"/>
  <c r="AS27" i="9"/>
  <c r="AR27" i="9"/>
  <c r="AQ27" i="9"/>
  <c r="AP27" i="9"/>
  <c r="AO27" i="9"/>
  <c r="AN27" i="9"/>
  <c r="BH26" i="9"/>
  <c r="BG26" i="9"/>
  <c r="BF26" i="9"/>
  <c r="BE26" i="9"/>
  <c r="BD26" i="9"/>
  <c r="BC26" i="9"/>
  <c r="BB26" i="9"/>
  <c r="BA26" i="9"/>
  <c r="AZ26" i="9"/>
  <c r="AV26" i="9"/>
  <c r="AU26" i="9"/>
  <c r="AT26" i="9"/>
  <c r="AS26" i="9"/>
  <c r="AR26" i="9"/>
  <c r="AQ26" i="9"/>
  <c r="AP26" i="9"/>
  <c r="AO26" i="9"/>
  <c r="AN26" i="9"/>
  <c r="BH25" i="9"/>
  <c r="BG25" i="9"/>
  <c r="BF25" i="9"/>
  <c r="BE25" i="9"/>
  <c r="BD25" i="9"/>
  <c r="BC25" i="9"/>
  <c r="BB25" i="9"/>
  <c r="BA25" i="9"/>
  <c r="AZ25" i="9"/>
  <c r="AV25" i="9"/>
  <c r="AU25" i="9"/>
  <c r="AT25" i="9"/>
  <c r="AS25" i="9"/>
  <c r="AR25" i="9"/>
  <c r="AQ25" i="9"/>
  <c r="AP25" i="9"/>
  <c r="AO25" i="9"/>
  <c r="AN25" i="9"/>
  <c r="BH24" i="9"/>
  <c r="BG24" i="9"/>
  <c r="BF24" i="9"/>
  <c r="BE24" i="9"/>
  <c r="BD24" i="9"/>
  <c r="BC24" i="9"/>
  <c r="BB24" i="9"/>
  <c r="BA24" i="9"/>
  <c r="AZ24" i="9"/>
  <c r="AV24" i="9"/>
  <c r="AU24" i="9"/>
  <c r="AT24" i="9"/>
  <c r="AS24" i="9"/>
  <c r="AR24" i="9"/>
  <c r="AQ24" i="9"/>
  <c r="AP24" i="9"/>
  <c r="AO24" i="9"/>
  <c r="AN24" i="9"/>
  <c r="BH23" i="9"/>
  <c r="BG23" i="9"/>
  <c r="BF23" i="9"/>
  <c r="BE23" i="9"/>
  <c r="BD23" i="9"/>
  <c r="BC23" i="9"/>
  <c r="BB23" i="9"/>
  <c r="BA23" i="9"/>
  <c r="AZ23" i="9"/>
  <c r="AV23" i="9"/>
  <c r="AU23" i="9"/>
  <c r="AT23" i="9"/>
  <c r="AS23" i="9"/>
  <c r="AR23" i="9"/>
  <c r="AQ23" i="9"/>
  <c r="AP23" i="9"/>
  <c r="AO23" i="9"/>
  <c r="AN23" i="9"/>
  <c r="BH22" i="9"/>
  <c r="BG22" i="9"/>
  <c r="BF22" i="9"/>
  <c r="BE22" i="9"/>
  <c r="BD22" i="9"/>
  <c r="BC22" i="9"/>
  <c r="BB22" i="9"/>
  <c r="BA22" i="9"/>
  <c r="AZ22" i="9"/>
  <c r="AV22" i="9"/>
  <c r="AU22" i="9"/>
  <c r="AT22" i="9"/>
  <c r="AS22" i="9"/>
  <c r="AR22" i="9"/>
  <c r="AQ22" i="9"/>
  <c r="AP22" i="9"/>
  <c r="AO22" i="9"/>
  <c r="AN22" i="9"/>
  <c r="BH21" i="9"/>
  <c r="BG21" i="9"/>
  <c r="BF21" i="9"/>
  <c r="BE21" i="9"/>
  <c r="BD21" i="9"/>
  <c r="BC21" i="9"/>
  <c r="BB21" i="9"/>
  <c r="BA21" i="9"/>
  <c r="AZ21" i="9"/>
  <c r="AV21" i="9"/>
  <c r="AU21" i="9"/>
  <c r="AT21" i="9"/>
  <c r="AS21" i="9"/>
  <c r="AR21" i="9"/>
  <c r="AQ21" i="9"/>
  <c r="AP21" i="9"/>
  <c r="AO21" i="9"/>
  <c r="AN21" i="9"/>
  <c r="BH20" i="9"/>
  <c r="BG20" i="9"/>
  <c r="BF20" i="9"/>
  <c r="BE20" i="9"/>
  <c r="BD20" i="9"/>
  <c r="BC20" i="9"/>
  <c r="BB20" i="9"/>
  <c r="BA20" i="9"/>
  <c r="AZ20" i="9"/>
  <c r="AV20" i="9"/>
  <c r="AU20" i="9"/>
  <c r="AT20" i="9"/>
  <c r="AS20" i="9"/>
  <c r="AR20" i="9"/>
  <c r="AQ20" i="9"/>
  <c r="AP20" i="9"/>
  <c r="AO20" i="9"/>
  <c r="AN20" i="9"/>
  <c r="BH19" i="9"/>
  <c r="BG19" i="9"/>
  <c r="BF19" i="9"/>
  <c r="BE19" i="9"/>
  <c r="BD19" i="9"/>
  <c r="BC19" i="9"/>
  <c r="BB19" i="9"/>
  <c r="BA19" i="9"/>
  <c r="AZ19" i="9"/>
  <c r="AV19" i="9"/>
  <c r="AU19" i="9"/>
  <c r="AT19" i="9"/>
  <c r="AS19" i="9"/>
  <c r="AR19" i="9"/>
  <c r="AQ19" i="9"/>
  <c r="AP19" i="9"/>
  <c r="AO19" i="9"/>
  <c r="AN19" i="9"/>
  <c r="BH18" i="9"/>
  <c r="BG18" i="9"/>
  <c r="BF18" i="9"/>
  <c r="BE18" i="9"/>
  <c r="BD18" i="9"/>
  <c r="BC18" i="9"/>
  <c r="BB18" i="9"/>
  <c r="BA18" i="9"/>
  <c r="AZ18" i="9"/>
  <c r="AV18" i="9"/>
  <c r="AU18" i="9"/>
  <c r="AT18" i="9"/>
  <c r="AS18" i="9"/>
  <c r="AR18" i="9"/>
  <c r="AQ18" i="9"/>
  <c r="AP18" i="9"/>
  <c r="AO18" i="9"/>
  <c r="AN18" i="9"/>
  <c r="BH17" i="9"/>
  <c r="BG17" i="9"/>
  <c r="BF17" i="9"/>
  <c r="BE17" i="9"/>
  <c r="BD17" i="9"/>
  <c r="BC17" i="9"/>
  <c r="BB17" i="9"/>
  <c r="BA17" i="9"/>
  <c r="AZ17" i="9"/>
  <c r="AV17" i="9"/>
  <c r="AU17" i="9"/>
  <c r="AT17" i="9"/>
  <c r="AS17" i="9"/>
  <c r="AR17" i="9"/>
  <c r="AQ17" i="9"/>
  <c r="AP17" i="9"/>
  <c r="AO17" i="9"/>
  <c r="AN17" i="9"/>
  <c r="BH16" i="9"/>
  <c r="BG16" i="9"/>
  <c r="BF16" i="9"/>
  <c r="BE16" i="9"/>
  <c r="BD16" i="9"/>
  <c r="BC16" i="9"/>
  <c r="BB16" i="9"/>
  <c r="BA16" i="9"/>
  <c r="AZ16" i="9"/>
  <c r="AV16" i="9"/>
  <c r="AU16" i="9"/>
  <c r="AT16" i="9"/>
  <c r="AS16" i="9"/>
  <c r="AR16" i="9"/>
  <c r="AQ16" i="9"/>
  <c r="AP16" i="9"/>
  <c r="AO16" i="9"/>
  <c r="AN16" i="9"/>
  <c r="BH15" i="9"/>
  <c r="BG15" i="9"/>
  <c r="BF15" i="9"/>
  <c r="BE15" i="9"/>
  <c r="BD15" i="9"/>
  <c r="BC15" i="9"/>
  <c r="BB15" i="9"/>
  <c r="BA15" i="9"/>
  <c r="AZ15" i="9"/>
  <c r="AV15" i="9"/>
  <c r="AU15" i="9"/>
  <c r="AT15" i="9"/>
  <c r="AS15" i="9"/>
  <c r="AR15" i="9"/>
  <c r="AQ15" i="9"/>
  <c r="AP15" i="9"/>
  <c r="AO15" i="9"/>
  <c r="AN15" i="9"/>
  <c r="BH14" i="9"/>
  <c r="BG14" i="9"/>
  <c r="BF14" i="9"/>
  <c r="BE14" i="9"/>
  <c r="BD14" i="9"/>
  <c r="BC14" i="9"/>
  <c r="BB14" i="9"/>
  <c r="BA14" i="9"/>
  <c r="AZ14" i="9"/>
  <c r="AV14" i="9"/>
  <c r="AU14" i="9"/>
  <c r="AT14" i="9"/>
  <c r="AS14" i="9"/>
  <c r="AR14" i="9"/>
  <c r="AQ14" i="9"/>
  <c r="AP14" i="9"/>
  <c r="AO14" i="9"/>
  <c r="AN14" i="9"/>
  <c r="BH13" i="9"/>
  <c r="BG13" i="9"/>
  <c r="BF13" i="9"/>
  <c r="BE13" i="9"/>
  <c r="BD13" i="9"/>
  <c r="BC13" i="9"/>
  <c r="BB13" i="9"/>
  <c r="BA13" i="9"/>
  <c r="AZ13" i="9"/>
  <c r="AV13" i="9"/>
  <c r="AU13" i="9"/>
  <c r="AT13" i="9"/>
  <c r="AS13" i="9"/>
  <c r="AR13" i="9"/>
  <c r="AQ13" i="9"/>
  <c r="AP13" i="9"/>
  <c r="AO13" i="9"/>
  <c r="AN13" i="9"/>
  <c r="BH12" i="9"/>
  <c r="BG12" i="9"/>
  <c r="BF12" i="9"/>
  <c r="BE12" i="9"/>
  <c r="BD12" i="9"/>
  <c r="BC12" i="9"/>
  <c r="BB12" i="9"/>
  <c r="BA12" i="9"/>
  <c r="AZ12" i="9"/>
  <c r="AV12" i="9"/>
  <c r="AU12" i="9"/>
  <c r="AT12" i="9"/>
  <c r="AS12" i="9"/>
  <c r="AR12" i="9"/>
  <c r="AQ12" i="9"/>
  <c r="AP12" i="9"/>
  <c r="AO12" i="9"/>
  <c r="AN12" i="9"/>
  <c r="BH11" i="9"/>
  <c r="BG11" i="9"/>
  <c r="BF11" i="9"/>
  <c r="BE11" i="9"/>
  <c r="BD11" i="9"/>
  <c r="BC11" i="9"/>
  <c r="BB11" i="9"/>
  <c r="BA11" i="9"/>
  <c r="AZ11" i="9"/>
  <c r="AV11" i="9"/>
  <c r="AU11" i="9"/>
  <c r="AT11" i="9"/>
  <c r="AS11" i="9"/>
  <c r="AR11" i="9"/>
  <c r="AQ11" i="9"/>
  <c r="AP11" i="9"/>
  <c r="AO11" i="9"/>
  <c r="AN11" i="9"/>
  <c r="BH10" i="9"/>
  <c r="BG10" i="9"/>
  <c r="BF10" i="9"/>
  <c r="BE10" i="9"/>
  <c r="BD10" i="9"/>
  <c r="BC10" i="9"/>
  <c r="BB10" i="9"/>
  <c r="BA10" i="9"/>
  <c r="D10" i="9"/>
  <c r="AB10" i="9"/>
  <c r="AZ10" i="9"/>
  <c r="AV10" i="9"/>
  <c r="AU10" i="9"/>
  <c r="AT10" i="9"/>
  <c r="AS10" i="9"/>
  <c r="AR10" i="9"/>
  <c r="AQ10" i="9"/>
  <c r="AP10" i="9"/>
  <c r="AO10" i="9"/>
  <c r="P10" i="9"/>
  <c r="AN10" i="9"/>
  <c r="BH9" i="9"/>
  <c r="BG9" i="9"/>
  <c r="BF9" i="9"/>
  <c r="BE9" i="9"/>
  <c r="BD9" i="9"/>
  <c r="BC9" i="9"/>
  <c r="BB9" i="9"/>
  <c r="BA9" i="9"/>
  <c r="AZ9" i="9"/>
  <c r="AV9" i="9"/>
  <c r="AU9" i="9"/>
  <c r="AT9" i="9"/>
  <c r="AS9" i="9"/>
  <c r="AR9" i="9"/>
  <c r="AQ9" i="9"/>
  <c r="AP9" i="9"/>
  <c r="AO9" i="9"/>
  <c r="AN9" i="9"/>
  <c r="M34" i="19"/>
  <c r="M77" i="19"/>
  <c r="Z34" i="19"/>
  <c r="AK77" i="19"/>
  <c r="M35" i="19"/>
  <c r="M78" i="19"/>
  <c r="Z35" i="19"/>
  <c r="AK78" i="19"/>
  <c r="M36" i="19"/>
  <c r="M79" i="19"/>
  <c r="Z36" i="19"/>
  <c r="AK79" i="19"/>
  <c r="M37" i="19"/>
  <c r="M80" i="19"/>
  <c r="Z37" i="19"/>
  <c r="AK80" i="19"/>
  <c r="AK134" i="19"/>
  <c r="AK183" i="19"/>
  <c r="L34" i="19"/>
  <c r="L77" i="19"/>
  <c r="Y34" i="19"/>
  <c r="AJ77" i="19"/>
  <c r="L35" i="19"/>
  <c r="L78" i="19"/>
  <c r="Y35" i="19"/>
  <c r="AJ78" i="19"/>
  <c r="L36" i="19"/>
  <c r="L79" i="19"/>
  <c r="Y36" i="19"/>
  <c r="AJ79" i="19"/>
  <c r="L37" i="19"/>
  <c r="L80" i="19"/>
  <c r="Y37" i="19"/>
  <c r="AJ80" i="19"/>
  <c r="AJ134" i="19"/>
  <c r="AJ183" i="19"/>
  <c r="K34" i="19"/>
  <c r="K77" i="19"/>
  <c r="X34" i="19"/>
  <c r="AI77" i="19"/>
  <c r="K35" i="19"/>
  <c r="K78" i="19"/>
  <c r="X35" i="19"/>
  <c r="AI78" i="19"/>
  <c r="K36" i="19"/>
  <c r="K79" i="19"/>
  <c r="X36" i="19"/>
  <c r="AI79" i="19"/>
  <c r="K37" i="19"/>
  <c r="K80" i="19"/>
  <c r="X37" i="19"/>
  <c r="AI80" i="19"/>
  <c r="AI134" i="19"/>
  <c r="AI183" i="19"/>
  <c r="J34" i="19"/>
  <c r="J77" i="19"/>
  <c r="W34" i="19"/>
  <c r="AH77" i="19"/>
  <c r="J35" i="19"/>
  <c r="J78" i="19"/>
  <c r="W35" i="19"/>
  <c r="AH78" i="19"/>
  <c r="J36" i="19"/>
  <c r="J79" i="19"/>
  <c r="W36" i="19"/>
  <c r="AH79" i="19"/>
  <c r="J37" i="19"/>
  <c r="J80" i="19"/>
  <c r="W37" i="19"/>
  <c r="AH80" i="19"/>
  <c r="AH134" i="19"/>
  <c r="AH183" i="19"/>
  <c r="I34" i="19"/>
  <c r="I77" i="19"/>
  <c r="V34" i="19"/>
  <c r="AG77" i="19"/>
  <c r="I35" i="19"/>
  <c r="I78" i="19"/>
  <c r="V35" i="19"/>
  <c r="AG78" i="19"/>
  <c r="I36" i="19"/>
  <c r="I79" i="19"/>
  <c r="V36" i="19"/>
  <c r="AG79" i="19"/>
  <c r="I37" i="19"/>
  <c r="I80" i="19"/>
  <c r="V37" i="19"/>
  <c r="AG80" i="19"/>
  <c r="AG134" i="19"/>
  <c r="AG183" i="19"/>
  <c r="H34" i="19"/>
  <c r="H77" i="19"/>
  <c r="U34" i="19"/>
  <c r="AF77" i="19"/>
  <c r="H35" i="19"/>
  <c r="H78" i="19"/>
  <c r="U35" i="19"/>
  <c r="AF78" i="19"/>
  <c r="H36" i="19"/>
  <c r="H79" i="19"/>
  <c r="U36" i="19"/>
  <c r="AF79" i="19"/>
  <c r="H37" i="19"/>
  <c r="H80" i="19"/>
  <c r="U37" i="19"/>
  <c r="AF80" i="19"/>
  <c r="AF134" i="19"/>
  <c r="AF183" i="19"/>
  <c r="G34" i="19"/>
  <c r="G77" i="19"/>
  <c r="T34" i="19"/>
  <c r="AE77" i="19"/>
  <c r="G35" i="19"/>
  <c r="G78" i="19"/>
  <c r="T35" i="19"/>
  <c r="AE78" i="19"/>
  <c r="G36" i="19"/>
  <c r="G79" i="19"/>
  <c r="T36" i="19"/>
  <c r="AE79" i="19"/>
  <c r="G37" i="19"/>
  <c r="G80" i="19"/>
  <c r="T37" i="19"/>
  <c r="AE80" i="19"/>
  <c r="AE134" i="19"/>
  <c r="AE183" i="19"/>
  <c r="F34" i="19"/>
  <c r="F77" i="19"/>
  <c r="S34" i="19"/>
  <c r="AD77" i="19"/>
  <c r="F35" i="19"/>
  <c r="F78" i="19"/>
  <c r="S35" i="19"/>
  <c r="AD78" i="19"/>
  <c r="F36" i="19"/>
  <c r="F79" i="19"/>
  <c r="S36" i="19"/>
  <c r="AD79" i="19"/>
  <c r="F37" i="19"/>
  <c r="F80" i="19"/>
  <c r="S37" i="19"/>
  <c r="AD80" i="19"/>
  <c r="AD134" i="19"/>
  <c r="AD183" i="19"/>
  <c r="E34" i="19"/>
  <c r="E77" i="19"/>
  <c r="R34" i="19"/>
  <c r="AC77" i="19"/>
  <c r="E35" i="19"/>
  <c r="E78" i="19"/>
  <c r="R35" i="19"/>
  <c r="AC78" i="19"/>
  <c r="E36" i="19"/>
  <c r="E79" i="19"/>
  <c r="R36" i="19"/>
  <c r="AC79" i="19"/>
  <c r="E37" i="19"/>
  <c r="E80" i="19"/>
  <c r="R37" i="19"/>
  <c r="AC80" i="19"/>
  <c r="AC134" i="19"/>
  <c r="AC183" i="19"/>
  <c r="AK182" i="19"/>
  <c r="AJ182" i="19"/>
  <c r="AI182" i="19"/>
  <c r="AH182" i="19"/>
  <c r="AG182" i="19"/>
  <c r="AF182" i="19"/>
  <c r="AE182" i="19"/>
  <c r="AD182" i="19"/>
  <c r="AC182" i="19"/>
  <c r="AK181" i="19"/>
  <c r="AJ181" i="19"/>
  <c r="AI181" i="19"/>
  <c r="AH181" i="19"/>
  <c r="AG181" i="19"/>
  <c r="AF181" i="19"/>
  <c r="AE181" i="19"/>
  <c r="AD181" i="19"/>
  <c r="AC181" i="19"/>
  <c r="AK180" i="19"/>
  <c r="AJ180" i="19"/>
  <c r="AI180" i="19"/>
  <c r="AH180" i="19"/>
  <c r="AG180" i="19"/>
  <c r="AF180" i="19"/>
  <c r="AE180" i="19"/>
  <c r="AD180" i="19"/>
  <c r="AC180" i="19"/>
  <c r="AK179" i="19"/>
  <c r="AJ179" i="19"/>
  <c r="AI179" i="19"/>
  <c r="AH179" i="19"/>
  <c r="AG179" i="19"/>
  <c r="AF179" i="19"/>
  <c r="AE179" i="19"/>
  <c r="AD179" i="19"/>
  <c r="AC179" i="19"/>
  <c r="AK178" i="19"/>
  <c r="AJ178" i="19"/>
  <c r="AI178" i="19"/>
  <c r="AH178" i="19"/>
  <c r="AG178" i="19"/>
  <c r="AF178" i="19"/>
  <c r="AE178" i="19"/>
  <c r="AD178" i="19"/>
  <c r="AC178" i="19"/>
  <c r="AK177" i="19"/>
  <c r="AJ177" i="19"/>
  <c r="AI177" i="19"/>
  <c r="AH177" i="19"/>
  <c r="AG177" i="19"/>
  <c r="AF177" i="19"/>
  <c r="AE177" i="19"/>
  <c r="AD177" i="19"/>
  <c r="AC177" i="19"/>
  <c r="AK176" i="19"/>
  <c r="AJ176" i="19"/>
  <c r="AI176" i="19"/>
  <c r="AH176" i="19"/>
  <c r="AG176" i="19"/>
  <c r="AF176" i="19"/>
  <c r="AE176" i="19"/>
  <c r="AD176" i="19"/>
  <c r="AC176" i="19"/>
  <c r="AK175" i="19"/>
  <c r="AJ175" i="19"/>
  <c r="AI175" i="19"/>
  <c r="AH175" i="19"/>
  <c r="AG175" i="19"/>
  <c r="AF175" i="19"/>
  <c r="AE175" i="19"/>
  <c r="AD175" i="19"/>
  <c r="AC175" i="19"/>
  <c r="AK174" i="19"/>
  <c r="AJ174" i="19"/>
  <c r="AI174" i="19"/>
  <c r="AH174" i="19"/>
  <c r="AG174" i="19"/>
  <c r="AF174" i="19"/>
  <c r="AE174" i="19"/>
  <c r="AD174" i="19"/>
  <c r="AC174" i="19"/>
  <c r="AK173" i="19"/>
  <c r="AJ173" i="19"/>
  <c r="AI173" i="19"/>
  <c r="AH173" i="19"/>
  <c r="AG173" i="19"/>
  <c r="AF173" i="19"/>
  <c r="AE173" i="19"/>
  <c r="AD173" i="19"/>
  <c r="AC173" i="19"/>
  <c r="AK172" i="19"/>
  <c r="AJ172" i="19"/>
  <c r="AI172" i="19"/>
  <c r="AH172" i="19"/>
  <c r="AG172" i="19"/>
  <c r="AF172" i="19"/>
  <c r="AE172" i="19"/>
  <c r="AD172" i="19"/>
  <c r="AC172" i="19"/>
  <c r="AK171" i="19"/>
  <c r="AJ171" i="19"/>
  <c r="AI171" i="19"/>
  <c r="AH171" i="19"/>
  <c r="AG171" i="19"/>
  <c r="AF171" i="19"/>
  <c r="AE171" i="19"/>
  <c r="AD171" i="19"/>
  <c r="AC171" i="19"/>
  <c r="AK170" i="19"/>
  <c r="AJ170" i="19"/>
  <c r="AI170" i="19"/>
  <c r="AH170" i="19"/>
  <c r="AG170" i="19"/>
  <c r="AF170" i="19"/>
  <c r="AE170" i="19"/>
  <c r="AD170" i="19"/>
  <c r="AC170" i="19"/>
  <c r="AK169" i="19"/>
  <c r="AJ169" i="19"/>
  <c r="AI169" i="19"/>
  <c r="AH169" i="19"/>
  <c r="AG169" i="19"/>
  <c r="AF169" i="19"/>
  <c r="AE169" i="19"/>
  <c r="AD169" i="19"/>
  <c r="AC169" i="19"/>
  <c r="AK168" i="19"/>
  <c r="AJ168" i="19"/>
  <c r="AI168" i="19"/>
  <c r="AH168" i="19"/>
  <c r="AG168" i="19"/>
  <c r="AF168" i="19"/>
  <c r="AE168" i="19"/>
  <c r="AD168" i="19"/>
  <c r="AC168" i="19"/>
  <c r="AK167" i="19"/>
  <c r="AJ167" i="19"/>
  <c r="AI167" i="19"/>
  <c r="AH167" i="19"/>
  <c r="AG167" i="19"/>
  <c r="AF167" i="19"/>
  <c r="AE167" i="19"/>
  <c r="AD167" i="19"/>
  <c r="AC167" i="19"/>
  <c r="AK166" i="19"/>
  <c r="AJ166" i="19"/>
  <c r="AI166" i="19"/>
  <c r="AH166" i="19"/>
  <c r="AG166" i="19"/>
  <c r="AF166" i="19"/>
  <c r="AE166" i="19"/>
  <c r="AD166" i="19"/>
  <c r="AC166" i="19"/>
  <c r="AK165" i="19"/>
  <c r="AJ165" i="19"/>
  <c r="AI165" i="19"/>
  <c r="AH165" i="19"/>
  <c r="AG165" i="19"/>
  <c r="AF165" i="19"/>
  <c r="AE165" i="19"/>
  <c r="AD165" i="19"/>
  <c r="AC165" i="19"/>
  <c r="AK164" i="19"/>
  <c r="AJ164" i="19"/>
  <c r="AI164" i="19"/>
  <c r="AH164" i="19"/>
  <c r="AG164" i="19"/>
  <c r="AF164" i="19"/>
  <c r="AE164" i="19"/>
  <c r="AD164" i="19"/>
  <c r="AC164" i="19"/>
  <c r="AK163" i="19"/>
  <c r="AJ163" i="19"/>
  <c r="AI163" i="19"/>
  <c r="AH163" i="19"/>
  <c r="AG163" i="19"/>
  <c r="AF163" i="19"/>
  <c r="AE163" i="19"/>
  <c r="AD163" i="19"/>
  <c r="AC163" i="19"/>
  <c r="AK162" i="19"/>
  <c r="AJ162" i="19"/>
  <c r="AI162" i="19"/>
  <c r="AH162" i="19"/>
  <c r="AG162" i="19"/>
  <c r="AF162" i="19"/>
  <c r="AE162" i="19"/>
  <c r="AD162" i="19"/>
  <c r="AC162" i="19"/>
  <c r="AK161" i="19"/>
  <c r="AJ161" i="19"/>
  <c r="AI161" i="19"/>
  <c r="AH161" i="19"/>
  <c r="AG161" i="19"/>
  <c r="AF161" i="19"/>
  <c r="AE161" i="19"/>
  <c r="AD161" i="19"/>
  <c r="AC161" i="19"/>
  <c r="AK160" i="19"/>
  <c r="AJ160" i="19"/>
  <c r="AI160" i="19"/>
  <c r="AH160" i="19"/>
  <c r="AG160" i="19"/>
  <c r="AF160" i="19"/>
  <c r="AE160" i="19"/>
  <c r="AD160" i="19"/>
  <c r="AC160" i="19"/>
  <c r="AK159" i="19"/>
  <c r="AJ159" i="19"/>
  <c r="AI159" i="19"/>
  <c r="AH159" i="19"/>
  <c r="AG159" i="19"/>
  <c r="AF159" i="19"/>
  <c r="AE159" i="19"/>
  <c r="AD159" i="19"/>
  <c r="AC159" i="19"/>
  <c r="AK158" i="19"/>
  <c r="AJ158" i="19"/>
  <c r="AI158" i="19"/>
  <c r="AH158" i="19"/>
  <c r="AG158" i="19"/>
  <c r="AF158" i="19"/>
  <c r="AE158" i="19"/>
  <c r="AD158" i="19"/>
  <c r="AC158" i="19"/>
  <c r="AK157" i="19"/>
  <c r="AJ157" i="19"/>
  <c r="AI157" i="19"/>
  <c r="AH157" i="19"/>
  <c r="AG157" i="19"/>
  <c r="AF157" i="19"/>
  <c r="AE157" i="19"/>
  <c r="AD157" i="19"/>
  <c r="AC157" i="19"/>
  <c r="AK156" i="19"/>
  <c r="AJ156" i="19"/>
  <c r="AI156" i="19"/>
  <c r="AH156" i="19"/>
  <c r="AG156" i="19"/>
  <c r="AF156" i="19"/>
  <c r="AE156" i="19"/>
  <c r="AD156" i="19"/>
  <c r="AC156" i="19"/>
  <c r="AK155" i="19"/>
  <c r="AJ155" i="19"/>
  <c r="AI155" i="19"/>
  <c r="AH155" i="19"/>
  <c r="AG155" i="19"/>
  <c r="AF155" i="19"/>
  <c r="AE155" i="19"/>
  <c r="AD155" i="19"/>
  <c r="AC155" i="19"/>
  <c r="AK154" i="19"/>
  <c r="AJ154" i="19"/>
  <c r="AI154" i="19"/>
  <c r="AH154" i="19"/>
  <c r="AG154" i="19"/>
  <c r="AF154" i="19"/>
  <c r="AE154" i="19"/>
  <c r="AD154" i="19"/>
  <c r="AC154" i="19"/>
  <c r="AK153" i="19"/>
  <c r="AJ153" i="19"/>
  <c r="AI153" i="19"/>
  <c r="AH153" i="19"/>
  <c r="AG153" i="19"/>
  <c r="AF153" i="19"/>
  <c r="AE153" i="19"/>
  <c r="AD153" i="19"/>
  <c r="AC153" i="19"/>
  <c r="AK152" i="19"/>
  <c r="AJ152" i="19"/>
  <c r="AI152" i="19"/>
  <c r="AH152" i="19"/>
  <c r="AG152" i="19"/>
  <c r="AF152" i="19"/>
  <c r="AE152" i="19"/>
  <c r="AD152" i="19"/>
  <c r="AC152" i="19"/>
  <c r="AK151" i="19"/>
  <c r="AJ151" i="19"/>
  <c r="AI151" i="19"/>
  <c r="AH151" i="19"/>
  <c r="AG151" i="19"/>
  <c r="AF151" i="19"/>
  <c r="AE151" i="19"/>
  <c r="AD151" i="19"/>
  <c r="AC151" i="19"/>
  <c r="AK150" i="19"/>
  <c r="AJ150" i="19"/>
  <c r="AI150" i="19"/>
  <c r="AH150" i="19"/>
  <c r="AG150" i="19"/>
  <c r="AF150" i="19"/>
  <c r="AE150" i="19"/>
  <c r="AD150" i="19"/>
  <c r="AC150" i="19"/>
  <c r="AK149" i="19"/>
  <c r="AJ149" i="19"/>
  <c r="AI149" i="19"/>
  <c r="AH149" i="19"/>
  <c r="AG149" i="19"/>
  <c r="AF149" i="19"/>
  <c r="AE149" i="19"/>
  <c r="AD149" i="19"/>
  <c r="AC149" i="19"/>
  <c r="AK148" i="19"/>
  <c r="AJ148" i="19"/>
  <c r="AI148" i="19"/>
  <c r="AH148" i="19"/>
  <c r="AG148" i="19"/>
  <c r="AF148" i="19"/>
  <c r="AE148" i="19"/>
  <c r="AD148" i="19"/>
  <c r="AC148" i="19"/>
  <c r="AK147" i="19"/>
  <c r="AJ147" i="19"/>
  <c r="AI147" i="19"/>
  <c r="AH147" i="19"/>
  <c r="AG147" i="19"/>
  <c r="AF147" i="19"/>
  <c r="AE147" i="19"/>
  <c r="AD147" i="19"/>
  <c r="AC147" i="19"/>
  <c r="AK146" i="19"/>
  <c r="AJ146" i="19"/>
  <c r="AI146" i="19"/>
  <c r="AH146" i="19"/>
  <c r="AG146" i="19"/>
  <c r="AF146" i="19"/>
  <c r="AE146" i="19"/>
  <c r="AD146" i="19"/>
  <c r="AC146" i="19"/>
  <c r="AK145" i="19"/>
  <c r="AJ145" i="19"/>
  <c r="AI145" i="19"/>
  <c r="AH145" i="19"/>
  <c r="AG145" i="19"/>
  <c r="AF145" i="19"/>
  <c r="AE145" i="19"/>
  <c r="AD145" i="19"/>
  <c r="AC145" i="19"/>
  <c r="AK144" i="19"/>
  <c r="AJ144" i="19"/>
  <c r="AI144" i="19"/>
  <c r="AH144" i="19"/>
  <c r="AG144" i="19"/>
  <c r="AF144" i="19"/>
  <c r="AE144" i="19"/>
  <c r="AD144" i="19"/>
  <c r="AC144" i="19"/>
  <c r="AK143" i="19"/>
  <c r="AJ143" i="19"/>
  <c r="AI143" i="19"/>
  <c r="AH143" i="19"/>
  <c r="AG143" i="19"/>
  <c r="AF143" i="19"/>
  <c r="AE143" i="19"/>
  <c r="AD143" i="19"/>
  <c r="AC143" i="19"/>
  <c r="AK142" i="19"/>
  <c r="AJ142" i="19"/>
  <c r="AI142" i="19"/>
  <c r="AH142" i="19"/>
  <c r="AG142" i="19"/>
  <c r="AF142" i="19"/>
  <c r="AE142" i="19"/>
  <c r="AD142" i="19"/>
  <c r="AC142" i="19"/>
  <c r="AK141" i="19"/>
  <c r="AJ141" i="19"/>
  <c r="AI141" i="19"/>
  <c r="AH141" i="19"/>
  <c r="AG141" i="19"/>
  <c r="AF141" i="19"/>
  <c r="AE141" i="19"/>
  <c r="AD141" i="19"/>
  <c r="AC141" i="19"/>
  <c r="AK140" i="19"/>
  <c r="AJ140" i="19"/>
  <c r="AI140" i="19"/>
  <c r="AH140" i="19"/>
  <c r="AG140" i="19"/>
  <c r="AF140" i="19"/>
  <c r="AE140" i="19"/>
  <c r="AD140" i="19"/>
  <c r="AC140" i="19"/>
  <c r="AK139" i="19"/>
  <c r="AJ139" i="19"/>
  <c r="AI139" i="19"/>
  <c r="AH139" i="19"/>
  <c r="AG139" i="19"/>
  <c r="AF139" i="19"/>
  <c r="AE139" i="19"/>
  <c r="AD139" i="19"/>
  <c r="AC139" i="19"/>
  <c r="AK138" i="19"/>
  <c r="AJ138" i="19"/>
  <c r="AI138" i="19"/>
  <c r="AH138" i="19"/>
  <c r="AG138" i="19"/>
  <c r="AF138" i="19"/>
  <c r="AE138" i="19"/>
  <c r="AD138" i="19"/>
  <c r="AC138" i="19"/>
  <c r="AK137" i="19"/>
  <c r="AJ137" i="19"/>
  <c r="AI137" i="19"/>
  <c r="AH137" i="19"/>
  <c r="AG137" i="19"/>
  <c r="AF137" i="19"/>
  <c r="AE137" i="19"/>
  <c r="AD137" i="19"/>
  <c r="AC137" i="19"/>
  <c r="AK136" i="19"/>
  <c r="AJ136" i="19"/>
  <c r="AI136" i="19"/>
  <c r="AH136" i="19"/>
  <c r="AG136" i="19"/>
  <c r="AF136" i="19"/>
  <c r="AE136" i="19"/>
  <c r="AD136" i="19"/>
  <c r="AC136" i="19"/>
  <c r="AK135" i="19"/>
  <c r="AJ135" i="19"/>
  <c r="AI135" i="19"/>
  <c r="AH135" i="19"/>
  <c r="AG135" i="19"/>
  <c r="AF135" i="19"/>
  <c r="AE135" i="19"/>
  <c r="AD135" i="19"/>
  <c r="AC135" i="19"/>
  <c r="Y77" i="19"/>
  <c r="Y78" i="19"/>
  <c r="Y79" i="19"/>
  <c r="Y80" i="19"/>
  <c r="Y134" i="19"/>
  <c r="Y183" i="19"/>
  <c r="X77" i="19"/>
  <c r="X78" i="19"/>
  <c r="X79" i="19"/>
  <c r="X80" i="19"/>
  <c r="X134" i="19"/>
  <c r="X183" i="19"/>
  <c r="W77" i="19"/>
  <c r="W78" i="19"/>
  <c r="W79" i="19"/>
  <c r="W80" i="19"/>
  <c r="W134" i="19"/>
  <c r="W183" i="19"/>
  <c r="V77" i="19"/>
  <c r="V78" i="19"/>
  <c r="V79" i="19"/>
  <c r="V80" i="19"/>
  <c r="V134" i="19"/>
  <c r="V183" i="19"/>
  <c r="U77" i="19"/>
  <c r="U78" i="19"/>
  <c r="U79" i="19"/>
  <c r="U80" i="19"/>
  <c r="U134" i="19"/>
  <c r="U183" i="19"/>
  <c r="T77" i="19"/>
  <c r="T78" i="19"/>
  <c r="T79" i="19"/>
  <c r="T80" i="19"/>
  <c r="T134" i="19"/>
  <c r="T183" i="19"/>
  <c r="S77" i="19"/>
  <c r="S78" i="19"/>
  <c r="S79" i="19"/>
  <c r="S80" i="19"/>
  <c r="S134" i="19"/>
  <c r="S183" i="19"/>
  <c r="R77" i="19"/>
  <c r="R78" i="19"/>
  <c r="R79" i="19"/>
  <c r="R80" i="19"/>
  <c r="R134" i="19"/>
  <c r="R183" i="19"/>
  <c r="Q77" i="19"/>
  <c r="Q78" i="19"/>
  <c r="Q79" i="19"/>
  <c r="Q80" i="19"/>
  <c r="Q134" i="19"/>
  <c r="Q183" i="19"/>
  <c r="Y182" i="19"/>
  <c r="X182" i="19"/>
  <c r="W182" i="19"/>
  <c r="V182" i="19"/>
  <c r="U182" i="19"/>
  <c r="T182" i="19"/>
  <c r="S182" i="19"/>
  <c r="R182" i="19"/>
  <c r="Q182" i="19"/>
  <c r="Y181" i="19"/>
  <c r="X181" i="19"/>
  <c r="W181" i="19"/>
  <c r="V181" i="19"/>
  <c r="U181" i="19"/>
  <c r="T181" i="19"/>
  <c r="S181" i="19"/>
  <c r="R181" i="19"/>
  <c r="Q181" i="19"/>
  <c r="Y180" i="19"/>
  <c r="X180" i="19"/>
  <c r="W180" i="19"/>
  <c r="V180" i="19"/>
  <c r="U180" i="19"/>
  <c r="T180" i="19"/>
  <c r="S180" i="19"/>
  <c r="R180" i="19"/>
  <c r="Q180" i="19"/>
  <c r="Y179" i="19"/>
  <c r="X179" i="19"/>
  <c r="W179" i="19"/>
  <c r="V179" i="19"/>
  <c r="U179" i="19"/>
  <c r="T179" i="19"/>
  <c r="S179" i="19"/>
  <c r="R179" i="19"/>
  <c r="Q179" i="19"/>
  <c r="Y178" i="19"/>
  <c r="X178" i="19"/>
  <c r="W178" i="19"/>
  <c r="V178" i="19"/>
  <c r="U178" i="19"/>
  <c r="T178" i="19"/>
  <c r="S178" i="19"/>
  <c r="R178" i="19"/>
  <c r="Q178" i="19"/>
  <c r="Y177" i="19"/>
  <c r="X177" i="19"/>
  <c r="W177" i="19"/>
  <c r="V177" i="19"/>
  <c r="U177" i="19"/>
  <c r="T177" i="19"/>
  <c r="S177" i="19"/>
  <c r="R177" i="19"/>
  <c r="Q177" i="19"/>
  <c r="Y176" i="19"/>
  <c r="X176" i="19"/>
  <c r="W176" i="19"/>
  <c r="V176" i="19"/>
  <c r="U176" i="19"/>
  <c r="T176" i="19"/>
  <c r="S176" i="19"/>
  <c r="R176" i="19"/>
  <c r="Q176" i="19"/>
  <c r="Y175" i="19"/>
  <c r="X175" i="19"/>
  <c r="W175" i="19"/>
  <c r="V175" i="19"/>
  <c r="U175" i="19"/>
  <c r="T175" i="19"/>
  <c r="S175" i="19"/>
  <c r="R175" i="19"/>
  <c r="Q175" i="19"/>
  <c r="Y174" i="19"/>
  <c r="X174" i="19"/>
  <c r="W174" i="19"/>
  <c r="V174" i="19"/>
  <c r="U174" i="19"/>
  <c r="T174" i="19"/>
  <c r="S174" i="19"/>
  <c r="R174" i="19"/>
  <c r="Q174" i="19"/>
  <c r="Y173" i="19"/>
  <c r="X173" i="19"/>
  <c r="W173" i="19"/>
  <c r="V173" i="19"/>
  <c r="U173" i="19"/>
  <c r="T173" i="19"/>
  <c r="S173" i="19"/>
  <c r="R173" i="19"/>
  <c r="Q173" i="19"/>
  <c r="Y172" i="19"/>
  <c r="X172" i="19"/>
  <c r="W172" i="19"/>
  <c r="V172" i="19"/>
  <c r="U172" i="19"/>
  <c r="T172" i="19"/>
  <c r="S172" i="19"/>
  <c r="R172" i="19"/>
  <c r="Q172" i="19"/>
  <c r="Y171" i="19"/>
  <c r="X171" i="19"/>
  <c r="W171" i="19"/>
  <c r="V171" i="19"/>
  <c r="U171" i="19"/>
  <c r="T171" i="19"/>
  <c r="S171" i="19"/>
  <c r="R171" i="19"/>
  <c r="Q171" i="19"/>
  <c r="Y170" i="19"/>
  <c r="X170" i="19"/>
  <c r="W170" i="19"/>
  <c r="V170" i="19"/>
  <c r="U170" i="19"/>
  <c r="T170" i="19"/>
  <c r="S170" i="19"/>
  <c r="R170" i="19"/>
  <c r="Q170" i="19"/>
  <c r="Y169" i="19"/>
  <c r="X169" i="19"/>
  <c r="W169" i="19"/>
  <c r="V169" i="19"/>
  <c r="U169" i="19"/>
  <c r="T169" i="19"/>
  <c r="S169" i="19"/>
  <c r="R169" i="19"/>
  <c r="Q169" i="19"/>
  <c r="Y168" i="19"/>
  <c r="X168" i="19"/>
  <c r="W168" i="19"/>
  <c r="V168" i="19"/>
  <c r="U168" i="19"/>
  <c r="T168" i="19"/>
  <c r="S168" i="19"/>
  <c r="R168" i="19"/>
  <c r="Q168" i="19"/>
  <c r="Y167" i="19"/>
  <c r="X167" i="19"/>
  <c r="W167" i="19"/>
  <c r="V167" i="19"/>
  <c r="U167" i="19"/>
  <c r="T167" i="19"/>
  <c r="S167" i="19"/>
  <c r="R167" i="19"/>
  <c r="Q167" i="19"/>
  <c r="Y166" i="19"/>
  <c r="X166" i="19"/>
  <c r="W166" i="19"/>
  <c r="V166" i="19"/>
  <c r="U166" i="19"/>
  <c r="T166" i="19"/>
  <c r="S166" i="19"/>
  <c r="R166" i="19"/>
  <c r="Q166" i="19"/>
  <c r="Y165" i="19"/>
  <c r="X165" i="19"/>
  <c r="W165" i="19"/>
  <c r="V165" i="19"/>
  <c r="U165" i="19"/>
  <c r="T165" i="19"/>
  <c r="S165" i="19"/>
  <c r="R165" i="19"/>
  <c r="Q165" i="19"/>
  <c r="Y164" i="19"/>
  <c r="X164" i="19"/>
  <c r="W164" i="19"/>
  <c r="V164" i="19"/>
  <c r="U164" i="19"/>
  <c r="T164" i="19"/>
  <c r="S164" i="19"/>
  <c r="R164" i="19"/>
  <c r="Q164" i="19"/>
  <c r="Y163" i="19"/>
  <c r="X163" i="19"/>
  <c r="W163" i="19"/>
  <c r="V163" i="19"/>
  <c r="U163" i="19"/>
  <c r="T163" i="19"/>
  <c r="S163" i="19"/>
  <c r="R163" i="19"/>
  <c r="Q163" i="19"/>
  <c r="Y162" i="19"/>
  <c r="X162" i="19"/>
  <c r="W162" i="19"/>
  <c r="V162" i="19"/>
  <c r="U162" i="19"/>
  <c r="T162" i="19"/>
  <c r="S162" i="19"/>
  <c r="R162" i="19"/>
  <c r="Q162" i="19"/>
  <c r="Y161" i="19"/>
  <c r="X161" i="19"/>
  <c r="W161" i="19"/>
  <c r="V161" i="19"/>
  <c r="U161" i="19"/>
  <c r="T161" i="19"/>
  <c r="S161" i="19"/>
  <c r="R161" i="19"/>
  <c r="Q161" i="19"/>
  <c r="Y160" i="19"/>
  <c r="X160" i="19"/>
  <c r="W160" i="19"/>
  <c r="V160" i="19"/>
  <c r="U160" i="19"/>
  <c r="T160" i="19"/>
  <c r="S160" i="19"/>
  <c r="R160" i="19"/>
  <c r="Q160" i="19"/>
  <c r="Y159" i="19"/>
  <c r="X159" i="19"/>
  <c r="W159" i="19"/>
  <c r="V159" i="19"/>
  <c r="U159" i="19"/>
  <c r="T159" i="19"/>
  <c r="S159" i="19"/>
  <c r="R159" i="19"/>
  <c r="Q159" i="19"/>
  <c r="Y158" i="19"/>
  <c r="X158" i="19"/>
  <c r="W158" i="19"/>
  <c r="V158" i="19"/>
  <c r="U158" i="19"/>
  <c r="T158" i="19"/>
  <c r="S158" i="19"/>
  <c r="R158" i="19"/>
  <c r="Q158" i="19"/>
  <c r="Y157" i="19"/>
  <c r="X157" i="19"/>
  <c r="W157" i="19"/>
  <c r="V157" i="19"/>
  <c r="U157" i="19"/>
  <c r="T157" i="19"/>
  <c r="S157" i="19"/>
  <c r="R157" i="19"/>
  <c r="Q157" i="19"/>
  <c r="Y156" i="19"/>
  <c r="X156" i="19"/>
  <c r="W156" i="19"/>
  <c r="V156" i="19"/>
  <c r="U156" i="19"/>
  <c r="T156" i="19"/>
  <c r="S156" i="19"/>
  <c r="R156" i="19"/>
  <c r="Q156" i="19"/>
  <c r="Y155" i="19"/>
  <c r="X155" i="19"/>
  <c r="W155" i="19"/>
  <c r="V155" i="19"/>
  <c r="U155" i="19"/>
  <c r="T155" i="19"/>
  <c r="S155" i="19"/>
  <c r="R155" i="19"/>
  <c r="Q155" i="19"/>
  <c r="Y154" i="19"/>
  <c r="X154" i="19"/>
  <c r="W154" i="19"/>
  <c r="V154" i="19"/>
  <c r="U154" i="19"/>
  <c r="T154" i="19"/>
  <c r="S154" i="19"/>
  <c r="R154" i="19"/>
  <c r="Q154" i="19"/>
  <c r="Y153" i="19"/>
  <c r="X153" i="19"/>
  <c r="W153" i="19"/>
  <c r="V153" i="19"/>
  <c r="U153" i="19"/>
  <c r="T153" i="19"/>
  <c r="S153" i="19"/>
  <c r="R153" i="19"/>
  <c r="Q153" i="19"/>
  <c r="Y152" i="19"/>
  <c r="X152" i="19"/>
  <c r="W152" i="19"/>
  <c r="V152" i="19"/>
  <c r="U152" i="19"/>
  <c r="T152" i="19"/>
  <c r="S152" i="19"/>
  <c r="R152" i="19"/>
  <c r="Q152" i="19"/>
  <c r="Y151" i="19"/>
  <c r="X151" i="19"/>
  <c r="W151" i="19"/>
  <c r="V151" i="19"/>
  <c r="U151" i="19"/>
  <c r="T151" i="19"/>
  <c r="S151" i="19"/>
  <c r="R151" i="19"/>
  <c r="Q151" i="19"/>
  <c r="Y150" i="19"/>
  <c r="X150" i="19"/>
  <c r="W150" i="19"/>
  <c r="V150" i="19"/>
  <c r="U150" i="19"/>
  <c r="T150" i="19"/>
  <c r="S150" i="19"/>
  <c r="R150" i="19"/>
  <c r="Q150" i="19"/>
  <c r="Y149" i="19"/>
  <c r="X149" i="19"/>
  <c r="W149" i="19"/>
  <c r="V149" i="19"/>
  <c r="U149" i="19"/>
  <c r="T149" i="19"/>
  <c r="S149" i="19"/>
  <c r="R149" i="19"/>
  <c r="Q149" i="19"/>
  <c r="Y148" i="19"/>
  <c r="X148" i="19"/>
  <c r="W148" i="19"/>
  <c r="V148" i="19"/>
  <c r="U148" i="19"/>
  <c r="T148" i="19"/>
  <c r="S148" i="19"/>
  <c r="R148" i="19"/>
  <c r="Q148" i="19"/>
  <c r="Y147" i="19"/>
  <c r="X147" i="19"/>
  <c r="W147" i="19"/>
  <c r="V147" i="19"/>
  <c r="U147" i="19"/>
  <c r="T147" i="19"/>
  <c r="S147" i="19"/>
  <c r="R147" i="19"/>
  <c r="Q147" i="19"/>
  <c r="Y146" i="19"/>
  <c r="X146" i="19"/>
  <c r="W146" i="19"/>
  <c r="V146" i="19"/>
  <c r="U146" i="19"/>
  <c r="T146" i="19"/>
  <c r="S146" i="19"/>
  <c r="R146" i="19"/>
  <c r="Q146" i="19"/>
  <c r="Y145" i="19"/>
  <c r="X145" i="19"/>
  <c r="W145" i="19"/>
  <c r="V145" i="19"/>
  <c r="U145" i="19"/>
  <c r="T145" i="19"/>
  <c r="S145" i="19"/>
  <c r="R145" i="19"/>
  <c r="Q145" i="19"/>
  <c r="Y144" i="19"/>
  <c r="X144" i="19"/>
  <c r="W144" i="19"/>
  <c r="V144" i="19"/>
  <c r="U144" i="19"/>
  <c r="T144" i="19"/>
  <c r="S144" i="19"/>
  <c r="R144" i="19"/>
  <c r="Q144" i="19"/>
  <c r="Y143" i="19"/>
  <c r="X143" i="19"/>
  <c r="W143" i="19"/>
  <c r="V143" i="19"/>
  <c r="U143" i="19"/>
  <c r="T143" i="19"/>
  <c r="S143" i="19"/>
  <c r="R143" i="19"/>
  <c r="Q143" i="19"/>
  <c r="Y142" i="19"/>
  <c r="X142" i="19"/>
  <c r="W142" i="19"/>
  <c r="V142" i="19"/>
  <c r="U142" i="19"/>
  <c r="T142" i="19"/>
  <c r="S142" i="19"/>
  <c r="R142" i="19"/>
  <c r="Q142" i="19"/>
  <c r="Y141" i="19"/>
  <c r="X141" i="19"/>
  <c r="W141" i="19"/>
  <c r="V141" i="19"/>
  <c r="U141" i="19"/>
  <c r="T141" i="19"/>
  <c r="S141" i="19"/>
  <c r="R141" i="19"/>
  <c r="Q141" i="19"/>
  <c r="Y140" i="19"/>
  <c r="X140" i="19"/>
  <c r="W140" i="19"/>
  <c r="V140" i="19"/>
  <c r="U140" i="19"/>
  <c r="T140" i="19"/>
  <c r="S140" i="19"/>
  <c r="R140" i="19"/>
  <c r="Q140" i="19"/>
  <c r="Y139" i="19"/>
  <c r="X139" i="19"/>
  <c r="W139" i="19"/>
  <c r="V139" i="19"/>
  <c r="U139" i="19"/>
  <c r="T139" i="19"/>
  <c r="S139" i="19"/>
  <c r="R139" i="19"/>
  <c r="Q139" i="19"/>
  <c r="Y138" i="19"/>
  <c r="X138" i="19"/>
  <c r="W138" i="19"/>
  <c r="V138" i="19"/>
  <c r="U138" i="19"/>
  <c r="T138" i="19"/>
  <c r="S138" i="19"/>
  <c r="R138" i="19"/>
  <c r="Q138" i="19"/>
  <c r="Y137" i="19"/>
  <c r="X137" i="19"/>
  <c r="W137" i="19"/>
  <c r="V137" i="19"/>
  <c r="U137" i="19"/>
  <c r="T137" i="19"/>
  <c r="S137" i="19"/>
  <c r="R137" i="19"/>
  <c r="Q137" i="19"/>
  <c r="Y136" i="19"/>
  <c r="X136" i="19"/>
  <c r="W136" i="19"/>
  <c r="V136" i="19"/>
  <c r="U136" i="19"/>
  <c r="T136" i="19"/>
  <c r="S136" i="19"/>
  <c r="R136" i="19"/>
  <c r="Q136" i="19"/>
  <c r="Y135" i="19"/>
  <c r="X135" i="19"/>
  <c r="W135" i="19"/>
  <c r="V135" i="19"/>
  <c r="U135" i="19"/>
  <c r="T135" i="19"/>
  <c r="S135" i="19"/>
  <c r="R135" i="19"/>
  <c r="Q135" i="19"/>
  <c r="E134" i="19"/>
  <c r="E136" i="19"/>
  <c r="F134" i="19"/>
  <c r="F136" i="19"/>
  <c r="G134" i="19"/>
  <c r="G136" i="19"/>
  <c r="H134" i="19"/>
  <c r="H136" i="19"/>
  <c r="I134" i="19"/>
  <c r="I136" i="19"/>
  <c r="J134" i="19"/>
  <c r="J136" i="19"/>
  <c r="K134" i="19"/>
  <c r="K136" i="19"/>
  <c r="L134" i="19"/>
  <c r="L136" i="19"/>
  <c r="M134" i="19"/>
  <c r="M136" i="19"/>
  <c r="E137" i="19"/>
  <c r="F137" i="19"/>
  <c r="G137" i="19"/>
  <c r="H137" i="19"/>
  <c r="I137" i="19"/>
  <c r="J137" i="19"/>
  <c r="K137" i="19"/>
  <c r="L137" i="19"/>
  <c r="M137" i="19"/>
  <c r="E138" i="19"/>
  <c r="F138" i="19"/>
  <c r="G138" i="19"/>
  <c r="H138" i="19"/>
  <c r="I138" i="19"/>
  <c r="J138" i="19"/>
  <c r="K138" i="19"/>
  <c r="L138" i="19"/>
  <c r="M138" i="19"/>
  <c r="E139" i="19"/>
  <c r="F139" i="19"/>
  <c r="G139" i="19"/>
  <c r="H139" i="19"/>
  <c r="I139" i="19"/>
  <c r="J139" i="19"/>
  <c r="K139" i="19"/>
  <c r="L139" i="19"/>
  <c r="M139" i="19"/>
  <c r="E140" i="19"/>
  <c r="F140" i="19"/>
  <c r="G140" i="19"/>
  <c r="H140" i="19"/>
  <c r="I140" i="19"/>
  <c r="J140" i="19"/>
  <c r="K140" i="19"/>
  <c r="L140" i="19"/>
  <c r="M140" i="19"/>
  <c r="E141" i="19"/>
  <c r="F141" i="19"/>
  <c r="G141" i="19"/>
  <c r="H141" i="19"/>
  <c r="I141" i="19"/>
  <c r="J141" i="19"/>
  <c r="K141" i="19"/>
  <c r="L141" i="19"/>
  <c r="M141" i="19"/>
  <c r="E142" i="19"/>
  <c r="F142" i="19"/>
  <c r="G142" i="19"/>
  <c r="H142" i="19"/>
  <c r="I142" i="19"/>
  <c r="J142" i="19"/>
  <c r="K142" i="19"/>
  <c r="L142" i="19"/>
  <c r="M142" i="19"/>
  <c r="E143" i="19"/>
  <c r="F143" i="19"/>
  <c r="G143" i="19"/>
  <c r="H143" i="19"/>
  <c r="I143" i="19"/>
  <c r="J143" i="19"/>
  <c r="K143" i="19"/>
  <c r="L143" i="19"/>
  <c r="M143" i="19"/>
  <c r="E144" i="19"/>
  <c r="F144" i="19"/>
  <c r="G144" i="19"/>
  <c r="H144" i="19"/>
  <c r="I144" i="19"/>
  <c r="J144" i="19"/>
  <c r="K144" i="19"/>
  <c r="L144" i="19"/>
  <c r="M144" i="19"/>
  <c r="E145" i="19"/>
  <c r="F145" i="19"/>
  <c r="G145" i="19"/>
  <c r="H145" i="19"/>
  <c r="I145" i="19"/>
  <c r="J145" i="19"/>
  <c r="K145" i="19"/>
  <c r="L145" i="19"/>
  <c r="M145" i="19"/>
  <c r="E146" i="19"/>
  <c r="F146" i="19"/>
  <c r="G146" i="19"/>
  <c r="H146" i="19"/>
  <c r="I146" i="19"/>
  <c r="J146" i="19"/>
  <c r="K146" i="19"/>
  <c r="L146" i="19"/>
  <c r="M146" i="19"/>
  <c r="E147" i="19"/>
  <c r="F147" i="19"/>
  <c r="G147" i="19"/>
  <c r="H147" i="19"/>
  <c r="I147" i="19"/>
  <c r="J147" i="19"/>
  <c r="K147" i="19"/>
  <c r="L147" i="19"/>
  <c r="M147" i="19"/>
  <c r="E148" i="19"/>
  <c r="F148" i="19"/>
  <c r="G148" i="19"/>
  <c r="H148" i="19"/>
  <c r="I148" i="19"/>
  <c r="J148" i="19"/>
  <c r="K148" i="19"/>
  <c r="L148" i="19"/>
  <c r="M148" i="19"/>
  <c r="E149" i="19"/>
  <c r="F149" i="19"/>
  <c r="G149" i="19"/>
  <c r="H149" i="19"/>
  <c r="I149" i="19"/>
  <c r="J149" i="19"/>
  <c r="K149" i="19"/>
  <c r="L149" i="19"/>
  <c r="M149" i="19"/>
  <c r="E150" i="19"/>
  <c r="F150" i="19"/>
  <c r="G150" i="19"/>
  <c r="H150" i="19"/>
  <c r="I150" i="19"/>
  <c r="J150" i="19"/>
  <c r="K150" i="19"/>
  <c r="L150" i="19"/>
  <c r="M150" i="19"/>
  <c r="E151" i="19"/>
  <c r="F151" i="19"/>
  <c r="G151" i="19"/>
  <c r="H151" i="19"/>
  <c r="I151" i="19"/>
  <c r="J151" i="19"/>
  <c r="K151" i="19"/>
  <c r="L151" i="19"/>
  <c r="M151" i="19"/>
  <c r="E152" i="19"/>
  <c r="F152" i="19"/>
  <c r="G152" i="19"/>
  <c r="H152" i="19"/>
  <c r="I152" i="19"/>
  <c r="J152" i="19"/>
  <c r="K152" i="19"/>
  <c r="L152" i="19"/>
  <c r="M152" i="19"/>
  <c r="E153" i="19"/>
  <c r="F153" i="19"/>
  <c r="G153" i="19"/>
  <c r="H153" i="19"/>
  <c r="I153" i="19"/>
  <c r="J153" i="19"/>
  <c r="K153" i="19"/>
  <c r="L153" i="19"/>
  <c r="M153" i="19"/>
  <c r="E154" i="19"/>
  <c r="F154" i="19"/>
  <c r="G154" i="19"/>
  <c r="H154" i="19"/>
  <c r="I154" i="19"/>
  <c r="J154" i="19"/>
  <c r="K154" i="19"/>
  <c r="L154" i="19"/>
  <c r="M154" i="19"/>
  <c r="E155" i="19"/>
  <c r="F155" i="19"/>
  <c r="G155" i="19"/>
  <c r="H155" i="19"/>
  <c r="I155" i="19"/>
  <c r="J155" i="19"/>
  <c r="K155" i="19"/>
  <c r="L155" i="19"/>
  <c r="M155" i="19"/>
  <c r="E156" i="19"/>
  <c r="F156" i="19"/>
  <c r="G156" i="19"/>
  <c r="H156" i="19"/>
  <c r="I156" i="19"/>
  <c r="J156" i="19"/>
  <c r="K156" i="19"/>
  <c r="L156" i="19"/>
  <c r="M156" i="19"/>
  <c r="E157" i="19"/>
  <c r="F157" i="19"/>
  <c r="G157" i="19"/>
  <c r="H157" i="19"/>
  <c r="I157" i="19"/>
  <c r="J157" i="19"/>
  <c r="K157" i="19"/>
  <c r="L157" i="19"/>
  <c r="M157" i="19"/>
  <c r="E158" i="19"/>
  <c r="F158" i="19"/>
  <c r="G158" i="19"/>
  <c r="H158" i="19"/>
  <c r="I158" i="19"/>
  <c r="J158" i="19"/>
  <c r="K158" i="19"/>
  <c r="L158" i="19"/>
  <c r="M158" i="19"/>
  <c r="E159" i="19"/>
  <c r="F159" i="19"/>
  <c r="G159" i="19"/>
  <c r="H159" i="19"/>
  <c r="I159" i="19"/>
  <c r="J159" i="19"/>
  <c r="K159" i="19"/>
  <c r="L159" i="19"/>
  <c r="M159" i="19"/>
  <c r="E160" i="19"/>
  <c r="F160" i="19"/>
  <c r="G160" i="19"/>
  <c r="H160" i="19"/>
  <c r="I160" i="19"/>
  <c r="J160" i="19"/>
  <c r="K160" i="19"/>
  <c r="L160" i="19"/>
  <c r="M160" i="19"/>
  <c r="E161" i="19"/>
  <c r="F161" i="19"/>
  <c r="G161" i="19"/>
  <c r="H161" i="19"/>
  <c r="I161" i="19"/>
  <c r="J161" i="19"/>
  <c r="K161" i="19"/>
  <c r="L161" i="19"/>
  <c r="M161" i="19"/>
  <c r="E162" i="19"/>
  <c r="F162" i="19"/>
  <c r="G162" i="19"/>
  <c r="H162" i="19"/>
  <c r="I162" i="19"/>
  <c r="J162" i="19"/>
  <c r="K162" i="19"/>
  <c r="L162" i="19"/>
  <c r="M162" i="19"/>
  <c r="E163" i="19"/>
  <c r="F163" i="19"/>
  <c r="G163" i="19"/>
  <c r="H163" i="19"/>
  <c r="I163" i="19"/>
  <c r="J163" i="19"/>
  <c r="K163" i="19"/>
  <c r="L163" i="19"/>
  <c r="M163" i="19"/>
  <c r="E164" i="19"/>
  <c r="F164" i="19"/>
  <c r="G164" i="19"/>
  <c r="H164" i="19"/>
  <c r="I164" i="19"/>
  <c r="J164" i="19"/>
  <c r="K164" i="19"/>
  <c r="L164" i="19"/>
  <c r="M164" i="19"/>
  <c r="E165" i="19"/>
  <c r="F165" i="19"/>
  <c r="G165" i="19"/>
  <c r="H165" i="19"/>
  <c r="I165" i="19"/>
  <c r="J165" i="19"/>
  <c r="K165" i="19"/>
  <c r="L165" i="19"/>
  <c r="M165" i="19"/>
  <c r="E166" i="19"/>
  <c r="F166" i="19"/>
  <c r="G166" i="19"/>
  <c r="H166" i="19"/>
  <c r="I166" i="19"/>
  <c r="J166" i="19"/>
  <c r="K166" i="19"/>
  <c r="L166" i="19"/>
  <c r="M166" i="19"/>
  <c r="E167" i="19"/>
  <c r="F167" i="19"/>
  <c r="G167" i="19"/>
  <c r="H167" i="19"/>
  <c r="I167" i="19"/>
  <c r="J167" i="19"/>
  <c r="K167" i="19"/>
  <c r="L167" i="19"/>
  <c r="M167" i="19"/>
  <c r="E168" i="19"/>
  <c r="F168" i="19"/>
  <c r="G168" i="19"/>
  <c r="H168" i="19"/>
  <c r="I168" i="19"/>
  <c r="J168" i="19"/>
  <c r="K168" i="19"/>
  <c r="L168" i="19"/>
  <c r="M168" i="19"/>
  <c r="E169" i="19"/>
  <c r="F169" i="19"/>
  <c r="G169" i="19"/>
  <c r="H169" i="19"/>
  <c r="I169" i="19"/>
  <c r="J169" i="19"/>
  <c r="K169" i="19"/>
  <c r="L169" i="19"/>
  <c r="M169" i="19"/>
  <c r="E170" i="19"/>
  <c r="F170" i="19"/>
  <c r="G170" i="19"/>
  <c r="H170" i="19"/>
  <c r="I170" i="19"/>
  <c r="J170" i="19"/>
  <c r="K170" i="19"/>
  <c r="L170" i="19"/>
  <c r="M170" i="19"/>
  <c r="E171" i="19"/>
  <c r="F171" i="19"/>
  <c r="G171" i="19"/>
  <c r="H171" i="19"/>
  <c r="I171" i="19"/>
  <c r="J171" i="19"/>
  <c r="K171" i="19"/>
  <c r="L171" i="19"/>
  <c r="M171" i="19"/>
  <c r="E172" i="19"/>
  <c r="F172" i="19"/>
  <c r="G172" i="19"/>
  <c r="H172" i="19"/>
  <c r="I172" i="19"/>
  <c r="J172" i="19"/>
  <c r="K172" i="19"/>
  <c r="L172" i="19"/>
  <c r="M172" i="19"/>
  <c r="E173" i="19"/>
  <c r="F173" i="19"/>
  <c r="G173" i="19"/>
  <c r="H173" i="19"/>
  <c r="I173" i="19"/>
  <c r="J173" i="19"/>
  <c r="K173" i="19"/>
  <c r="L173" i="19"/>
  <c r="M173" i="19"/>
  <c r="E174" i="19"/>
  <c r="F174" i="19"/>
  <c r="G174" i="19"/>
  <c r="H174" i="19"/>
  <c r="I174" i="19"/>
  <c r="J174" i="19"/>
  <c r="K174" i="19"/>
  <c r="L174" i="19"/>
  <c r="M174" i="19"/>
  <c r="E175" i="19"/>
  <c r="F175" i="19"/>
  <c r="G175" i="19"/>
  <c r="H175" i="19"/>
  <c r="I175" i="19"/>
  <c r="J175" i="19"/>
  <c r="K175" i="19"/>
  <c r="L175" i="19"/>
  <c r="M175" i="19"/>
  <c r="E176" i="19"/>
  <c r="F176" i="19"/>
  <c r="G176" i="19"/>
  <c r="H176" i="19"/>
  <c r="I176" i="19"/>
  <c r="J176" i="19"/>
  <c r="K176" i="19"/>
  <c r="L176" i="19"/>
  <c r="M176" i="19"/>
  <c r="E177" i="19"/>
  <c r="F177" i="19"/>
  <c r="G177" i="19"/>
  <c r="H177" i="19"/>
  <c r="I177" i="19"/>
  <c r="J177" i="19"/>
  <c r="K177" i="19"/>
  <c r="L177" i="19"/>
  <c r="M177" i="19"/>
  <c r="E178" i="19"/>
  <c r="F178" i="19"/>
  <c r="G178" i="19"/>
  <c r="H178" i="19"/>
  <c r="I178" i="19"/>
  <c r="J178" i="19"/>
  <c r="K178" i="19"/>
  <c r="L178" i="19"/>
  <c r="M178" i="19"/>
  <c r="E179" i="19"/>
  <c r="F179" i="19"/>
  <c r="G179" i="19"/>
  <c r="H179" i="19"/>
  <c r="I179" i="19"/>
  <c r="J179" i="19"/>
  <c r="K179" i="19"/>
  <c r="L179" i="19"/>
  <c r="M179" i="19"/>
  <c r="E180" i="19"/>
  <c r="F180" i="19"/>
  <c r="G180" i="19"/>
  <c r="H180" i="19"/>
  <c r="I180" i="19"/>
  <c r="J180" i="19"/>
  <c r="K180" i="19"/>
  <c r="L180" i="19"/>
  <c r="M180" i="19"/>
  <c r="E181" i="19"/>
  <c r="F181" i="19"/>
  <c r="G181" i="19"/>
  <c r="H181" i="19"/>
  <c r="I181" i="19"/>
  <c r="J181" i="19"/>
  <c r="K181" i="19"/>
  <c r="L181" i="19"/>
  <c r="M181" i="19"/>
  <c r="E182" i="19"/>
  <c r="F182" i="19"/>
  <c r="G182" i="19"/>
  <c r="H182" i="19"/>
  <c r="I182" i="19"/>
  <c r="J182" i="19"/>
  <c r="K182" i="19"/>
  <c r="L182" i="19"/>
  <c r="M182" i="19"/>
  <c r="E183" i="19"/>
  <c r="F183" i="19"/>
  <c r="G183" i="19"/>
  <c r="H183" i="19"/>
  <c r="I183" i="19"/>
  <c r="J183" i="19"/>
  <c r="K183" i="19"/>
  <c r="L183" i="19"/>
  <c r="M183" i="19"/>
  <c r="F135" i="19"/>
  <c r="G135" i="19"/>
  <c r="H135" i="19"/>
  <c r="I135" i="19"/>
  <c r="J135" i="19"/>
  <c r="K135" i="19"/>
  <c r="L135" i="19"/>
  <c r="M135" i="19"/>
  <c r="E135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03" i="19"/>
  <c r="I34" i="18"/>
  <c r="I77" i="18"/>
  <c r="V34" i="18"/>
  <c r="AG77" i="18"/>
  <c r="I35" i="18"/>
  <c r="I78" i="18"/>
  <c r="V35" i="18"/>
  <c r="AG78" i="18"/>
  <c r="I36" i="18"/>
  <c r="I79" i="18"/>
  <c r="V36" i="18"/>
  <c r="AG79" i="18"/>
  <c r="I37" i="18"/>
  <c r="I80" i="18"/>
  <c r="V37" i="18"/>
  <c r="AG80" i="18"/>
  <c r="AG134" i="18"/>
  <c r="AG135" i="18"/>
  <c r="M34" i="18"/>
  <c r="M77" i="18"/>
  <c r="Z34" i="18"/>
  <c r="AK77" i="18"/>
  <c r="M35" i="18"/>
  <c r="M78" i="18"/>
  <c r="Z35" i="18"/>
  <c r="AK78" i="18"/>
  <c r="M36" i="18"/>
  <c r="M79" i="18"/>
  <c r="Z36" i="18"/>
  <c r="AK79" i="18"/>
  <c r="M37" i="18"/>
  <c r="M80" i="18"/>
  <c r="Z37" i="18"/>
  <c r="AK80" i="18"/>
  <c r="AK134" i="18"/>
  <c r="AK183" i="18"/>
  <c r="L34" i="18"/>
  <c r="L77" i="18"/>
  <c r="Y34" i="18"/>
  <c r="AJ77" i="18"/>
  <c r="L35" i="18"/>
  <c r="L78" i="18"/>
  <c r="Y35" i="18"/>
  <c r="AJ78" i="18"/>
  <c r="L36" i="18"/>
  <c r="L79" i="18"/>
  <c r="Y36" i="18"/>
  <c r="AJ79" i="18"/>
  <c r="L37" i="18"/>
  <c r="L80" i="18"/>
  <c r="Y37" i="18"/>
  <c r="AJ80" i="18"/>
  <c r="AJ134" i="18"/>
  <c r="AJ183" i="18"/>
  <c r="K34" i="18"/>
  <c r="K77" i="18"/>
  <c r="X34" i="18"/>
  <c r="AI77" i="18"/>
  <c r="K35" i="18"/>
  <c r="K78" i="18"/>
  <c r="X35" i="18"/>
  <c r="AI78" i="18"/>
  <c r="K36" i="18"/>
  <c r="K79" i="18"/>
  <c r="X36" i="18"/>
  <c r="AI79" i="18"/>
  <c r="K37" i="18"/>
  <c r="K80" i="18"/>
  <c r="X37" i="18"/>
  <c r="AI80" i="18"/>
  <c r="AI134" i="18"/>
  <c r="AI183" i="18"/>
  <c r="J34" i="18"/>
  <c r="J77" i="18"/>
  <c r="W34" i="18"/>
  <c r="AH77" i="18"/>
  <c r="J35" i="18"/>
  <c r="J78" i="18"/>
  <c r="W35" i="18"/>
  <c r="AH78" i="18"/>
  <c r="J36" i="18"/>
  <c r="J79" i="18"/>
  <c r="W36" i="18"/>
  <c r="AH79" i="18"/>
  <c r="J37" i="18"/>
  <c r="J80" i="18"/>
  <c r="W37" i="18"/>
  <c r="AH80" i="18"/>
  <c r="AH134" i="18"/>
  <c r="AH183" i="18"/>
  <c r="AG183" i="18"/>
  <c r="H34" i="18"/>
  <c r="H77" i="18"/>
  <c r="U34" i="18"/>
  <c r="AF77" i="18"/>
  <c r="H35" i="18"/>
  <c r="H78" i="18"/>
  <c r="U35" i="18"/>
  <c r="AF78" i="18"/>
  <c r="H36" i="18"/>
  <c r="H79" i="18"/>
  <c r="U36" i="18"/>
  <c r="AF79" i="18"/>
  <c r="H37" i="18"/>
  <c r="H80" i="18"/>
  <c r="U37" i="18"/>
  <c r="AF80" i="18"/>
  <c r="AF134" i="18"/>
  <c r="AF183" i="18"/>
  <c r="G34" i="18"/>
  <c r="G77" i="18"/>
  <c r="T34" i="18"/>
  <c r="AE77" i="18"/>
  <c r="G35" i="18"/>
  <c r="G78" i="18"/>
  <c r="T35" i="18"/>
  <c r="AE78" i="18"/>
  <c r="G36" i="18"/>
  <c r="G79" i="18"/>
  <c r="T36" i="18"/>
  <c r="AE79" i="18"/>
  <c r="G37" i="18"/>
  <c r="G80" i="18"/>
  <c r="T37" i="18"/>
  <c r="AE80" i="18"/>
  <c r="AE134" i="18"/>
  <c r="AE183" i="18"/>
  <c r="F34" i="18"/>
  <c r="F77" i="18"/>
  <c r="S34" i="18"/>
  <c r="AD77" i="18"/>
  <c r="F35" i="18"/>
  <c r="F78" i="18"/>
  <c r="S35" i="18"/>
  <c r="AD78" i="18"/>
  <c r="F36" i="18"/>
  <c r="F79" i="18"/>
  <c r="S36" i="18"/>
  <c r="AD79" i="18"/>
  <c r="F37" i="18"/>
  <c r="F80" i="18"/>
  <c r="S37" i="18"/>
  <c r="AD80" i="18"/>
  <c r="AD134" i="18"/>
  <c r="AD183" i="18"/>
  <c r="E34" i="18"/>
  <c r="E77" i="18"/>
  <c r="R34" i="18"/>
  <c r="AC77" i="18"/>
  <c r="E35" i="18"/>
  <c r="E78" i="18"/>
  <c r="R35" i="18"/>
  <c r="AC78" i="18"/>
  <c r="E36" i="18"/>
  <c r="E79" i="18"/>
  <c r="R36" i="18"/>
  <c r="AC79" i="18"/>
  <c r="E37" i="18"/>
  <c r="E80" i="18"/>
  <c r="R37" i="18"/>
  <c r="AC80" i="18"/>
  <c r="AC134" i="18"/>
  <c r="AC183" i="18"/>
  <c r="AK182" i="18"/>
  <c r="AJ182" i="18"/>
  <c r="AI182" i="18"/>
  <c r="AH182" i="18"/>
  <c r="AG182" i="18"/>
  <c r="AF182" i="18"/>
  <c r="AE182" i="18"/>
  <c r="AD182" i="18"/>
  <c r="AC182" i="18"/>
  <c r="AK181" i="18"/>
  <c r="AJ181" i="18"/>
  <c r="AI181" i="18"/>
  <c r="AH181" i="18"/>
  <c r="AG181" i="18"/>
  <c r="AF181" i="18"/>
  <c r="AE181" i="18"/>
  <c r="AD181" i="18"/>
  <c r="AC181" i="18"/>
  <c r="AK180" i="18"/>
  <c r="AJ180" i="18"/>
  <c r="AI180" i="18"/>
  <c r="AH180" i="18"/>
  <c r="AG180" i="18"/>
  <c r="AF180" i="18"/>
  <c r="AE180" i="18"/>
  <c r="AD180" i="18"/>
  <c r="AC180" i="18"/>
  <c r="AK179" i="18"/>
  <c r="AJ179" i="18"/>
  <c r="AI179" i="18"/>
  <c r="AH179" i="18"/>
  <c r="AG179" i="18"/>
  <c r="AF179" i="18"/>
  <c r="AE179" i="18"/>
  <c r="AD179" i="18"/>
  <c r="AC179" i="18"/>
  <c r="AK178" i="18"/>
  <c r="AJ178" i="18"/>
  <c r="AI178" i="18"/>
  <c r="AH178" i="18"/>
  <c r="AG178" i="18"/>
  <c r="AF178" i="18"/>
  <c r="AE178" i="18"/>
  <c r="AD178" i="18"/>
  <c r="AC178" i="18"/>
  <c r="AK177" i="18"/>
  <c r="AJ177" i="18"/>
  <c r="AI177" i="18"/>
  <c r="AH177" i="18"/>
  <c r="AG177" i="18"/>
  <c r="AF177" i="18"/>
  <c r="AE177" i="18"/>
  <c r="AD177" i="18"/>
  <c r="AC177" i="18"/>
  <c r="AK176" i="18"/>
  <c r="AJ176" i="18"/>
  <c r="AI176" i="18"/>
  <c r="AH176" i="18"/>
  <c r="AG176" i="18"/>
  <c r="AF176" i="18"/>
  <c r="AE176" i="18"/>
  <c r="AD176" i="18"/>
  <c r="AC176" i="18"/>
  <c r="AK175" i="18"/>
  <c r="AJ175" i="18"/>
  <c r="AI175" i="18"/>
  <c r="AH175" i="18"/>
  <c r="AG175" i="18"/>
  <c r="AF175" i="18"/>
  <c r="AE175" i="18"/>
  <c r="AD175" i="18"/>
  <c r="AC175" i="18"/>
  <c r="AK174" i="18"/>
  <c r="AJ174" i="18"/>
  <c r="AI174" i="18"/>
  <c r="AH174" i="18"/>
  <c r="AG174" i="18"/>
  <c r="AF174" i="18"/>
  <c r="AE174" i="18"/>
  <c r="AD174" i="18"/>
  <c r="AC174" i="18"/>
  <c r="AK173" i="18"/>
  <c r="AJ173" i="18"/>
  <c r="AI173" i="18"/>
  <c r="AH173" i="18"/>
  <c r="AG173" i="18"/>
  <c r="AF173" i="18"/>
  <c r="AE173" i="18"/>
  <c r="AD173" i="18"/>
  <c r="AC173" i="18"/>
  <c r="AK172" i="18"/>
  <c r="AJ172" i="18"/>
  <c r="AI172" i="18"/>
  <c r="AH172" i="18"/>
  <c r="AG172" i="18"/>
  <c r="AF172" i="18"/>
  <c r="AE172" i="18"/>
  <c r="AD172" i="18"/>
  <c r="AC172" i="18"/>
  <c r="AK171" i="18"/>
  <c r="AJ171" i="18"/>
  <c r="AI171" i="18"/>
  <c r="AH171" i="18"/>
  <c r="AG171" i="18"/>
  <c r="AF171" i="18"/>
  <c r="AE171" i="18"/>
  <c r="AD171" i="18"/>
  <c r="AC171" i="18"/>
  <c r="AK170" i="18"/>
  <c r="AJ170" i="18"/>
  <c r="AI170" i="18"/>
  <c r="AH170" i="18"/>
  <c r="AG170" i="18"/>
  <c r="AF170" i="18"/>
  <c r="AE170" i="18"/>
  <c r="AD170" i="18"/>
  <c r="AC170" i="18"/>
  <c r="AK169" i="18"/>
  <c r="AJ169" i="18"/>
  <c r="AI169" i="18"/>
  <c r="AH169" i="18"/>
  <c r="AG169" i="18"/>
  <c r="AF169" i="18"/>
  <c r="AE169" i="18"/>
  <c r="AD169" i="18"/>
  <c r="AC169" i="18"/>
  <c r="AK168" i="18"/>
  <c r="AJ168" i="18"/>
  <c r="AI168" i="18"/>
  <c r="AH168" i="18"/>
  <c r="AG168" i="18"/>
  <c r="AF168" i="18"/>
  <c r="AE168" i="18"/>
  <c r="AD168" i="18"/>
  <c r="AC168" i="18"/>
  <c r="AK167" i="18"/>
  <c r="AJ167" i="18"/>
  <c r="AI167" i="18"/>
  <c r="AH167" i="18"/>
  <c r="AG167" i="18"/>
  <c r="AF167" i="18"/>
  <c r="AE167" i="18"/>
  <c r="AD167" i="18"/>
  <c r="AC167" i="18"/>
  <c r="AK166" i="18"/>
  <c r="AJ166" i="18"/>
  <c r="AI166" i="18"/>
  <c r="AH166" i="18"/>
  <c r="AG166" i="18"/>
  <c r="AF166" i="18"/>
  <c r="AE166" i="18"/>
  <c r="AD166" i="18"/>
  <c r="AC166" i="18"/>
  <c r="AK165" i="18"/>
  <c r="AJ165" i="18"/>
  <c r="AI165" i="18"/>
  <c r="AH165" i="18"/>
  <c r="AG165" i="18"/>
  <c r="AF165" i="18"/>
  <c r="AE165" i="18"/>
  <c r="AD165" i="18"/>
  <c r="AC165" i="18"/>
  <c r="AK164" i="18"/>
  <c r="AJ164" i="18"/>
  <c r="AI164" i="18"/>
  <c r="AH164" i="18"/>
  <c r="AG164" i="18"/>
  <c r="AF164" i="18"/>
  <c r="AE164" i="18"/>
  <c r="AD164" i="18"/>
  <c r="AC164" i="18"/>
  <c r="AK163" i="18"/>
  <c r="AJ163" i="18"/>
  <c r="AI163" i="18"/>
  <c r="AH163" i="18"/>
  <c r="AG163" i="18"/>
  <c r="AF163" i="18"/>
  <c r="AE163" i="18"/>
  <c r="AD163" i="18"/>
  <c r="AC163" i="18"/>
  <c r="AK162" i="18"/>
  <c r="AJ162" i="18"/>
  <c r="AI162" i="18"/>
  <c r="AH162" i="18"/>
  <c r="AG162" i="18"/>
  <c r="AF162" i="18"/>
  <c r="AE162" i="18"/>
  <c r="AD162" i="18"/>
  <c r="AC162" i="18"/>
  <c r="AK161" i="18"/>
  <c r="AJ161" i="18"/>
  <c r="AI161" i="18"/>
  <c r="AH161" i="18"/>
  <c r="AG161" i="18"/>
  <c r="AF161" i="18"/>
  <c r="AE161" i="18"/>
  <c r="AD161" i="18"/>
  <c r="AC161" i="18"/>
  <c r="AK160" i="18"/>
  <c r="AJ160" i="18"/>
  <c r="AI160" i="18"/>
  <c r="AH160" i="18"/>
  <c r="AG160" i="18"/>
  <c r="AF160" i="18"/>
  <c r="AE160" i="18"/>
  <c r="AD160" i="18"/>
  <c r="AC160" i="18"/>
  <c r="AK159" i="18"/>
  <c r="AJ159" i="18"/>
  <c r="AI159" i="18"/>
  <c r="AH159" i="18"/>
  <c r="AG159" i="18"/>
  <c r="AF159" i="18"/>
  <c r="AE159" i="18"/>
  <c r="AD159" i="18"/>
  <c r="AC159" i="18"/>
  <c r="AK158" i="18"/>
  <c r="AJ158" i="18"/>
  <c r="AI158" i="18"/>
  <c r="AH158" i="18"/>
  <c r="AG158" i="18"/>
  <c r="AF158" i="18"/>
  <c r="AE158" i="18"/>
  <c r="AD158" i="18"/>
  <c r="AC158" i="18"/>
  <c r="AK157" i="18"/>
  <c r="AJ157" i="18"/>
  <c r="AI157" i="18"/>
  <c r="AH157" i="18"/>
  <c r="AG157" i="18"/>
  <c r="AF157" i="18"/>
  <c r="AE157" i="18"/>
  <c r="AD157" i="18"/>
  <c r="AC157" i="18"/>
  <c r="AK156" i="18"/>
  <c r="AJ156" i="18"/>
  <c r="AI156" i="18"/>
  <c r="AH156" i="18"/>
  <c r="AG156" i="18"/>
  <c r="AF156" i="18"/>
  <c r="AE156" i="18"/>
  <c r="AD156" i="18"/>
  <c r="AC156" i="18"/>
  <c r="AK155" i="18"/>
  <c r="AJ155" i="18"/>
  <c r="AI155" i="18"/>
  <c r="AH155" i="18"/>
  <c r="AG155" i="18"/>
  <c r="AF155" i="18"/>
  <c r="AE155" i="18"/>
  <c r="AD155" i="18"/>
  <c r="AC155" i="18"/>
  <c r="AK154" i="18"/>
  <c r="AJ154" i="18"/>
  <c r="AI154" i="18"/>
  <c r="AH154" i="18"/>
  <c r="AG154" i="18"/>
  <c r="AF154" i="18"/>
  <c r="AE154" i="18"/>
  <c r="AD154" i="18"/>
  <c r="AC154" i="18"/>
  <c r="AK153" i="18"/>
  <c r="AJ153" i="18"/>
  <c r="AI153" i="18"/>
  <c r="AH153" i="18"/>
  <c r="AG153" i="18"/>
  <c r="AF153" i="18"/>
  <c r="AE153" i="18"/>
  <c r="AD153" i="18"/>
  <c r="AC153" i="18"/>
  <c r="AK152" i="18"/>
  <c r="AJ152" i="18"/>
  <c r="AI152" i="18"/>
  <c r="AH152" i="18"/>
  <c r="AG152" i="18"/>
  <c r="AF152" i="18"/>
  <c r="AE152" i="18"/>
  <c r="AD152" i="18"/>
  <c r="AC152" i="18"/>
  <c r="AK151" i="18"/>
  <c r="AJ151" i="18"/>
  <c r="AI151" i="18"/>
  <c r="AH151" i="18"/>
  <c r="AG151" i="18"/>
  <c r="AF151" i="18"/>
  <c r="AE151" i="18"/>
  <c r="AD151" i="18"/>
  <c r="AC151" i="18"/>
  <c r="AK150" i="18"/>
  <c r="AJ150" i="18"/>
  <c r="AI150" i="18"/>
  <c r="AH150" i="18"/>
  <c r="AG150" i="18"/>
  <c r="AF150" i="18"/>
  <c r="AE150" i="18"/>
  <c r="AD150" i="18"/>
  <c r="AC150" i="18"/>
  <c r="AK149" i="18"/>
  <c r="AJ149" i="18"/>
  <c r="AI149" i="18"/>
  <c r="AH149" i="18"/>
  <c r="AG149" i="18"/>
  <c r="AF149" i="18"/>
  <c r="AE149" i="18"/>
  <c r="AD149" i="18"/>
  <c r="AC149" i="18"/>
  <c r="AK148" i="18"/>
  <c r="AJ148" i="18"/>
  <c r="AI148" i="18"/>
  <c r="AH148" i="18"/>
  <c r="AG148" i="18"/>
  <c r="AF148" i="18"/>
  <c r="AE148" i="18"/>
  <c r="AD148" i="18"/>
  <c r="AC148" i="18"/>
  <c r="AK147" i="18"/>
  <c r="AJ147" i="18"/>
  <c r="AI147" i="18"/>
  <c r="AH147" i="18"/>
  <c r="AG147" i="18"/>
  <c r="AF147" i="18"/>
  <c r="AE147" i="18"/>
  <c r="AD147" i="18"/>
  <c r="AC147" i="18"/>
  <c r="AK146" i="18"/>
  <c r="AJ146" i="18"/>
  <c r="AI146" i="18"/>
  <c r="AH146" i="18"/>
  <c r="AG146" i="18"/>
  <c r="AF146" i="18"/>
  <c r="AE146" i="18"/>
  <c r="AD146" i="18"/>
  <c r="AC146" i="18"/>
  <c r="AK145" i="18"/>
  <c r="AJ145" i="18"/>
  <c r="AI145" i="18"/>
  <c r="AH145" i="18"/>
  <c r="AG145" i="18"/>
  <c r="AF145" i="18"/>
  <c r="AE145" i="18"/>
  <c r="AD145" i="18"/>
  <c r="AC145" i="18"/>
  <c r="AK144" i="18"/>
  <c r="AJ144" i="18"/>
  <c r="AI144" i="18"/>
  <c r="AH144" i="18"/>
  <c r="AG144" i="18"/>
  <c r="AF144" i="18"/>
  <c r="AE144" i="18"/>
  <c r="AD144" i="18"/>
  <c r="AC144" i="18"/>
  <c r="AK143" i="18"/>
  <c r="AJ143" i="18"/>
  <c r="AI143" i="18"/>
  <c r="AH143" i="18"/>
  <c r="AG143" i="18"/>
  <c r="AF143" i="18"/>
  <c r="AE143" i="18"/>
  <c r="AD143" i="18"/>
  <c r="AC143" i="18"/>
  <c r="AK142" i="18"/>
  <c r="AJ142" i="18"/>
  <c r="AI142" i="18"/>
  <c r="AH142" i="18"/>
  <c r="AG142" i="18"/>
  <c r="AF142" i="18"/>
  <c r="AE142" i="18"/>
  <c r="AD142" i="18"/>
  <c r="AC142" i="18"/>
  <c r="AK141" i="18"/>
  <c r="AJ141" i="18"/>
  <c r="AI141" i="18"/>
  <c r="AH141" i="18"/>
  <c r="AG141" i="18"/>
  <c r="AF141" i="18"/>
  <c r="AE141" i="18"/>
  <c r="AD141" i="18"/>
  <c r="AC141" i="18"/>
  <c r="AK140" i="18"/>
  <c r="AJ140" i="18"/>
  <c r="AI140" i="18"/>
  <c r="AH140" i="18"/>
  <c r="AG140" i="18"/>
  <c r="AF140" i="18"/>
  <c r="AE140" i="18"/>
  <c r="AD140" i="18"/>
  <c r="AC140" i="18"/>
  <c r="AK139" i="18"/>
  <c r="AJ139" i="18"/>
  <c r="AI139" i="18"/>
  <c r="AH139" i="18"/>
  <c r="AG139" i="18"/>
  <c r="AF139" i="18"/>
  <c r="AE139" i="18"/>
  <c r="AD139" i="18"/>
  <c r="AC139" i="18"/>
  <c r="AK138" i="18"/>
  <c r="AJ138" i="18"/>
  <c r="AI138" i="18"/>
  <c r="AH138" i="18"/>
  <c r="AG138" i="18"/>
  <c r="AF138" i="18"/>
  <c r="AE138" i="18"/>
  <c r="AD138" i="18"/>
  <c r="AC138" i="18"/>
  <c r="AK137" i="18"/>
  <c r="AJ137" i="18"/>
  <c r="AI137" i="18"/>
  <c r="AH137" i="18"/>
  <c r="AG137" i="18"/>
  <c r="AF137" i="18"/>
  <c r="AE137" i="18"/>
  <c r="AD137" i="18"/>
  <c r="AC137" i="18"/>
  <c r="AK136" i="18"/>
  <c r="AJ136" i="18"/>
  <c r="AI136" i="18"/>
  <c r="AH136" i="18"/>
  <c r="AG136" i="18"/>
  <c r="AF136" i="18"/>
  <c r="AE136" i="18"/>
  <c r="AD136" i="18"/>
  <c r="AC136" i="18"/>
  <c r="AK135" i="18"/>
  <c r="AJ135" i="18"/>
  <c r="AI135" i="18"/>
  <c r="AH135" i="18"/>
  <c r="AF135" i="18"/>
  <c r="AE135" i="18"/>
  <c r="AD135" i="18"/>
  <c r="AC135" i="18"/>
  <c r="Y77" i="18"/>
  <c r="Y78" i="18"/>
  <c r="Y79" i="18"/>
  <c r="Y80" i="18"/>
  <c r="Y134" i="18"/>
  <c r="Y183" i="18"/>
  <c r="X77" i="18"/>
  <c r="X78" i="18"/>
  <c r="X79" i="18"/>
  <c r="X80" i="18"/>
  <c r="X134" i="18"/>
  <c r="X183" i="18"/>
  <c r="W77" i="18"/>
  <c r="W78" i="18"/>
  <c r="W79" i="18"/>
  <c r="W80" i="18"/>
  <c r="W134" i="18"/>
  <c r="W183" i="18"/>
  <c r="V77" i="18"/>
  <c r="V78" i="18"/>
  <c r="V79" i="18"/>
  <c r="V80" i="18"/>
  <c r="V134" i="18"/>
  <c r="V183" i="18"/>
  <c r="U77" i="18"/>
  <c r="U78" i="18"/>
  <c r="U79" i="18"/>
  <c r="U80" i="18"/>
  <c r="U134" i="18"/>
  <c r="U183" i="18"/>
  <c r="T77" i="18"/>
  <c r="T78" i="18"/>
  <c r="T79" i="18"/>
  <c r="T80" i="18"/>
  <c r="T134" i="18"/>
  <c r="T183" i="18"/>
  <c r="S77" i="18"/>
  <c r="S78" i="18"/>
  <c r="S79" i="18"/>
  <c r="S80" i="18"/>
  <c r="S134" i="18"/>
  <c r="S183" i="18"/>
  <c r="R77" i="18"/>
  <c r="R78" i="18"/>
  <c r="R79" i="18"/>
  <c r="R80" i="18"/>
  <c r="R134" i="18"/>
  <c r="R183" i="18"/>
  <c r="Q78" i="18"/>
  <c r="Q79" i="18"/>
  <c r="Q80" i="18"/>
  <c r="Q134" i="18"/>
  <c r="Q183" i="18"/>
  <c r="Y182" i="18"/>
  <c r="X182" i="18"/>
  <c r="W182" i="18"/>
  <c r="V182" i="18"/>
  <c r="U182" i="18"/>
  <c r="T182" i="18"/>
  <c r="S182" i="18"/>
  <c r="R182" i="18"/>
  <c r="Q182" i="18"/>
  <c r="Y181" i="18"/>
  <c r="X181" i="18"/>
  <c r="W181" i="18"/>
  <c r="V181" i="18"/>
  <c r="U181" i="18"/>
  <c r="T181" i="18"/>
  <c r="S181" i="18"/>
  <c r="R181" i="18"/>
  <c r="Q181" i="18"/>
  <c r="Y180" i="18"/>
  <c r="X180" i="18"/>
  <c r="W180" i="18"/>
  <c r="V180" i="18"/>
  <c r="U180" i="18"/>
  <c r="T180" i="18"/>
  <c r="S180" i="18"/>
  <c r="R180" i="18"/>
  <c r="Q180" i="18"/>
  <c r="Y179" i="18"/>
  <c r="X179" i="18"/>
  <c r="W179" i="18"/>
  <c r="V179" i="18"/>
  <c r="U179" i="18"/>
  <c r="T179" i="18"/>
  <c r="S179" i="18"/>
  <c r="R179" i="18"/>
  <c r="Q179" i="18"/>
  <c r="Y178" i="18"/>
  <c r="X178" i="18"/>
  <c r="W178" i="18"/>
  <c r="V178" i="18"/>
  <c r="U178" i="18"/>
  <c r="T178" i="18"/>
  <c r="S178" i="18"/>
  <c r="R178" i="18"/>
  <c r="Q178" i="18"/>
  <c r="Y177" i="18"/>
  <c r="X177" i="18"/>
  <c r="W177" i="18"/>
  <c r="V177" i="18"/>
  <c r="U177" i="18"/>
  <c r="T177" i="18"/>
  <c r="S177" i="18"/>
  <c r="R177" i="18"/>
  <c r="Q177" i="18"/>
  <c r="Y176" i="18"/>
  <c r="X176" i="18"/>
  <c r="W176" i="18"/>
  <c r="V176" i="18"/>
  <c r="U176" i="18"/>
  <c r="T176" i="18"/>
  <c r="S176" i="18"/>
  <c r="R176" i="18"/>
  <c r="Q176" i="18"/>
  <c r="Y175" i="18"/>
  <c r="X175" i="18"/>
  <c r="W175" i="18"/>
  <c r="V175" i="18"/>
  <c r="U175" i="18"/>
  <c r="T175" i="18"/>
  <c r="S175" i="18"/>
  <c r="R175" i="18"/>
  <c r="Q175" i="18"/>
  <c r="Y174" i="18"/>
  <c r="X174" i="18"/>
  <c r="W174" i="18"/>
  <c r="V174" i="18"/>
  <c r="U174" i="18"/>
  <c r="T174" i="18"/>
  <c r="S174" i="18"/>
  <c r="R174" i="18"/>
  <c r="Q174" i="18"/>
  <c r="Y173" i="18"/>
  <c r="X173" i="18"/>
  <c r="W173" i="18"/>
  <c r="V173" i="18"/>
  <c r="U173" i="18"/>
  <c r="T173" i="18"/>
  <c r="S173" i="18"/>
  <c r="R173" i="18"/>
  <c r="Q173" i="18"/>
  <c r="Y172" i="18"/>
  <c r="X172" i="18"/>
  <c r="W172" i="18"/>
  <c r="V172" i="18"/>
  <c r="U172" i="18"/>
  <c r="T172" i="18"/>
  <c r="S172" i="18"/>
  <c r="R172" i="18"/>
  <c r="Q172" i="18"/>
  <c r="Y171" i="18"/>
  <c r="X171" i="18"/>
  <c r="W171" i="18"/>
  <c r="V171" i="18"/>
  <c r="U171" i="18"/>
  <c r="T171" i="18"/>
  <c r="S171" i="18"/>
  <c r="R171" i="18"/>
  <c r="Q171" i="18"/>
  <c r="Y170" i="18"/>
  <c r="X170" i="18"/>
  <c r="W170" i="18"/>
  <c r="V170" i="18"/>
  <c r="U170" i="18"/>
  <c r="T170" i="18"/>
  <c r="S170" i="18"/>
  <c r="R170" i="18"/>
  <c r="Q170" i="18"/>
  <c r="Y169" i="18"/>
  <c r="X169" i="18"/>
  <c r="W169" i="18"/>
  <c r="V169" i="18"/>
  <c r="U169" i="18"/>
  <c r="T169" i="18"/>
  <c r="S169" i="18"/>
  <c r="R169" i="18"/>
  <c r="Q169" i="18"/>
  <c r="Y168" i="18"/>
  <c r="X168" i="18"/>
  <c r="W168" i="18"/>
  <c r="V168" i="18"/>
  <c r="U168" i="18"/>
  <c r="T168" i="18"/>
  <c r="S168" i="18"/>
  <c r="R168" i="18"/>
  <c r="Q168" i="18"/>
  <c r="Y167" i="18"/>
  <c r="X167" i="18"/>
  <c r="W167" i="18"/>
  <c r="V167" i="18"/>
  <c r="U167" i="18"/>
  <c r="T167" i="18"/>
  <c r="S167" i="18"/>
  <c r="R167" i="18"/>
  <c r="Q167" i="18"/>
  <c r="Y166" i="18"/>
  <c r="X166" i="18"/>
  <c r="W166" i="18"/>
  <c r="V166" i="18"/>
  <c r="U166" i="18"/>
  <c r="T166" i="18"/>
  <c r="S166" i="18"/>
  <c r="R166" i="18"/>
  <c r="Q166" i="18"/>
  <c r="Y165" i="18"/>
  <c r="X165" i="18"/>
  <c r="W165" i="18"/>
  <c r="V165" i="18"/>
  <c r="U165" i="18"/>
  <c r="T165" i="18"/>
  <c r="S165" i="18"/>
  <c r="R165" i="18"/>
  <c r="Q165" i="18"/>
  <c r="Y164" i="18"/>
  <c r="X164" i="18"/>
  <c r="W164" i="18"/>
  <c r="V164" i="18"/>
  <c r="U164" i="18"/>
  <c r="T164" i="18"/>
  <c r="S164" i="18"/>
  <c r="R164" i="18"/>
  <c r="Q164" i="18"/>
  <c r="Y163" i="18"/>
  <c r="X163" i="18"/>
  <c r="W163" i="18"/>
  <c r="V163" i="18"/>
  <c r="U163" i="18"/>
  <c r="T163" i="18"/>
  <c r="S163" i="18"/>
  <c r="R163" i="18"/>
  <c r="Q163" i="18"/>
  <c r="Y162" i="18"/>
  <c r="X162" i="18"/>
  <c r="W162" i="18"/>
  <c r="V162" i="18"/>
  <c r="U162" i="18"/>
  <c r="T162" i="18"/>
  <c r="S162" i="18"/>
  <c r="R162" i="18"/>
  <c r="Q162" i="18"/>
  <c r="Y161" i="18"/>
  <c r="X161" i="18"/>
  <c r="W161" i="18"/>
  <c r="V161" i="18"/>
  <c r="U161" i="18"/>
  <c r="T161" i="18"/>
  <c r="S161" i="18"/>
  <c r="R161" i="18"/>
  <c r="Q161" i="18"/>
  <c r="Y160" i="18"/>
  <c r="X160" i="18"/>
  <c r="W160" i="18"/>
  <c r="V160" i="18"/>
  <c r="U160" i="18"/>
  <c r="T160" i="18"/>
  <c r="S160" i="18"/>
  <c r="R160" i="18"/>
  <c r="Q160" i="18"/>
  <c r="Y159" i="18"/>
  <c r="X159" i="18"/>
  <c r="W159" i="18"/>
  <c r="V159" i="18"/>
  <c r="U159" i="18"/>
  <c r="T159" i="18"/>
  <c r="S159" i="18"/>
  <c r="R159" i="18"/>
  <c r="Q159" i="18"/>
  <c r="Y158" i="18"/>
  <c r="X158" i="18"/>
  <c r="W158" i="18"/>
  <c r="V158" i="18"/>
  <c r="U158" i="18"/>
  <c r="T158" i="18"/>
  <c r="S158" i="18"/>
  <c r="R158" i="18"/>
  <c r="Q158" i="18"/>
  <c r="Y157" i="18"/>
  <c r="X157" i="18"/>
  <c r="W157" i="18"/>
  <c r="V157" i="18"/>
  <c r="U157" i="18"/>
  <c r="T157" i="18"/>
  <c r="S157" i="18"/>
  <c r="R157" i="18"/>
  <c r="Q157" i="18"/>
  <c r="Y156" i="18"/>
  <c r="X156" i="18"/>
  <c r="W156" i="18"/>
  <c r="V156" i="18"/>
  <c r="U156" i="18"/>
  <c r="T156" i="18"/>
  <c r="S156" i="18"/>
  <c r="R156" i="18"/>
  <c r="Q156" i="18"/>
  <c r="Y155" i="18"/>
  <c r="X155" i="18"/>
  <c r="W155" i="18"/>
  <c r="V155" i="18"/>
  <c r="U155" i="18"/>
  <c r="T155" i="18"/>
  <c r="S155" i="18"/>
  <c r="R155" i="18"/>
  <c r="Q155" i="18"/>
  <c r="Y154" i="18"/>
  <c r="X154" i="18"/>
  <c r="W154" i="18"/>
  <c r="V154" i="18"/>
  <c r="U154" i="18"/>
  <c r="T154" i="18"/>
  <c r="S154" i="18"/>
  <c r="R154" i="18"/>
  <c r="Q154" i="18"/>
  <c r="Y153" i="18"/>
  <c r="X153" i="18"/>
  <c r="W153" i="18"/>
  <c r="V153" i="18"/>
  <c r="U153" i="18"/>
  <c r="T153" i="18"/>
  <c r="S153" i="18"/>
  <c r="R153" i="18"/>
  <c r="Q153" i="18"/>
  <c r="Y152" i="18"/>
  <c r="X152" i="18"/>
  <c r="W152" i="18"/>
  <c r="V152" i="18"/>
  <c r="U152" i="18"/>
  <c r="T152" i="18"/>
  <c r="S152" i="18"/>
  <c r="R152" i="18"/>
  <c r="Q152" i="18"/>
  <c r="Y151" i="18"/>
  <c r="X151" i="18"/>
  <c r="W151" i="18"/>
  <c r="V151" i="18"/>
  <c r="U151" i="18"/>
  <c r="T151" i="18"/>
  <c r="S151" i="18"/>
  <c r="R151" i="18"/>
  <c r="Q151" i="18"/>
  <c r="Y150" i="18"/>
  <c r="X150" i="18"/>
  <c r="W150" i="18"/>
  <c r="V150" i="18"/>
  <c r="U150" i="18"/>
  <c r="T150" i="18"/>
  <c r="S150" i="18"/>
  <c r="R150" i="18"/>
  <c r="Q150" i="18"/>
  <c r="Y149" i="18"/>
  <c r="X149" i="18"/>
  <c r="W149" i="18"/>
  <c r="V149" i="18"/>
  <c r="U149" i="18"/>
  <c r="T149" i="18"/>
  <c r="S149" i="18"/>
  <c r="R149" i="18"/>
  <c r="Q149" i="18"/>
  <c r="Y148" i="18"/>
  <c r="X148" i="18"/>
  <c r="W148" i="18"/>
  <c r="V148" i="18"/>
  <c r="U148" i="18"/>
  <c r="T148" i="18"/>
  <c r="S148" i="18"/>
  <c r="R148" i="18"/>
  <c r="Q148" i="18"/>
  <c r="Y147" i="18"/>
  <c r="X147" i="18"/>
  <c r="W147" i="18"/>
  <c r="V147" i="18"/>
  <c r="U147" i="18"/>
  <c r="T147" i="18"/>
  <c r="S147" i="18"/>
  <c r="R147" i="18"/>
  <c r="Q147" i="18"/>
  <c r="Y146" i="18"/>
  <c r="X146" i="18"/>
  <c r="W146" i="18"/>
  <c r="V146" i="18"/>
  <c r="U146" i="18"/>
  <c r="T146" i="18"/>
  <c r="S146" i="18"/>
  <c r="R146" i="18"/>
  <c r="Q146" i="18"/>
  <c r="Y145" i="18"/>
  <c r="X145" i="18"/>
  <c r="W145" i="18"/>
  <c r="V145" i="18"/>
  <c r="U145" i="18"/>
  <c r="T145" i="18"/>
  <c r="S145" i="18"/>
  <c r="R145" i="18"/>
  <c r="Q145" i="18"/>
  <c r="Y144" i="18"/>
  <c r="X144" i="18"/>
  <c r="W144" i="18"/>
  <c r="V144" i="18"/>
  <c r="U144" i="18"/>
  <c r="T144" i="18"/>
  <c r="S144" i="18"/>
  <c r="R144" i="18"/>
  <c r="Q144" i="18"/>
  <c r="Y143" i="18"/>
  <c r="X143" i="18"/>
  <c r="W143" i="18"/>
  <c r="V143" i="18"/>
  <c r="U143" i="18"/>
  <c r="T143" i="18"/>
  <c r="S143" i="18"/>
  <c r="R143" i="18"/>
  <c r="Q143" i="18"/>
  <c r="Y142" i="18"/>
  <c r="X142" i="18"/>
  <c r="W142" i="18"/>
  <c r="V142" i="18"/>
  <c r="U142" i="18"/>
  <c r="T142" i="18"/>
  <c r="S142" i="18"/>
  <c r="R142" i="18"/>
  <c r="Q142" i="18"/>
  <c r="Y141" i="18"/>
  <c r="X141" i="18"/>
  <c r="W141" i="18"/>
  <c r="V141" i="18"/>
  <c r="U141" i="18"/>
  <c r="T141" i="18"/>
  <c r="S141" i="18"/>
  <c r="R141" i="18"/>
  <c r="Q141" i="18"/>
  <c r="Y140" i="18"/>
  <c r="X140" i="18"/>
  <c r="W140" i="18"/>
  <c r="V140" i="18"/>
  <c r="U140" i="18"/>
  <c r="T140" i="18"/>
  <c r="S140" i="18"/>
  <c r="R140" i="18"/>
  <c r="Q140" i="18"/>
  <c r="Y139" i="18"/>
  <c r="X139" i="18"/>
  <c r="W139" i="18"/>
  <c r="V139" i="18"/>
  <c r="U139" i="18"/>
  <c r="T139" i="18"/>
  <c r="S139" i="18"/>
  <c r="R139" i="18"/>
  <c r="Q139" i="18"/>
  <c r="Y138" i="18"/>
  <c r="X138" i="18"/>
  <c r="W138" i="18"/>
  <c r="V138" i="18"/>
  <c r="U138" i="18"/>
  <c r="T138" i="18"/>
  <c r="S138" i="18"/>
  <c r="R138" i="18"/>
  <c r="Q138" i="18"/>
  <c r="Y137" i="18"/>
  <c r="X137" i="18"/>
  <c r="W137" i="18"/>
  <c r="V137" i="18"/>
  <c r="U137" i="18"/>
  <c r="T137" i="18"/>
  <c r="S137" i="18"/>
  <c r="R137" i="18"/>
  <c r="Q137" i="18"/>
  <c r="Y136" i="18"/>
  <c r="X136" i="18"/>
  <c r="W136" i="18"/>
  <c r="V136" i="18"/>
  <c r="U136" i="18"/>
  <c r="T136" i="18"/>
  <c r="S136" i="18"/>
  <c r="R136" i="18"/>
  <c r="Q136" i="18"/>
  <c r="Y135" i="18"/>
  <c r="X135" i="18"/>
  <c r="W135" i="18"/>
  <c r="V135" i="18"/>
  <c r="U135" i="18"/>
  <c r="T135" i="18"/>
  <c r="S135" i="18"/>
  <c r="R135" i="18"/>
  <c r="Q135" i="18"/>
  <c r="E134" i="18"/>
  <c r="E135" i="18"/>
  <c r="F134" i="18"/>
  <c r="F135" i="18"/>
  <c r="G134" i="18"/>
  <c r="G135" i="18"/>
  <c r="H134" i="18"/>
  <c r="H135" i="18"/>
  <c r="I134" i="18"/>
  <c r="I135" i="18"/>
  <c r="J134" i="18"/>
  <c r="J135" i="18"/>
  <c r="K134" i="18"/>
  <c r="K135" i="18"/>
  <c r="L134" i="18"/>
  <c r="L135" i="18"/>
  <c r="M134" i="18"/>
  <c r="M135" i="18"/>
  <c r="F136" i="18"/>
  <c r="G136" i="18"/>
  <c r="H136" i="18"/>
  <c r="I136" i="18"/>
  <c r="J136" i="18"/>
  <c r="K136" i="18"/>
  <c r="L136" i="18"/>
  <c r="M136" i="18"/>
  <c r="F137" i="18"/>
  <c r="G137" i="18"/>
  <c r="H137" i="18"/>
  <c r="I137" i="18"/>
  <c r="J137" i="18"/>
  <c r="K137" i="18"/>
  <c r="L137" i="18"/>
  <c r="M137" i="18"/>
  <c r="F138" i="18"/>
  <c r="G138" i="18"/>
  <c r="H138" i="18"/>
  <c r="I138" i="18"/>
  <c r="J138" i="18"/>
  <c r="K138" i="18"/>
  <c r="L138" i="18"/>
  <c r="M138" i="18"/>
  <c r="F139" i="18"/>
  <c r="G139" i="18"/>
  <c r="H139" i="18"/>
  <c r="I139" i="18"/>
  <c r="J139" i="18"/>
  <c r="K139" i="18"/>
  <c r="L139" i="18"/>
  <c r="M139" i="18"/>
  <c r="F140" i="18"/>
  <c r="G140" i="18"/>
  <c r="H140" i="18"/>
  <c r="I140" i="18"/>
  <c r="J140" i="18"/>
  <c r="K140" i="18"/>
  <c r="L140" i="18"/>
  <c r="M140" i="18"/>
  <c r="F141" i="18"/>
  <c r="G141" i="18"/>
  <c r="H141" i="18"/>
  <c r="I141" i="18"/>
  <c r="J141" i="18"/>
  <c r="K141" i="18"/>
  <c r="L141" i="18"/>
  <c r="M141" i="18"/>
  <c r="F142" i="18"/>
  <c r="G142" i="18"/>
  <c r="H142" i="18"/>
  <c r="I142" i="18"/>
  <c r="J142" i="18"/>
  <c r="K142" i="18"/>
  <c r="L142" i="18"/>
  <c r="M142" i="18"/>
  <c r="F143" i="18"/>
  <c r="G143" i="18"/>
  <c r="H143" i="18"/>
  <c r="I143" i="18"/>
  <c r="J143" i="18"/>
  <c r="K143" i="18"/>
  <c r="L143" i="18"/>
  <c r="M143" i="18"/>
  <c r="F144" i="18"/>
  <c r="G144" i="18"/>
  <c r="H144" i="18"/>
  <c r="I144" i="18"/>
  <c r="J144" i="18"/>
  <c r="K144" i="18"/>
  <c r="L144" i="18"/>
  <c r="M144" i="18"/>
  <c r="F145" i="18"/>
  <c r="G145" i="18"/>
  <c r="H145" i="18"/>
  <c r="I145" i="18"/>
  <c r="J145" i="18"/>
  <c r="K145" i="18"/>
  <c r="L145" i="18"/>
  <c r="M145" i="18"/>
  <c r="F146" i="18"/>
  <c r="G146" i="18"/>
  <c r="H146" i="18"/>
  <c r="I146" i="18"/>
  <c r="J146" i="18"/>
  <c r="K146" i="18"/>
  <c r="L146" i="18"/>
  <c r="M146" i="18"/>
  <c r="F147" i="18"/>
  <c r="G147" i="18"/>
  <c r="H147" i="18"/>
  <c r="I147" i="18"/>
  <c r="J147" i="18"/>
  <c r="K147" i="18"/>
  <c r="L147" i="18"/>
  <c r="M147" i="18"/>
  <c r="F148" i="18"/>
  <c r="G148" i="18"/>
  <c r="H148" i="18"/>
  <c r="I148" i="18"/>
  <c r="J148" i="18"/>
  <c r="K148" i="18"/>
  <c r="L148" i="18"/>
  <c r="M148" i="18"/>
  <c r="F149" i="18"/>
  <c r="G149" i="18"/>
  <c r="H149" i="18"/>
  <c r="I149" i="18"/>
  <c r="J149" i="18"/>
  <c r="K149" i="18"/>
  <c r="L149" i="18"/>
  <c r="M149" i="18"/>
  <c r="F150" i="18"/>
  <c r="G150" i="18"/>
  <c r="H150" i="18"/>
  <c r="I150" i="18"/>
  <c r="J150" i="18"/>
  <c r="K150" i="18"/>
  <c r="L150" i="18"/>
  <c r="M150" i="18"/>
  <c r="F151" i="18"/>
  <c r="G151" i="18"/>
  <c r="H151" i="18"/>
  <c r="I151" i="18"/>
  <c r="J151" i="18"/>
  <c r="K151" i="18"/>
  <c r="L151" i="18"/>
  <c r="M151" i="18"/>
  <c r="F152" i="18"/>
  <c r="G152" i="18"/>
  <c r="H152" i="18"/>
  <c r="I152" i="18"/>
  <c r="J152" i="18"/>
  <c r="K152" i="18"/>
  <c r="L152" i="18"/>
  <c r="M152" i="18"/>
  <c r="F153" i="18"/>
  <c r="G153" i="18"/>
  <c r="H153" i="18"/>
  <c r="I153" i="18"/>
  <c r="J153" i="18"/>
  <c r="K153" i="18"/>
  <c r="L153" i="18"/>
  <c r="M153" i="18"/>
  <c r="F154" i="18"/>
  <c r="G154" i="18"/>
  <c r="H154" i="18"/>
  <c r="I154" i="18"/>
  <c r="J154" i="18"/>
  <c r="K154" i="18"/>
  <c r="L154" i="18"/>
  <c r="M154" i="18"/>
  <c r="F155" i="18"/>
  <c r="G155" i="18"/>
  <c r="H155" i="18"/>
  <c r="I155" i="18"/>
  <c r="J155" i="18"/>
  <c r="K155" i="18"/>
  <c r="L155" i="18"/>
  <c r="M155" i="18"/>
  <c r="F156" i="18"/>
  <c r="G156" i="18"/>
  <c r="H156" i="18"/>
  <c r="I156" i="18"/>
  <c r="J156" i="18"/>
  <c r="K156" i="18"/>
  <c r="L156" i="18"/>
  <c r="M156" i="18"/>
  <c r="F157" i="18"/>
  <c r="G157" i="18"/>
  <c r="H157" i="18"/>
  <c r="I157" i="18"/>
  <c r="J157" i="18"/>
  <c r="K157" i="18"/>
  <c r="L157" i="18"/>
  <c r="M157" i="18"/>
  <c r="F158" i="18"/>
  <c r="G158" i="18"/>
  <c r="H158" i="18"/>
  <c r="I158" i="18"/>
  <c r="J158" i="18"/>
  <c r="K158" i="18"/>
  <c r="L158" i="18"/>
  <c r="M158" i="18"/>
  <c r="F159" i="18"/>
  <c r="G159" i="18"/>
  <c r="H159" i="18"/>
  <c r="I159" i="18"/>
  <c r="J159" i="18"/>
  <c r="K159" i="18"/>
  <c r="L159" i="18"/>
  <c r="M159" i="18"/>
  <c r="F160" i="18"/>
  <c r="G160" i="18"/>
  <c r="H160" i="18"/>
  <c r="I160" i="18"/>
  <c r="J160" i="18"/>
  <c r="K160" i="18"/>
  <c r="L160" i="18"/>
  <c r="M160" i="18"/>
  <c r="F161" i="18"/>
  <c r="G161" i="18"/>
  <c r="H161" i="18"/>
  <c r="I161" i="18"/>
  <c r="J161" i="18"/>
  <c r="K161" i="18"/>
  <c r="L161" i="18"/>
  <c r="M161" i="18"/>
  <c r="F162" i="18"/>
  <c r="G162" i="18"/>
  <c r="H162" i="18"/>
  <c r="I162" i="18"/>
  <c r="J162" i="18"/>
  <c r="K162" i="18"/>
  <c r="L162" i="18"/>
  <c r="M162" i="18"/>
  <c r="F163" i="18"/>
  <c r="G163" i="18"/>
  <c r="H163" i="18"/>
  <c r="I163" i="18"/>
  <c r="J163" i="18"/>
  <c r="K163" i="18"/>
  <c r="L163" i="18"/>
  <c r="M163" i="18"/>
  <c r="F164" i="18"/>
  <c r="G164" i="18"/>
  <c r="H164" i="18"/>
  <c r="I164" i="18"/>
  <c r="J164" i="18"/>
  <c r="K164" i="18"/>
  <c r="L164" i="18"/>
  <c r="M164" i="18"/>
  <c r="F165" i="18"/>
  <c r="G165" i="18"/>
  <c r="H165" i="18"/>
  <c r="I165" i="18"/>
  <c r="J165" i="18"/>
  <c r="K165" i="18"/>
  <c r="L165" i="18"/>
  <c r="M165" i="18"/>
  <c r="F166" i="18"/>
  <c r="G166" i="18"/>
  <c r="H166" i="18"/>
  <c r="I166" i="18"/>
  <c r="J166" i="18"/>
  <c r="K166" i="18"/>
  <c r="L166" i="18"/>
  <c r="M166" i="18"/>
  <c r="F167" i="18"/>
  <c r="G167" i="18"/>
  <c r="H167" i="18"/>
  <c r="I167" i="18"/>
  <c r="J167" i="18"/>
  <c r="K167" i="18"/>
  <c r="L167" i="18"/>
  <c r="M167" i="18"/>
  <c r="F168" i="18"/>
  <c r="G168" i="18"/>
  <c r="H168" i="18"/>
  <c r="I168" i="18"/>
  <c r="J168" i="18"/>
  <c r="K168" i="18"/>
  <c r="L168" i="18"/>
  <c r="M168" i="18"/>
  <c r="F169" i="18"/>
  <c r="G169" i="18"/>
  <c r="H169" i="18"/>
  <c r="I169" i="18"/>
  <c r="J169" i="18"/>
  <c r="K169" i="18"/>
  <c r="L169" i="18"/>
  <c r="M169" i="18"/>
  <c r="F170" i="18"/>
  <c r="G170" i="18"/>
  <c r="H170" i="18"/>
  <c r="I170" i="18"/>
  <c r="J170" i="18"/>
  <c r="K170" i="18"/>
  <c r="L170" i="18"/>
  <c r="M170" i="18"/>
  <c r="F171" i="18"/>
  <c r="G171" i="18"/>
  <c r="H171" i="18"/>
  <c r="I171" i="18"/>
  <c r="J171" i="18"/>
  <c r="K171" i="18"/>
  <c r="L171" i="18"/>
  <c r="M171" i="18"/>
  <c r="F172" i="18"/>
  <c r="G172" i="18"/>
  <c r="H172" i="18"/>
  <c r="I172" i="18"/>
  <c r="J172" i="18"/>
  <c r="K172" i="18"/>
  <c r="L172" i="18"/>
  <c r="M172" i="18"/>
  <c r="F173" i="18"/>
  <c r="G173" i="18"/>
  <c r="H173" i="18"/>
  <c r="I173" i="18"/>
  <c r="J173" i="18"/>
  <c r="K173" i="18"/>
  <c r="L173" i="18"/>
  <c r="M173" i="18"/>
  <c r="F174" i="18"/>
  <c r="G174" i="18"/>
  <c r="H174" i="18"/>
  <c r="I174" i="18"/>
  <c r="J174" i="18"/>
  <c r="K174" i="18"/>
  <c r="L174" i="18"/>
  <c r="M174" i="18"/>
  <c r="F175" i="18"/>
  <c r="G175" i="18"/>
  <c r="H175" i="18"/>
  <c r="I175" i="18"/>
  <c r="J175" i="18"/>
  <c r="K175" i="18"/>
  <c r="L175" i="18"/>
  <c r="M175" i="18"/>
  <c r="F176" i="18"/>
  <c r="G176" i="18"/>
  <c r="H176" i="18"/>
  <c r="I176" i="18"/>
  <c r="J176" i="18"/>
  <c r="K176" i="18"/>
  <c r="L176" i="18"/>
  <c r="M176" i="18"/>
  <c r="F177" i="18"/>
  <c r="G177" i="18"/>
  <c r="H177" i="18"/>
  <c r="I177" i="18"/>
  <c r="J177" i="18"/>
  <c r="K177" i="18"/>
  <c r="L177" i="18"/>
  <c r="M177" i="18"/>
  <c r="F178" i="18"/>
  <c r="G178" i="18"/>
  <c r="H178" i="18"/>
  <c r="I178" i="18"/>
  <c r="J178" i="18"/>
  <c r="K178" i="18"/>
  <c r="L178" i="18"/>
  <c r="M178" i="18"/>
  <c r="F179" i="18"/>
  <c r="G179" i="18"/>
  <c r="H179" i="18"/>
  <c r="I179" i="18"/>
  <c r="J179" i="18"/>
  <c r="K179" i="18"/>
  <c r="L179" i="18"/>
  <c r="M179" i="18"/>
  <c r="F180" i="18"/>
  <c r="G180" i="18"/>
  <c r="H180" i="18"/>
  <c r="I180" i="18"/>
  <c r="J180" i="18"/>
  <c r="K180" i="18"/>
  <c r="L180" i="18"/>
  <c r="M180" i="18"/>
  <c r="F181" i="18"/>
  <c r="G181" i="18"/>
  <c r="H181" i="18"/>
  <c r="I181" i="18"/>
  <c r="J181" i="18"/>
  <c r="K181" i="18"/>
  <c r="L181" i="18"/>
  <c r="M181" i="18"/>
  <c r="F182" i="18"/>
  <c r="G182" i="18"/>
  <c r="H182" i="18"/>
  <c r="I182" i="18"/>
  <c r="J182" i="18"/>
  <c r="K182" i="18"/>
  <c r="L182" i="18"/>
  <c r="M182" i="18"/>
  <c r="F183" i="18"/>
  <c r="G183" i="18"/>
  <c r="H183" i="18"/>
  <c r="I183" i="18"/>
  <c r="J183" i="18"/>
  <c r="K183" i="18"/>
  <c r="L183" i="18"/>
  <c r="M183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03" i="18"/>
  <c r="AK133" i="19"/>
  <c r="AJ133" i="19"/>
  <c r="AI133" i="19"/>
  <c r="AH133" i="19"/>
  <c r="AG133" i="19"/>
  <c r="AF133" i="19"/>
  <c r="AE133" i="19"/>
  <c r="AD133" i="19"/>
  <c r="AC133" i="19"/>
  <c r="AK132" i="19"/>
  <c r="AJ132" i="19"/>
  <c r="AI132" i="19"/>
  <c r="AH132" i="19"/>
  <c r="AG132" i="19"/>
  <c r="AF132" i="19"/>
  <c r="AE132" i="19"/>
  <c r="AD132" i="19"/>
  <c r="AC132" i="19"/>
  <c r="AK131" i="19"/>
  <c r="AJ131" i="19"/>
  <c r="AI131" i="19"/>
  <c r="AH131" i="19"/>
  <c r="AG131" i="19"/>
  <c r="AF131" i="19"/>
  <c r="AE131" i="19"/>
  <c r="AD131" i="19"/>
  <c r="AC131" i="19"/>
  <c r="AK130" i="19"/>
  <c r="AJ130" i="19"/>
  <c r="AI130" i="19"/>
  <c r="AH130" i="19"/>
  <c r="AG130" i="19"/>
  <c r="AF130" i="19"/>
  <c r="AE130" i="19"/>
  <c r="AD130" i="19"/>
  <c r="AC130" i="19"/>
  <c r="AK129" i="19"/>
  <c r="AJ129" i="19"/>
  <c r="AI129" i="19"/>
  <c r="AH129" i="19"/>
  <c r="AG129" i="19"/>
  <c r="AF129" i="19"/>
  <c r="AE129" i="19"/>
  <c r="AD129" i="19"/>
  <c r="AC129" i="19"/>
  <c r="AK128" i="19"/>
  <c r="AJ128" i="19"/>
  <c r="AI128" i="19"/>
  <c r="AH128" i="19"/>
  <c r="AG128" i="19"/>
  <c r="AF128" i="19"/>
  <c r="AE128" i="19"/>
  <c r="AD128" i="19"/>
  <c r="AC128" i="19"/>
  <c r="AK127" i="19"/>
  <c r="AJ127" i="19"/>
  <c r="AI127" i="19"/>
  <c r="AH127" i="19"/>
  <c r="AG127" i="19"/>
  <c r="AF127" i="19"/>
  <c r="AE127" i="19"/>
  <c r="AD127" i="19"/>
  <c r="AC127" i="19"/>
  <c r="AK126" i="19"/>
  <c r="AJ126" i="19"/>
  <c r="AI126" i="19"/>
  <c r="AH126" i="19"/>
  <c r="AG126" i="19"/>
  <c r="AF126" i="19"/>
  <c r="AE126" i="19"/>
  <c r="AD126" i="19"/>
  <c r="AC126" i="19"/>
  <c r="AK125" i="19"/>
  <c r="AJ125" i="19"/>
  <c r="AI125" i="19"/>
  <c r="AH125" i="19"/>
  <c r="AG125" i="19"/>
  <c r="AF125" i="19"/>
  <c r="AE125" i="19"/>
  <c r="AD125" i="19"/>
  <c r="AC125" i="19"/>
  <c r="AK124" i="19"/>
  <c r="AJ124" i="19"/>
  <c r="AI124" i="19"/>
  <c r="AH124" i="19"/>
  <c r="AG124" i="19"/>
  <c r="AF124" i="19"/>
  <c r="AE124" i="19"/>
  <c r="AD124" i="19"/>
  <c r="AC124" i="19"/>
  <c r="AK123" i="19"/>
  <c r="AJ123" i="19"/>
  <c r="AI123" i="19"/>
  <c r="AH123" i="19"/>
  <c r="AG123" i="19"/>
  <c r="AF123" i="19"/>
  <c r="AE123" i="19"/>
  <c r="AD123" i="19"/>
  <c r="AC123" i="19"/>
  <c r="AK122" i="19"/>
  <c r="AJ122" i="19"/>
  <c r="AI122" i="19"/>
  <c r="AH122" i="19"/>
  <c r="AG122" i="19"/>
  <c r="AF122" i="19"/>
  <c r="AE122" i="19"/>
  <c r="AD122" i="19"/>
  <c r="AC122" i="19"/>
  <c r="AK121" i="19"/>
  <c r="AJ121" i="19"/>
  <c r="AI121" i="19"/>
  <c r="AH121" i="19"/>
  <c r="AG121" i="19"/>
  <c r="AF121" i="19"/>
  <c r="AE121" i="19"/>
  <c r="AD121" i="19"/>
  <c r="AC121" i="19"/>
  <c r="AK120" i="19"/>
  <c r="AJ120" i="19"/>
  <c r="AI120" i="19"/>
  <c r="AH120" i="19"/>
  <c r="AG120" i="19"/>
  <c r="AF120" i="19"/>
  <c r="AE120" i="19"/>
  <c r="AD120" i="19"/>
  <c r="AC120" i="19"/>
  <c r="AK119" i="19"/>
  <c r="AJ119" i="19"/>
  <c r="AI119" i="19"/>
  <c r="AH119" i="19"/>
  <c r="AG119" i="19"/>
  <c r="AF119" i="19"/>
  <c r="AE119" i="19"/>
  <c r="AD119" i="19"/>
  <c r="AC119" i="19"/>
  <c r="AK118" i="19"/>
  <c r="AJ118" i="19"/>
  <c r="AI118" i="19"/>
  <c r="AH118" i="19"/>
  <c r="AG118" i="19"/>
  <c r="AF118" i="19"/>
  <c r="AE118" i="19"/>
  <c r="AD118" i="19"/>
  <c r="AC118" i="19"/>
  <c r="AK117" i="19"/>
  <c r="AJ117" i="19"/>
  <c r="AI117" i="19"/>
  <c r="AH117" i="19"/>
  <c r="AG117" i="19"/>
  <c r="AF117" i="19"/>
  <c r="AE117" i="19"/>
  <c r="AD117" i="19"/>
  <c r="AC117" i="19"/>
  <c r="AK116" i="19"/>
  <c r="AJ116" i="19"/>
  <c r="AI116" i="19"/>
  <c r="AH116" i="19"/>
  <c r="AG116" i="19"/>
  <c r="AF116" i="19"/>
  <c r="AE116" i="19"/>
  <c r="AD116" i="19"/>
  <c r="AC116" i="19"/>
  <c r="AK115" i="19"/>
  <c r="AJ115" i="19"/>
  <c r="AI115" i="19"/>
  <c r="AH115" i="19"/>
  <c r="AG115" i="19"/>
  <c r="AF115" i="19"/>
  <c r="AE115" i="19"/>
  <c r="AD115" i="19"/>
  <c r="AC115" i="19"/>
  <c r="AK114" i="19"/>
  <c r="AJ114" i="19"/>
  <c r="AI114" i="19"/>
  <c r="AH114" i="19"/>
  <c r="AG114" i="19"/>
  <c r="AF114" i="19"/>
  <c r="AE114" i="19"/>
  <c r="AD114" i="19"/>
  <c r="AC114" i="19"/>
  <c r="AK113" i="19"/>
  <c r="AJ113" i="19"/>
  <c r="AI113" i="19"/>
  <c r="AH113" i="19"/>
  <c r="AG113" i="19"/>
  <c r="AF113" i="19"/>
  <c r="AE113" i="19"/>
  <c r="AD113" i="19"/>
  <c r="AC113" i="19"/>
  <c r="AK112" i="19"/>
  <c r="AJ112" i="19"/>
  <c r="AI112" i="19"/>
  <c r="AH112" i="19"/>
  <c r="AG112" i="19"/>
  <c r="AF112" i="19"/>
  <c r="AE112" i="19"/>
  <c r="AD112" i="19"/>
  <c r="AC112" i="19"/>
  <c r="AK111" i="19"/>
  <c r="AJ111" i="19"/>
  <c r="AI111" i="19"/>
  <c r="AH111" i="19"/>
  <c r="AG111" i="19"/>
  <c r="AF111" i="19"/>
  <c r="AE111" i="19"/>
  <c r="AD111" i="19"/>
  <c r="AC111" i="19"/>
  <c r="AK110" i="19"/>
  <c r="AJ110" i="19"/>
  <c r="AI110" i="19"/>
  <c r="AH110" i="19"/>
  <c r="AG110" i="19"/>
  <c r="AF110" i="19"/>
  <c r="AE110" i="19"/>
  <c r="AD110" i="19"/>
  <c r="AC110" i="19"/>
  <c r="AK109" i="19"/>
  <c r="AJ109" i="19"/>
  <c r="AI109" i="19"/>
  <c r="AH109" i="19"/>
  <c r="AG109" i="19"/>
  <c r="AF109" i="19"/>
  <c r="AE109" i="19"/>
  <c r="AD109" i="19"/>
  <c r="AC109" i="19"/>
  <c r="AK108" i="19"/>
  <c r="AJ108" i="19"/>
  <c r="AI108" i="19"/>
  <c r="AH108" i="19"/>
  <c r="AG108" i="19"/>
  <c r="AF108" i="19"/>
  <c r="AE108" i="19"/>
  <c r="AD108" i="19"/>
  <c r="AC108" i="19"/>
  <c r="AK107" i="19"/>
  <c r="AJ107" i="19"/>
  <c r="AI107" i="19"/>
  <c r="AH107" i="19"/>
  <c r="AG107" i="19"/>
  <c r="AF107" i="19"/>
  <c r="AE107" i="19"/>
  <c r="AD107" i="19"/>
  <c r="AC107" i="19"/>
  <c r="AK106" i="19"/>
  <c r="AJ106" i="19"/>
  <c r="AI106" i="19"/>
  <c r="AH106" i="19"/>
  <c r="AG106" i="19"/>
  <c r="AF106" i="19"/>
  <c r="AE106" i="19"/>
  <c r="AD106" i="19"/>
  <c r="AC106" i="19"/>
  <c r="AK105" i="19"/>
  <c r="AJ105" i="19"/>
  <c r="AI105" i="19"/>
  <c r="AH105" i="19"/>
  <c r="AG105" i="19"/>
  <c r="AF105" i="19"/>
  <c r="AE105" i="19"/>
  <c r="AD105" i="19"/>
  <c r="AC105" i="19"/>
  <c r="AK104" i="19"/>
  <c r="AJ104" i="19"/>
  <c r="AI104" i="19"/>
  <c r="AH104" i="19"/>
  <c r="AG104" i="19"/>
  <c r="AF104" i="19"/>
  <c r="AE104" i="19"/>
  <c r="AD104" i="19"/>
  <c r="AC104" i="19"/>
  <c r="AK103" i="19"/>
  <c r="AJ103" i="19"/>
  <c r="AI103" i="19"/>
  <c r="AH103" i="19"/>
  <c r="AG103" i="19"/>
  <c r="AF103" i="19"/>
  <c r="AE103" i="19"/>
  <c r="AD103" i="19"/>
  <c r="AC103" i="19"/>
  <c r="Y133" i="19"/>
  <c r="X133" i="19"/>
  <c r="W133" i="19"/>
  <c r="V133" i="19"/>
  <c r="U133" i="19"/>
  <c r="T133" i="19"/>
  <c r="S133" i="19"/>
  <c r="R133" i="19"/>
  <c r="Q133" i="19"/>
  <c r="Y132" i="19"/>
  <c r="X132" i="19"/>
  <c r="W132" i="19"/>
  <c r="V132" i="19"/>
  <c r="U132" i="19"/>
  <c r="T132" i="19"/>
  <c r="S132" i="19"/>
  <c r="R132" i="19"/>
  <c r="Q132" i="19"/>
  <c r="Y131" i="19"/>
  <c r="X131" i="19"/>
  <c r="W131" i="19"/>
  <c r="V131" i="19"/>
  <c r="U131" i="19"/>
  <c r="T131" i="19"/>
  <c r="S131" i="19"/>
  <c r="R131" i="19"/>
  <c r="Q131" i="19"/>
  <c r="Y130" i="19"/>
  <c r="X130" i="19"/>
  <c r="W130" i="19"/>
  <c r="V130" i="19"/>
  <c r="U130" i="19"/>
  <c r="T130" i="19"/>
  <c r="S130" i="19"/>
  <c r="R130" i="19"/>
  <c r="Q130" i="19"/>
  <c r="Y129" i="19"/>
  <c r="X129" i="19"/>
  <c r="W129" i="19"/>
  <c r="V129" i="19"/>
  <c r="U129" i="19"/>
  <c r="T129" i="19"/>
  <c r="S129" i="19"/>
  <c r="R129" i="19"/>
  <c r="Q129" i="19"/>
  <c r="Y128" i="19"/>
  <c r="X128" i="19"/>
  <c r="W128" i="19"/>
  <c r="V128" i="19"/>
  <c r="U128" i="19"/>
  <c r="T128" i="19"/>
  <c r="S128" i="19"/>
  <c r="R128" i="19"/>
  <c r="Q128" i="19"/>
  <c r="Y127" i="19"/>
  <c r="X127" i="19"/>
  <c r="W127" i="19"/>
  <c r="V127" i="19"/>
  <c r="U127" i="19"/>
  <c r="T127" i="19"/>
  <c r="S127" i="19"/>
  <c r="R127" i="19"/>
  <c r="Q127" i="19"/>
  <c r="Y126" i="19"/>
  <c r="X126" i="19"/>
  <c r="W126" i="19"/>
  <c r="V126" i="19"/>
  <c r="U126" i="19"/>
  <c r="T126" i="19"/>
  <c r="S126" i="19"/>
  <c r="R126" i="19"/>
  <c r="Q126" i="19"/>
  <c r="Y125" i="19"/>
  <c r="X125" i="19"/>
  <c r="W125" i="19"/>
  <c r="V125" i="19"/>
  <c r="U125" i="19"/>
  <c r="T125" i="19"/>
  <c r="S125" i="19"/>
  <c r="R125" i="19"/>
  <c r="Q125" i="19"/>
  <c r="Y124" i="19"/>
  <c r="X124" i="19"/>
  <c r="W124" i="19"/>
  <c r="V124" i="19"/>
  <c r="U124" i="19"/>
  <c r="T124" i="19"/>
  <c r="S124" i="19"/>
  <c r="R124" i="19"/>
  <c r="Q124" i="19"/>
  <c r="Y123" i="19"/>
  <c r="X123" i="19"/>
  <c r="W123" i="19"/>
  <c r="V123" i="19"/>
  <c r="U123" i="19"/>
  <c r="T123" i="19"/>
  <c r="S123" i="19"/>
  <c r="R123" i="19"/>
  <c r="Q123" i="19"/>
  <c r="Y122" i="19"/>
  <c r="X122" i="19"/>
  <c r="W122" i="19"/>
  <c r="V122" i="19"/>
  <c r="U122" i="19"/>
  <c r="T122" i="19"/>
  <c r="S122" i="19"/>
  <c r="R122" i="19"/>
  <c r="Q122" i="19"/>
  <c r="Y121" i="19"/>
  <c r="X121" i="19"/>
  <c r="W121" i="19"/>
  <c r="V121" i="19"/>
  <c r="U121" i="19"/>
  <c r="T121" i="19"/>
  <c r="S121" i="19"/>
  <c r="R121" i="19"/>
  <c r="Q121" i="19"/>
  <c r="Y120" i="19"/>
  <c r="X120" i="19"/>
  <c r="W120" i="19"/>
  <c r="V120" i="19"/>
  <c r="U120" i="19"/>
  <c r="T120" i="19"/>
  <c r="S120" i="19"/>
  <c r="R120" i="19"/>
  <c r="Q120" i="19"/>
  <c r="Y119" i="19"/>
  <c r="X119" i="19"/>
  <c r="W119" i="19"/>
  <c r="V119" i="19"/>
  <c r="U119" i="19"/>
  <c r="T119" i="19"/>
  <c r="S119" i="19"/>
  <c r="R119" i="19"/>
  <c r="Q119" i="19"/>
  <c r="Y118" i="19"/>
  <c r="X118" i="19"/>
  <c r="W118" i="19"/>
  <c r="V118" i="19"/>
  <c r="U118" i="19"/>
  <c r="T118" i="19"/>
  <c r="S118" i="19"/>
  <c r="R118" i="19"/>
  <c r="Q118" i="19"/>
  <c r="Y117" i="19"/>
  <c r="X117" i="19"/>
  <c r="W117" i="19"/>
  <c r="V117" i="19"/>
  <c r="U117" i="19"/>
  <c r="T117" i="19"/>
  <c r="S117" i="19"/>
  <c r="R117" i="19"/>
  <c r="Q117" i="19"/>
  <c r="Y116" i="19"/>
  <c r="X116" i="19"/>
  <c r="W116" i="19"/>
  <c r="V116" i="19"/>
  <c r="U116" i="19"/>
  <c r="T116" i="19"/>
  <c r="S116" i="19"/>
  <c r="R116" i="19"/>
  <c r="Q116" i="19"/>
  <c r="Y115" i="19"/>
  <c r="X115" i="19"/>
  <c r="W115" i="19"/>
  <c r="V115" i="19"/>
  <c r="U115" i="19"/>
  <c r="T115" i="19"/>
  <c r="S115" i="19"/>
  <c r="R115" i="19"/>
  <c r="Q115" i="19"/>
  <c r="Y114" i="19"/>
  <c r="X114" i="19"/>
  <c r="W114" i="19"/>
  <c r="V114" i="19"/>
  <c r="U114" i="19"/>
  <c r="T114" i="19"/>
  <c r="S114" i="19"/>
  <c r="R114" i="19"/>
  <c r="Q114" i="19"/>
  <c r="Y113" i="19"/>
  <c r="X113" i="19"/>
  <c r="W113" i="19"/>
  <c r="V113" i="19"/>
  <c r="U113" i="19"/>
  <c r="T113" i="19"/>
  <c r="S113" i="19"/>
  <c r="R113" i="19"/>
  <c r="Q113" i="19"/>
  <c r="Y112" i="19"/>
  <c r="X112" i="19"/>
  <c r="W112" i="19"/>
  <c r="V112" i="19"/>
  <c r="U112" i="19"/>
  <c r="T112" i="19"/>
  <c r="S112" i="19"/>
  <c r="R112" i="19"/>
  <c r="Q112" i="19"/>
  <c r="Y111" i="19"/>
  <c r="X111" i="19"/>
  <c r="W111" i="19"/>
  <c r="V111" i="19"/>
  <c r="U111" i="19"/>
  <c r="T111" i="19"/>
  <c r="S111" i="19"/>
  <c r="R111" i="19"/>
  <c r="Q111" i="19"/>
  <c r="Y110" i="19"/>
  <c r="X110" i="19"/>
  <c r="W110" i="19"/>
  <c r="V110" i="19"/>
  <c r="U110" i="19"/>
  <c r="T110" i="19"/>
  <c r="S110" i="19"/>
  <c r="R110" i="19"/>
  <c r="Q110" i="19"/>
  <c r="Y109" i="19"/>
  <c r="X109" i="19"/>
  <c r="W109" i="19"/>
  <c r="V109" i="19"/>
  <c r="U109" i="19"/>
  <c r="T109" i="19"/>
  <c r="S109" i="19"/>
  <c r="R109" i="19"/>
  <c r="Q109" i="19"/>
  <c r="Y108" i="19"/>
  <c r="X108" i="19"/>
  <c r="W108" i="19"/>
  <c r="V108" i="19"/>
  <c r="U108" i="19"/>
  <c r="T108" i="19"/>
  <c r="S108" i="19"/>
  <c r="R108" i="19"/>
  <c r="Q108" i="19"/>
  <c r="Y107" i="19"/>
  <c r="X107" i="19"/>
  <c r="W107" i="19"/>
  <c r="V107" i="19"/>
  <c r="U107" i="19"/>
  <c r="T107" i="19"/>
  <c r="S107" i="19"/>
  <c r="R107" i="19"/>
  <c r="Q107" i="19"/>
  <c r="Y106" i="19"/>
  <c r="X106" i="19"/>
  <c r="W106" i="19"/>
  <c r="V106" i="19"/>
  <c r="U106" i="19"/>
  <c r="T106" i="19"/>
  <c r="S106" i="19"/>
  <c r="R106" i="19"/>
  <c r="Q106" i="19"/>
  <c r="Y105" i="19"/>
  <c r="X105" i="19"/>
  <c r="W105" i="19"/>
  <c r="V105" i="19"/>
  <c r="U105" i="19"/>
  <c r="T105" i="19"/>
  <c r="S105" i="19"/>
  <c r="R105" i="19"/>
  <c r="Q105" i="19"/>
  <c r="Y104" i="19"/>
  <c r="X104" i="19"/>
  <c r="W104" i="19"/>
  <c r="V104" i="19"/>
  <c r="U104" i="19"/>
  <c r="T104" i="19"/>
  <c r="S104" i="19"/>
  <c r="R104" i="19"/>
  <c r="Q104" i="19"/>
  <c r="Y103" i="19"/>
  <c r="X103" i="19"/>
  <c r="W103" i="19"/>
  <c r="V103" i="19"/>
  <c r="U103" i="19"/>
  <c r="T103" i="19"/>
  <c r="S103" i="19"/>
  <c r="R103" i="19"/>
  <c r="Q103" i="19"/>
  <c r="E104" i="19"/>
  <c r="F104" i="19"/>
  <c r="G104" i="19"/>
  <c r="H104" i="19"/>
  <c r="I104" i="19"/>
  <c r="J104" i="19"/>
  <c r="K104" i="19"/>
  <c r="L104" i="19"/>
  <c r="M104" i="19"/>
  <c r="E105" i="19"/>
  <c r="F105" i="19"/>
  <c r="G105" i="19"/>
  <c r="H105" i="19"/>
  <c r="I105" i="19"/>
  <c r="J105" i="19"/>
  <c r="K105" i="19"/>
  <c r="L105" i="19"/>
  <c r="M105" i="19"/>
  <c r="E106" i="19"/>
  <c r="F106" i="19"/>
  <c r="G106" i="19"/>
  <c r="H106" i="19"/>
  <c r="I106" i="19"/>
  <c r="J106" i="19"/>
  <c r="K106" i="19"/>
  <c r="L106" i="19"/>
  <c r="M106" i="19"/>
  <c r="E107" i="19"/>
  <c r="F107" i="19"/>
  <c r="G107" i="19"/>
  <c r="H107" i="19"/>
  <c r="I107" i="19"/>
  <c r="J107" i="19"/>
  <c r="K107" i="19"/>
  <c r="L107" i="19"/>
  <c r="M107" i="19"/>
  <c r="E108" i="19"/>
  <c r="F108" i="19"/>
  <c r="G108" i="19"/>
  <c r="H108" i="19"/>
  <c r="I108" i="19"/>
  <c r="J108" i="19"/>
  <c r="K108" i="19"/>
  <c r="L108" i="19"/>
  <c r="M108" i="19"/>
  <c r="E109" i="19"/>
  <c r="F109" i="19"/>
  <c r="G109" i="19"/>
  <c r="H109" i="19"/>
  <c r="I109" i="19"/>
  <c r="J109" i="19"/>
  <c r="K109" i="19"/>
  <c r="L109" i="19"/>
  <c r="M109" i="19"/>
  <c r="E110" i="19"/>
  <c r="F110" i="19"/>
  <c r="G110" i="19"/>
  <c r="H110" i="19"/>
  <c r="I110" i="19"/>
  <c r="J110" i="19"/>
  <c r="K110" i="19"/>
  <c r="L110" i="19"/>
  <c r="M110" i="19"/>
  <c r="E111" i="19"/>
  <c r="F111" i="19"/>
  <c r="G111" i="19"/>
  <c r="H111" i="19"/>
  <c r="I111" i="19"/>
  <c r="J111" i="19"/>
  <c r="K111" i="19"/>
  <c r="L111" i="19"/>
  <c r="M111" i="19"/>
  <c r="E112" i="19"/>
  <c r="F112" i="19"/>
  <c r="G112" i="19"/>
  <c r="H112" i="19"/>
  <c r="I112" i="19"/>
  <c r="J112" i="19"/>
  <c r="K112" i="19"/>
  <c r="L112" i="19"/>
  <c r="M112" i="19"/>
  <c r="E113" i="19"/>
  <c r="F113" i="19"/>
  <c r="G113" i="19"/>
  <c r="H113" i="19"/>
  <c r="I113" i="19"/>
  <c r="J113" i="19"/>
  <c r="K113" i="19"/>
  <c r="L113" i="19"/>
  <c r="M113" i="19"/>
  <c r="E114" i="19"/>
  <c r="F114" i="19"/>
  <c r="G114" i="19"/>
  <c r="H114" i="19"/>
  <c r="I114" i="19"/>
  <c r="J114" i="19"/>
  <c r="K114" i="19"/>
  <c r="L114" i="19"/>
  <c r="M114" i="19"/>
  <c r="E115" i="19"/>
  <c r="F115" i="19"/>
  <c r="G115" i="19"/>
  <c r="H115" i="19"/>
  <c r="I115" i="19"/>
  <c r="J115" i="19"/>
  <c r="K115" i="19"/>
  <c r="L115" i="19"/>
  <c r="M115" i="19"/>
  <c r="E116" i="19"/>
  <c r="F116" i="19"/>
  <c r="G116" i="19"/>
  <c r="H116" i="19"/>
  <c r="I116" i="19"/>
  <c r="J116" i="19"/>
  <c r="K116" i="19"/>
  <c r="L116" i="19"/>
  <c r="M116" i="19"/>
  <c r="E117" i="19"/>
  <c r="F117" i="19"/>
  <c r="G117" i="19"/>
  <c r="H117" i="19"/>
  <c r="I117" i="19"/>
  <c r="J117" i="19"/>
  <c r="K117" i="19"/>
  <c r="L117" i="19"/>
  <c r="M117" i="19"/>
  <c r="E118" i="19"/>
  <c r="F118" i="19"/>
  <c r="G118" i="19"/>
  <c r="H118" i="19"/>
  <c r="I118" i="19"/>
  <c r="J118" i="19"/>
  <c r="K118" i="19"/>
  <c r="L118" i="19"/>
  <c r="M118" i="19"/>
  <c r="E119" i="19"/>
  <c r="F119" i="19"/>
  <c r="G119" i="19"/>
  <c r="H119" i="19"/>
  <c r="I119" i="19"/>
  <c r="J119" i="19"/>
  <c r="K119" i="19"/>
  <c r="L119" i="19"/>
  <c r="M119" i="19"/>
  <c r="E120" i="19"/>
  <c r="F120" i="19"/>
  <c r="G120" i="19"/>
  <c r="H120" i="19"/>
  <c r="I120" i="19"/>
  <c r="J120" i="19"/>
  <c r="K120" i="19"/>
  <c r="L120" i="19"/>
  <c r="M120" i="19"/>
  <c r="E121" i="19"/>
  <c r="F121" i="19"/>
  <c r="G121" i="19"/>
  <c r="H121" i="19"/>
  <c r="I121" i="19"/>
  <c r="J121" i="19"/>
  <c r="K121" i="19"/>
  <c r="L121" i="19"/>
  <c r="M121" i="19"/>
  <c r="E122" i="19"/>
  <c r="F122" i="19"/>
  <c r="G122" i="19"/>
  <c r="H122" i="19"/>
  <c r="I122" i="19"/>
  <c r="J122" i="19"/>
  <c r="K122" i="19"/>
  <c r="L122" i="19"/>
  <c r="M122" i="19"/>
  <c r="E123" i="19"/>
  <c r="F123" i="19"/>
  <c r="G123" i="19"/>
  <c r="H123" i="19"/>
  <c r="I123" i="19"/>
  <c r="J123" i="19"/>
  <c r="K123" i="19"/>
  <c r="L123" i="19"/>
  <c r="M123" i="19"/>
  <c r="E124" i="19"/>
  <c r="F124" i="19"/>
  <c r="G124" i="19"/>
  <c r="H124" i="19"/>
  <c r="I124" i="19"/>
  <c r="J124" i="19"/>
  <c r="K124" i="19"/>
  <c r="L124" i="19"/>
  <c r="M124" i="19"/>
  <c r="E125" i="19"/>
  <c r="F125" i="19"/>
  <c r="G125" i="19"/>
  <c r="H125" i="19"/>
  <c r="I125" i="19"/>
  <c r="J125" i="19"/>
  <c r="K125" i="19"/>
  <c r="L125" i="19"/>
  <c r="M125" i="19"/>
  <c r="E126" i="19"/>
  <c r="F126" i="19"/>
  <c r="G126" i="19"/>
  <c r="H126" i="19"/>
  <c r="I126" i="19"/>
  <c r="J126" i="19"/>
  <c r="K126" i="19"/>
  <c r="L126" i="19"/>
  <c r="M126" i="19"/>
  <c r="E127" i="19"/>
  <c r="F127" i="19"/>
  <c r="G127" i="19"/>
  <c r="H127" i="19"/>
  <c r="I127" i="19"/>
  <c r="J127" i="19"/>
  <c r="K127" i="19"/>
  <c r="L127" i="19"/>
  <c r="M127" i="19"/>
  <c r="E128" i="19"/>
  <c r="F128" i="19"/>
  <c r="G128" i="19"/>
  <c r="H128" i="19"/>
  <c r="I128" i="19"/>
  <c r="J128" i="19"/>
  <c r="K128" i="19"/>
  <c r="L128" i="19"/>
  <c r="M128" i="19"/>
  <c r="E129" i="19"/>
  <c r="F129" i="19"/>
  <c r="G129" i="19"/>
  <c r="H129" i="19"/>
  <c r="I129" i="19"/>
  <c r="J129" i="19"/>
  <c r="K129" i="19"/>
  <c r="L129" i="19"/>
  <c r="M129" i="19"/>
  <c r="E130" i="19"/>
  <c r="F130" i="19"/>
  <c r="G130" i="19"/>
  <c r="H130" i="19"/>
  <c r="I130" i="19"/>
  <c r="J130" i="19"/>
  <c r="K130" i="19"/>
  <c r="L130" i="19"/>
  <c r="M130" i="19"/>
  <c r="E131" i="19"/>
  <c r="F131" i="19"/>
  <c r="G131" i="19"/>
  <c r="H131" i="19"/>
  <c r="I131" i="19"/>
  <c r="J131" i="19"/>
  <c r="K131" i="19"/>
  <c r="L131" i="19"/>
  <c r="M131" i="19"/>
  <c r="E132" i="19"/>
  <c r="F132" i="19"/>
  <c r="G132" i="19"/>
  <c r="H132" i="19"/>
  <c r="I132" i="19"/>
  <c r="J132" i="19"/>
  <c r="K132" i="19"/>
  <c r="L132" i="19"/>
  <c r="M132" i="19"/>
  <c r="E133" i="19"/>
  <c r="F133" i="19"/>
  <c r="G133" i="19"/>
  <c r="H133" i="19"/>
  <c r="I133" i="19"/>
  <c r="J133" i="19"/>
  <c r="K133" i="19"/>
  <c r="L133" i="19"/>
  <c r="M133" i="19"/>
  <c r="F103" i="19"/>
  <c r="G103" i="19"/>
  <c r="H103" i="19"/>
  <c r="I103" i="19"/>
  <c r="J103" i="19"/>
  <c r="K103" i="19"/>
  <c r="L103" i="19"/>
  <c r="M103" i="19"/>
  <c r="E103" i="19"/>
  <c r="T127" i="18"/>
  <c r="T128" i="18"/>
  <c r="T129" i="18"/>
  <c r="T130" i="18"/>
  <c r="T131" i="18"/>
  <c r="T132" i="18"/>
  <c r="T133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AC104" i="18"/>
  <c r="AD104" i="18"/>
  <c r="AE104" i="18"/>
  <c r="AF104" i="18"/>
  <c r="AG104" i="18"/>
  <c r="AH104" i="18"/>
  <c r="AI104" i="18"/>
  <c r="AJ104" i="18"/>
  <c r="AK104" i="18"/>
  <c r="AC105" i="18"/>
  <c r="AD105" i="18"/>
  <c r="AE105" i="18"/>
  <c r="AF105" i="18"/>
  <c r="AG105" i="18"/>
  <c r="AH105" i="18"/>
  <c r="AI105" i="18"/>
  <c r="AJ105" i="18"/>
  <c r="AK105" i="18"/>
  <c r="AC106" i="18"/>
  <c r="AD106" i="18"/>
  <c r="AE106" i="18"/>
  <c r="AF106" i="18"/>
  <c r="AG106" i="18"/>
  <c r="AH106" i="18"/>
  <c r="AI106" i="18"/>
  <c r="AJ106" i="18"/>
  <c r="AK106" i="18"/>
  <c r="AC107" i="18"/>
  <c r="AD107" i="18"/>
  <c r="AE107" i="18"/>
  <c r="AF107" i="18"/>
  <c r="AG107" i="18"/>
  <c r="AH107" i="18"/>
  <c r="AI107" i="18"/>
  <c r="AJ107" i="18"/>
  <c r="AK107" i="18"/>
  <c r="AC108" i="18"/>
  <c r="AD108" i="18"/>
  <c r="AE108" i="18"/>
  <c r="AF108" i="18"/>
  <c r="AG108" i="18"/>
  <c r="AH108" i="18"/>
  <c r="AI108" i="18"/>
  <c r="AJ108" i="18"/>
  <c r="AK108" i="18"/>
  <c r="AC109" i="18"/>
  <c r="AD109" i="18"/>
  <c r="AE109" i="18"/>
  <c r="AF109" i="18"/>
  <c r="AG109" i="18"/>
  <c r="AH109" i="18"/>
  <c r="AI109" i="18"/>
  <c r="AJ109" i="18"/>
  <c r="AK109" i="18"/>
  <c r="AC110" i="18"/>
  <c r="AD110" i="18"/>
  <c r="AE110" i="18"/>
  <c r="AF110" i="18"/>
  <c r="AG110" i="18"/>
  <c r="AH110" i="18"/>
  <c r="AI110" i="18"/>
  <c r="AJ110" i="18"/>
  <c r="AK110" i="18"/>
  <c r="AC111" i="18"/>
  <c r="AD111" i="18"/>
  <c r="AE111" i="18"/>
  <c r="AF111" i="18"/>
  <c r="AG111" i="18"/>
  <c r="AH111" i="18"/>
  <c r="AI111" i="18"/>
  <c r="AJ111" i="18"/>
  <c r="AK111" i="18"/>
  <c r="AC112" i="18"/>
  <c r="AD112" i="18"/>
  <c r="AE112" i="18"/>
  <c r="AF112" i="18"/>
  <c r="AG112" i="18"/>
  <c r="AH112" i="18"/>
  <c r="AI112" i="18"/>
  <c r="AJ112" i="18"/>
  <c r="AK112" i="18"/>
  <c r="AC113" i="18"/>
  <c r="AD113" i="18"/>
  <c r="AE113" i="18"/>
  <c r="AF113" i="18"/>
  <c r="AG113" i="18"/>
  <c r="AH113" i="18"/>
  <c r="AI113" i="18"/>
  <c r="AJ113" i="18"/>
  <c r="AK113" i="18"/>
  <c r="AC114" i="18"/>
  <c r="AD114" i="18"/>
  <c r="AE114" i="18"/>
  <c r="AF114" i="18"/>
  <c r="AG114" i="18"/>
  <c r="AH114" i="18"/>
  <c r="AI114" i="18"/>
  <c r="AJ114" i="18"/>
  <c r="AK114" i="18"/>
  <c r="AC115" i="18"/>
  <c r="AD115" i="18"/>
  <c r="AE115" i="18"/>
  <c r="AF115" i="18"/>
  <c r="AG115" i="18"/>
  <c r="AH115" i="18"/>
  <c r="AI115" i="18"/>
  <c r="AJ115" i="18"/>
  <c r="AK115" i="18"/>
  <c r="AC116" i="18"/>
  <c r="AD116" i="18"/>
  <c r="AE116" i="18"/>
  <c r="AF116" i="18"/>
  <c r="AG116" i="18"/>
  <c r="AH116" i="18"/>
  <c r="AI116" i="18"/>
  <c r="AJ116" i="18"/>
  <c r="AK116" i="18"/>
  <c r="AC117" i="18"/>
  <c r="AD117" i="18"/>
  <c r="AE117" i="18"/>
  <c r="AF117" i="18"/>
  <c r="AG117" i="18"/>
  <c r="AH117" i="18"/>
  <c r="AI117" i="18"/>
  <c r="AJ117" i="18"/>
  <c r="AK117" i="18"/>
  <c r="AC118" i="18"/>
  <c r="AD118" i="18"/>
  <c r="AE118" i="18"/>
  <c r="AF118" i="18"/>
  <c r="AG118" i="18"/>
  <c r="AH118" i="18"/>
  <c r="AI118" i="18"/>
  <c r="AJ118" i="18"/>
  <c r="AK118" i="18"/>
  <c r="AC119" i="18"/>
  <c r="AD119" i="18"/>
  <c r="AE119" i="18"/>
  <c r="AF119" i="18"/>
  <c r="AG119" i="18"/>
  <c r="AH119" i="18"/>
  <c r="AI119" i="18"/>
  <c r="AJ119" i="18"/>
  <c r="AK119" i="18"/>
  <c r="AC120" i="18"/>
  <c r="AD120" i="18"/>
  <c r="AE120" i="18"/>
  <c r="AF120" i="18"/>
  <c r="AG120" i="18"/>
  <c r="AH120" i="18"/>
  <c r="AI120" i="18"/>
  <c r="AJ120" i="18"/>
  <c r="AK120" i="18"/>
  <c r="AC121" i="18"/>
  <c r="AD121" i="18"/>
  <c r="AE121" i="18"/>
  <c r="AF121" i="18"/>
  <c r="AG121" i="18"/>
  <c r="AH121" i="18"/>
  <c r="AI121" i="18"/>
  <c r="AJ121" i="18"/>
  <c r="AK121" i="18"/>
  <c r="AC122" i="18"/>
  <c r="AD122" i="18"/>
  <c r="AE122" i="18"/>
  <c r="AF122" i="18"/>
  <c r="AG122" i="18"/>
  <c r="AH122" i="18"/>
  <c r="AI122" i="18"/>
  <c r="AJ122" i="18"/>
  <c r="AK122" i="18"/>
  <c r="AC123" i="18"/>
  <c r="AD123" i="18"/>
  <c r="AE123" i="18"/>
  <c r="AF123" i="18"/>
  <c r="AG123" i="18"/>
  <c r="AH123" i="18"/>
  <c r="AI123" i="18"/>
  <c r="AJ123" i="18"/>
  <c r="AK123" i="18"/>
  <c r="AC124" i="18"/>
  <c r="AD124" i="18"/>
  <c r="AE124" i="18"/>
  <c r="AF124" i="18"/>
  <c r="AG124" i="18"/>
  <c r="AH124" i="18"/>
  <c r="AI124" i="18"/>
  <c r="AJ124" i="18"/>
  <c r="AK124" i="18"/>
  <c r="AC125" i="18"/>
  <c r="AD125" i="18"/>
  <c r="AE125" i="18"/>
  <c r="AF125" i="18"/>
  <c r="AG125" i="18"/>
  <c r="AH125" i="18"/>
  <c r="AI125" i="18"/>
  <c r="AJ125" i="18"/>
  <c r="AK125" i="18"/>
  <c r="AC126" i="18"/>
  <c r="AD126" i="18"/>
  <c r="AE126" i="18"/>
  <c r="AF126" i="18"/>
  <c r="AG126" i="18"/>
  <c r="AH126" i="18"/>
  <c r="AI126" i="18"/>
  <c r="AJ126" i="18"/>
  <c r="AK126" i="18"/>
  <c r="AC127" i="18"/>
  <c r="AD127" i="18"/>
  <c r="AE127" i="18"/>
  <c r="AF127" i="18"/>
  <c r="AG127" i="18"/>
  <c r="AH127" i="18"/>
  <c r="AI127" i="18"/>
  <c r="AJ127" i="18"/>
  <c r="AK127" i="18"/>
  <c r="AC128" i="18"/>
  <c r="AD128" i="18"/>
  <c r="AE128" i="18"/>
  <c r="AF128" i="18"/>
  <c r="AG128" i="18"/>
  <c r="AH128" i="18"/>
  <c r="AI128" i="18"/>
  <c r="AJ128" i="18"/>
  <c r="AK128" i="18"/>
  <c r="AC129" i="18"/>
  <c r="AD129" i="18"/>
  <c r="AE129" i="18"/>
  <c r="AF129" i="18"/>
  <c r="AG129" i="18"/>
  <c r="AH129" i="18"/>
  <c r="AI129" i="18"/>
  <c r="AJ129" i="18"/>
  <c r="AK129" i="18"/>
  <c r="AC130" i="18"/>
  <c r="AD130" i="18"/>
  <c r="AE130" i="18"/>
  <c r="AF130" i="18"/>
  <c r="AG130" i="18"/>
  <c r="AH130" i="18"/>
  <c r="AI130" i="18"/>
  <c r="AJ130" i="18"/>
  <c r="AK130" i="18"/>
  <c r="AC131" i="18"/>
  <c r="AD131" i="18"/>
  <c r="AE131" i="18"/>
  <c r="AF131" i="18"/>
  <c r="AG131" i="18"/>
  <c r="AH131" i="18"/>
  <c r="AI131" i="18"/>
  <c r="AJ131" i="18"/>
  <c r="AK131" i="18"/>
  <c r="AC132" i="18"/>
  <c r="AD132" i="18"/>
  <c r="AE132" i="18"/>
  <c r="AF132" i="18"/>
  <c r="AG132" i="18"/>
  <c r="AH132" i="18"/>
  <c r="AI132" i="18"/>
  <c r="AJ132" i="18"/>
  <c r="AK132" i="18"/>
  <c r="AC133" i="18"/>
  <c r="AD133" i="18"/>
  <c r="AE133" i="18"/>
  <c r="AF133" i="18"/>
  <c r="AG133" i="18"/>
  <c r="AH133" i="18"/>
  <c r="AI133" i="18"/>
  <c r="AJ133" i="18"/>
  <c r="AK133" i="18"/>
  <c r="AC103" i="18"/>
  <c r="AK103" i="18"/>
  <c r="AJ103" i="18"/>
  <c r="AI103" i="18"/>
  <c r="AH103" i="18"/>
  <c r="AG103" i="18"/>
  <c r="AF103" i="18"/>
  <c r="AE103" i="18"/>
  <c r="AD103" i="18"/>
  <c r="R104" i="18"/>
  <c r="S104" i="18"/>
  <c r="T104" i="18"/>
  <c r="U104" i="18"/>
  <c r="V104" i="18"/>
  <c r="W104" i="18"/>
  <c r="X104" i="18"/>
  <c r="Y104" i="18"/>
  <c r="Q105" i="18"/>
  <c r="R105" i="18"/>
  <c r="S105" i="18"/>
  <c r="T105" i="18"/>
  <c r="U105" i="18"/>
  <c r="V105" i="18"/>
  <c r="W105" i="18"/>
  <c r="X105" i="18"/>
  <c r="Y105" i="18"/>
  <c r="Q106" i="18"/>
  <c r="R106" i="18"/>
  <c r="S106" i="18"/>
  <c r="T106" i="18"/>
  <c r="U106" i="18"/>
  <c r="V106" i="18"/>
  <c r="W106" i="18"/>
  <c r="X106" i="18"/>
  <c r="Y106" i="18"/>
  <c r="Q107" i="18"/>
  <c r="R107" i="18"/>
  <c r="S107" i="18"/>
  <c r="T107" i="18"/>
  <c r="U107" i="18"/>
  <c r="V107" i="18"/>
  <c r="W107" i="18"/>
  <c r="X107" i="18"/>
  <c r="Y107" i="18"/>
  <c r="Q108" i="18"/>
  <c r="R108" i="18"/>
  <c r="S108" i="18"/>
  <c r="T108" i="18"/>
  <c r="U108" i="18"/>
  <c r="V108" i="18"/>
  <c r="W108" i="18"/>
  <c r="X108" i="18"/>
  <c r="Y108" i="18"/>
  <c r="Q109" i="18"/>
  <c r="R109" i="18"/>
  <c r="S109" i="18"/>
  <c r="T109" i="18"/>
  <c r="U109" i="18"/>
  <c r="V109" i="18"/>
  <c r="W109" i="18"/>
  <c r="X109" i="18"/>
  <c r="Y109" i="18"/>
  <c r="Q110" i="18"/>
  <c r="R110" i="18"/>
  <c r="S110" i="18"/>
  <c r="T110" i="18"/>
  <c r="U110" i="18"/>
  <c r="V110" i="18"/>
  <c r="W110" i="18"/>
  <c r="X110" i="18"/>
  <c r="Y110" i="18"/>
  <c r="Q111" i="18"/>
  <c r="R111" i="18"/>
  <c r="S111" i="18"/>
  <c r="T111" i="18"/>
  <c r="U111" i="18"/>
  <c r="V111" i="18"/>
  <c r="W111" i="18"/>
  <c r="X111" i="18"/>
  <c r="Y111" i="18"/>
  <c r="Q112" i="18"/>
  <c r="R112" i="18"/>
  <c r="S112" i="18"/>
  <c r="T112" i="18"/>
  <c r="U112" i="18"/>
  <c r="V112" i="18"/>
  <c r="W112" i="18"/>
  <c r="X112" i="18"/>
  <c r="Y112" i="18"/>
  <c r="Q113" i="18"/>
  <c r="R113" i="18"/>
  <c r="S113" i="18"/>
  <c r="T113" i="18"/>
  <c r="U113" i="18"/>
  <c r="V113" i="18"/>
  <c r="W113" i="18"/>
  <c r="X113" i="18"/>
  <c r="Y113" i="18"/>
  <c r="Q114" i="18"/>
  <c r="R114" i="18"/>
  <c r="S114" i="18"/>
  <c r="T114" i="18"/>
  <c r="U114" i="18"/>
  <c r="V114" i="18"/>
  <c r="W114" i="18"/>
  <c r="X114" i="18"/>
  <c r="Y114" i="18"/>
  <c r="Q115" i="18"/>
  <c r="S115" i="18"/>
  <c r="T115" i="18"/>
  <c r="U115" i="18"/>
  <c r="V115" i="18"/>
  <c r="W115" i="18"/>
  <c r="X115" i="18"/>
  <c r="Y115" i="18"/>
  <c r="Q116" i="18"/>
  <c r="S116" i="18"/>
  <c r="T116" i="18"/>
  <c r="U116" i="18"/>
  <c r="V116" i="18"/>
  <c r="W116" i="18"/>
  <c r="X116" i="18"/>
  <c r="Y116" i="18"/>
  <c r="Q117" i="18"/>
  <c r="S117" i="18"/>
  <c r="T117" i="18"/>
  <c r="U117" i="18"/>
  <c r="V117" i="18"/>
  <c r="W117" i="18"/>
  <c r="X117" i="18"/>
  <c r="Y117" i="18"/>
  <c r="Q118" i="18"/>
  <c r="S118" i="18"/>
  <c r="T118" i="18"/>
  <c r="U118" i="18"/>
  <c r="V118" i="18"/>
  <c r="W118" i="18"/>
  <c r="X118" i="18"/>
  <c r="Y118" i="18"/>
  <c r="Q119" i="18"/>
  <c r="S119" i="18"/>
  <c r="T119" i="18"/>
  <c r="U119" i="18"/>
  <c r="V119" i="18"/>
  <c r="W119" i="18"/>
  <c r="X119" i="18"/>
  <c r="Y119" i="18"/>
  <c r="Q120" i="18"/>
  <c r="S120" i="18"/>
  <c r="T120" i="18"/>
  <c r="U120" i="18"/>
  <c r="V120" i="18"/>
  <c r="W120" i="18"/>
  <c r="X120" i="18"/>
  <c r="Y120" i="18"/>
  <c r="Q121" i="18"/>
  <c r="S121" i="18"/>
  <c r="T121" i="18"/>
  <c r="U121" i="18"/>
  <c r="V121" i="18"/>
  <c r="W121" i="18"/>
  <c r="X121" i="18"/>
  <c r="Y121" i="18"/>
  <c r="Q122" i="18"/>
  <c r="S122" i="18"/>
  <c r="T122" i="18"/>
  <c r="U122" i="18"/>
  <c r="V122" i="18"/>
  <c r="W122" i="18"/>
  <c r="X122" i="18"/>
  <c r="Y122" i="18"/>
  <c r="Q123" i="18"/>
  <c r="S123" i="18"/>
  <c r="T123" i="18"/>
  <c r="U123" i="18"/>
  <c r="V123" i="18"/>
  <c r="W123" i="18"/>
  <c r="X123" i="18"/>
  <c r="Y123" i="18"/>
  <c r="Q124" i="18"/>
  <c r="S124" i="18"/>
  <c r="T124" i="18"/>
  <c r="U124" i="18"/>
  <c r="V124" i="18"/>
  <c r="W124" i="18"/>
  <c r="X124" i="18"/>
  <c r="Y124" i="18"/>
  <c r="Q125" i="18"/>
  <c r="S125" i="18"/>
  <c r="T125" i="18"/>
  <c r="U125" i="18"/>
  <c r="V125" i="18"/>
  <c r="W125" i="18"/>
  <c r="X125" i="18"/>
  <c r="Y125" i="18"/>
  <c r="Q126" i="18"/>
  <c r="S126" i="18"/>
  <c r="T126" i="18"/>
  <c r="U126" i="18"/>
  <c r="V126" i="18"/>
  <c r="W126" i="18"/>
  <c r="X126" i="18"/>
  <c r="Y126" i="18"/>
  <c r="Q127" i="18"/>
  <c r="S127" i="18"/>
  <c r="U127" i="18"/>
  <c r="V127" i="18"/>
  <c r="W127" i="18"/>
  <c r="X127" i="18"/>
  <c r="Y127" i="18"/>
  <c r="Q128" i="18"/>
  <c r="S128" i="18"/>
  <c r="U128" i="18"/>
  <c r="V128" i="18"/>
  <c r="W128" i="18"/>
  <c r="X128" i="18"/>
  <c r="Y128" i="18"/>
  <c r="Q129" i="18"/>
  <c r="S129" i="18"/>
  <c r="U129" i="18"/>
  <c r="V129" i="18"/>
  <c r="W129" i="18"/>
  <c r="X129" i="18"/>
  <c r="Y129" i="18"/>
  <c r="Q130" i="18"/>
  <c r="S130" i="18"/>
  <c r="U130" i="18"/>
  <c r="V130" i="18"/>
  <c r="W130" i="18"/>
  <c r="X130" i="18"/>
  <c r="Y130" i="18"/>
  <c r="Q131" i="18"/>
  <c r="S131" i="18"/>
  <c r="U131" i="18"/>
  <c r="V131" i="18"/>
  <c r="W131" i="18"/>
  <c r="X131" i="18"/>
  <c r="Y131" i="18"/>
  <c r="Q132" i="18"/>
  <c r="S132" i="18"/>
  <c r="U132" i="18"/>
  <c r="V132" i="18"/>
  <c r="W132" i="18"/>
  <c r="X132" i="18"/>
  <c r="Y132" i="18"/>
  <c r="Q133" i="18"/>
  <c r="S133" i="18"/>
  <c r="U133" i="18"/>
  <c r="V133" i="18"/>
  <c r="W133" i="18"/>
  <c r="X133" i="18"/>
  <c r="Y133" i="18"/>
  <c r="Y103" i="18"/>
  <c r="X103" i="18"/>
  <c r="W103" i="18"/>
  <c r="V103" i="18"/>
  <c r="U103" i="18"/>
  <c r="T103" i="18"/>
  <c r="S103" i="18"/>
  <c r="R103" i="18"/>
  <c r="Q103" i="18"/>
  <c r="F103" i="18"/>
  <c r="G103" i="18"/>
  <c r="H103" i="18"/>
  <c r="I103" i="18"/>
  <c r="J103" i="18"/>
  <c r="K103" i="18"/>
  <c r="L103" i="18"/>
  <c r="M103" i="18"/>
  <c r="F104" i="18"/>
  <c r="G104" i="18"/>
  <c r="H104" i="18"/>
  <c r="I104" i="18"/>
  <c r="J104" i="18"/>
  <c r="K104" i="18"/>
  <c r="L104" i="18"/>
  <c r="M104" i="18"/>
  <c r="F105" i="18"/>
  <c r="G105" i="18"/>
  <c r="H105" i="18"/>
  <c r="I105" i="18"/>
  <c r="J105" i="18"/>
  <c r="K105" i="18"/>
  <c r="L105" i="18"/>
  <c r="M105" i="18"/>
  <c r="F106" i="18"/>
  <c r="G106" i="18"/>
  <c r="H106" i="18"/>
  <c r="I106" i="18"/>
  <c r="J106" i="18"/>
  <c r="K106" i="18"/>
  <c r="L106" i="18"/>
  <c r="M106" i="18"/>
  <c r="F107" i="18"/>
  <c r="G107" i="18"/>
  <c r="H107" i="18"/>
  <c r="I107" i="18"/>
  <c r="J107" i="18"/>
  <c r="K107" i="18"/>
  <c r="L107" i="18"/>
  <c r="M107" i="18"/>
  <c r="F108" i="18"/>
  <c r="G108" i="18"/>
  <c r="H108" i="18"/>
  <c r="I108" i="18"/>
  <c r="J108" i="18"/>
  <c r="K108" i="18"/>
  <c r="L108" i="18"/>
  <c r="M108" i="18"/>
  <c r="F109" i="18"/>
  <c r="G109" i="18"/>
  <c r="H109" i="18"/>
  <c r="I109" i="18"/>
  <c r="J109" i="18"/>
  <c r="K109" i="18"/>
  <c r="L109" i="18"/>
  <c r="M109" i="18"/>
  <c r="F110" i="18"/>
  <c r="G110" i="18"/>
  <c r="H110" i="18"/>
  <c r="I110" i="18"/>
  <c r="J110" i="18"/>
  <c r="K110" i="18"/>
  <c r="L110" i="18"/>
  <c r="M110" i="18"/>
  <c r="F111" i="18"/>
  <c r="G111" i="18"/>
  <c r="H111" i="18"/>
  <c r="I111" i="18"/>
  <c r="J111" i="18"/>
  <c r="K111" i="18"/>
  <c r="L111" i="18"/>
  <c r="M111" i="18"/>
  <c r="F112" i="18"/>
  <c r="G112" i="18"/>
  <c r="H112" i="18"/>
  <c r="I112" i="18"/>
  <c r="J112" i="18"/>
  <c r="K112" i="18"/>
  <c r="L112" i="18"/>
  <c r="M112" i="18"/>
  <c r="F113" i="18"/>
  <c r="G113" i="18"/>
  <c r="H113" i="18"/>
  <c r="I113" i="18"/>
  <c r="J113" i="18"/>
  <c r="K113" i="18"/>
  <c r="L113" i="18"/>
  <c r="M113" i="18"/>
  <c r="F114" i="18"/>
  <c r="G114" i="18"/>
  <c r="H114" i="18"/>
  <c r="I114" i="18"/>
  <c r="J114" i="18"/>
  <c r="K114" i="18"/>
  <c r="L114" i="18"/>
  <c r="M114" i="18"/>
  <c r="F115" i="18"/>
  <c r="G115" i="18"/>
  <c r="H115" i="18"/>
  <c r="I115" i="18"/>
  <c r="J115" i="18"/>
  <c r="K115" i="18"/>
  <c r="L115" i="18"/>
  <c r="M115" i="18"/>
  <c r="F116" i="18"/>
  <c r="G116" i="18"/>
  <c r="H116" i="18"/>
  <c r="I116" i="18"/>
  <c r="J116" i="18"/>
  <c r="K116" i="18"/>
  <c r="L116" i="18"/>
  <c r="M116" i="18"/>
  <c r="F117" i="18"/>
  <c r="G117" i="18"/>
  <c r="H117" i="18"/>
  <c r="I117" i="18"/>
  <c r="J117" i="18"/>
  <c r="K117" i="18"/>
  <c r="L117" i="18"/>
  <c r="M117" i="18"/>
  <c r="F118" i="18"/>
  <c r="G118" i="18"/>
  <c r="H118" i="18"/>
  <c r="I118" i="18"/>
  <c r="J118" i="18"/>
  <c r="K118" i="18"/>
  <c r="L118" i="18"/>
  <c r="M118" i="18"/>
  <c r="F119" i="18"/>
  <c r="G119" i="18"/>
  <c r="H119" i="18"/>
  <c r="I119" i="18"/>
  <c r="J119" i="18"/>
  <c r="K119" i="18"/>
  <c r="L119" i="18"/>
  <c r="M119" i="18"/>
  <c r="F120" i="18"/>
  <c r="G120" i="18"/>
  <c r="H120" i="18"/>
  <c r="I120" i="18"/>
  <c r="J120" i="18"/>
  <c r="K120" i="18"/>
  <c r="L120" i="18"/>
  <c r="M120" i="18"/>
  <c r="F121" i="18"/>
  <c r="G121" i="18"/>
  <c r="H121" i="18"/>
  <c r="I121" i="18"/>
  <c r="J121" i="18"/>
  <c r="K121" i="18"/>
  <c r="L121" i="18"/>
  <c r="M121" i="18"/>
  <c r="F122" i="18"/>
  <c r="G122" i="18"/>
  <c r="H122" i="18"/>
  <c r="I122" i="18"/>
  <c r="J122" i="18"/>
  <c r="K122" i="18"/>
  <c r="L122" i="18"/>
  <c r="M122" i="18"/>
  <c r="F123" i="18"/>
  <c r="G123" i="18"/>
  <c r="H123" i="18"/>
  <c r="I123" i="18"/>
  <c r="J123" i="18"/>
  <c r="K123" i="18"/>
  <c r="L123" i="18"/>
  <c r="M123" i="18"/>
  <c r="F124" i="18"/>
  <c r="G124" i="18"/>
  <c r="H124" i="18"/>
  <c r="I124" i="18"/>
  <c r="J124" i="18"/>
  <c r="K124" i="18"/>
  <c r="L124" i="18"/>
  <c r="M124" i="18"/>
  <c r="F125" i="18"/>
  <c r="G125" i="18"/>
  <c r="H125" i="18"/>
  <c r="I125" i="18"/>
  <c r="J125" i="18"/>
  <c r="K125" i="18"/>
  <c r="L125" i="18"/>
  <c r="M125" i="18"/>
  <c r="F126" i="18"/>
  <c r="G126" i="18"/>
  <c r="H126" i="18"/>
  <c r="I126" i="18"/>
  <c r="J126" i="18"/>
  <c r="K126" i="18"/>
  <c r="L126" i="18"/>
  <c r="M126" i="18"/>
  <c r="F127" i="18"/>
  <c r="G127" i="18"/>
  <c r="H127" i="18"/>
  <c r="I127" i="18"/>
  <c r="J127" i="18"/>
  <c r="K127" i="18"/>
  <c r="L127" i="18"/>
  <c r="M127" i="18"/>
  <c r="F128" i="18"/>
  <c r="G128" i="18"/>
  <c r="H128" i="18"/>
  <c r="I128" i="18"/>
  <c r="J128" i="18"/>
  <c r="K128" i="18"/>
  <c r="L128" i="18"/>
  <c r="M128" i="18"/>
  <c r="F129" i="18"/>
  <c r="G129" i="18"/>
  <c r="H129" i="18"/>
  <c r="I129" i="18"/>
  <c r="J129" i="18"/>
  <c r="K129" i="18"/>
  <c r="L129" i="18"/>
  <c r="M129" i="18"/>
  <c r="F130" i="18"/>
  <c r="G130" i="18"/>
  <c r="H130" i="18"/>
  <c r="I130" i="18"/>
  <c r="J130" i="18"/>
  <c r="K130" i="18"/>
  <c r="L130" i="18"/>
  <c r="M130" i="18"/>
  <c r="F131" i="18"/>
  <c r="G131" i="18"/>
  <c r="H131" i="18"/>
  <c r="I131" i="18"/>
  <c r="J131" i="18"/>
  <c r="K131" i="18"/>
  <c r="L131" i="18"/>
  <c r="M131" i="18"/>
  <c r="F132" i="18"/>
  <c r="G132" i="18"/>
  <c r="H132" i="18"/>
  <c r="I132" i="18"/>
  <c r="J132" i="18"/>
  <c r="K132" i="18"/>
  <c r="L132" i="18"/>
  <c r="M132" i="18"/>
  <c r="F133" i="18"/>
  <c r="G133" i="18"/>
  <c r="H133" i="18"/>
  <c r="I133" i="18"/>
  <c r="J133" i="18"/>
  <c r="K133" i="18"/>
  <c r="L133" i="18"/>
  <c r="M13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03" i="18"/>
  <c r="O8" i="9"/>
  <c r="O97" i="9"/>
  <c r="P8" i="9"/>
  <c r="P97" i="9"/>
  <c r="Q8" i="9"/>
  <c r="Q97" i="9"/>
  <c r="R8" i="9"/>
  <c r="R97" i="9"/>
  <c r="S8" i="9"/>
  <c r="S97" i="9"/>
  <c r="T8" i="9"/>
  <c r="T97" i="9"/>
  <c r="U8" i="9"/>
  <c r="U97" i="9"/>
  <c r="V8" i="9"/>
  <c r="V97" i="9"/>
  <c r="W8" i="9"/>
  <c r="W97" i="9"/>
  <c r="X8" i="9"/>
  <c r="X97" i="9"/>
  <c r="Z205" i="18"/>
  <c r="Z295" i="18"/>
  <c r="Z384" i="18"/>
  <c r="Z473" i="18"/>
  <c r="Y8" i="9"/>
  <c r="AA8" i="9"/>
  <c r="AA97" i="9"/>
  <c r="AB8" i="9"/>
  <c r="AB97" i="9"/>
  <c r="AC8" i="9"/>
  <c r="AC97" i="9"/>
  <c r="AD8" i="9"/>
  <c r="AD97" i="9"/>
  <c r="AE8" i="9"/>
  <c r="AE97" i="9"/>
  <c r="AF8" i="9"/>
  <c r="AF97" i="9"/>
  <c r="AG8" i="9"/>
  <c r="AG97" i="9"/>
  <c r="AH8" i="9"/>
  <c r="AH97" i="9"/>
  <c r="AI8" i="9"/>
  <c r="AI97" i="9"/>
  <c r="AJ8" i="9"/>
  <c r="AJ97" i="9"/>
  <c r="AL76" i="18"/>
  <c r="AL205" i="18"/>
  <c r="AL295" i="18"/>
  <c r="AL384" i="18"/>
  <c r="AL473" i="18"/>
  <c r="C9" i="9"/>
  <c r="C98" i="9"/>
  <c r="C10" i="9"/>
  <c r="C99" i="9"/>
  <c r="C11" i="9"/>
  <c r="C100" i="9"/>
  <c r="C12" i="9"/>
  <c r="C101" i="9"/>
  <c r="C13" i="9"/>
  <c r="C102" i="9"/>
  <c r="C14" i="9"/>
  <c r="C103" i="9"/>
  <c r="C15" i="9"/>
  <c r="C104" i="9"/>
  <c r="C16" i="9"/>
  <c r="C105" i="9"/>
  <c r="C17" i="9"/>
  <c r="C106" i="9"/>
  <c r="C18" i="9"/>
  <c r="C107" i="9"/>
  <c r="C19" i="9"/>
  <c r="C108" i="9"/>
  <c r="C20" i="9"/>
  <c r="C109" i="9"/>
  <c r="C21" i="9"/>
  <c r="C110" i="9"/>
  <c r="C22" i="9"/>
  <c r="C111" i="9"/>
  <c r="C23" i="9"/>
  <c r="C112" i="9"/>
  <c r="C24" i="9"/>
  <c r="C113" i="9"/>
  <c r="C25" i="9"/>
  <c r="C114" i="9"/>
  <c r="C26" i="9"/>
  <c r="C115" i="9"/>
  <c r="C27" i="9"/>
  <c r="C116" i="9"/>
  <c r="C28" i="9"/>
  <c r="C117" i="9"/>
  <c r="C29" i="9"/>
  <c r="C118" i="9"/>
  <c r="C30" i="9"/>
  <c r="C119" i="9"/>
  <c r="C31" i="9"/>
  <c r="C120" i="9"/>
  <c r="C32" i="9"/>
  <c r="C121" i="9"/>
  <c r="C33" i="9"/>
  <c r="C122" i="9"/>
  <c r="C34" i="9"/>
  <c r="C123" i="9"/>
  <c r="C35" i="9"/>
  <c r="C124" i="9"/>
  <c r="C36" i="9"/>
  <c r="C125" i="9"/>
  <c r="C37" i="9"/>
  <c r="C126" i="9"/>
  <c r="C38" i="9"/>
  <c r="C127" i="9"/>
  <c r="C39" i="9"/>
  <c r="C128" i="9"/>
  <c r="C40" i="9"/>
  <c r="C129" i="9"/>
  <c r="C41" i="9"/>
  <c r="C130" i="9"/>
  <c r="C42" i="9"/>
  <c r="C131" i="9"/>
  <c r="C43" i="9"/>
  <c r="C132" i="9"/>
  <c r="C44" i="9"/>
  <c r="C133" i="9"/>
  <c r="C45" i="9"/>
  <c r="C134" i="9"/>
  <c r="C46" i="9"/>
  <c r="C135" i="9"/>
  <c r="C47" i="9"/>
  <c r="C136" i="9"/>
  <c r="C48" i="9"/>
  <c r="C137" i="9"/>
  <c r="C49" i="9"/>
  <c r="C138" i="9"/>
  <c r="C50" i="9"/>
  <c r="C139" i="9"/>
  <c r="C51" i="9"/>
  <c r="C140" i="9"/>
  <c r="C52" i="9"/>
  <c r="C141" i="9"/>
  <c r="C53" i="9"/>
  <c r="C142" i="9"/>
  <c r="C54" i="9"/>
  <c r="C143" i="9"/>
  <c r="C55" i="9"/>
  <c r="C144" i="9"/>
  <c r="C56" i="9"/>
  <c r="C145" i="9"/>
  <c r="C57" i="9"/>
  <c r="C146" i="9"/>
  <c r="C58" i="9"/>
  <c r="C147" i="9"/>
  <c r="C59" i="9"/>
  <c r="C148" i="9"/>
  <c r="C60" i="9"/>
  <c r="C149" i="9"/>
  <c r="C61" i="9"/>
  <c r="C150" i="9"/>
  <c r="C62" i="9"/>
  <c r="C151" i="9"/>
  <c r="C63" i="9"/>
  <c r="C152" i="9"/>
  <c r="C64" i="9"/>
  <c r="C153" i="9"/>
  <c r="C65" i="9"/>
  <c r="C154" i="9"/>
  <c r="C66" i="9"/>
  <c r="C155" i="9"/>
  <c r="C67" i="9"/>
  <c r="C156" i="9"/>
  <c r="C68" i="9"/>
  <c r="C157" i="9"/>
  <c r="C69" i="9"/>
  <c r="C158" i="9"/>
  <c r="C70" i="9"/>
  <c r="C159" i="9"/>
  <c r="C71" i="9"/>
  <c r="C160" i="9"/>
  <c r="C72" i="9"/>
  <c r="C161" i="9"/>
  <c r="C73" i="9"/>
  <c r="C162" i="9"/>
  <c r="C74" i="9"/>
  <c r="C163" i="9"/>
  <c r="C75" i="9"/>
  <c r="C164" i="9"/>
  <c r="C76" i="9"/>
  <c r="C165" i="9"/>
  <c r="C77" i="9"/>
  <c r="C166" i="9"/>
  <c r="C78" i="9"/>
  <c r="C167" i="9"/>
  <c r="C79" i="9"/>
  <c r="C168" i="9"/>
  <c r="C80" i="9"/>
  <c r="C169" i="9"/>
  <c r="C81" i="9"/>
  <c r="C170" i="9"/>
  <c r="C82" i="9"/>
  <c r="C171" i="9"/>
  <c r="C83" i="9"/>
  <c r="C172" i="9"/>
  <c r="C84" i="9"/>
  <c r="C173" i="9"/>
  <c r="C85" i="9"/>
  <c r="C174" i="9"/>
  <c r="C86" i="9"/>
  <c r="C175" i="9"/>
  <c r="C87" i="9"/>
  <c r="C176" i="9"/>
  <c r="C88" i="9"/>
  <c r="C177" i="9"/>
  <c r="C89" i="9"/>
  <c r="C178" i="9"/>
  <c r="C90" i="9"/>
  <c r="C179" i="9"/>
  <c r="C8" i="9"/>
  <c r="C97" i="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Q385" i="19"/>
  <c r="AZ473" i="19"/>
  <c r="AN473" i="19"/>
  <c r="D282" i="19"/>
  <c r="D281" i="19"/>
  <c r="D280" i="19"/>
  <c r="D222" i="19"/>
  <c r="D210" i="19"/>
  <c r="D209" i="19"/>
  <c r="D208" i="19"/>
  <c r="AL206" i="19"/>
  <c r="AK206" i="19"/>
  <c r="AJ206" i="19"/>
  <c r="AI206" i="19"/>
  <c r="AH206" i="19"/>
  <c r="AG206" i="19"/>
  <c r="AF206" i="19"/>
  <c r="AE206" i="19"/>
  <c r="AD206" i="19"/>
  <c r="AC206" i="19"/>
  <c r="Z206" i="19"/>
  <c r="Y206" i="19"/>
  <c r="X206" i="19"/>
  <c r="W206" i="19"/>
  <c r="V206" i="19"/>
  <c r="U206" i="19"/>
  <c r="T206" i="19"/>
  <c r="S206" i="19"/>
  <c r="R206" i="19"/>
  <c r="Q206" i="19"/>
  <c r="N206" i="19"/>
  <c r="M206" i="19"/>
  <c r="L206" i="19"/>
  <c r="K206" i="19"/>
  <c r="J206" i="19"/>
  <c r="I206" i="19"/>
  <c r="H206" i="19"/>
  <c r="G206" i="19"/>
  <c r="F206" i="19"/>
  <c r="E206" i="19"/>
  <c r="D206" i="19"/>
  <c r="D296" i="19"/>
  <c r="D385" i="19"/>
  <c r="D474" i="19"/>
  <c r="AB204" i="19"/>
  <c r="AB295" i="19"/>
  <c r="AB384" i="19"/>
  <c r="AB473" i="19"/>
  <c r="P204" i="19"/>
  <c r="P295" i="19"/>
  <c r="P384" i="19"/>
  <c r="P473" i="19"/>
  <c r="D204" i="19"/>
  <c r="D295" i="19"/>
  <c r="D384" i="19"/>
  <c r="D473" i="19"/>
  <c r="R194" i="19"/>
  <c r="R195" i="19"/>
  <c r="R192" i="19"/>
  <c r="AB183" i="19"/>
  <c r="P183" i="19"/>
  <c r="D183" i="19"/>
  <c r="D287" i="19"/>
  <c r="D180" i="19"/>
  <c r="D284" i="19"/>
  <c r="AB179" i="19"/>
  <c r="AB180" i="19"/>
  <c r="AB181" i="19"/>
  <c r="AB182" i="19"/>
  <c r="P179" i="19"/>
  <c r="P180" i="19"/>
  <c r="P181" i="19"/>
  <c r="P182" i="19"/>
  <c r="D179" i="19"/>
  <c r="D283" i="19"/>
  <c r="D120" i="19"/>
  <c r="D224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D119" i="19"/>
  <c r="D223" i="19"/>
  <c r="AB108" i="19"/>
  <c r="AB109" i="19"/>
  <c r="AB110" i="19"/>
  <c r="AB111" i="19"/>
  <c r="AB112" i="19"/>
  <c r="AB113" i="19"/>
  <c r="AB114" i="19"/>
  <c r="AB115" i="19"/>
  <c r="AB116" i="19"/>
  <c r="AB117" i="19"/>
  <c r="AB107" i="19"/>
  <c r="P107" i="19"/>
  <c r="P108" i="19"/>
  <c r="P109" i="19"/>
  <c r="P110" i="19"/>
  <c r="P111" i="19"/>
  <c r="P112" i="19"/>
  <c r="P113" i="19"/>
  <c r="P114" i="19"/>
  <c r="P115" i="19"/>
  <c r="P116" i="19"/>
  <c r="P117" i="19"/>
  <c r="D107" i="19"/>
  <c r="D211" i="19"/>
  <c r="AB103" i="19"/>
  <c r="P103" i="19"/>
  <c r="K101" i="19"/>
  <c r="K205" i="19"/>
  <c r="K295" i="19"/>
  <c r="K384" i="19"/>
  <c r="K473" i="19"/>
  <c r="G101" i="19"/>
  <c r="G205" i="19"/>
  <c r="G295" i="19"/>
  <c r="G384" i="19"/>
  <c r="G473" i="19"/>
  <c r="D85" i="19"/>
  <c r="D83" i="19"/>
  <c r="D80" i="19"/>
  <c r="D79" i="19"/>
  <c r="D78" i="19"/>
  <c r="D84" i="19"/>
  <c r="D77" i="19"/>
  <c r="D103" i="19"/>
  <c r="D207" i="19"/>
  <c r="D37" i="19"/>
  <c r="D36" i="19"/>
  <c r="D35" i="19"/>
  <c r="D34" i="19"/>
  <c r="AA33" i="19"/>
  <c r="X33" i="19"/>
  <c r="W33" i="19"/>
  <c r="T33" i="19"/>
  <c r="S33" i="19"/>
  <c r="N33" i="19"/>
  <c r="M33" i="19"/>
  <c r="M76" i="19"/>
  <c r="Y76" i="19"/>
  <c r="L33" i="19"/>
  <c r="L76" i="19"/>
  <c r="X76" i="19"/>
  <c r="K33" i="19"/>
  <c r="K76" i="19"/>
  <c r="W76" i="19"/>
  <c r="J33" i="19"/>
  <c r="J76" i="19"/>
  <c r="V76" i="19"/>
  <c r="I33" i="19"/>
  <c r="I76" i="19"/>
  <c r="U76" i="19"/>
  <c r="H33" i="19"/>
  <c r="H76" i="19"/>
  <c r="T76" i="19"/>
  <c r="G33" i="19"/>
  <c r="G76" i="19"/>
  <c r="S76" i="19"/>
  <c r="F33" i="19"/>
  <c r="F76" i="19"/>
  <c r="R76" i="19"/>
  <c r="E33" i="19"/>
  <c r="E76" i="19"/>
  <c r="Q76" i="19"/>
  <c r="D33" i="19"/>
  <c r="AA26" i="19"/>
  <c r="Z26" i="19"/>
  <c r="Z33" i="19"/>
  <c r="Y26" i="19"/>
  <c r="Y33" i="19"/>
  <c r="X26" i="19"/>
  <c r="W26" i="19"/>
  <c r="V26" i="19"/>
  <c r="V33" i="19"/>
  <c r="U26" i="19"/>
  <c r="U33" i="19"/>
  <c r="T26" i="19"/>
  <c r="S26" i="19"/>
  <c r="R26" i="19"/>
  <c r="R33" i="19"/>
  <c r="D4" i="19"/>
  <c r="AL474" i="18"/>
  <c r="AK474" i="18"/>
  <c r="AJ474" i="18"/>
  <c r="AI474" i="18"/>
  <c r="AH474" i="18"/>
  <c r="AG474" i="18"/>
  <c r="AF474" i="18"/>
  <c r="AE474" i="18"/>
  <c r="AD474" i="18"/>
  <c r="AC474" i="18"/>
  <c r="R474" i="18"/>
  <c r="S474" i="18"/>
  <c r="T474" i="18"/>
  <c r="U474" i="18"/>
  <c r="V474" i="18"/>
  <c r="W474" i="18"/>
  <c r="X474" i="18"/>
  <c r="Y474" i="18"/>
  <c r="Z474" i="18"/>
  <c r="Q474" i="18"/>
  <c r="F474" i="18"/>
  <c r="G474" i="18"/>
  <c r="H474" i="18"/>
  <c r="I474" i="18"/>
  <c r="J474" i="18"/>
  <c r="K474" i="18"/>
  <c r="L474" i="18"/>
  <c r="M474" i="18"/>
  <c r="N474" i="18"/>
  <c r="E474" i="18"/>
  <c r="D474" i="18"/>
  <c r="Q473" i="18"/>
  <c r="R473" i="18"/>
  <c r="S473" i="18"/>
  <c r="T473" i="18"/>
  <c r="U473" i="18"/>
  <c r="V473" i="18"/>
  <c r="W473" i="18"/>
  <c r="X473" i="18"/>
  <c r="Y473" i="18"/>
  <c r="AC473" i="18"/>
  <c r="AD473" i="18"/>
  <c r="AE473" i="18"/>
  <c r="AF473" i="18"/>
  <c r="AG473" i="18"/>
  <c r="AH473" i="18"/>
  <c r="AI473" i="18"/>
  <c r="AJ473" i="18"/>
  <c r="AK473" i="18"/>
  <c r="AN473" i="18"/>
  <c r="AO473" i="18"/>
  <c r="AP473" i="18"/>
  <c r="AQ473" i="18"/>
  <c r="AR473" i="18"/>
  <c r="AS473" i="18"/>
  <c r="AT473" i="18"/>
  <c r="AU473" i="18"/>
  <c r="AV473" i="18"/>
  <c r="AW473" i="18"/>
  <c r="AX384" i="18"/>
  <c r="AX473" i="18"/>
  <c r="AZ473" i="18"/>
  <c r="BA473" i="18"/>
  <c r="BB473" i="18"/>
  <c r="BC473" i="18"/>
  <c r="BD473" i="18"/>
  <c r="BE473" i="18"/>
  <c r="BF473" i="18"/>
  <c r="BG473" i="18"/>
  <c r="BH473" i="18"/>
  <c r="BI473" i="18"/>
  <c r="BJ384" i="18"/>
  <c r="BJ473" i="18"/>
  <c r="E473" i="18"/>
  <c r="F473" i="18"/>
  <c r="G473" i="18"/>
  <c r="H473" i="18"/>
  <c r="I473" i="18"/>
  <c r="J473" i="18"/>
  <c r="K473" i="18"/>
  <c r="L473" i="18"/>
  <c r="M473" i="18"/>
  <c r="N205" i="18"/>
  <c r="N295" i="18"/>
  <c r="N384" i="18"/>
  <c r="N473" i="18"/>
  <c r="D473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Q385" i="18"/>
  <c r="E385" i="18"/>
  <c r="S199" i="18"/>
  <c r="I385" i="18"/>
  <c r="BB384" i="18"/>
  <c r="D373" i="18"/>
  <c r="D462" i="18"/>
  <c r="D312" i="18"/>
  <c r="D401" i="18"/>
  <c r="P294" i="18"/>
  <c r="P384" i="18"/>
  <c r="P473" i="18"/>
  <c r="D282" i="18"/>
  <c r="D281" i="18"/>
  <c r="D280" i="18"/>
  <c r="D222" i="18"/>
  <c r="D210" i="18"/>
  <c r="D209" i="18"/>
  <c r="D208" i="18"/>
  <c r="AL206" i="18"/>
  <c r="AK206" i="18"/>
  <c r="AJ206" i="18"/>
  <c r="AI206" i="18"/>
  <c r="AH206" i="18"/>
  <c r="AG206" i="18"/>
  <c r="AF206" i="18"/>
  <c r="AE206" i="18"/>
  <c r="AD206" i="18"/>
  <c r="AC206" i="18"/>
  <c r="Z206" i="18"/>
  <c r="Y206" i="18"/>
  <c r="X206" i="18"/>
  <c r="W206" i="18"/>
  <c r="V206" i="18"/>
  <c r="U206" i="18"/>
  <c r="T206" i="18"/>
  <c r="S206" i="18"/>
  <c r="R206" i="18"/>
  <c r="Q206" i="18"/>
  <c r="N206" i="18"/>
  <c r="M206" i="18"/>
  <c r="L206" i="18"/>
  <c r="K206" i="18"/>
  <c r="J206" i="18"/>
  <c r="I206" i="18"/>
  <c r="H206" i="18"/>
  <c r="G206" i="18"/>
  <c r="F206" i="18"/>
  <c r="E206" i="18"/>
  <c r="D206" i="18"/>
  <c r="D296" i="18"/>
  <c r="D385" i="18"/>
  <c r="AB204" i="18"/>
  <c r="AB294" i="18"/>
  <c r="AB384" i="18"/>
  <c r="AB473" i="18"/>
  <c r="W205" i="18"/>
  <c r="W295" i="18"/>
  <c r="W384" i="18"/>
  <c r="S205" i="18"/>
  <c r="S295" i="18"/>
  <c r="S384" i="18"/>
  <c r="P204" i="18"/>
  <c r="K205" i="18"/>
  <c r="K295" i="18"/>
  <c r="K384" i="18"/>
  <c r="D204" i="18"/>
  <c r="D294" i="18"/>
  <c r="D384" i="18"/>
  <c r="R195" i="18"/>
  <c r="Z385" i="18"/>
  <c r="R192" i="18"/>
  <c r="R194" i="18"/>
  <c r="AB183" i="18"/>
  <c r="P183" i="18"/>
  <c r="D183" i="18"/>
  <c r="D287" i="18"/>
  <c r="AB181" i="18"/>
  <c r="AB182" i="18"/>
  <c r="P181" i="18"/>
  <c r="P182" i="18"/>
  <c r="AB180" i="18"/>
  <c r="D180" i="18"/>
  <c r="AB179" i="18"/>
  <c r="P179" i="18"/>
  <c r="P180" i="18"/>
  <c r="D179" i="18"/>
  <c r="D283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21" i="18"/>
  <c r="P120" i="18"/>
  <c r="D120" i="18"/>
  <c r="D224" i="18"/>
  <c r="AB119" i="18"/>
  <c r="AB120" i="18"/>
  <c r="AB121" i="18"/>
  <c r="P119" i="18"/>
  <c r="D119" i="18"/>
  <c r="D223" i="18"/>
  <c r="P110" i="18"/>
  <c r="P111" i="18"/>
  <c r="P112" i="18"/>
  <c r="P113" i="18"/>
  <c r="P114" i="18"/>
  <c r="P115" i="18"/>
  <c r="P116" i="18"/>
  <c r="P117" i="18"/>
  <c r="D110" i="18"/>
  <c r="D109" i="18"/>
  <c r="D213" i="18"/>
  <c r="AB108" i="18"/>
  <c r="AB109" i="18"/>
  <c r="AB110" i="18"/>
  <c r="AB111" i="18"/>
  <c r="AB112" i="18"/>
  <c r="AB113" i="18"/>
  <c r="AB114" i="18"/>
  <c r="AB115" i="18"/>
  <c r="AB116" i="18"/>
  <c r="AB117" i="18"/>
  <c r="D108" i="18"/>
  <c r="D212" i="18"/>
  <c r="AB107" i="18"/>
  <c r="P107" i="18"/>
  <c r="P108" i="18"/>
  <c r="P109" i="18"/>
  <c r="D107" i="18"/>
  <c r="D211" i="18"/>
  <c r="AB103" i="18"/>
  <c r="W101" i="18"/>
  <c r="S101" i="18"/>
  <c r="R101" i="18"/>
  <c r="R205" i="18"/>
  <c r="R295" i="18"/>
  <c r="R384" i="18"/>
  <c r="I101" i="18"/>
  <c r="I205" i="18"/>
  <c r="I295" i="18"/>
  <c r="I384" i="18"/>
  <c r="H101" i="18"/>
  <c r="H205" i="18"/>
  <c r="H295" i="18"/>
  <c r="H384" i="18"/>
  <c r="D86" i="18"/>
  <c r="D84" i="18"/>
  <c r="D80" i="18"/>
  <c r="D85" i="18"/>
  <c r="D79" i="18"/>
  <c r="D78" i="18"/>
  <c r="D77" i="18"/>
  <c r="AI76" i="18"/>
  <c r="AI101" i="18"/>
  <c r="AI205" i="18"/>
  <c r="AI295" i="18"/>
  <c r="AI384" i="18"/>
  <c r="AU384" i="18"/>
  <c r="BG384" i="18"/>
  <c r="Y76" i="18"/>
  <c r="V76" i="18"/>
  <c r="AH76" i="18"/>
  <c r="AH101" i="18"/>
  <c r="AH205" i="18"/>
  <c r="AH295" i="18"/>
  <c r="AH384" i="18"/>
  <c r="AT384" i="18"/>
  <c r="BF384" i="18"/>
  <c r="R76" i="18"/>
  <c r="AD76" i="18"/>
  <c r="AD101" i="18"/>
  <c r="AD205" i="18"/>
  <c r="AD295" i="18"/>
  <c r="AD384" i="18"/>
  <c r="AP384" i="18"/>
  <c r="Q76" i="18"/>
  <c r="L76" i="18"/>
  <c r="X76" i="18"/>
  <c r="X101" i="18"/>
  <c r="X205" i="18"/>
  <c r="X295" i="18"/>
  <c r="X384" i="18"/>
  <c r="K76" i="18"/>
  <c r="W76" i="18"/>
  <c r="J76" i="18"/>
  <c r="H76" i="18"/>
  <c r="T76" i="18"/>
  <c r="T101" i="18"/>
  <c r="T205" i="18"/>
  <c r="T295" i="18"/>
  <c r="T384" i="18"/>
  <c r="G76" i="18"/>
  <c r="S76" i="18"/>
  <c r="AE76" i="18"/>
  <c r="AE101" i="18"/>
  <c r="AE205" i="18"/>
  <c r="AE295" i="18"/>
  <c r="AE384" i="18"/>
  <c r="AQ384" i="18"/>
  <c r="BC384" i="18"/>
  <c r="F76" i="18"/>
  <c r="D37" i="18"/>
  <c r="AL79" i="18"/>
  <c r="D36" i="18"/>
  <c r="D35" i="18"/>
  <c r="D34" i="18"/>
  <c r="AA33" i="18"/>
  <c r="Z33" i="18"/>
  <c r="W33" i="18"/>
  <c r="V33" i="18"/>
  <c r="T33" i="18"/>
  <c r="S33" i="18"/>
  <c r="R33" i="18"/>
  <c r="N33" i="18"/>
  <c r="M33" i="18"/>
  <c r="M76" i="18"/>
  <c r="L33" i="18"/>
  <c r="L101" i="18"/>
  <c r="L205" i="18"/>
  <c r="L295" i="18"/>
  <c r="L384" i="18"/>
  <c r="K33" i="18"/>
  <c r="K101" i="18"/>
  <c r="J33" i="18"/>
  <c r="J101" i="18"/>
  <c r="J205" i="18"/>
  <c r="J295" i="18"/>
  <c r="J384" i="18"/>
  <c r="I33" i="18"/>
  <c r="I76" i="18"/>
  <c r="U76" i="18"/>
  <c r="H33" i="18"/>
  <c r="G33" i="18"/>
  <c r="G101" i="18"/>
  <c r="G205" i="18"/>
  <c r="G295" i="18"/>
  <c r="G384" i="18"/>
  <c r="F33" i="18"/>
  <c r="F101" i="18"/>
  <c r="F205" i="18"/>
  <c r="F295" i="18"/>
  <c r="F384" i="18"/>
  <c r="E33" i="18"/>
  <c r="E76" i="18"/>
  <c r="D33" i="18"/>
  <c r="AA26" i="18"/>
  <c r="Z26" i="18"/>
  <c r="Y26" i="18"/>
  <c r="Y33" i="18"/>
  <c r="X26" i="18"/>
  <c r="X33" i="18"/>
  <c r="W26" i="18"/>
  <c r="V26" i="18"/>
  <c r="U26" i="18"/>
  <c r="U33" i="18"/>
  <c r="T26" i="18"/>
  <c r="S26" i="18"/>
  <c r="R26" i="18"/>
  <c r="D4" i="18"/>
  <c r="H222" i="18"/>
  <c r="L222" i="18"/>
  <c r="E224" i="18"/>
  <c r="M223" i="18"/>
  <c r="K212" i="18"/>
  <c r="H208" i="18"/>
  <c r="K213" i="18"/>
  <c r="I212" i="18"/>
  <c r="I211" i="18"/>
  <c r="I302" i="18"/>
  <c r="I391" i="18"/>
  <c r="F223" i="18"/>
  <c r="I223" i="18"/>
  <c r="G209" i="18"/>
  <c r="M212" i="18"/>
  <c r="M213" i="18"/>
  <c r="M303" i="18"/>
  <c r="M392" i="18"/>
  <c r="J223" i="18"/>
  <c r="M210" i="18"/>
  <c r="F211" i="18"/>
  <c r="F208" i="18"/>
  <c r="F209" i="18"/>
  <c r="F299" i="18"/>
  <c r="F388" i="18"/>
  <c r="F212" i="18"/>
  <c r="E222" i="18"/>
  <c r="I224" i="18"/>
  <c r="I209" i="18"/>
  <c r="I208" i="18"/>
  <c r="I299" i="18"/>
  <c r="I388" i="18"/>
  <c r="H211" i="18"/>
  <c r="F213" i="18"/>
  <c r="M214" i="18"/>
  <c r="K223" i="18"/>
  <c r="K222" i="18"/>
  <c r="K313" i="18"/>
  <c r="K402" i="18"/>
  <c r="L208" i="18"/>
  <c r="L210" i="18"/>
  <c r="H212" i="18"/>
  <c r="F214" i="18"/>
  <c r="H223" i="18"/>
  <c r="K211" i="18"/>
  <c r="M208" i="18"/>
  <c r="L209" i="18"/>
  <c r="L299" i="18"/>
  <c r="L388" i="18"/>
  <c r="L214" i="18"/>
  <c r="K210" i="18"/>
  <c r="G223" i="18"/>
  <c r="M211" i="18"/>
  <c r="M301" i="18"/>
  <c r="M390" i="18"/>
  <c r="H213" i="18"/>
  <c r="F210" i="18"/>
  <c r="M224" i="18"/>
  <c r="I210" i="18"/>
  <c r="L213" i="18"/>
  <c r="H224" i="18"/>
  <c r="L224" i="18"/>
  <c r="L223" i="18"/>
  <c r="L314" i="18"/>
  <c r="L403" i="18"/>
  <c r="I213" i="18"/>
  <c r="H209" i="18"/>
  <c r="E213" i="18"/>
  <c r="M222" i="18"/>
  <c r="M313" i="18"/>
  <c r="M402" i="18"/>
  <c r="G208" i="18"/>
  <c r="M209" i="18"/>
  <c r="L211" i="18"/>
  <c r="J213" i="18"/>
  <c r="J212" i="18"/>
  <c r="J303" i="18"/>
  <c r="J392" i="18"/>
  <c r="F222" i="18"/>
  <c r="F224" i="18"/>
  <c r="E211" i="18"/>
  <c r="L212" i="18"/>
  <c r="J214" i="18"/>
  <c r="I222" i="18"/>
  <c r="I313" i="18"/>
  <c r="I402" i="18"/>
  <c r="E212" i="18"/>
  <c r="K209" i="18"/>
  <c r="J211" i="18"/>
  <c r="E209" i="18"/>
  <c r="E210" i="18"/>
  <c r="E300" i="18"/>
  <c r="E389" i="18"/>
  <c r="I214" i="18"/>
  <c r="H210" i="18"/>
  <c r="K224" i="18"/>
  <c r="G214" i="18"/>
  <c r="E208" i="18"/>
  <c r="G211" i="18"/>
  <c r="G212" i="18"/>
  <c r="G302" i="18"/>
  <c r="G391" i="18"/>
  <c r="K214" i="18"/>
  <c r="J208" i="18"/>
  <c r="H214" i="18"/>
  <c r="J210" i="18"/>
  <c r="E223" i="18"/>
  <c r="K208" i="18"/>
  <c r="K299" i="18"/>
  <c r="K388" i="18"/>
  <c r="G210" i="18"/>
  <c r="E214" i="18"/>
  <c r="J222" i="18"/>
  <c r="J224" i="18"/>
  <c r="J209" i="18"/>
  <c r="G213" i="18"/>
  <c r="G303" i="18"/>
  <c r="G392" i="18"/>
  <c r="G222" i="18"/>
  <c r="G224" i="18"/>
  <c r="H207" i="19"/>
  <c r="L207" i="19"/>
  <c r="G208" i="19"/>
  <c r="K208" i="19"/>
  <c r="H209" i="19"/>
  <c r="L209" i="19"/>
  <c r="E210" i="19"/>
  <c r="I210" i="19"/>
  <c r="M210" i="19"/>
  <c r="E211" i="19"/>
  <c r="I211" i="19"/>
  <c r="M211" i="19"/>
  <c r="M301" i="19"/>
  <c r="M390" i="19"/>
  <c r="H222" i="19"/>
  <c r="L222" i="19"/>
  <c r="H223" i="19"/>
  <c r="H313" i="19"/>
  <c r="H402" i="19"/>
  <c r="L223" i="19"/>
  <c r="F224" i="19"/>
  <c r="J224" i="19"/>
  <c r="E207" i="19"/>
  <c r="E297" i="19"/>
  <c r="E386" i="19"/>
  <c r="I207" i="19"/>
  <c r="M207" i="19"/>
  <c r="H208" i="19"/>
  <c r="L208" i="19"/>
  <c r="L298" i="19"/>
  <c r="L387" i="19"/>
  <c r="E209" i="19"/>
  <c r="E208" i="19"/>
  <c r="E299" i="19"/>
  <c r="E388" i="19"/>
  <c r="I209" i="19"/>
  <c r="M209" i="19"/>
  <c r="F210" i="19"/>
  <c r="F211" i="19"/>
  <c r="F301" i="19"/>
  <c r="F390" i="19"/>
  <c r="J210" i="19"/>
  <c r="J209" i="19"/>
  <c r="J300" i="19"/>
  <c r="J389" i="19"/>
  <c r="J211" i="19"/>
  <c r="E222" i="19"/>
  <c r="E223" i="19"/>
  <c r="E313" i="19"/>
  <c r="E402" i="19"/>
  <c r="I222" i="19"/>
  <c r="M222" i="19"/>
  <c r="I223" i="19"/>
  <c r="M223" i="19"/>
  <c r="M313" i="19"/>
  <c r="M402" i="19"/>
  <c r="G224" i="19"/>
  <c r="K224" i="19"/>
  <c r="F207" i="19"/>
  <c r="F297" i="19"/>
  <c r="F386" i="19"/>
  <c r="J207" i="19"/>
  <c r="I208" i="19"/>
  <c r="M208" i="19"/>
  <c r="M298" i="19"/>
  <c r="M387" i="19"/>
  <c r="F209" i="19"/>
  <c r="G210" i="19"/>
  <c r="K210" i="19"/>
  <c r="K209" i="19"/>
  <c r="K300" i="19"/>
  <c r="K389" i="19"/>
  <c r="G211" i="19"/>
  <c r="G301" i="19"/>
  <c r="G390" i="19"/>
  <c r="K211" i="19"/>
  <c r="F222" i="19"/>
  <c r="J222" i="19"/>
  <c r="J223" i="19"/>
  <c r="J313" i="19"/>
  <c r="J402" i="19"/>
  <c r="F223" i="19"/>
  <c r="F314" i="19"/>
  <c r="F403" i="19"/>
  <c r="H224" i="19"/>
  <c r="L224" i="19"/>
  <c r="G207" i="19"/>
  <c r="G297" i="19"/>
  <c r="G386" i="19"/>
  <c r="K207" i="19"/>
  <c r="F208" i="19"/>
  <c r="J208" i="19"/>
  <c r="J299" i="19"/>
  <c r="J388" i="19"/>
  <c r="G209" i="19"/>
  <c r="G300" i="19"/>
  <c r="G389" i="19"/>
  <c r="H210" i="19"/>
  <c r="L210" i="19"/>
  <c r="L300" i="19"/>
  <c r="L389" i="19"/>
  <c r="H211" i="19"/>
  <c r="L211" i="19"/>
  <c r="G222" i="19"/>
  <c r="K222" i="19"/>
  <c r="K223" i="19"/>
  <c r="K313" i="19"/>
  <c r="K402" i="19"/>
  <c r="G223" i="19"/>
  <c r="G314" i="19"/>
  <c r="G403" i="19"/>
  <c r="E224" i="19"/>
  <c r="I224" i="19"/>
  <c r="M224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205" i="19"/>
  <c r="AL295" i="19"/>
  <c r="AL384" i="19"/>
  <c r="Z205" i="19"/>
  <c r="Z295" i="19"/>
  <c r="Z384" i="19"/>
  <c r="Z473" i="19"/>
  <c r="K297" i="19"/>
  <c r="K386" i="19"/>
  <c r="J297" i="19"/>
  <c r="J386" i="19"/>
  <c r="M297" i="19"/>
  <c r="M386" i="19"/>
  <c r="L297" i="19"/>
  <c r="L386" i="19"/>
  <c r="H297" i="19"/>
  <c r="H386" i="19"/>
  <c r="D297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H101" i="19"/>
  <c r="H205" i="19"/>
  <c r="H295" i="19"/>
  <c r="H384" i="19"/>
  <c r="H473" i="19"/>
  <c r="L101" i="19"/>
  <c r="L205" i="19"/>
  <c r="L295" i="19"/>
  <c r="L384" i="19"/>
  <c r="L473" i="19"/>
  <c r="D313" i="19"/>
  <c r="D402" i="19"/>
  <c r="D491" i="19"/>
  <c r="D121" i="19"/>
  <c r="AK385" i="19"/>
  <c r="AK474" i="19"/>
  <c r="AG385" i="19"/>
  <c r="AG474" i="19"/>
  <c r="AC385" i="19"/>
  <c r="AC474" i="19"/>
  <c r="W385" i="19"/>
  <c r="W474" i="19"/>
  <c r="S385" i="19"/>
  <c r="S474" i="19"/>
  <c r="M385" i="19"/>
  <c r="I385" i="19"/>
  <c r="AJ385" i="19"/>
  <c r="AJ474" i="19"/>
  <c r="AF385" i="19"/>
  <c r="AF474" i="19"/>
  <c r="Z385" i="19"/>
  <c r="Z474" i="19"/>
  <c r="V385" i="19"/>
  <c r="V474" i="19"/>
  <c r="R385" i="19"/>
  <c r="R474" i="19"/>
  <c r="L385" i="19"/>
  <c r="H385" i="19"/>
  <c r="AI385" i="19"/>
  <c r="AI474" i="19"/>
  <c r="AE385" i="19"/>
  <c r="AE474" i="19"/>
  <c r="Y385" i="19"/>
  <c r="Y474" i="19"/>
  <c r="U385" i="19"/>
  <c r="U474" i="19"/>
  <c r="K385" i="19"/>
  <c r="G385" i="19"/>
  <c r="AL385" i="19"/>
  <c r="AL474" i="19"/>
  <c r="AH385" i="19"/>
  <c r="AH474" i="19"/>
  <c r="AD385" i="19"/>
  <c r="AD474" i="19"/>
  <c r="X385" i="19"/>
  <c r="X474" i="19"/>
  <c r="T385" i="19"/>
  <c r="T474" i="19"/>
  <c r="N385" i="19"/>
  <c r="J385" i="19"/>
  <c r="F385" i="19"/>
  <c r="S199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D108" i="19"/>
  <c r="F101" i="19"/>
  <c r="F205" i="19"/>
  <c r="F295" i="19"/>
  <c r="F384" i="19"/>
  <c r="F473" i="19"/>
  <c r="J101" i="19"/>
  <c r="J205" i="19"/>
  <c r="J295" i="19"/>
  <c r="J384" i="19"/>
  <c r="J473" i="19"/>
  <c r="N205" i="19"/>
  <c r="N295" i="19"/>
  <c r="N384" i="19"/>
  <c r="N473" i="19"/>
  <c r="D314" i="19"/>
  <c r="D403" i="19"/>
  <c r="D492" i="19"/>
  <c r="K314" i="19"/>
  <c r="K403" i="19"/>
  <c r="J314" i="19"/>
  <c r="J403" i="19"/>
  <c r="E314" i="19"/>
  <c r="E403" i="19"/>
  <c r="H301" i="19"/>
  <c r="H390" i="19"/>
  <c r="D301" i="19"/>
  <c r="D390" i="19"/>
  <c r="D479" i="19"/>
  <c r="D373" i="19"/>
  <c r="D462" i="19"/>
  <c r="D551" i="19"/>
  <c r="D181" i="19"/>
  <c r="D377" i="19"/>
  <c r="D466" i="19"/>
  <c r="D555" i="19"/>
  <c r="H298" i="19"/>
  <c r="H387" i="19"/>
  <c r="D298" i="19"/>
  <c r="D387" i="19"/>
  <c r="D476" i="19"/>
  <c r="F298" i="19"/>
  <c r="F387" i="19"/>
  <c r="E385" i="19"/>
  <c r="Q474" i="19"/>
  <c r="D374" i="19"/>
  <c r="D463" i="19"/>
  <c r="D552" i="19"/>
  <c r="M300" i="19"/>
  <c r="M389" i="19"/>
  <c r="H300" i="19"/>
  <c r="H389" i="19"/>
  <c r="D300" i="19"/>
  <c r="D389" i="19"/>
  <c r="D478" i="19"/>
  <c r="D312" i="19"/>
  <c r="D401" i="19"/>
  <c r="D490" i="19"/>
  <c r="I299" i="19"/>
  <c r="I388" i="19"/>
  <c r="L299" i="19"/>
  <c r="L388" i="19"/>
  <c r="H299" i="19"/>
  <c r="H388" i="19"/>
  <c r="D299" i="19"/>
  <c r="D388" i="19"/>
  <c r="D477" i="19"/>
  <c r="D372" i="19"/>
  <c r="D461" i="19"/>
  <c r="D550" i="19"/>
  <c r="D371" i="19"/>
  <c r="D460" i="19"/>
  <c r="D549" i="19"/>
  <c r="D370" i="19"/>
  <c r="D459" i="19"/>
  <c r="D548" i="19"/>
  <c r="E234" i="18"/>
  <c r="M314" i="18"/>
  <c r="M403" i="18"/>
  <c r="G300" i="18"/>
  <c r="G389" i="18"/>
  <c r="I301" i="18"/>
  <c r="I390" i="18"/>
  <c r="J313" i="18"/>
  <c r="J402" i="18"/>
  <c r="H314" i="18"/>
  <c r="H403" i="18"/>
  <c r="H300" i="18"/>
  <c r="H389" i="18"/>
  <c r="E303" i="18"/>
  <c r="E392" i="18"/>
  <c r="E313" i="18"/>
  <c r="E402" i="18"/>
  <c r="M300" i="18"/>
  <c r="M389" i="18"/>
  <c r="L302" i="18"/>
  <c r="L391" i="18"/>
  <c r="F313" i="18"/>
  <c r="F402" i="18"/>
  <c r="F300" i="18"/>
  <c r="F389" i="18"/>
  <c r="E302" i="18"/>
  <c r="E391" i="18"/>
  <c r="U101" i="18"/>
  <c r="U205" i="18"/>
  <c r="U295" i="18"/>
  <c r="U384" i="18"/>
  <c r="AG76" i="18"/>
  <c r="AG101" i="18"/>
  <c r="AG205" i="18"/>
  <c r="AG295" i="18"/>
  <c r="AG384" i="18"/>
  <c r="AS384" i="18"/>
  <c r="BE384" i="18"/>
  <c r="AL78" i="18"/>
  <c r="J302" i="18"/>
  <c r="J391" i="18"/>
  <c r="AF76" i="18"/>
  <c r="AF101" i="18"/>
  <c r="AF205" i="18"/>
  <c r="AF295" i="18"/>
  <c r="AF384" i="18"/>
  <c r="AR384" i="18"/>
  <c r="BD384" i="18"/>
  <c r="I314" i="18"/>
  <c r="I403" i="18"/>
  <c r="E314" i="18"/>
  <c r="E403" i="18"/>
  <c r="D314" i="18"/>
  <c r="D403" i="18"/>
  <c r="J314" i="18"/>
  <c r="J403" i="18"/>
  <c r="G314" i="18"/>
  <c r="G403" i="18"/>
  <c r="J299" i="18"/>
  <c r="J388" i="18"/>
  <c r="E299" i="18"/>
  <c r="E388" i="18"/>
  <c r="D299" i="18"/>
  <c r="D388" i="18"/>
  <c r="AL80" i="18"/>
  <c r="AJ76" i="18"/>
  <c r="AJ101" i="18"/>
  <c r="AJ205" i="18"/>
  <c r="AJ295" i="18"/>
  <c r="AJ384" i="18"/>
  <c r="AV384" i="18"/>
  <c r="BH384" i="18"/>
  <c r="V101" i="18"/>
  <c r="V205" i="18"/>
  <c r="V295" i="18"/>
  <c r="V384" i="18"/>
  <c r="L303" i="18"/>
  <c r="L392" i="18"/>
  <c r="D303" i="18"/>
  <c r="D392" i="18"/>
  <c r="D121" i="18"/>
  <c r="D298" i="18"/>
  <c r="D387" i="18"/>
  <c r="G299" i="18"/>
  <c r="G388" i="18"/>
  <c r="K303" i="18"/>
  <c r="K392" i="18"/>
  <c r="Q101" i="18"/>
  <c r="Q205" i="18"/>
  <c r="Q295" i="18"/>
  <c r="Q384" i="18"/>
  <c r="AC76" i="18"/>
  <c r="AC101" i="18"/>
  <c r="AC205" i="18"/>
  <c r="AC295" i="18"/>
  <c r="AC384" i="18"/>
  <c r="AO384" i="18"/>
  <c r="BA384" i="18"/>
  <c r="Y101" i="18"/>
  <c r="Y205" i="18"/>
  <c r="Y295" i="18"/>
  <c r="Y384" i="18"/>
  <c r="AK76" i="18"/>
  <c r="AK101" i="18"/>
  <c r="AK205" i="18"/>
  <c r="AK295" i="18"/>
  <c r="AK384" i="18"/>
  <c r="AW384" i="18"/>
  <c r="BI384" i="18"/>
  <c r="M302" i="18"/>
  <c r="M391" i="18"/>
  <c r="D302" i="18"/>
  <c r="D391" i="18"/>
  <c r="K302" i="18"/>
  <c r="K391" i="18"/>
  <c r="AL77" i="18"/>
  <c r="D103" i="18"/>
  <c r="P103" i="18"/>
  <c r="D83" i="18"/>
  <c r="E101" i="18"/>
  <c r="E205" i="18"/>
  <c r="E295" i="18"/>
  <c r="E384" i="18"/>
  <c r="M101" i="18"/>
  <c r="M205" i="18"/>
  <c r="M295" i="18"/>
  <c r="M384" i="18"/>
  <c r="D214" i="18"/>
  <c r="D111" i="18"/>
  <c r="D181" i="18"/>
  <c r="D284" i="18"/>
  <c r="D377" i="18"/>
  <c r="D466" i="18"/>
  <c r="AL385" i="18"/>
  <c r="AH385" i="18"/>
  <c r="AD385" i="18"/>
  <c r="X385" i="18"/>
  <c r="T385" i="18"/>
  <c r="N385" i="18"/>
  <c r="J385" i="18"/>
  <c r="F385" i="18"/>
  <c r="AK385" i="18"/>
  <c r="AF385" i="18"/>
  <c r="Y385" i="18"/>
  <c r="S385" i="18"/>
  <c r="L385" i="18"/>
  <c r="G385" i="18"/>
  <c r="AG385" i="18"/>
  <c r="W385" i="18"/>
  <c r="H385" i="18"/>
  <c r="AE385" i="18"/>
  <c r="V385" i="18"/>
  <c r="M385" i="18"/>
  <c r="AJ385" i="18"/>
  <c r="U385" i="18"/>
  <c r="AI385" i="18"/>
  <c r="R385" i="18"/>
  <c r="AC385" i="18"/>
  <c r="K385" i="18"/>
  <c r="D371" i="18"/>
  <c r="D460" i="18"/>
  <c r="D301" i="18"/>
  <c r="D390" i="18"/>
  <c r="K301" i="18"/>
  <c r="K390" i="18"/>
  <c r="G301" i="18"/>
  <c r="G390" i="18"/>
  <c r="D370" i="18"/>
  <c r="D459" i="18"/>
  <c r="D300" i="18"/>
  <c r="D389" i="18"/>
  <c r="H313" i="18"/>
  <c r="H402" i="18"/>
  <c r="D313" i="18"/>
  <c r="D402" i="18"/>
  <c r="G313" i="18"/>
  <c r="G402" i="18"/>
  <c r="K300" i="18"/>
  <c r="K389" i="18"/>
  <c r="J300" i="18"/>
  <c r="J389" i="18"/>
  <c r="F301" i="18"/>
  <c r="F390" i="18"/>
  <c r="D372" i="18"/>
  <c r="D461" i="18"/>
  <c r="Q250" i="19"/>
  <c r="F299" i="19"/>
  <c r="F388" i="19"/>
  <c r="I298" i="19"/>
  <c r="I387" i="19"/>
  <c r="L313" i="19"/>
  <c r="L402" i="19"/>
  <c r="F313" i="19"/>
  <c r="F402" i="19"/>
  <c r="E301" i="19"/>
  <c r="E390" i="19"/>
  <c r="E300" i="19"/>
  <c r="E389" i="19"/>
  <c r="I313" i="19"/>
  <c r="I402" i="19"/>
  <c r="L314" i="19"/>
  <c r="L403" i="19"/>
  <c r="H314" i="19"/>
  <c r="H403" i="19"/>
  <c r="L301" i="19"/>
  <c r="L390" i="19"/>
  <c r="Q220" i="18"/>
  <c r="AJ214" i="18"/>
  <c r="AH223" i="18"/>
  <c r="AH222" i="18"/>
  <c r="I225" i="18"/>
  <c r="AK215" i="18"/>
  <c r="Y211" i="18"/>
  <c r="J207" i="18"/>
  <c r="AD225" i="18"/>
  <c r="S210" i="18"/>
  <c r="AF215" i="18"/>
  <c r="V222" i="18"/>
  <c r="AG222" i="18"/>
  <c r="AE211" i="18"/>
  <c r="W214" i="18"/>
  <c r="X224" i="18"/>
  <c r="L215" i="18"/>
  <c r="Z210" i="18"/>
  <c r="Z209" i="18"/>
  <c r="AL224" i="18"/>
  <c r="AI212" i="18"/>
  <c r="AC248" i="18"/>
  <c r="AC243" i="18"/>
  <c r="AC212" i="18"/>
  <c r="AC208" i="18"/>
  <c r="AC238" i="18"/>
  <c r="R215" i="18"/>
  <c r="R207" i="18"/>
  <c r="Q216" i="18"/>
  <c r="Q218" i="18"/>
  <c r="Q233" i="18"/>
  <c r="AJ210" i="18"/>
  <c r="AJ223" i="18"/>
  <c r="AJ215" i="18"/>
  <c r="AH212" i="18"/>
  <c r="AH215" i="18"/>
  <c r="AH213" i="18"/>
  <c r="J225" i="18"/>
  <c r="E225" i="18"/>
  <c r="L225" i="18"/>
  <c r="AK212" i="18"/>
  <c r="AK222" i="18"/>
  <c r="AK225" i="18"/>
  <c r="Y212" i="18"/>
  <c r="Y210" i="18"/>
  <c r="Y301" i="18"/>
  <c r="Y390" i="18"/>
  <c r="Y225" i="18"/>
  <c r="H207" i="18"/>
  <c r="I207" i="18"/>
  <c r="AD223" i="18"/>
  <c r="AD222" i="18"/>
  <c r="AD210" i="18"/>
  <c r="AD213" i="18"/>
  <c r="S213" i="18"/>
  <c r="S212" i="18"/>
  <c r="S303" i="18"/>
  <c r="S392" i="18"/>
  <c r="S222" i="18"/>
  <c r="AF210" i="18"/>
  <c r="AF212" i="18"/>
  <c r="AF222" i="18"/>
  <c r="V211" i="18"/>
  <c r="V214" i="18"/>
  <c r="V212" i="18"/>
  <c r="AG224" i="18"/>
  <c r="AG209" i="18"/>
  <c r="AG215" i="18"/>
  <c r="AG208" i="18"/>
  <c r="AG299" i="18"/>
  <c r="AG388" i="18"/>
  <c r="AE225" i="18"/>
  <c r="AE213" i="18"/>
  <c r="AE212" i="18"/>
  <c r="W224" i="18"/>
  <c r="W212" i="18"/>
  <c r="W208" i="18"/>
  <c r="X213" i="18"/>
  <c r="X212" i="18"/>
  <c r="X303" i="18"/>
  <c r="X392" i="18"/>
  <c r="X210" i="18"/>
  <c r="M215" i="18"/>
  <c r="H215" i="18"/>
  <c r="F215" i="18"/>
  <c r="N214" i="18"/>
  <c r="AL209" i="18"/>
  <c r="Z225" i="18"/>
  <c r="AL215" i="18"/>
  <c r="AL214" i="18"/>
  <c r="N208" i="18"/>
  <c r="Z224" i="18"/>
  <c r="AL225" i="18"/>
  <c r="N211" i="18"/>
  <c r="AI222" i="18"/>
  <c r="AI214" i="18"/>
  <c r="AI223" i="18"/>
  <c r="AI207" i="18"/>
  <c r="U207" i="18"/>
  <c r="U208" i="18"/>
  <c r="U213" i="18"/>
  <c r="AC244" i="18"/>
  <c r="AC228" i="18"/>
  <c r="AC213" i="18"/>
  <c r="AC239" i="18"/>
  <c r="AC223" i="18"/>
  <c r="AC209" i="18"/>
  <c r="AC237" i="18"/>
  <c r="AC225" i="18"/>
  <c r="AC250" i="18"/>
  <c r="AC214" i="18"/>
  <c r="AC222" i="18"/>
  <c r="AC230" i="18"/>
  <c r="T209" i="18"/>
  <c r="T207" i="18"/>
  <c r="T214" i="18"/>
  <c r="R211" i="18"/>
  <c r="R210" i="18"/>
  <c r="R301" i="18"/>
  <c r="R390" i="18"/>
  <c r="R214" i="18"/>
  <c r="R223" i="18"/>
  <c r="Q231" i="18"/>
  <c r="Q224" i="18"/>
  <c r="Q217" i="18"/>
  <c r="AJ222" i="18"/>
  <c r="AH225" i="18"/>
  <c r="AK223" i="18"/>
  <c r="Y222" i="18"/>
  <c r="L207" i="18"/>
  <c r="AD207" i="18"/>
  <c r="S224" i="18"/>
  <c r="AF214" i="18"/>
  <c r="V215" i="18"/>
  <c r="V223" i="18"/>
  <c r="AG211" i="18"/>
  <c r="AE224" i="18"/>
  <c r="W222" i="18"/>
  <c r="X222" i="18"/>
  <c r="X214" i="18"/>
  <c r="Z215" i="18"/>
  <c r="N222" i="18"/>
  <c r="N210" i="18"/>
  <c r="Z212" i="18"/>
  <c r="AI224" i="18"/>
  <c r="U210" i="18"/>
  <c r="AC232" i="18"/>
  <c r="AC227" i="18"/>
  <c r="AC241" i="18"/>
  <c r="AC233" i="18"/>
  <c r="T212" i="18"/>
  <c r="T213" i="18"/>
  <c r="T303" i="18"/>
  <c r="T392" i="18"/>
  <c r="R212" i="18"/>
  <c r="Q221" i="18"/>
  <c r="Q237" i="18"/>
  <c r="Q225" i="18"/>
  <c r="AJ208" i="18"/>
  <c r="AJ211" i="18"/>
  <c r="AJ212" i="18"/>
  <c r="AH209" i="18"/>
  <c r="AH211" i="18"/>
  <c r="AH214" i="18"/>
  <c r="F225" i="18"/>
  <c r="G225" i="18"/>
  <c r="AK224" i="18"/>
  <c r="AK209" i="18"/>
  <c r="AK211" i="18"/>
  <c r="AK208" i="18"/>
  <c r="Y207" i="18"/>
  <c r="Y208" i="18"/>
  <c r="Y209" i="18"/>
  <c r="K207" i="18"/>
  <c r="M207" i="18"/>
  <c r="AD212" i="18"/>
  <c r="AD215" i="18"/>
  <c r="AD224" i="18"/>
  <c r="S225" i="18"/>
  <c r="S209" i="18"/>
  <c r="S207" i="18"/>
  <c r="S208" i="18"/>
  <c r="S299" i="18"/>
  <c r="S388" i="18"/>
  <c r="AF208" i="18"/>
  <c r="AF207" i="18"/>
  <c r="AF223" i="18"/>
  <c r="V210" i="18"/>
  <c r="V213" i="18"/>
  <c r="V207" i="18"/>
  <c r="AG213" i="18"/>
  <c r="AG207" i="18"/>
  <c r="AG214" i="18"/>
  <c r="AE222" i="18"/>
  <c r="AE214" i="18"/>
  <c r="AE223" i="18"/>
  <c r="AE314" i="18"/>
  <c r="AE403" i="18"/>
  <c r="AE207" i="18"/>
  <c r="W213" i="18"/>
  <c r="W207" i="18"/>
  <c r="W215" i="18"/>
  <c r="X209" i="18"/>
  <c r="X207" i="18"/>
  <c r="X211" i="18"/>
  <c r="I215" i="18"/>
  <c r="K215" i="18"/>
  <c r="N225" i="18"/>
  <c r="AL212" i="18"/>
  <c r="N209" i="18"/>
  <c r="N300" i="18"/>
  <c r="N389" i="18"/>
  <c r="N224" i="18"/>
  <c r="Z214" i="18"/>
  <c r="N212" i="18"/>
  <c r="N207" i="18"/>
  <c r="N223" i="18"/>
  <c r="Z223" i="18"/>
  <c r="Z222" i="18"/>
  <c r="Z313" i="18"/>
  <c r="Z402" i="18"/>
  <c r="AL208" i="18"/>
  <c r="AI215" i="18"/>
  <c r="AI210" i="18"/>
  <c r="AI209" i="18"/>
  <c r="U223" i="18"/>
  <c r="U215" i="18"/>
  <c r="U214" i="18"/>
  <c r="U209" i="18"/>
  <c r="AC240" i="18"/>
  <c r="AC224" i="18"/>
  <c r="AC251" i="18"/>
  <c r="AC235" i="18"/>
  <c r="AC220" i="18"/>
  <c r="AC207" i="18"/>
  <c r="AC229" i="18"/>
  <c r="AC219" i="18"/>
  <c r="AC242" i="18"/>
  <c r="AC210" i="18"/>
  <c r="AC254" i="18"/>
  <c r="AC211" i="18"/>
  <c r="T223" i="18"/>
  <c r="T215" i="18"/>
  <c r="T225" i="18"/>
  <c r="R209" i="18"/>
  <c r="R213" i="18"/>
  <c r="R304" i="18"/>
  <c r="R393" i="18"/>
  <c r="Q219" i="18"/>
  <c r="Q214" i="18"/>
  <c r="AJ213" i="18"/>
  <c r="AH208" i="18"/>
  <c r="H225" i="18"/>
  <c r="AK210" i="18"/>
  <c r="Y214" i="18"/>
  <c r="F207" i="18"/>
  <c r="AD214" i="18"/>
  <c r="AD304" i="18"/>
  <c r="AD393" i="18"/>
  <c r="S211" i="18"/>
  <c r="AF213" i="18"/>
  <c r="V225" i="18"/>
  <c r="AG212" i="18"/>
  <c r="AG302" i="18"/>
  <c r="AG391" i="18"/>
  <c r="AE208" i="18"/>
  <c r="W211" i="18"/>
  <c r="X208" i="18"/>
  <c r="J215" i="18"/>
  <c r="AL207" i="18"/>
  <c r="AL211" i="18"/>
  <c r="Z207" i="18"/>
  <c r="AI225" i="18"/>
  <c r="U212" i="18"/>
  <c r="U225" i="18"/>
  <c r="AC217" i="18"/>
  <c r="AC245" i="18"/>
  <c r="AC226" i="18"/>
  <c r="T211" i="18"/>
  <c r="T302" i="18"/>
  <c r="T391" i="18"/>
  <c r="R225" i="18"/>
  <c r="Q227" i="18"/>
  <c r="Q234" i="18"/>
  <c r="Q215" i="18"/>
  <c r="Q209" i="18"/>
  <c r="Q223" i="18"/>
  <c r="Q212" i="18"/>
  <c r="Q230" i="18"/>
  <c r="Q211" i="18"/>
  <c r="Q235" i="18"/>
  <c r="Q222" i="18"/>
  <c r="Q297" i="18"/>
  <c r="Q226" i="18"/>
  <c r="Q210" i="18"/>
  <c r="Q232" i="18"/>
  <c r="Q236" i="18"/>
  <c r="Q213" i="18"/>
  <c r="Q229" i="18"/>
  <c r="Q228" i="18"/>
  <c r="AJ225" i="18"/>
  <c r="AJ224" i="18"/>
  <c r="AJ209" i="18"/>
  <c r="AJ207" i="18"/>
  <c r="AH207" i="18"/>
  <c r="AH224" i="18"/>
  <c r="AH210" i="18"/>
  <c r="M225" i="18"/>
  <c r="K225" i="18"/>
  <c r="AK213" i="18"/>
  <c r="AK214" i="18"/>
  <c r="AK304" i="18"/>
  <c r="AK393" i="18"/>
  <c r="AK207" i="18"/>
  <c r="Y223" i="18"/>
  <c r="Y215" i="18"/>
  <c r="Y224" i="18"/>
  <c r="Y213" i="18"/>
  <c r="G207" i="18"/>
  <c r="E207" i="18"/>
  <c r="AD209" i="18"/>
  <c r="AD208" i="18"/>
  <c r="AD299" i="18"/>
  <c r="AD388" i="18"/>
  <c r="AD211" i="18"/>
  <c r="S214" i="18"/>
  <c r="S223" i="18"/>
  <c r="S314" i="18"/>
  <c r="S403" i="18"/>
  <c r="S215" i="18"/>
  <c r="AF225" i="18"/>
  <c r="AF224" i="18"/>
  <c r="AF209" i="18"/>
  <c r="AF211" i="18"/>
  <c r="V208" i="18"/>
  <c r="V224" i="18"/>
  <c r="V209" i="18"/>
  <c r="AG223" i="18"/>
  <c r="AG225" i="18"/>
  <c r="AG210" i="18"/>
  <c r="AG301" i="18"/>
  <c r="AG390" i="18"/>
  <c r="AE215" i="18"/>
  <c r="AE210" i="18"/>
  <c r="AE209" i="18"/>
  <c r="W225" i="18"/>
  <c r="W209" i="18"/>
  <c r="W223" i="18"/>
  <c r="W210" i="18"/>
  <c r="X223" i="18"/>
  <c r="X314" i="18"/>
  <c r="X403" i="18"/>
  <c r="X225" i="18"/>
  <c r="X215" i="18"/>
  <c r="E215" i="18"/>
  <c r="G215" i="18"/>
  <c r="AL223" i="18"/>
  <c r="Z211" i="18"/>
  <c r="Z208" i="18"/>
  <c r="Z299" i="18"/>
  <c r="Z388" i="18"/>
  <c r="AL222" i="18"/>
  <c r="N213" i="18"/>
  <c r="AL210" i="18"/>
  <c r="Z213" i="18"/>
  <c r="N215" i="18"/>
  <c r="AL213" i="18"/>
  <c r="AI211" i="18"/>
  <c r="AI208" i="18"/>
  <c r="AI213" i="18"/>
  <c r="U222" i="18"/>
  <c r="U211" i="18"/>
  <c r="U224" i="18"/>
  <c r="AC252" i="18"/>
  <c r="AC236" i="18"/>
  <c r="AC221" i="18"/>
  <c r="AC247" i="18"/>
  <c r="AC231" i="18"/>
  <c r="AC216" i="18"/>
  <c r="AC253" i="18"/>
  <c r="AC215" i="18"/>
  <c r="AC218" i="18"/>
  <c r="AC234" i="18"/>
  <c r="AC249" i="18"/>
  <c r="AC246" i="18"/>
  <c r="T224" i="18"/>
  <c r="T222" i="18"/>
  <c r="T210" i="18"/>
  <c r="T208" i="18"/>
  <c r="R208" i="18"/>
  <c r="R222" i="18"/>
  <c r="R224" i="18"/>
  <c r="K314" i="18"/>
  <c r="K403" i="18"/>
  <c r="K301" i="19"/>
  <c r="K390" i="19"/>
  <c r="M299" i="19"/>
  <c r="M388" i="19"/>
  <c r="F300" i="19"/>
  <c r="F389" i="19"/>
  <c r="E298" i="19"/>
  <c r="E387" i="19"/>
  <c r="J298" i="19"/>
  <c r="J387" i="19"/>
  <c r="I300" i="19"/>
  <c r="I389" i="19"/>
  <c r="K298" i="19"/>
  <c r="K387" i="19"/>
  <c r="K299" i="19"/>
  <c r="K388" i="19"/>
  <c r="I314" i="19"/>
  <c r="I403" i="19"/>
  <c r="G299" i="19"/>
  <c r="G388" i="19"/>
  <c r="I301" i="19"/>
  <c r="I390" i="19"/>
  <c r="M314" i="19"/>
  <c r="M403" i="19"/>
  <c r="I297" i="19"/>
  <c r="I386" i="19"/>
  <c r="J301" i="19"/>
  <c r="J390" i="19"/>
  <c r="K225" i="19"/>
  <c r="G225" i="19"/>
  <c r="J225" i="19"/>
  <c r="F225" i="19"/>
  <c r="M225" i="19"/>
  <c r="I225" i="19"/>
  <c r="E225" i="19"/>
  <c r="L225" i="19"/>
  <c r="H225" i="19"/>
  <c r="AG225" i="19"/>
  <c r="AG223" i="19"/>
  <c r="AG207" i="19"/>
  <c r="AG211" i="19"/>
  <c r="AG208" i="19"/>
  <c r="AG224" i="19"/>
  <c r="AG222" i="19"/>
  <c r="AG209" i="19"/>
  <c r="AG212" i="19"/>
  <c r="AG210" i="19"/>
  <c r="AG301" i="19"/>
  <c r="AG390" i="19"/>
  <c r="AJ212" i="19"/>
  <c r="AJ210" i="19"/>
  <c r="AJ225" i="19"/>
  <c r="AJ223" i="19"/>
  <c r="AJ207" i="19"/>
  <c r="AJ211" i="19"/>
  <c r="AJ208" i="19"/>
  <c r="AJ209" i="19"/>
  <c r="AJ299" i="19"/>
  <c r="AJ388" i="19"/>
  <c r="BH388" i="19"/>
  <c r="AJ224" i="19"/>
  <c r="AJ222" i="19"/>
  <c r="AJ300" i="19"/>
  <c r="AJ389" i="19"/>
  <c r="S212" i="19"/>
  <c r="S225" i="19"/>
  <c r="S223" i="19"/>
  <c r="S208" i="19"/>
  <c r="S207" i="19"/>
  <c r="S222" i="19"/>
  <c r="S211" i="19"/>
  <c r="S209" i="19"/>
  <c r="S224" i="19"/>
  <c r="S210" i="19"/>
  <c r="V224" i="19"/>
  <c r="V210" i="19"/>
  <c r="V212" i="19"/>
  <c r="V225" i="19"/>
  <c r="V223" i="19"/>
  <c r="V314" i="19"/>
  <c r="V403" i="19"/>
  <c r="V208" i="19"/>
  <c r="V207" i="19"/>
  <c r="V222" i="19"/>
  <c r="V211" i="19"/>
  <c r="V209" i="19"/>
  <c r="V300" i="19"/>
  <c r="V389" i="19"/>
  <c r="AK225" i="19"/>
  <c r="AK223" i="19"/>
  <c r="AK207" i="19"/>
  <c r="AK211" i="19"/>
  <c r="AK208" i="19"/>
  <c r="AK224" i="19"/>
  <c r="AK222" i="19"/>
  <c r="AK209" i="19"/>
  <c r="AK212" i="19"/>
  <c r="AK210" i="19"/>
  <c r="AK301" i="19"/>
  <c r="AK390" i="19"/>
  <c r="BI390" i="19"/>
  <c r="AC254" i="19"/>
  <c r="AC253" i="19"/>
  <c r="AC251" i="19"/>
  <c r="AC249" i="19"/>
  <c r="AC247" i="19"/>
  <c r="AC245" i="19"/>
  <c r="AC243" i="19"/>
  <c r="AC241" i="19"/>
  <c r="AC239" i="19"/>
  <c r="AC244" i="19"/>
  <c r="AC237" i="19"/>
  <c r="AC235" i="19"/>
  <c r="AC233" i="19"/>
  <c r="AC231" i="19"/>
  <c r="AC229" i="19"/>
  <c r="AC227" i="19"/>
  <c r="AC225" i="19"/>
  <c r="AC223" i="19"/>
  <c r="AC207" i="19"/>
  <c r="AC252" i="19"/>
  <c r="AC246" i="19"/>
  <c r="AC238" i="19"/>
  <c r="AC221" i="19"/>
  <c r="AC219" i="19"/>
  <c r="AC217" i="19"/>
  <c r="AC215" i="19"/>
  <c r="AC213" i="19"/>
  <c r="AC211" i="19"/>
  <c r="AC208" i="19"/>
  <c r="AC248" i="19"/>
  <c r="AC240" i="19"/>
  <c r="AC236" i="19"/>
  <c r="AC234" i="19"/>
  <c r="AC232" i="19"/>
  <c r="AC230" i="19"/>
  <c r="AC228" i="19"/>
  <c r="AC226" i="19"/>
  <c r="AC224" i="19"/>
  <c r="AC222" i="19"/>
  <c r="AC313" i="19"/>
  <c r="AC402" i="19"/>
  <c r="AC209" i="19"/>
  <c r="AC250" i="19"/>
  <c r="AC242" i="19"/>
  <c r="AC220" i="19"/>
  <c r="AC218" i="19"/>
  <c r="AC216" i="19"/>
  <c r="AC214" i="19"/>
  <c r="AC212" i="19"/>
  <c r="AC210" i="19"/>
  <c r="AC301" i="19"/>
  <c r="AF212" i="19"/>
  <c r="AF210" i="19"/>
  <c r="AF225" i="19"/>
  <c r="AF223" i="19"/>
  <c r="AF207" i="19"/>
  <c r="AF211" i="19"/>
  <c r="AF208" i="19"/>
  <c r="AF209" i="19"/>
  <c r="AF299" i="19"/>
  <c r="AF388" i="19"/>
  <c r="AF224" i="19"/>
  <c r="AF222" i="19"/>
  <c r="AF300" i="19"/>
  <c r="AF389" i="19"/>
  <c r="AL211" i="19"/>
  <c r="AL208" i="19"/>
  <c r="AL224" i="19"/>
  <c r="AL222" i="19"/>
  <c r="AL209" i="19"/>
  <c r="AL212" i="19"/>
  <c r="AL210" i="19"/>
  <c r="AL225" i="19"/>
  <c r="AL223" i="19"/>
  <c r="AL207" i="19"/>
  <c r="J212" i="19"/>
  <c r="F212" i="19"/>
  <c r="M212" i="19"/>
  <c r="I212" i="19"/>
  <c r="E212" i="19"/>
  <c r="L212" i="19"/>
  <c r="H212" i="19"/>
  <c r="K212" i="19"/>
  <c r="G212" i="19"/>
  <c r="W212" i="19"/>
  <c r="W225" i="19"/>
  <c r="W223" i="19"/>
  <c r="W224" i="19"/>
  <c r="W314" i="19"/>
  <c r="W403" i="19"/>
  <c r="W208" i="19"/>
  <c r="W207" i="19"/>
  <c r="W222" i="19"/>
  <c r="W211" i="19"/>
  <c r="W209" i="19"/>
  <c r="W210" i="19"/>
  <c r="Z224" i="19"/>
  <c r="Z210" i="19"/>
  <c r="Z212" i="19"/>
  <c r="Z225" i="19"/>
  <c r="Z223" i="19"/>
  <c r="Z314" i="19"/>
  <c r="Z403" i="19"/>
  <c r="Z208" i="19"/>
  <c r="Z207" i="19"/>
  <c r="Z222" i="19"/>
  <c r="Z211" i="19"/>
  <c r="Z209" i="19"/>
  <c r="Z300" i="19"/>
  <c r="Z389" i="19"/>
  <c r="N212" i="19"/>
  <c r="N208" i="19"/>
  <c r="N225" i="19"/>
  <c r="N223" i="19"/>
  <c r="N222" i="19"/>
  <c r="N209" i="19"/>
  <c r="N207" i="19"/>
  <c r="N211" i="19"/>
  <c r="N210" i="19"/>
  <c r="N224" i="19"/>
  <c r="AD211" i="19"/>
  <c r="AD208" i="19"/>
  <c r="AD224" i="19"/>
  <c r="AD222" i="19"/>
  <c r="AD209" i="19"/>
  <c r="AD210" i="19"/>
  <c r="AD300" i="19"/>
  <c r="AD389" i="19"/>
  <c r="AD212" i="19"/>
  <c r="AD225" i="19"/>
  <c r="AD223" i="19"/>
  <c r="AD314" i="19"/>
  <c r="AD207" i="19"/>
  <c r="U222" i="19"/>
  <c r="U211" i="19"/>
  <c r="U209" i="19"/>
  <c r="U210" i="19"/>
  <c r="U300" i="19"/>
  <c r="U389" i="19"/>
  <c r="U224" i="19"/>
  <c r="U212" i="19"/>
  <c r="U225" i="19"/>
  <c r="U223" i="19"/>
  <c r="U314" i="19"/>
  <c r="U208" i="19"/>
  <c r="U207" i="19"/>
  <c r="AI224" i="19"/>
  <c r="AI222" i="19"/>
  <c r="AI209" i="19"/>
  <c r="AI212" i="19"/>
  <c r="AI210" i="19"/>
  <c r="AI225" i="19"/>
  <c r="AI223" i="19"/>
  <c r="AI207" i="19"/>
  <c r="AI211" i="19"/>
  <c r="AI208" i="19"/>
  <c r="X225" i="19"/>
  <c r="X223" i="19"/>
  <c r="X208" i="19"/>
  <c r="X207" i="19"/>
  <c r="X222" i="19"/>
  <c r="X211" i="19"/>
  <c r="X209" i="19"/>
  <c r="X210" i="19"/>
  <c r="X300" i="19"/>
  <c r="X224" i="19"/>
  <c r="X212" i="19"/>
  <c r="R224" i="19"/>
  <c r="R210" i="19"/>
  <c r="R212" i="19"/>
  <c r="R225" i="19"/>
  <c r="R223" i="19"/>
  <c r="R314" i="19"/>
  <c r="R208" i="19"/>
  <c r="R207" i="19"/>
  <c r="R222" i="19"/>
  <c r="R211" i="19"/>
  <c r="R209" i="19"/>
  <c r="R300" i="19"/>
  <c r="R389" i="19"/>
  <c r="AH211" i="19"/>
  <c r="AH208" i="19"/>
  <c r="AH224" i="19"/>
  <c r="AH222" i="19"/>
  <c r="AH209" i="19"/>
  <c r="AH212" i="19"/>
  <c r="AH210" i="19"/>
  <c r="AH301" i="19"/>
  <c r="AH390" i="19"/>
  <c r="AH225" i="19"/>
  <c r="AH223" i="19"/>
  <c r="AH207" i="19"/>
  <c r="Y222" i="19"/>
  <c r="Y223" i="19"/>
  <c r="Y313" i="19"/>
  <c r="Y211" i="19"/>
  <c r="Y209" i="19"/>
  <c r="Y224" i="19"/>
  <c r="Y210" i="19"/>
  <c r="Y212" i="19"/>
  <c r="Y225" i="19"/>
  <c r="Y314" i="19"/>
  <c r="Y403" i="19"/>
  <c r="Y208" i="19"/>
  <c r="Y299" i="19"/>
  <c r="Y207" i="19"/>
  <c r="Q254" i="19"/>
  <c r="Q252" i="19"/>
  <c r="Q253" i="19"/>
  <c r="Q251" i="19"/>
  <c r="Q249" i="19"/>
  <c r="Q247" i="19"/>
  <c r="Q245" i="19"/>
  <c r="Q243" i="19"/>
  <c r="Q241" i="19"/>
  <c r="Q239" i="19"/>
  <c r="Q242" i="19"/>
  <c r="Q222" i="19"/>
  <c r="Q221" i="19"/>
  <c r="Q219" i="19"/>
  <c r="Q217" i="19"/>
  <c r="Q215" i="19"/>
  <c r="Q213" i="19"/>
  <c r="Q211" i="19"/>
  <c r="Q209" i="19"/>
  <c r="Q244" i="19"/>
  <c r="Q236" i="19"/>
  <c r="Q234" i="19"/>
  <c r="Q232" i="19"/>
  <c r="Q230" i="19"/>
  <c r="Q228" i="19"/>
  <c r="Q226" i="19"/>
  <c r="Q224" i="19"/>
  <c r="Q210" i="19"/>
  <c r="Q246" i="19"/>
  <c r="Q238" i="19"/>
  <c r="Q220" i="19"/>
  <c r="Q218" i="19"/>
  <c r="Q216" i="19"/>
  <c r="Q214" i="19"/>
  <c r="Q212" i="19"/>
  <c r="Q248" i="19"/>
  <c r="Q240" i="19"/>
  <c r="Q237" i="19"/>
  <c r="Q235" i="19"/>
  <c r="Q233" i="19"/>
  <c r="Q231" i="19"/>
  <c r="Q229" i="19"/>
  <c r="Q227" i="19"/>
  <c r="Q225" i="19"/>
  <c r="Q223" i="19"/>
  <c r="Q208" i="19"/>
  <c r="Q207" i="19"/>
  <c r="AE224" i="19"/>
  <c r="AE222" i="19"/>
  <c r="AE209" i="19"/>
  <c r="AE212" i="19"/>
  <c r="AE210" i="19"/>
  <c r="AE225" i="19"/>
  <c r="AE223" i="19"/>
  <c r="AE207" i="19"/>
  <c r="AE211" i="19"/>
  <c r="AE208" i="19"/>
  <c r="T225" i="19"/>
  <c r="T223" i="19"/>
  <c r="T208" i="19"/>
  <c r="T207" i="19"/>
  <c r="T222" i="19"/>
  <c r="T211" i="19"/>
  <c r="T209" i="19"/>
  <c r="T224" i="19"/>
  <c r="T210" i="19"/>
  <c r="T212" i="19"/>
  <c r="AT389" i="19"/>
  <c r="BH389" i="19"/>
  <c r="E474" i="19"/>
  <c r="E475" i="19"/>
  <c r="BA385" i="19"/>
  <c r="AO385" i="19"/>
  <c r="G474" i="19"/>
  <c r="G475" i="19"/>
  <c r="AQ385" i="19"/>
  <c r="BC385" i="19"/>
  <c r="D225" i="19"/>
  <c r="D122" i="19"/>
  <c r="AL473" i="19"/>
  <c r="AX384" i="19"/>
  <c r="AC473" i="19"/>
  <c r="AO384" i="19"/>
  <c r="G313" i="19"/>
  <c r="G402" i="19"/>
  <c r="AE473" i="19"/>
  <c r="AQ384" i="19"/>
  <c r="N474" i="19"/>
  <c r="AX385" i="19"/>
  <c r="BJ385" i="19"/>
  <c r="H474" i="19"/>
  <c r="H475" i="19"/>
  <c r="BD385" i="19"/>
  <c r="AR385" i="19"/>
  <c r="M474" i="19"/>
  <c r="M475" i="19"/>
  <c r="BI385" i="19"/>
  <c r="AW385" i="19"/>
  <c r="AH473" i="19"/>
  <c r="AT384" i="19"/>
  <c r="AG473" i="19"/>
  <c r="AS384" i="19"/>
  <c r="AF473" i="19"/>
  <c r="AR384" i="19"/>
  <c r="F474" i="19"/>
  <c r="F475" i="19"/>
  <c r="AP385" i="19"/>
  <c r="BB385" i="19"/>
  <c r="AD473" i="19"/>
  <c r="AP384" i="19"/>
  <c r="AK473" i="19"/>
  <c r="AW384" i="19"/>
  <c r="AJ473" i="19"/>
  <c r="AV384" i="19"/>
  <c r="G298" i="19"/>
  <c r="G387" i="19"/>
  <c r="D212" i="19"/>
  <c r="D109" i="19"/>
  <c r="J474" i="19"/>
  <c r="J475" i="19"/>
  <c r="AT385" i="19"/>
  <c r="BF385" i="19"/>
  <c r="K474" i="19"/>
  <c r="K475" i="19"/>
  <c r="AU385" i="19"/>
  <c r="BG385" i="19"/>
  <c r="I474" i="19"/>
  <c r="BE385" i="19"/>
  <c r="AS385" i="19"/>
  <c r="D285" i="19"/>
  <c r="D182" i="19"/>
  <c r="D286" i="19"/>
  <c r="L474" i="19"/>
  <c r="L475" i="19"/>
  <c r="BH385" i="19"/>
  <c r="AV385" i="19"/>
  <c r="AI473" i="19"/>
  <c r="AU384" i="19"/>
  <c r="L301" i="18"/>
  <c r="L390" i="18"/>
  <c r="H302" i="18"/>
  <c r="H391" i="18"/>
  <c r="F302" i="18"/>
  <c r="F391" i="18"/>
  <c r="L300" i="18"/>
  <c r="L389" i="18"/>
  <c r="I303" i="18"/>
  <c r="I392" i="18"/>
  <c r="H303" i="18"/>
  <c r="H392" i="18"/>
  <c r="F303" i="18"/>
  <c r="F392" i="18"/>
  <c r="F314" i="18"/>
  <c r="F403" i="18"/>
  <c r="Q314" i="18"/>
  <c r="Q403" i="18"/>
  <c r="Q303" i="18"/>
  <c r="Q392" i="18"/>
  <c r="Q300" i="18"/>
  <c r="Q389" i="18"/>
  <c r="AH313" i="18"/>
  <c r="AH402" i="18"/>
  <c r="AK300" i="18"/>
  <c r="AK389" i="18"/>
  <c r="AK313" i="18"/>
  <c r="AK402" i="18"/>
  <c r="AK299" i="18"/>
  <c r="AK388" i="18"/>
  <c r="Y313" i="18"/>
  <c r="Y402" i="18"/>
  <c r="AD313" i="18"/>
  <c r="AD402" i="18"/>
  <c r="S301" i="18"/>
  <c r="S390" i="18"/>
  <c r="AG304" i="18"/>
  <c r="AG393" i="18"/>
  <c r="AE301" i="18"/>
  <c r="AE390" i="18"/>
  <c r="AE300" i="18"/>
  <c r="AE389" i="18"/>
  <c r="AE303" i="18"/>
  <c r="AE392" i="18"/>
  <c r="W301" i="18"/>
  <c r="W390" i="18"/>
  <c r="AL301" i="18"/>
  <c r="AL390" i="18"/>
  <c r="Z304" i="18"/>
  <c r="Z393" i="18"/>
  <c r="N314" i="18"/>
  <c r="N403" i="18"/>
  <c r="AI302" i="18"/>
  <c r="AI391" i="18"/>
  <c r="AI300" i="18"/>
  <c r="AI389" i="18"/>
  <c r="U302" i="18"/>
  <c r="U391" i="18"/>
  <c r="U300" i="18"/>
  <c r="U389" i="18"/>
  <c r="AC313" i="18"/>
  <c r="AC402" i="18"/>
  <c r="AC302" i="18"/>
  <c r="AC391" i="18"/>
  <c r="R300" i="18"/>
  <c r="R389" i="18"/>
  <c r="L313" i="18"/>
  <c r="L402" i="18"/>
  <c r="BF385" i="18"/>
  <c r="AT385" i="18"/>
  <c r="D374" i="18"/>
  <c r="D463" i="18"/>
  <c r="D225" i="18"/>
  <c r="D122" i="18"/>
  <c r="E301" i="18"/>
  <c r="E390" i="18"/>
  <c r="H301" i="18"/>
  <c r="H390" i="18"/>
  <c r="AO385" i="18"/>
  <c r="BA385" i="18"/>
  <c r="AR385" i="18"/>
  <c r="BD385" i="18"/>
  <c r="BC385" i="18"/>
  <c r="AQ385" i="18"/>
  <c r="BJ385" i="18"/>
  <c r="AX385" i="18"/>
  <c r="D182" i="18"/>
  <c r="D286" i="18"/>
  <c r="D285" i="18"/>
  <c r="D207" i="18"/>
  <c r="BE385" i="18"/>
  <c r="M299" i="18"/>
  <c r="M388" i="18"/>
  <c r="BG385" i="18"/>
  <c r="AU385" i="18"/>
  <c r="BB385" i="18"/>
  <c r="AP385" i="18"/>
  <c r="AE304" i="18"/>
  <c r="AE393" i="18"/>
  <c r="Y304" i="18"/>
  <c r="Y393" i="18"/>
  <c r="Q304" i="18"/>
  <c r="Q393" i="18"/>
  <c r="K304" i="18"/>
  <c r="K393" i="18"/>
  <c r="G304" i="18"/>
  <c r="G393" i="18"/>
  <c r="J304" i="18"/>
  <c r="J393" i="18"/>
  <c r="F304" i="18"/>
  <c r="F393" i="18"/>
  <c r="I304" i="18"/>
  <c r="I393" i="18"/>
  <c r="H304" i="18"/>
  <c r="H393" i="18"/>
  <c r="W304" i="18"/>
  <c r="W393" i="18"/>
  <c r="M304" i="18"/>
  <c r="M393" i="18"/>
  <c r="E304" i="18"/>
  <c r="E393" i="18"/>
  <c r="AF304" i="18"/>
  <c r="AF393" i="18"/>
  <c r="L304" i="18"/>
  <c r="L393" i="18"/>
  <c r="D304" i="18"/>
  <c r="D393" i="18"/>
  <c r="AS385" i="18"/>
  <c r="H299" i="18"/>
  <c r="H388" i="18"/>
  <c r="I300" i="18"/>
  <c r="I389" i="18"/>
  <c r="AW385" i="18"/>
  <c r="BI385" i="18"/>
  <c r="AV385" i="18"/>
  <c r="BH385" i="18"/>
  <c r="D215" i="18"/>
  <c r="D112" i="18"/>
  <c r="J301" i="18"/>
  <c r="J390" i="18"/>
  <c r="Z300" i="18"/>
  <c r="Z389" i="18"/>
  <c r="AS389" i="19"/>
  <c r="AG299" i="19"/>
  <c r="AG388" i="19"/>
  <c r="N300" i="19"/>
  <c r="N389" i="19"/>
  <c r="Y402" i="19"/>
  <c r="AW402" i="19"/>
  <c r="R403" i="19"/>
  <c r="AP403" i="19"/>
  <c r="AD403" i="19"/>
  <c r="BB403" i="19"/>
  <c r="AW403" i="19"/>
  <c r="Y388" i="19"/>
  <c r="AW388" i="19"/>
  <c r="X389" i="19"/>
  <c r="AV389" i="19"/>
  <c r="AC390" i="19"/>
  <c r="BA390" i="19"/>
  <c r="H302" i="19"/>
  <c r="H391" i="19"/>
  <c r="I475" i="19"/>
  <c r="U403" i="19"/>
  <c r="AS403" i="19"/>
  <c r="AK313" i="19"/>
  <c r="S314" i="19"/>
  <c r="AJ313" i="19"/>
  <c r="AG313" i="19"/>
  <c r="AH300" i="18"/>
  <c r="AH389" i="18"/>
  <c r="AF303" i="18"/>
  <c r="AF392" i="18"/>
  <c r="AK303" i="18"/>
  <c r="AK392" i="18"/>
  <c r="AJ314" i="18"/>
  <c r="AJ403" i="18"/>
  <c r="S300" i="18"/>
  <c r="S389" i="18"/>
  <c r="AJ304" i="18"/>
  <c r="AJ393" i="18"/>
  <c r="AL313" i="18"/>
  <c r="AL402" i="18"/>
  <c r="AJ303" i="18"/>
  <c r="AJ392" i="18"/>
  <c r="Y303" i="18"/>
  <c r="Y392" i="18"/>
  <c r="F216" i="18"/>
  <c r="AL216" i="18"/>
  <c r="AJ216" i="18"/>
  <c r="K226" i="18"/>
  <c r="Z226" i="18"/>
  <c r="AD226" i="18"/>
  <c r="AJ226" i="18"/>
  <c r="X226" i="18"/>
  <c r="AG216" i="18"/>
  <c r="U226" i="18"/>
  <c r="M226" i="18"/>
  <c r="F226" i="18"/>
  <c r="G216" i="18"/>
  <c r="U216" i="18"/>
  <c r="AD216" i="18"/>
  <c r="L226" i="18"/>
  <c r="AG226" i="18"/>
  <c r="L216" i="18"/>
  <c r="J216" i="18"/>
  <c r="E216" i="18"/>
  <c r="AI216" i="18"/>
  <c r="X216" i="18"/>
  <c r="V216" i="18"/>
  <c r="Y216" i="18"/>
  <c r="H226" i="18"/>
  <c r="G226" i="18"/>
  <c r="AI226" i="18"/>
  <c r="V226" i="18"/>
  <c r="Y226" i="18"/>
  <c r="H216" i="18"/>
  <c r="M216" i="18"/>
  <c r="R216" i="18"/>
  <c r="Z216" i="18"/>
  <c r="W216" i="18"/>
  <c r="AF216" i="18"/>
  <c r="AK216" i="18"/>
  <c r="I226" i="18"/>
  <c r="R226" i="18"/>
  <c r="N226" i="18"/>
  <c r="W226" i="18"/>
  <c r="AF226" i="18"/>
  <c r="AK226" i="18"/>
  <c r="K216" i="18"/>
  <c r="I216" i="18"/>
  <c r="T216" i="18"/>
  <c r="N216" i="18"/>
  <c r="AE216" i="18"/>
  <c r="S216" i="18"/>
  <c r="AH216" i="18"/>
  <c r="E226" i="18"/>
  <c r="J226" i="18"/>
  <c r="T226" i="18"/>
  <c r="AL226" i="18"/>
  <c r="AE226" i="18"/>
  <c r="S226" i="18"/>
  <c r="AH226" i="18"/>
  <c r="S304" i="18"/>
  <c r="S393" i="18"/>
  <c r="Q475" i="18"/>
  <c r="Q300" i="19"/>
  <c r="Q389" i="19"/>
  <c r="AO389" i="19"/>
  <c r="AE314" i="19"/>
  <c r="AE300" i="19"/>
  <c r="T301" i="19"/>
  <c r="T313" i="19"/>
  <c r="Q299" i="19"/>
  <c r="Y301" i="19"/>
  <c r="AI301" i="19"/>
  <c r="AL299" i="19"/>
  <c r="AL388" i="19"/>
  <c r="AC300" i="19"/>
  <c r="AC389" i="19"/>
  <c r="AE299" i="19"/>
  <c r="AE313" i="19"/>
  <c r="Q314" i="19"/>
  <c r="Q403" i="19"/>
  <c r="X314" i="19"/>
  <c r="X403" i="19"/>
  <c r="AL314" i="19"/>
  <c r="AL403" i="19"/>
  <c r="AL300" i="19"/>
  <c r="X301" i="19"/>
  <c r="X390" i="19"/>
  <c r="X313" i="19"/>
  <c r="U301" i="19"/>
  <c r="U313" i="19"/>
  <c r="N301" i="19"/>
  <c r="N390" i="19"/>
  <c r="N313" i="19"/>
  <c r="N402" i="19"/>
  <c r="L213" i="19"/>
  <c r="H213" i="19"/>
  <c r="K213" i="19"/>
  <c r="G213" i="19"/>
  <c r="J213" i="19"/>
  <c r="F213" i="19"/>
  <c r="M213" i="19"/>
  <c r="I213" i="19"/>
  <c r="E213" i="19"/>
  <c r="T213" i="19"/>
  <c r="AE213" i="19"/>
  <c r="Y213" i="19"/>
  <c r="AH213" i="19"/>
  <c r="R213" i="19"/>
  <c r="X213" i="19"/>
  <c r="AI213" i="19"/>
  <c r="U213" i="19"/>
  <c r="AD213" i="19"/>
  <c r="N213" i="19"/>
  <c r="Z213" i="19"/>
  <c r="W213" i="19"/>
  <c r="AL213" i="19"/>
  <c r="AF213" i="19"/>
  <c r="AK213" i="19"/>
  <c r="V213" i="19"/>
  <c r="S213" i="19"/>
  <c r="AJ213" i="19"/>
  <c r="AG213" i="19"/>
  <c r="M226" i="19"/>
  <c r="I226" i="19"/>
  <c r="E226" i="19"/>
  <c r="L226" i="19"/>
  <c r="H226" i="19"/>
  <c r="K226" i="19"/>
  <c r="G226" i="19"/>
  <c r="J226" i="19"/>
  <c r="F226" i="19"/>
  <c r="T226" i="19"/>
  <c r="AE226" i="19"/>
  <c r="Y226" i="19"/>
  <c r="AH226" i="19"/>
  <c r="R226" i="19"/>
  <c r="X226" i="19"/>
  <c r="AI226" i="19"/>
  <c r="U226" i="19"/>
  <c r="AD226" i="19"/>
  <c r="N226" i="19"/>
  <c r="Z226" i="19"/>
  <c r="W226" i="19"/>
  <c r="AL226" i="19"/>
  <c r="AF226" i="19"/>
  <c r="AK226" i="19"/>
  <c r="V226" i="19"/>
  <c r="S226" i="19"/>
  <c r="AJ226" i="19"/>
  <c r="AG226" i="19"/>
  <c r="BE388" i="19"/>
  <c r="AV473" i="19"/>
  <c r="BH384" i="19"/>
  <c r="BH473" i="19"/>
  <c r="AR473" i="19"/>
  <c r="BD384" i="19"/>
  <c r="BD473" i="19"/>
  <c r="AX473" i="19"/>
  <c r="BJ384" i="19"/>
  <c r="BJ473" i="19"/>
  <c r="G476" i="19"/>
  <c r="T298" i="19"/>
  <c r="T297" i="19"/>
  <c r="T386" i="19"/>
  <c r="X299" i="19"/>
  <c r="N298" i="19"/>
  <c r="N387" i="19"/>
  <c r="N297" i="19"/>
  <c r="N386" i="19"/>
  <c r="AL298" i="19"/>
  <c r="AL387" i="19"/>
  <c r="AL297" i="19"/>
  <c r="AL386" i="19"/>
  <c r="AK297" i="19"/>
  <c r="AK386" i="19"/>
  <c r="AK298" i="19"/>
  <c r="AJ298" i="19"/>
  <c r="AJ297" i="19"/>
  <c r="AJ386" i="19"/>
  <c r="AG298" i="19"/>
  <c r="AG297" i="19"/>
  <c r="AG386" i="19"/>
  <c r="D376" i="19"/>
  <c r="D465" i="19"/>
  <c r="D554" i="19"/>
  <c r="BD388" i="19"/>
  <c r="J476" i="19"/>
  <c r="BF390" i="19"/>
  <c r="M476" i="19"/>
  <c r="H476" i="19"/>
  <c r="T300" i="19"/>
  <c r="T389" i="19"/>
  <c r="T299" i="19"/>
  <c r="AE301" i="19"/>
  <c r="Q301" i="19"/>
  <c r="Q313" i="19"/>
  <c r="AH298" i="19"/>
  <c r="AH297" i="19"/>
  <c r="AH386" i="19"/>
  <c r="AH299" i="19"/>
  <c r="R313" i="19"/>
  <c r="R402" i="19"/>
  <c r="AI298" i="19"/>
  <c r="AI297" i="19"/>
  <c r="AI386" i="19"/>
  <c r="U298" i="19"/>
  <c r="U297" i="19"/>
  <c r="U386" i="19"/>
  <c r="AD313" i="19"/>
  <c r="AX389" i="19"/>
  <c r="N299" i="19"/>
  <c r="N388" i="19"/>
  <c r="Z313" i="19"/>
  <c r="W301" i="19"/>
  <c r="W313" i="19"/>
  <c r="AC297" i="19"/>
  <c r="AC386" i="19"/>
  <c r="AC298" i="19"/>
  <c r="AK314" i="19"/>
  <c r="V313" i="19"/>
  <c r="S301" i="19"/>
  <c r="S313" i="19"/>
  <c r="AJ314" i="19"/>
  <c r="AG314" i="19"/>
  <c r="AV390" i="19"/>
  <c r="AT473" i="19"/>
  <c r="BF384" i="19"/>
  <c r="BF473" i="19"/>
  <c r="AQ473" i="19"/>
  <c r="BC384" i="19"/>
  <c r="BC473" i="19"/>
  <c r="BA402" i="19"/>
  <c r="L476" i="19"/>
  <c r="AV403" i="19"/>
  <c r="D375" i="19"/>
  <c r="D464" i="19"/>
  <c r="D553" i="19"/>
  <c r="I476" i="19"/>
  <c r="K476" i="19"/>
  <c r="D213" i="19"/>
  <c r="D110" i="19"/>
  <c r="AW473" i="19"/>
  <c r="BI384" i="19"/>
  <c r="BI473" i="19"/>
  <c r="F476" i="19"/>
  <c r="AS473" i="19"/>
  <c r="BE384" i="19"/>
  <c r="BE473" i="19"/>
  <c r="AO473" i="19"/>
  <c r="BA384" i="19"/>
  <c r="BA473" i="19"/>
  <c r="D226" i="19"/>
  <c r="D123" i="19"/>
  <c r="E476" i="19"/>
  <c r="T314" i="19"/>
  <c r="AE298" i="19"/>
  <c r="AE297" i="19"/>
  <c r="AE386" i="19"/>
  <c r="Q298" i="19"/>
  <c r="Q297" i="19"/>
  <c r="Q386" i="19"/>
  <c r="Y300" i="19"/>
  <c r="AH314" i="19"/>
  <c r="AH300" i="19"/>
  <c r="R298" i="19"/>
  <c r="R297" i="19"/>
  <c r="R386" i="19"/>
  <c r="AI314" i="19"/>
  <c r="AI300" i="19"/>
  <c r="U299" i="19"/>
  <c r="AD301" i="19"/>
  <c r="Z298" i="19"/>
  <c r="Z387" i="19"/>
  <c r="Z297" i="19"/>
  <c r="Z386" i="19"/>
  <c r="W297" i="19"/>
  <c r="W386" i="19"/>
  <c r="W298" i="19"/>
  <c r="AL313" i="19"/>
  <c r="AF301" i="19"/>
  <c r="AC314" i="19"/>
  <c r="AK299" i="19"/>
  <c r="V297" i="19"/>
  <c r="V386" i="19"/>
  <c r="V298" i="19"/>
  <c r="S298" i="19"/>
  <c r="S297" i="19"/>
  <c r="S386" i="19"/>
  <c r="AT403" i="19"/>
  <c r="AP473" i="19"/>
  <c r="BB384" i="19"/>
  <c r="BB473" i="19"/>
  <c r="AO403" i="19"/>
  <c r="AF314" i="19"/>
  <c r="AF403" i="19"/>
  <c r="AU473" i="19"/>
  <c r="BG384" i="19"/>
  <c r="BG473" i="19"/>
  <c r="AU403" i="19"/>
  <c r="AJ302" i="19"/>
  <c r="AJ391" i="19"/>
  <c r="AF302" i="19"/>
  <c r="AF391" i="19"/>
  <c r="Z302" i="19"/>
  <c r="Z391" i="19"/>
  <c r="V302" i="19"/>
  <c r="V391" i="19"/>
  <c r="R302" i="19"/>
  <c r="R391" i="19"/>
  <c r="L302" i="19"/>
  <c r="L391" i="19"/>
  <c r="D302" i="19"/>
  <c r="D391" i="19"/>
  <c r="D480" i="19"/>
  <c r="AI302" i="19"/>
  <c r="AI391" i="19"/>
  <c r="AE302" i="19"/>
  <c r="AE391" i="19"/>
  <c r="Y302" i="19"/>
  <c r="Y391" i="19"/>
  <c r="U302" i="19"/>
  <c r="U391" i="19"/>
  <c r="Q302" i="19"/>
  <c r="Q391" i="19"/>
  <c r="K302" i="19"/>
  <c r="K391" i="19"/>
  <c r="G302" i="19"/>
  <c r="G391" i="19"/>
  <c r="AL302" i="19"/>
  <c r="AL391" i="19"/>
  <c r="AH302" i="19"/>
  <c r="AH391" i="19"/>
  <c r="AD302" i="19"/>
  <c r="AD391" i="19"/>
  <c r="X302" i="19"/>
  <c r="X391" i="19"/>
  <c r="T302" i="19"/>
  <c r="T391" i="19"/>
  <c r="N302" i="19"/>
  <c r="N391" i="19"/>
  <c r="J302" i="19"/>
  <c r="J391" i="19"/>
  <c r="F302" i="19"/>
  <c r="F391" i="19"/>
  <c r="AK302" i="19"/>
  <c r="AK391" i="19"/>
  <c r="AG302" i="19"/>
  <c r="AG391" i="19"/>
  <c r="AC302" i="19"/>
  <c r="AC391" i="19"/>
  <c r="W302" i="19"/>
  <c r="W391" i="19"/>
  <c r="S302" i="19"/>
  <c r="S391" i="19"/>
  <c r="M302" i="19"/>
  <c r="M391" i="19"/>
  <c r="I302" i="19"/>
  <c r="I391" i="19"/>
  <c r="E302" i="19"/>
  <c r="E391" i="19"/>
  <c r="BD389" i="19"/>
  <c r="AR389" i="19"/>
  <c r="BA389" i="19"/>
  <c r="BD403" i="19"/>
  <c r="AP402" i="19"/>
  <c r="AK315" i="19"/>
  <c r="AK404" i="19"/>
  <c r="AG315" i="19"/>
  <c r="AG404" i="19"/>
  <c r="AC315" i="19"/>
  <c r="AC404" i="19"/>
  <c r="W315" i="19"/>
  <c r="W404" i="19"/>
  <c r="S315" i="19"/>
  <c r="S404" i="19"/>
  <c r="AL315" i="19"/>
  <c r="AL404" i="19"/>
  <c r="AF315" i="19"/>
  <c r="AF404" i="19"/>
  <c r="Y315" i="19"/>
  <c r="Y404" i="19"/>
  <c r="T315" i="19"/>
  <c r="T404" i="19"/>
  <c r="M315" i="19"/>
  <c r="M404" i="19"/>
  <c r="I315" i="19"/>
  <c r="I404" i="19"/>
  <c r="E315" i="19"/>
  <c r="E404" i="19"/>
  <c r="AJ315" i="19"/>
  <c r="AJ404" i="19"/>
  <c r="AE315" i="19"/>
  <c r="AE404" i="19"/>
  <c r="X315" i="19"/>
  <c r="X404" i="19"/>
  <c r="R315" i="19"/>
  <c r="R404" i="19"/>
  <c r="L315" i="19"/>
  <c r="L404" i="19"/>
  <c r="H315" i="19"/>
  <c r="H404" i="19"/>
  <c r="D315" i="19"/>
  <c r="D404" i="19"/>
  <c r="D493" i="19"/>
  <c r="AI315" i="19"/>
  <c r="AI404" i="19"/>
  <c r="AD315" i="19"/>
  <c r="AD404" i="19"/>
  <c r="V315" i="19"/>
  <c r="V404" i="19"/>
  <c r="Q315" i="19"/>
  <c r="Q404" i="19"/>
  <c r="K315" i="19"/>
  <c r="K404" i="19"/>
  <c r="G315" i="19"/>
  <c r="G404" i="19"/>
  <c r="AH315" i="19"/>
  <c r="AH404" i="19"/>
  <c r="Z315" i="19"/>
  <c r="Z404" i="19"/>
  <c r="U315" i="19"/>
  <c r="U404" i="19"/>
  <c r="N315" i="19"/>
  <c r="N404" i="19"/>
  <c r="J315" i="19"/>
  <c r="J404" i="19"/>
  <c r="F315" i="19"/>
  <c r="F404" i="19"/>
  <c r="BE390" i="19"/>
  <c r="AP389" i="19"/>
  <c r="BB389" i="19"/>
  <c r="Y297" i="19"/>
  <c r="Y386" i="19"/>
  <c r="Y298" i="19"/>
  <c r="AH313" i="19"/>
  <c r="R299" i="19"/>
  <c r="R301" i="19"/>
  <c r="X297" i="19"/>
  <c r="X386" i="19"/>
  <c r="X298" i="19"/>
  <c r="AI299" i="19"/>
  <c r="AI313" i="19"/>
  <c r="AD298" i="19"/>
  <c r="AD297" i="19"/>
  <c r="AD386" i="19"/>
  <c r="AD299" i="19"/>
  <c r="N314" i="19"/>
  <c r="N403" i="19"/>
  <c r="Z299" i="19"/>
  <c r="Z388" i="19"/>
  <c r="Z301" i="19"/>
  <c r="W300" i="19"/>
  <c r="W299" i="19"/>
  <c r="AL301" i="19"/>
  <c r="AF313" i="19"/>
  <c r="AF297" i="19"/>
  <c r="AF386" i="19"/>
  <c r="AF298" i="19"/>
  <c r="AC299" i="19"/>
  <c r="AK300" i="19"/>
  <c r="V299" i="19"/>
  <c r="V301" i="19"/>
  <c r="S300" i="19"/>
  <c r="S299" i="19"/>
  <c r="AJ301" i="19"/>
  <c r="AG300" i="19"/>
  <c r="T314" i="18"/>
  <c r="T403" i="18"/>
  <c r="AH304" i="18"/>
  <c r="AH393" i="18"/>
  <c r="R314" i="18"/>
  <c r="R403" i="18"/>
  <c r="T300" i="18"/>
  <c r="T389" i="18"/>
  <c r="AC300" i="18"/>
  <c r="AC389" i="18"/>
  <c r="AC314" i="18"/>
  <c r="AC403" i="18"/>
  <c r="AC304" i="18"/>
  <c r="AC393" i="18"/>
  <c r="U304" i="18"/>
  <c r="U393" i="18"/>
  <c r="U299" i="18"/>
  <c r="U388" i="18"/>
  <c r="AI314" i="18"/>
  <c r="AI403" i="18"/>
  <c r="AI304" i="18"/>
  <c r="AI393" i="18"/>
  <c r="N302" i="18"/>
  <c r="N391" i="18"/>
  <c r="N299" i="18"/>
  <c r="N388" i="18"/>
  <c r="AL304" i="18"/>
  <c r="AL393" i="18"/>
  <c r="AL300" i="18"/>
  <c r="AL389" i="18"/>
  <c r="N304" i="18"/>
  <c r="N393" i="18"/>
  <c r="X301" i="18"/>
  <c r="X390" i="18"/>
  <c r="X304" i="18"/>
  <c r="X393" i="18"/>
  <c r="W299" i="18"/>
  <c r="W388" i="18"/>
  <c r="W303" i="18"/>
  <c r="W392" i="18"/>
  <c r="AG300" i="18"/>
  <c r="AG389" i="18"/>
  <c r="V303" i="18"/>
  <c r="V392" i="18"/>
  <c r="V304" i="18"/>
  <c r="V393" i="18"/>
  <c r="AF313" i="18"/>
  <c r="AF402" i="18"/>
  <c r="AF301" i="18"/>
  <c r="AF390" i="18"/>
  <c r="S313" i="18"/>
  <c r="S402" i="18"/>
  <c r="AD301" i="18"/>
  <c r="AD390" i="18"/>
  <c r="AD314" i="18"/>
  <c r="AD403" i="18"/>
  <c r="AI301" i="18"/>
  <c r="AI390" i="18"/>
  <c r="N303" i="18"/>
  <c r="N392" i="18"/>
  <c r="AF314" i="18"/>
  <c r="AF403" i="18"/>
  <c r="AF299" i="18"/>
  <c r="AF388" i="18"/>
  <c r="AJ301" i="18"/>
  <c r="AJ390" i="18"/>
  <c r="R303" i="18"/>
  <c r="R392" i="18"/>
  <c r="T304" i="18"/>
  <c r="T393" i="18"/>
  <c r="Q301" i="18"/>
  <c r="Q390" i="18"/>
  <c r="AJ297" i="18"/>
  <c r="AF297" i="18"/>
  <c r="Z297" i="18"/>
  <c r="V297" i="18"/>
  <c r="R297" i="18"/>
  <c r="L297" i="18"/>
  <c r="H297" i="18"/>
  <c r="D297" i="18"/>
  <c r="D386" i="18"/>
  <c r="AI297" i="18"/>
  <c r="AE297" i="18"/>
  <c r="Y297" i="18"/>
  <c r="U297" i="18"/>
  <c r="K297" i="18"/>
  <c r="G297" i="18"/>
  <c r="AL297" i="18"/>
  <c r="AD297" i="18"/>
  <c r="T297" i="18"/>
  <c r="J297" i="18"/>
  <c r="AK297" i="18"/>
  <c r="AC297" i="18"/>
  <c r="S297" i="18"/>
  <c r="I297" i="18"/>
  <c r="AH297" i="18"/>
  <c r="X297" i="18"/>
  <c r="N297" i="18"/>
  <c r="F297" i="18"/>
  <c r="M297" i="18"/>
  <c r="X298" i="18"/>
  <c r="X387" i="18"/>
  <c r="W297" i="18"/>
  <c r="E297" i="18"/>
  <c r="AH298" i="18"/>
  <c r="AH387" i="18"/>
  <c r="AG297" i="18"/>
  <c r="AG298" i="18"/>
  <c r="AG387" i="18"/>
  <c r="M298" i="18"/>
  <c r="M387" i="18"/>
  <c r="AF298" i="18"/>
  <c r="AF387" i="18"/>
  <c r="L298" i="18"/>
  <c r="L387" i="18"/>
  <c r="U298" i="18"/>
  <c r="U387" i="18"/>
  <c r="T298" i="18"/>
  <c r="T387" i="18"/>
  <c r="N298" i="18"/>
  <c r="N387" i="18"/>
  <c r="W298" i="18"/>
  <c r="W387" i="18"/>
  <c r="E298" i="18"/>
  <c r="V298" i="18"/>
  <c r="V387" i="18"/>
  <c r="AL298" i="18"/>
  <c r="AL387" i="18"/>
  <c r="AI298" i="18"/>
  <c r="AI387" i="18"/>
  <c r="F298" i="18"/>
  <c r="F387" i="18"/>
  <c r="AK298" i="18"/>
  <c r="AK387" i="18"/>
  <c r="S298" i="18"/>
  <c r="S387" i="18"/>
  <c r="AJ298" i="18"/>
  <c r="AJ387" i="18"/>
  <c r="R298" i="18"/>
  <c r="R387" i="18"/>
  <c r="AE298" i="18"/>
  <c r="AE387" i="18"/>
  <c r="Y298" i="18"/>
  <c r="Y387" i="18"/>
  <c r="AC298" i="18"/>
  <c r="AC387" i="18"/>
  <c r="I298" i="18"/>
  <c r="I387" i="18"/>
  <c r="Z298" i="18"/>
  <c r="Z387" i="18"/>
  <c r="H298" i="18"/>
  <c r="H387" i="18"/>
  <c r="K298" i="18"/>
  <c r="K387" i="18"/>
  <c r="J298" i="18"/>
  <c r="J387" i="18"/>
  <c r="G298" i="18"/>
  <c r="G387" i="18"/>
  <c r="AD298" i="18"/>
  <c r="AD387" i="18"/>
  <c r="AH303" i="18"/>
  <c r="AH392" i="18"/>
  <c r="D216" i="18"/>
  <c r="D113" i="18"/>
  <c r="D375" i="18"/>
  <c r="D464" i="18"/>
  <c r="AL315" i="18"/>
  <c r="AL404" i="18"/>
  <c r="AH315" i="18"/>
  <c r="AH404" i="18"/>
  <c r="AD315" i="18"/>
  <c r="AD404" i="18"/>
  <c r="X315" i="18"/>
  <c r="X404" i="18"/>
  <c r="T315" i="18"/>
  <c r="T404" i="18"/>
  <c r="N315" i="18"/>
  <c r="N404" i="18"/>
  <c r="J315" i="18"/>
  <c r="J404" i="18"/>
  <c r="F315" i="18"/>
  <c r="F404" i="18"/>
  <c r="AK315" i="18"/>
  <c r="AK404" i="18"/>
  <c r="AG315" i="18"/>
  <c r="AG404" i="18"/>
  <c r="AC315" i="18"/>
  <c r="AC404" i="18"/>
  <c r="W315" i="18"/>
  <c r="W404" i="18"/>
  <c r="S315" i="18"/>
  <c r="S404" i="18"/>
  <c r="M315" i="18"/>
  <c r="M404" i="18"/>
  <c r="I315" i="18"/>
  <c r="I404" i="18"/>
  <c r="E315" i="18"/>
  <c r="E404" i="18"/>
  <c r="AF315" i="18"/>
  <c r="AF404" i="18"/>
  <c r="V315" i="18"/>
  <c r="V404" i="18"/>
  <c r="L315" i="18"/>
  <c r="L404" i="18"/>
  <c r="D315" i="18"/>
  <c r="D404" i="18"/>
  <c r="AE315" i="18"/>
  <c r="AE404" i="18"/>
  <c r="U315" i="18"/>
  <c r="U404" i="18"/>
  <c r="K315" i="18"/>
  <c r="K404" i="18"/>
  <c r="AJ315" i="18"/>
  <c r="AJ404" i="18"/>
  <c r="Z315" i="18"/>
  <c r="Z404" i="18"/>
  <c r="R315" i="18"/>
  <c r="R404" i="18"/>
  <c r="H315" i="18"/>
  <c r="H404" i="18"/>
  <c r="AI315" i="18"/>
  <c r="AI404" i="18"/>
  <c r="G315" i="18"/>
  <c r="G404" i="18"/>
  <c r="Y315" i="18"/>
  <c r="Y404" i="18"/>
  <c r="Q315" i="18"/>
  <c r="Q404" i="18"/>
  <c r="R313" i="18"/>
  <c r="R402" i="18"/>
  <c r="R299" i="18"/>
  <c r="R388" i="18"/>
  <c r="T299" i="18"/>
  <c r="T388" i="18"/>
  <c r="T301" i="18"/>
  <c r="T390" i="18"/>
  <c r="T313" i="18"/>
  <c r="T402" i="18"/>
  <c r="AC299" i="18"/>
  <c r="AC388" i="18"/>
  <c r="AC303" i="18"/>
  <c r="AC392" i="18"/>
  <c r="U301" i="18"/>
  <c r="U390" i="18"/>
  <c r="U303" i="18"/>
  <c r="U392" i="18"/>
  <c r="AI303" i="18"/>
  <c r="AI392" i="18"/>
  <c r="Z303" i="18"/>
  <c r="Z392" i="18"/>
  <c r="N301" i="18"/>
  <c r="N390" i="18"/>
  <c r="AL302" i="18"/>
  <c r="AL391" i="18"/>
  <c r="N313" i="18"/>
  <c r="N402" i="18"/>
  <c r="Z301" i="18"/>
  <c r="Z390" i="18"/>
  <c r="X299" i="18"/>
  <c r="X388" i="18"/>
  <c r="X313" i="18"/>
  <c r="X402" i="18"/>
  <c r="W302" i="18"/>
  <c r="W391" i="18"/>
  <c r="W313" i="18"/>
  <c r="W402" i="18"/>
  <c r="AE299" i="18"/>
  <c r="AE388" i="18"/>
  <c r="AE302" i="18"/>
  <c r="AE391" i="18"/>
  <c r="AG313" i="18"/>
  <c r="AG402" i="18"/>
  <c r="AG303" i="18"/>
  <c r="AG392" i="18"/>
  <c r="V314" i="18"/>
  <c r="V403" i="18"/>
  <c r="V313" i="18"/>
  <c r="V402" i="18"/>
  <c r="S302" i="18"/>
  <c r="S391" i="18"/>
  <c r="Y302" i="18"/>
  <c r="Y391" i="18"/>
  <c r="AK301" i="18"/>
  <c r="AK390" i="18"/>
  <c r="AK314" i="18"/>
  <c r="AK403" i="18"/>
  <c r="AH299" i="18"/>
  <c r="AH388" i="18"/>
  <c r="AH314" i="18"/>
  <c r="AH403" i="18"/>
  <c r="AJ313" i="18"/>
  <c r="AJ402" i="18"/>
  <c r="AJ305" i="18"/>
  <c r="AJ394" i="18"/>
  <c r="AF305" i="18"/>
  <c r="AF394" i="18"/>
  <c r="Z305" i="18"/>
  <c r="Z394" i="18"/>
  <c r="V305" i="18"/>
  <c r="V394" i="18"/>
  <c r="R305" i="18"/>
  <c r="R394" i="18"/>
  <c r="L305" i="18"/>
  <c r="L394" i="18"/>
  <c r="H305" i="18"/>
  <c r="H394" i="18"/>
  <c r="D305" i="18"/>
  <c r="D394" i="18"/>
  <c r="AI305" i="18"/>
  <c r="AI394" i="18"/>
  <c r="AE305" i="18"/>
  <c r="AE394" i="18"/>
  <c r="Y305" i="18"/>
  <c r="Y394" i="18"/>
  <c r="U305" i="18"/>
  <c r="U394" i="18"/>
  <c r="Q305" i="18"/>
  <c r="Q394" i="18"/>
  <c r="K305" i="18"/>
  <c r="K394" i="18"/>
  <c r="G305" i="18"/>
  <c r="G394" i="18"/>
  <c r="AL305" i="18"/>
  <c r="AL394" i="18"/>
  <c r="AD305" i="18"/>
  <c r="AD394" i="18"/>
  <c r="T305" i="18"/>
  <c r="T394" i="18"/>
  <c r="J305" i="18"/>
  <c r="J394" i="18"/>
  <c r="AK305" i="18"/>
  <c r="AK394" i="18"/>
  <c r="AC305" i="18"/>
  <c r="AC394" i="18"/>
  <c r="S305" i="18"/>
  <c r="S394" i="18"/>
  <c r="I305" i="18"/>
  <c r="I394" i="18"/>
  <c r="AH305" i="18"/>
  <c r="AH394" i="18"/>
  <c r="X305" i="18"/>
  <c r="X394" i="18"/>
  <c r="N305" i="18"/>
  <c r="N394" i="18"/>
  <c r="F305" i="18"/>
  <c r="F394" i="18"/>
  <c r="W305" i="18"/>
  <c r="W394" i="18"/>
  <c r="AG305" i="18"/>
  <c r="AG394" i="18"/>
  <c r="M305" i="18"/>
  <c r="M394" i="18"/>
  <c r="E305" i="18"/>
  <c r="E394" i="18"/>
  <c r="D376" i="18"/>
  <c r="D465" i="18"/>
  <c r="U313" i="18"/>
  <c r="U402" i="18"/>
  <c r="AI299" i="18"/>
  <c r="AI388" i="18"/>
  <c r="Z302" i="18"/>
  <c r="Z391" i="18"/>
  <c r="AL314" i="18"/>
  <c r="AL403" i="18"/>
  <c r="W314" i="18"/>
  <c r="W403" i="18"/>
  <c r="W300" i="18"/>
  <c r="W389" i="18"/>
  <c r="AG314" i="18"/>
  <c r="AG403" i="18"/>
  <c r="V300" i="18"/>
  <c r="V389" i="18"/>
  <c r="V299" i="18"/>
  <c r="V388" i="18"/>
  <c r="AF302" i="18"/>
  <c r="AF391" i="18"/>
  <c r="AF300" i="18"/>
  <c r="AF389" i="18"/>
  <c r="AD302" i="18"/>
  <c r="AD391" i="18"/>
  <c r="AD300" i="18"/>
  <c r="AD389" i="18"/>
  <c r="Y314" i="18"/>
  <c r="Y403" i="18"/>
  <c r="AH301" i="18"/>
  <c r="AH390" i="18"/>
  <c r="AJ300" i="18"/>
  <c r="AJ389" i="18"/>
  <c r="D226" i="18"/>
  <c r="D123" i="18"/>
  <c r="AI313" i="18"/>
  <c r="AI402" i="18"/>
  <c r="V302" i="18"/>
  <c r="V391" i="18"/>
  <c r="R302" i="18"/>
  <c r="R391" i="18"/>
  <c r="AC301" i="18"/>
  <c r="AC390" i="18"/>
  <c r="U314" i="18"/>
  <c r="U403" i="18"/>
  <c r="AL299" i="18"/>
  <c r="AL388" i="18"/>
  <c r="Z314" i="18"/>
  <c r="Z403" i="18"/>
  <c r="AL303" i="18"/>
  <c r="AL392" i="18"/>
  <c r="X302" i="18"/>
  <c r="X391" i="18"/>
  <c r="X300" i="18"/>
  <c r="X389" i="18"/>
  <c r="AE313" i="18"/>
  <c r="AE402" i="18"/>
  <c r="V301" i="18"/>
  <c r="V390" i="18"/>
  <c r="AD303" i="18"/>
  <c r="AD392" i="18"/>
  <c r="Y300" i="18"/>
  <c r="Y389" i="18"/>
  <c r="Y299" i="18"/>
  <c r="Y388" i="18"/>
  <c r="AK302" i="18"/>
  <c r="AK391" i="18"/>
  <c r="AH302" i="18"/>
  <c r="AH391" i="18"/>
  <c r="AJ302" i="18"/>
  <c r="AJ391" i="18"/>
  <c r="AJ299" i="18"/>
  <c r="AJ388" i="18"/>
  <c r="Q302" i="18"/>
  <c r="Q391" i="18"/>
  <c r="Q313" i="18"/>
  <c r="Q402" i="18"/>
  <c r="AL389" i="19"/>
  <c r="BJ389" i="19"/>
  <c r="Z390" i="19"/>
  <c r="AX390" i="19"/>
  <c r="AL402" i="19"/>
  <c r="BJ402" i="19"/>
  <c r="Z402" i="19"/>
  <c r="AX402" i="19"/>
  <c r="AL390" i="19"/>
  <c r="BJ390" i="19"/>
  <c r="V390" i="19"/>
  <c r="AT390" i="19"/>
  <c r="W388" i="19"/>
  <c r="AU388" i="19"/>
  <c r="R390" i="19"/>
  <c r="AP390" i="19"/>
  <c r="AK388" i="19"/>
  <c r="BI388" i="19"/>
  <c r="AE387" i="19"/>
  <c r="BC387" i="19"/>
  <c r="S390" i="19"/>
  <c r="AQ390" i="19"/>
  <c r="U387" i="19"/>
  <c r="AS387" i="19"/>
  <c r="Q390" i="19"/>
  <c r="AO390" i="19"/>
  <c r="AJ390" i="19"/>
  <c r="BH390" i="19"/>
  <c r="V388" i="19"/>
  <c r="AT388" i="19"/>
  <c r="W389" i="19"/>
  <c r="AU389" i="19"/>
  <c r="AI388" i="19"/>
  <c r="BG388" i="19"/>
  <c r="AC403" i="19"/>
  <c r="BA403" i="19"/>
  <c r="U388" i="19"/>
  <c r="AS388" i="19"/>
  <c r="AG403" i="19"/>
  <c r="BE403" i="19"/>
  <c r="W402" i="19"/>
  <c r="AU402" i="19"/>
  <c r="AJ387" i="19"/>
  <c r="BH387" i="19"/>
  <c r="AE402" i="19"/>
  <c r="BC402" i="19"/>
  <c r="T390" i="19"/>
  <c r="AR390" i="19"/>
  <c r="AK389" i="19"/>
  <c r="BI389" i="19"/>
  <c r="AF402" i="19"/>
  <c r="BD402" i="19"/>
  <c r="X387" i="19"/>
  <c r="AV387" i="19"/>
  <c r="AH402" i="19"/>
  <c r="BF402" i="19"/>
  <c r="V387" i="19"/>
  <c r="AT387" i="19"/>
  <c r="AF390" i="19"/>
  <c r="BD390" i="19"/>
  <c r="AI389" i="19"/>
  <c r="BG389" i="19"/>
  <c r="AH389" i="19"/>
  <c r="BF389" i="19"/>
  <c r="Q387" i="19"/>
  <c r="AO387" i="19"/>
  <c r="AJ403" i="19"/>
  <c r="BH403" i="19"/>
  <c r="AK403" i="19"/>
  <c r="BI403" i="19"/>
  <c r="W390" i="19"/>
  <c r="AU390" i="19"/>
  <c r="AD402" i="19"/>
  <c r="BB402" i="19"/>
  <c r="AI387" i="19"/>
  <c r="BG387" i="19"/>
  <c r="AH387" i="19"/>
  <c r="BF387" i="19"/>
  <c r="T388" i="19"/>
  <c r="AR388" i="19"/>
  <c r="AK387" i="19"/>
  <c r="BI387" i="19"/>
  <c r="T387" i="19"/>
  <c r="AR387" i="19"/>
  <c r="U390" i="19"/>
  <c r="AS390" i="19"/>
  <c r="AE388" i="19"/>
  <c r="BC388" i="19"/>
  <c r="Y390" i="19"/>
  <c r="AW390" i="19"/>
  <c r="AE389" i="19"/>
  <c r="BC389" i="19"/>
  <c r="AJ402" i="19"/>
  <c r="BH402" i="19"/>
  <c r="AG389" i="19"/>
  <c r="BE389" i="19"/>
  <c r="AF387" i="19"/>
  <c r="BD387" i="19"/>
  <c r="AI402" i="19"/>
  <c r="BG402" i="19"/>
  <c r="W387" i="19"/>
  <c r="AU387" i="19"/>
  <c r="AD390" i="19"/>
  <c r="BB390" i="19"/>
  <c r="Y389" i="19"/>
  <c r="AW389" i="19"/>
  <c r="AH388" i="19"/>
  <c r="BF388" i="19"/>
  <c r="X388" i="19"/>
  <c r="AV388" i="19"/>
  <c r="T402" i="19"/>
  <c r="AR402" i="19"/>
  <c r="AK402" i="19"/>
  <c r="BI402" i="19"/>
  <c r="AD388" i="19"/>
  <c r="BB388" i="19"/>
  <c r="R388" i="19"/>
  <c r="AP388" i="19"/>
  <c r="S387" i="19"/>
  <c r="AQ387" i="19"/>
  <c r="R387" i="19"/>
  <c r="AP387" i="19"/>
  <c r="T403" i="19"/>
  <c r="AR403" i="19"/>
  <c r="V402" i="19"/>
  <c r="AT402" i="19"/>
  <c r="AE390" i="19"/>
  <c r="BC390" i="19"/>
  <c r="U402" i="19"/>
  <c r="AS402" i="19"/>
  <c r="AI390" i="19"/>
  <c r="BG390" i="19"/>
  <c r="AG402" i="19"/>
  <c r="BE402" i="19"/>
  <c r="S388" i="19"/>
  <c r="AQ388" i="19"/>
  <c r="S389" i="19"/>
  <c r="AQ389" i="19"/>
  <c r="AC388" i="19"/>
  <c r="BA388" i="19"/>
  <c r="AD387" i="19"/>
  <c r="BB387" i="19"/>
  <c r="Y387" i="19"/>
  <c r="AW387" i="19"/>
  <c r="AI403" i="19"/>
  <c r="BG403" i="19"/>
  <c r="AH403" i="19"/>
  <c r="BF403" i="19"/>
  <c r="S402" i="19"/>
  <c r="AQ402" i="19"/>
  <c r="AC387" i="19"/>
  <c r="BA387" i="19"/>
  <c r="Q402" i="19"/>
  <c r="AO402" i="19"/>
  <c r="AG387" i="19"/>
  <c r="BE387" i="19"/>
  <c r="X402" i="19"/>
  <c r="AV402" i="19"/>
  <c r="Q388" i="19"/>
  <c r="AO388" i="19"/>
  <c r="AE403" i="19"/>
  <c r="BC403" i="19"/>
  <c r="S403" i="19"/>
  <c r="AQ403" i="19"/>
  <c r="G217" i="18"/>
  <c r="J217" i="18"/>
  <c r="K217" i="18"/>
  <c r="I217" i="18"/>
  <c r="E217" i="18"/>
  <c r="AI217" i="18"/>
  <c r="X217" i="18"/>
  <c r="V217" i="18"/>
  <c r="Y217" i="18"/>
  <c r="L227" i="18"/>
  <c r="M227" i="18"/>
  <c r="F227" i="18"/>
  <c r="AI227" i="18"/>
  <c r="X227" i="18"/>
  <c r="V227" i="18"/>
  <c r="Y227" i="18"/>
  <c r="R217" i="18"/>
  <c r="AL217" i="18"/>
  <c r="W217" i="18"/>
  <c r="AF217" i="18"/>
  <c r="AK217" i="18"/>
  <c r="H227" i="18"/>
  <c r="E227" i="18"/>
  <c r="R227" i="18"/>
  <c r="N227" i="18"/>
  <c r="W227" i="18"/>
  <c r="AF227" i="18"/>
  <c r="AK227" i="18"/>
  <c r="Z217" i="18"/>
  <c r="S227" i="18"/>
  <c r="M217" i="18"/>
  <c r="L217" i="18"/>
  <c r="T217" i="18"/>
  <c r="AE217" i="18"/>
  <c r="S217" i="18"/>
  <c r="AH217" i="18"/>
  <c r="K227" i="18"/>
  <c r="I227" i="18"/>
  <c r="T227" i="18"/>
  <c r="Z227" i="18"/>
  <c r="AE227" i="18"/>
  <c r="AH227" i="18"/>
  <c r="F217" i="18"/>
  <c r="H217" i="18"/>
  <c r="U217" i="18"/>
  <c r="N217" i="18"/>
  <c r="AG217" i="18"/>
  <c r="AD217" i="18"/>
  <c r="AJ217" i="18"/>
  <c r="G227" i="18"/>
  <c r="J227" i="18"/>
  <c r="U227" i="18"/>
  <c r="AL227" i="18"/>
  <c r="AG227" i="18"/>
  <c r="AD227" i="18"/>
  <c r="AJ227" i="18"/>
  <c r="M475" i="18"/>
  <c r="M386" i="18"/>
  <c r="AH386" i="18"/>
  <c r="AH475" i="18"/>
  <c r="AH476" i="18"/>
  <c r="AH477" i="18"/>
  <c r="AH478" i="18"/>
  <c r="AH479" i="18"/>
  <c r="AH480" i="18"/>
  <c r="AH481" i="18"/>
  <c r="AH482" i="18"/>
  <c r="AH483" i="18"/>
  <c r="AK386" i="18"/>
  <c r="AK475" i="18"/>
  <c r="AK476" i="18"/>
  <c r="AK477" i="18"/>
  <c r="AK478" i="18"/>
  <c r="AK479" i="18"/>
  <c r="AK480" i="18"/>
  <c r="AK481" i="18"/>
  <c r="AK482" i="18"/>
  <c r="AK483" i="18"/>
  <c r="AL386" i="18"/>
  <c r="AL475" i="18"/>
  <c r="AL476" i="18"/>
  <c r="AL477" i="18"/>
  <c r="AL478" i="18"/>
  <c r="AL479" i="18"/>
  <c r="AL480" i="18"/>
  <c r="AL481" i="18"/>
  <c r="AL482" i="18"/>
  <c r="AL483" i="18"/>
  <c r="Y475" i="18"/>
  <c r="Y476" i="18"/>
  <c r="Y477" i="18"/>
  <c r="Y478" i="18"/>
  <c r="Y479" i="18"/>
  <c r="Y480" i="18"/>
  <c r="Y481" i="18"/>
  <c r="Y482" i="18"/>
  <c r="Y483" i="18"/>
  <c r="Y386" i="18"/>
  <c r="H386" i="18"/>
  <c r="H475" i="18"/>
  <c r="Z386" i="18"/>
  <c r="Z475" i="18"/>
  <c r="Z476" i="18"/>
  <c r="Z477" i="18"/>
  <c r="Z478" i="18"/>
  <c r="Z479" i="18"/>
  <c r="Z480" i="18"/>
  <c r="Z481" i="18"/>
  <c r="Z482" i="18"/>
  <c r="Z483" i="18"/>
  <c r="E386" i="18"/>
  <c r="E475" i="18"/>
  <c r="F386" i="18"/>
  <c r="F475" i="18"/>
  <c r="I386" i="18"/>
  <c r="I475" i="18"/>
  <c r="J386" i="18"/>
  <c r="J475" i="18"/>
  <c r="G386" i="18"/>
  <c r="G475" i="18"/>
  <c r="AE386" i="18"/>
  <c r="AE475" i="18"/>
  <c r="AE476" i="18"/>
  <c r="AE477" i="18"/>
  <c r="AE478" i="18"/>
  <c r="AE479" i="18"/>
  <c r="AE480" i="18"/>
  <c r="AE481" i="18"/>
  <c r="AE482" i="18"/>
  <c r="AE483" i="18"/>
  <c r="L386" i="18"/>
  <c r="L475" i="18"/>
  <c r="AF386" i="18"/>
  <c r="AF475" i="18"/>
  <c r="AF476" i="18"/>
  <c r="AF477" i="18"/>
  <c r="AF478" i="18"/>
  <c r="AF479" i="18"/>
  <c r="AF480" i="18"/>
  <c r="AF481" i="18"/>
  <c r="AF482" i="18"/>
  <c r="AF483" i="18"/>
  <c r="W386" i="18"/>
  <c r="W475" i="18"/>
  <c r="W476" i="18"/>
  <c r="W477" i="18"/>
  <c r="W478" i="18"/>
  <c r="W479" i="18"/>
  <c r="W480" i="18"/>
  <c r="W481" i="18"/>
  <c r="W482" i="18"/>
  <c r="W483" i="18"/>
  <c r="N386" i="18"/>
  <c r="N475" i="18"/>
  <c r="S386" i="18"/>
  <c r="S475" i="18"/>
  <c r="S476" i="18"/>
  <c r="S477" i="18"/>
  <c r="S478" i="18"/>
  <c r="S479" i="18"/>
  <c r="S480" i="18"/>
  <c r="S481" i="18"/>
  <c r="S482" i="18"/>
  <c r="S483" i="18"/>
  <c r="T386" i="18"/>
  <c r="T475" i="18"/>
  <c r="T476" i="18"/>
  <c r="T477" i="18"/>
  <c r="T478" i="18"/>
  <c r="T479" i="18"/>
  <c r="T480" i="18"/>
  <c r="T481" i="18"/>
  <c r="T482" i="18"/>
  <c r="T483" i="18"/>
  <c r="K475" i="18"/>
  <c r="K386" i="18"/>
  <c r="AI386" i="18"/>
  <c r="AI475" i="18"/>
  <c r="AI476" i="18"/>
  <c r="AI477" i="18"/>
  <c r="AI478" i="18"/>
  <c r="AI479" i="18"/>
  <c r="AI480" i="18"/>
  <c r="AI481" i="18"/>
  <c r="AI482" i="18"/>
  <c r="AI483" i="18"/>
  <c r="R386" i="18"/>
  <c r="AP386" i="18"/>
  <c r="R475" i="18"/>
  <c r="R476" i="18"/>
  <c r="R477" i="18"/>
  <c r="R478" i="18"/>
  <c r="R479" i="18"/>
  <c r="R480" i="18"/>
  <c r="R481" i="18"/>
  <c r="R482" i="18"/>
  <c r="R483" i="18"/>
  <c r="AJ386" i="18"/>
  <c r="AJ475" i="18"/>
  <c r="AJ476" i="18"/>
  <c r="AJ477" i="18"/>
  <c r="AJ478" i="18"/>
  <c r="AJ479" i="18"/>
  <c r="AJ480" i="18"/>
  <c r="AJ481" i="18"/>
  <c r="AJ482" i="18"/>
  <c r="AJ483" i="18"/>
  <c r="AG386" i="18"/>
  <c r="AG475" i="18"/>
  <c r="AG476" i="18"/>
  <c r="AG477" i="18"/>
  <c r="AG478" i="18"/>
  <c r="AG479" i="18"/>
  <c r="AG480" i="18"/>
  <c r="AG481" i="18"/>
  <c r="AG482" i="18"/>
  <c r="AG483" i="18"/>
  <c r="X386" i="18"/>
  <c r="X475" i="18"/>
  <c r="X476" i="18"/>
  <c r="X477" i="18"/>
  <c r="X478" i="18"/>
  <c r="X479" i="18"/>
  <c r="X480" i="18"/>
  <c r="X481" i="18"/>
  <c r="X482" i="18"/>
  <c r="X483" i="18"/>
  <c r="AC386" i="18"/>
  <c r="AC475" i="18"/>
  <c r="AC476" i="18"/>
  <c r="AC477" i="18"/>
  <c r="AC478" i="18"/>
  <c r="AC479" i="18"/>
  <c r="AC480" i="18"/>
  <c r="AC481" i="18"/>
  <c r="AC482" i="18"/>
  <c r="AC483" i="18"/>
  <c r="AD386" i="18"/>
  <c r="AD475" i="18"/>
  <c r="AD476" i="18"/>
  <c r="AD477" i="18"/>
  <c r="AD478" i="18"/>
  <c r="AD479" i="18"/>
  <c r="AD480" i="18"/>
  <c r="AD481" i="18"/>
  <c r="AD482" i="18"/>
  <c r="AD483" i="18"/>
  <c r="U475" i="18"/>
  <c r="U476" i="18"/>
  <c r="U477" i="18"/>
  <c r="U478" i="18"/>
  <c r="U479" i="18"/>
  <c r="U480" i="18"/>
  <c r="U481" i="18"/>
  <c r="U482" i="18"/>
  <c r="U483" i="18"/>
  <c r="U386" i="18"/>
  <c r="V386" i="18"/>
  <c r="V475" i="18"/>
  <c r="V476" i="18"/>
  <c r="V477" i="18"/>
  <c r="V478" i="18"/>
  <c r="V479" i="18"/>
  <c r="V480" i="18"/>
  <c r="V481" i="18"/>
  <c r="V482" i="18"/>
  <c r="V483" i="18"/>
  <c r="N475" i="19"/>
  <c r="N476" i="19"/>
  <c r="K227" i="19"/>
  <c r="G227" i="19"/>
  <c r="J227" i="19"/>
  <c r="F227" i="19"/>
  <c r="M227" i="19"/>
  <c r="I227" i="19"/>
  <c r="E227" i="19"/>
  <c r="L227" i="19"/>
  <c r="H227" i="19"/>
  <c r="T227" i="19"/>
  <c r="AE227" i="19"/>
  <c r="Y227" i="19"/>
  <c r="AH227" i="19"/>
  <c r="R227" i="19"/>
  <c r="X227" i="19"/>
  <c r="AI227" i="19"/>
  <c r="U227" i="19"/>
  <c r="AD227" i="19"/>
  <c r="N227" i="19"/>
  <c r="Z227" i="19"/>
  <c r="W227" i="19"/>
  <c r="AL227" i="19"/>
  <c r="AF227" i="19"/>
  <c r="AK227" i="19"/>
  <c r="V227" i="19"/>
  <c r="S227" i="19"/>
  <c r="AJ227" i="19"/>
  <c r="AG227" i="19"/>
  <c r="J214" i="19"/>
  <c r="F214" i="19"/>
  <c r="M214" i="19"/>
  <c r="I214" i="19"/>
  <c r="E214" i="19"/>
  <c r="L214" i="19"/>
  <c r="H214" i="19"/>
  <c r="K214" i="19"/>
  <c r="G214" i="19"/>
  <c r="T214" i="19"/>
  <c r="AE214" i="19"/>
  <c r="Y214" i="19"/>
  <c r="AH214" i="19"/>
  <c r="R214" i="19"/>
  <c r="X214" i="19"/>
  <c r="AI214" i="19"/>
  <c r="U214" i="19"/>
  <c r="AD214" i="19"/>
  <c r="N214" i="19"/>
  <c r="Z214" i="19"/>
  <c r="W214" i="19"/>
  <c r="AL214" i="19"/>
  <c r="AF214" i="19"/>
  <c r="AK214" i="19"/>
  <c r="V214" i="19"/>
  <c r="S214" i="19"/>
  <c r="AJ214" i="19"/>
  <c r="AG214" i="19"/>
  <c r="BB386" i="19"/>
  <c r="AD475" i="19"/>
  <c r="BJ391" i="19"/>
  <c r="AX391" i="19"/>
  <c r="AV386" i="19"/>
  <c r="X475" i="19"/>
  <c r="AT391" i="19"/>
  <c r="AT386" i="19"/>
  <c r="V475" i="19"/>
  <c r="Z475" i="19"/>
  <c r="Z476" i="19"/>
  <c r="Z477" i="19"/>
  <c r="Z478" i="19"/>
  <c r="Z479" i="19"/>
  <c r="Z480" i="19"/>
  <c r="AK303" i="19"/>
  <c r="AK392" i="19"/>
  <c r="AG303" i="19"/>
  <c r="AG392" i="19"/>
  <c r="AC303" i="19"/>
  <c r="AC392" i="19"/>
  <c r="W303" i="19"/>
  <c r="W392" i="19"/>
  <c r="S303" i="19"/>
  <c r="S392" i="19"/>
  <c r="M303" i="19"/>
  <c r="M392" i="19"/>
  <c r="I303" i="19"/>
  <c r="I392" i="19"/>
  <c r="E303" i="19"/>
  <c r="E392" i="19"/>
  <c r="AJ303" i="19"/>
  <c r="AJ392" i="19"/>
  <c r="AF303" i="19"/>
  <c r="AF392" i="19"/>
  <c r="Z303" i="19"/>
  <c r="Z392" i="19"/>
  <c r="V303" i="19"/>
  <c r="V392" i="19"/>
  <c r="R303" i="19"/>
  <c r="R392" i="19"/>
  <c r="L303" i="19"/>
  <c r="L392" i="19"/>
  <c r="H303" i="19"/>
  <c r="H392" i="19"/>
  <c r="D303" i="19"/>
  <c r="D392" i="19"/>
  <c r="D481" i="19"/>
  <c r="AI303" i="19"/>
  <c r="AI392" i="19"/>
  <c r="AE303" i="19"/>
  <c r="AE392" i="19"/>
  <c r="Y303" i="19"/>
  <c r="Y392" i="19"/>
  <c r="U303" i="19"/>
  <c r="U392" i="19"/>
  <c r="Q303" i="19"/>
  <c r="Q392" i="19"/>
  <c r="K303" i="19"/>
  <c r="K392" i="19"/>
  <c r="G303" i="19"/>
  <c r="G392" i="19"/>
  <c r="AL303" i="19"/>
  <c r="AL392" i="19"/>
  <c r="AH303" i="19"/>
  <c r="AH392" i="19"/>
  <c r="AD303" i="19"/>
  <c r="AD392" i="19"/>
  <c r="X303" i="19"/>
  <c r="X392" i="19"/>
  <c r="T303" i="19"/>
  <c r="T392" i="19"/>
  <c r="N303" i="19"/>
  <c r="N392" i="19"/>
  <c r="J303" i="19"/>
  <c r="J392" i="19"/>
  <c r="F303" i="19"/>
  <c r="F392" i="19"/>
  <c r="BG386" i="19"/>
  <c r="AI475" i="19"/>
  <c r="BF386" i="19"/>
  <c r="AH475" i="19"/>
  <c r="H477" i="19"/>
  <c r="M477" i="19"/>
  <c r="BI386" i="19"/>
  <c r="AK475" i="19"/>
  <c r="BJ387" i="19"/>
  <c r="AX387" i="19"/>
  <c r="AW404" i="19"/>
  <c r="BI404" i="19"/>
  <c r="AW391" i="19"/>
  <c r="BI391" i="19"/>
  <c r="AU386" i="19"/>
  <c r="W475" i="19"/>
  <c r="AO386" i="19"/>
  <c r="Q475" i="19"/>
  <c r="K477" i="19"/>
  <c r="AX386" i="19"/>
  <c r="AX403" i="19"/>
  <c r="BJ403" i="19"/>
  <c r="AW386" i="19"/>
  <c r="Y475" i="19"/>
  <c r="BG404" i="19"/>
  <c r="AU404" i="19"/>
  <c r="AO404" i="19"/>
  <c r="AO391" i="19"/>
  <c r="BA391" i="19"/>
  <c r="BB391" i="19"/>
  <c r="AP391" i="19"/>
  <c r="BC391" i="19"/>
  <c r="AQ391" i="19"/>
  <c r="AR391" i="19"/>
  <c r="BD391" i="19"/>
  <c r="AQ386" i="19"/>
  <c r="S475" i="19"/>
  <c r="BC386" i="19"/>
  <c r="AE475" i="19"/>
  <c r="D227" i="19"/>
  <c r="D124" i="19"/>
  <c r="F477" i="19"/>
  <c r="L477" i="19"/>
  <c r="BH386" i="19"/>
  <c r="AJ475" i="19"/>
  <c r="BJ386" i="19"/>
  <c r="AL475" i="19"/>
  <c r="AL476" i="19"/>
  <c r="AL477" i="19"/>
  <c r="AL478" i="19"/>
  <c r="AL479" i="19"/>
  <c r="AL480" i="19"/>
  <c r="AT404" i="19"/>
  <c r="BF404" i="19"/>
  <c r="AR404" i="19"/>
  <c r="D214" i="19"/>
  <c r="D111" i="19"/>
  <c r="BE386" i="19"/>
  <c r="AG475" i="19"/>
  <c r="BD386" i="19"/>
  <c r="AF475" i="19"/>
  <c r="AP404" i="19"/>
  <c r="BB404" i="19"/>
  <c r="BD404" i="19"/>
  <c r="BA404" i="19"/>
  <c r="AS391" i="19"/>
  <c r="BE391" i="19"/>
  <c r="BF391" i="19"/>
  <c r="BG391" i="19"/>
  <c r="AU391" i="19"/>
  <c r="AV391" i="19"/>
  <c r="BH391" i="19"/>
  <c r="AP386" i="19"/>
  <c r="R475" i="19"/>
  <c r="E477" i="19"/>
  <c r="AL316" i="19"/>
  <c r="AL405" i="19"/>
  <c r="AH316" i="19"/>
  <c r="AH405" i="19"/>
  <c r="AD316" i="19"/>
  <c r="AD405" i="19"/>
  <c r="X316" i="19"/>
  <c r="X405" i="19"/>
  <c r="T316" i="19"/>
  <c r="T405" i="19"/>
  <c r="N316" i="19"/>
  <c r="N405" i="19"/>
  <c r="J316" i="19"/>
  <c r="J405" i="19"/>
  <c r="F316" i="19"/>
  <c r="F405" i="19"/>
  <c r="AG316" i="19"/>
  <c r="AG405" i="19"/>
  <c r="Z316" i="19"/>
  <c r="Z405" i="19"/>
  <c r="U316" i="19"/>
  <c r="U405" i="19"/>
  <c r="M316" i="19"/>
  <c r="M405" i="19"/>
  <c r="H316" i="19"/>
  <c r="H405" i="19"/>
  <c r="AK316" i="19"/>
  <c r="AK405" i="19"/>
  <c r="AF316" i="19"/>
  <c r="AF405" i="19"/>
  <c r="Y316" i="19"/>
  <c r="Y405" i="19"/>
  <c r="S316" i="19"/>
  <c r="S405" i="19"/>
  <c r="L316" i="19"/>
  <c r="L405" i="19"/>
  <c r="G316" i="19"/>
  <c r="G405" i="19"/>
  <c r="AJ316" i="19"/>
  <c r="AJ405" i="19"/>
  <c r="AE316" i="19"/>
  <c r="AE405" i="19"/>
  <c r="W316" i="19"/>
  <c r="W405" i="19"/>
  <c r="R316" i="19"/>
  <c r="R405" i="19"/>
  <c r="K316" i="19"/>
  <c r="K405" i="19"/>
  <c r="E316" i="19"/>
  <c r="E405" i="19"/>
  <c r="AI316" i="19"/>
  <c r="AI405" i="19"/>
  <c r="AC316" i="19"/>
  <c r="AC405" i="19"/>
  <c r="V316" i="19"/>
  <c r="V405" i="19"/>
  <c r="Q316" i="19"/>
  <c r="Q405" i="19"/>
  <c r="I316" i="19"/>
  <c r="I405" i="19"/>
  <c r="D316" i="19"/>
  <c r="D405" i="19"/>
  <c r="D494" i="19"/>
  <c r="I477" i="19"/>
  <c r="BA386" i="19"/>
  <c r="AC475" i="19"/>
  <c r="AX388" i="19"/>
  <c r="BJ388" i="19"/>
  <c r="AS386" i="19"/>
  <c r="U475" i="19"/>
  <c r="J477" i="19"/>
  <c r="AR386" i="19"/>
  <c r="T475" i="19"/>
  <c r="G477" i="19"/>
  <c r="AW386" i="18"/>
  <c r="BI386" i="18"/>
  <c r="AK306" i="18"/>
  <c r="AK395" i="18"/>
  <c r="AG306" i="18"/>
  <c r="AG395" i="18"/>
  <c r="AC306" i="18"/>
  <c r="AC395" i="18"/>
  <c r="W306" i="18"/>
  <c r="W395" i="18"/>
  <c r="S306" i="18"/>
  <c r="S395" i="18"/>
  <c r="M306" i="18"/>
  <c r="M395" i="18"/>
  <c r="I306" i="18"/>
  <c r="I395" i="18"/>
  <c r="E306" i="18"/>
  <c r="E395" i="18"/>
  <c r="AJ306" i="18"/>
  <c r="AJ395" i="18"/>
  <c r="AF306" i="18"/>
  <c r="AF395" i="18"/>
  <c r="Z306" i="18"/>
  <c r="Z395" i="18"/>
  <c r="V306" i="18"/>
  <c r="V395" i="18"/>
  <c r="R306" i="18"/>
  <c r="R395" i="18"/>
  <c r="L306" i="18"/>
  <c r="L395" i="18"/>
  <c r="H306" i="18"/>
  <c r="H395" i="18"/>
  <c r="D306" i="18"/>
  <c r="D395" i="18"/>
  <c r="AE306" i="18"/>
  <c r="AE395" i="18"/>
  <c r="U306" i="18"/>
  <c r="U395" i="18"/>
  <c r="K306" i="18"/>
  <c r="K395" i="18"/>
  <c r="AL306" i="18"/>
  <c r="AL395" i="18"/>
  <c r="AD306" i="18"/>
  <c r="AD395" i="18"/>
  <c r="T306" i="18"/>
  <c r="T395" i="18"/>
  <c r="J306" i="18"/>
  <c r="J395" i="18"/>
  <c r="AI306" i="18"/>
  <c r="AI395" i="18"/>
  <c r="Y306" i="18"/>
  <c r="Y395" i="18"/>
  <c r="Q306" i="18"/>
  <c r="Q395" i="18"/>
  <c r="G306" i="18"/>
  <c r="G395" i="18"/>
  <c r="X306" i="18"/>
  <c r="X395" i="18"/>
  <c r="AH306" i="18"/>
  <c r="AH395" i="18"/>
  <c r="N306" i="18"/>
  <c r="N395" i="18"/>
  <c r="F306" i="18"/>
  <c r="F395" i="18"/>
  <c r="BA386" i="18"/>
  <c r="BB386" i="18"/>
  <c r="AS386" i="18"/>
  <c r="BE386" i="18"/>
  <c r="AT386" i="18"/>
  <c r="BF386" i="18"/>
  <c r="BC386" i="18"/>
  <c r="AQ386" i="18"/>
  <c r="BD386" i="18"/>
  <c r="AR386" i="18"/>
  <c r="D217" i="18"/>
  <c r="D114" i="18"/>
  <c r="BJ386" i="18"/>
  <c r="AX386" i="18"/>
  <c r="BG386" i="18"/>
  <c r="AU386" i="18"/>
  <c r="BH386" i="18"/>
  <c r="AV386" i="18"/>
  <c r="AK316" i="18"/>
  <c r="AK405" i="18"/>
  <c r="AG316" i="18"/>
  <c r="AG405" i="18"/>
  <c r="AJ316" i="18"/>
  <c r="AJ405" i="18"/>
  <c r="AE316" i="18"/>
  <c r="AE405" i="18"/>
  <c r="Y316" i="18"/>
  <c r="Y405" i="18"/>
  <c r="U316" i="18"/>
  <c r="U405" i="18"/>
  <c r="Q316" i="18"/>
  <c r="Q405" i="18"/>
  <c r="K316" i="18"/>
  <c r="K405" i="18"/>
  <c r="G316" i="18"/>
  <c r="G405" i="18"/>
  <c r="AI316" i="18"/>
  <c r="AI405" i="18"/>
  <c r="AD316" i="18"/>
  <c r="AD405" i="18"/>
  <c r="X316" i="18"/>
  <c r="X405" i="18"/>
  <c r="T316" i="18"/>
  <c r="T405" i="18"/>
  <c r="N316" i="18"/>
  <c r="N405" i="18"/>
  <c r="J316" i="18"/>
  <c r="J405" i="18"/>
  <c r="F316" i="18"/>
  <c r="F405" i="18"/>
  <c r="AH316" i="18"/>
  <c r="AH405" i="18"/>
  <c r="W316" i="18"/>
  <c r="W405" i="18"/>
  <c r="M316" i="18"/>
  <c r="M405" i="18"/>
  <c r="E316" i="18"/>
  <c r="E405" i="18"/>
  <c r="AF316" i="18"/>
  <c r="AF405" i="18"/>
  <c r="V316" i="18"/>
  <c r="V405" i="18"/>
  <c r="L316" i="18"/>
  <c r="L405" i="18"/>
  <c r="D316" i="18"/>
  <c r="D405" i="18"/>
  <c r="AC316" i="18"/>
  <c r="AC405" i="18"/>
  <c r="S316" i="18"/>
  <c r="S405" i="18"/>
  <c r="I316" i="18"/>
  <c r="I405" i="18"/>
  <c r="AL316" i="18"/>
  <c r="AL405" i="18"/>
  <c r="H316" i="18"/>
  <c r="H405" i="18"/>
  <c r="Z316" i="18"/>
  <c r="Z405" i="18"/>
  <c r="R316" i="18"/>
  <c r="R405" i="18"/>
  <c r="D227" i="18"/>
  <c r="D124" i="18"/>
  <c r="H228" i="18"/>
  <c r="W228" i="18"/>
  <c r="F218" i="18"/>
  <c r="AL218" i="18"/>
  <c r="W218" i="18"/>
  <c r="M228" i="18"/>
  <c r="AL228" i="18"/>
  <c r="AH228" i="18"/>
  <c r="M218" i="18"/>
  <c r="T218" i="18"/>
  <c r="AE218" i="18"/>
  <c r="F228" i="18"/>
  <c r="I228" i="18"/>
  <c r="U228" i="18"/>
  <c r="AG228" i="18"/>
  <c r="AD228" i="18"/>
  <c r="AJ228" i="18"/>
  <c r="I218" i="18"/>
  <c r="K218" i="18"/>
  <c r="U218" i="18"/>
  <c r="N218" i="18"/>
  <c r="AG218" i="18"/>
  <c r="AD218" i="18"/>
  <c r="K228" i="18"/>
  <c r="L228" i="18"/>
  <c r="E228" i="18"/>
  <c r="AI228" i="18"/>
  <c r="X228" i="18"/>
  <c r="V228" i="18"/>
  <c r="Y228" i="18"/>
  <c r="J218" i="18"/>
  <c r="E218" i="18"/>
  <c r="G218" i="18"/>
  <c r="AI218" i="18"/>
  <c r="X218" i="18"/>
  <c r="V218" i="18"/>
  <c r="Y218" i="18"/>
  <c r="R228" i="18"/>
  <c r="AK218" i="18"/>
  <c r="G228" i="18"/>
  <c r="AF228" i="18"/>
  <c r="H218" i="18"/>
  <c r="J228" i="18"/>
  <c r="S228" i="18"/>
  <c r="L218" i="18"/>
  <c r="Z218" i="18"/>
  <c r="S218" i="18"/>
  <c r="AH218" i="18"/>
  <c r="Z228" i="18"/>
  <c r="AK228" i="18"/>
  <c r="R218" i="18"/>
  <c r="AF218" i="18"/>
  <c r="T228" i="18"/>
  <c r="AE228" i="18"/>
  <c r="N228" i="18"/>
  <c r="AJ218" i="18"/>
  <c r="U484" i="18"/>
  <c r="K476" i="18"/>
  <c r="BG475" i="18"/>
  <c r="AU475" i="18"/>
  <c r="L476" i="18"/>
  <c r="BH475" i="18"/>
  <c r="AV475" i="18"/>
  <c r="BC475" i="18"/>
  <c r="AQ475" i="18"/>
  <c r="G476" i="18"/>
  <c r="I476" i="18"/>
  <c r="AS475" i="18"/>
  <c r="BE475" i="18"/>
  <c r="E476" i="18"/>
  <c r="BA475" i="18"/>
  <c r="AO475" i="18"/>
  <c r="AR475" i="18"/>
  <c r="H476" i="18"/>
  <c r="BD475" i="18"/>
  <c r="AL484" i="18"/>
  <c r="AH484" i="18"/>
  <c r="V484" i="18"/>
  <c r="AD484" i="18"/>
  <c r="X484" i="18"/>
  <c r="AJ484" i="18"/>
  <c r="AI484" i="18"/>
  <c r="T484" i="18"/>
  <c r="BJ475" i="18"/>
  <c r="N476" i="18"/>
  <c r="AX475" i="18"/>
  <c r="AF484" i="18"/>
  <c r="AE484" i="18"/>
  <c r="J476" i="18"/>
  <c r="BF475" i="18"/>
  <c r="AT475" i="18"/>
  <c r="AP475" i="18"/>
  <c r="F476" i="18"/>
  <c r="BB475" i="18"/>
  <c r="Z484" i="18"/>
  <c r="AK484" i="18"/>
  <c r="AC484" i="18"/>
  <c r="AG484" i="18"/>
  <c r="R484" i="18"/>
  <c r="S484" i="18"/>
  <c r="W484" i="18"/>
  <c r="Y484" i="18"/>
  <c r="M476" i="18"/>
  <c r="AW475" i="18"/>
  <c r="BI475" i="18"/>
  <c r="AL481" i="19"/>
  <c r="L215" i="19"/>
  <c r="H215" i="19"/>
  <c r="K215" i="19"/>
  <c r="G215" i="19"/>
  <c r="J215" i="19"/>
  <c r="F215" i="19"/>
  <c r="M215" i="19"/>
  <c r="I215" i="19"/>
  <c r="E215" i="19"/>
  <c r="T215" i="19"/>
  <c r="AE215" i="19"/>
  <c r="Y215" i="19"/>
  <c r="AH215" i="19"/>
  <c r="R215" i="19"/>
  <c r="X215" i="19"/>
  <c r="AI215" i="19"/>
  <c r="U215" i="19"/>
  <c r="AD215" i="19"/>
  <c r="N215" i="19"/>
  <c r="Z215" i="19"/>
  <c r="W215" i="19"/>
  <c r="AL215" i="19"/>
  <c r="AF215" i="19"/>
  <c r="AK215" i="19"/>
  <c r="V215" i="19"/>
  <c r="S215" i="19"/>
  <c r="AJ215" i="19"/>
  <c r="AG215" i="19"/>
  <c r="M228" i="19"/>
  <c r="I228" i="19"/>
  <c r="E228" i="19"/>
  <c r="L228" i="19"/>
  <c r="H228" i="19"/>
  <c r="K228" i="19"/>
  <c r="G228" i="19"/>
  <c r="J228" i="19"/>
  <c r="F228" i="19"/>
  <c r="T228" i="19"/>
  <c r="AE228" i="19"/>
  <c r="Y228" i="19"/>
  <c r="AH228" i="19"/>
  <c r="R228" i="19"/>
  <c r="X228" i="19"/>
  <c r="AI228" i="19"/>
  <c r="U228" i="19"/>
  <c r="AD228" i="19"/>
  <c r="N228" i="19"/>
  <c r="Z228" i="19"/>
  <c r="W228" i="19"/>
  <c r="AL228" i="19"/>
  <c r="AF228" i="19"/>
  <c r="AK228" i="19"/>
  <c r="V228" i="19"/>
  <c r="S228" i="19"/>
  <c r="AJ228" i="19"/>
  <c r="AG228" i="19"/>
  <c r="AE476" i="19"/>
  <c r="BC475" i="19"/>
  <c r="Y476" i="19"/>
  <c r="AW475" i="19"/>
  <c r="AV392" i="19"/>
  <c r="I478" i="19"/>
  <c r="F478" i="19"/>
  <c r="Q476" i="19"/>
  <c r="AO475" i="19"/>
  <c r="AI476" i="19"/>
  <c r="BG475" i="19"/>
  <c r="BJ392" i="19"/>
  <c r="BG392" i="19"/>
  <c r="BH392" i="19"/>
  <c r="BI392" i="19"/>
  <c r="BC404" i="19"/>
  <c r="AQ404" i="19"/>
  <c r="AX475" i="19"/>
  <c r="G478" i="19"/>
  <c r="E478" i="19"/>
  <c r="AG476" i="19"/>
  <c r="BE475" i="19"/>
  <c r="BF392" i="19"/>
  <c r="V476" i="19"/>
  <c r="AT475" i="19"/>
  <c r="T476" i="19"/>
  <c r="AR475" i="19"/>
  <c r="J478" i="19"/>
  <c r="R476" i="19"/>
  <c r="AP475" i="19"/>
  <c r="AS404" i="19"/>
  <c r="BE404" i="19"/>
  <c r="AF476" i="19"/>
  <c r="BD475" i="19"/>
  <c r="D215" i="19"/>
  <c r="D112" i="19"/>
  <c r="AJ476" i="19"/>
  <c r="BH475" i="19"/>
  <c r="L478" i="19"/>
  <c r="D228" i="19"/>
  <c r="D125" i="19"/>
  <c r="S476" i="19"/>
  <c r="AQ475" i="19"/>
  <c r="M478" i="19"/>
  <c r="H478" i="19"/>
  <c r="AT392" i="19"/>
  <c r="AU392" i="19"/>
  <c r="Z481" i="19"/>
  <c r="AX404" i="19"/>
  <c r="BJ404" i="19"/>
  <c r="BJ476" i="19"/>
  <c r="N477" i="19"/>
  <c r="AX476" i="19"/>
  <c r="AD476" i="19"/>
  <c r="BB475" i="19"/>
  <c r="U476" i="19"/>
  <c r="AS475" i="19"/>
  <c r="AC476" i="19"/>
  <c r="BA475" i="19"/>
  <c r="AL304" i="19"/>
  <c r="AL393" i="19"/>
  <c r="AH304" i="19"/>
  <c r="AH393" i="19"/>
  <c r="AD304" i="19"/>
  <c r="AD393" i="19"/>
  <c r="X304" i="19"/>
  <c r="X393" i="19"/>
  <c r="T304" i="19"/>
  <c r="T393" i="19"/>
  <c r="N304" i="19"/>
  <c r="N393" i="19"/>
  <c r="J304" i="19"/>
  <c r="J393" i="19"/>
  <c r="F304" i="19"/>
  <c r="F393" i="19"/>
  <c r="AK304" i="19"/>
  <c r="AK393" i="19"/>
  <c r="AG304" i="19"/>
  <c r="AG393" i="19"/>
  <c r="AC304" i="19"/>
  <c r="AC393" i="19"/>
  <c r="W304" i="19"/>
  <c r="W393" i="19"/>
  <c r="S304" i="19"/>
  <c r="S393" i="19"/>
  <c r="M304" i="19"/>
  <c r="M393" i="19"/>
  <c r="I304" i="19"/>
  <c r="I393" i="19"/>
  <c r="E304" i="19"/>
  <c r="E393" i="19"/>
  <c r="AJ304" i="19"/>
  <c r="AJ393" i="19"/>
  <c r="AF304" i="19"/>
  <c r="AF393" i="19"/>
  <c r="Z304" i="19"/>
  <c r="Z393" i="19"/>
  <c r="V304" i="19"/>
  <c r="V393" i="19"/>
  <c r="R304" i="19"/>
  <c r="R393" i="19"/>
  <c r="L304" i="19"/>
  <c r="L393" i="19"/>
  <c r="H304" i="19"/>
  <c r="H393" i="19"/>
  <c r="D304" i="19"/>
  <c r="D393" i="19"/>
  <c r="D482" i="19"/>
  <c r="AI304" i="19"/>
  <c r="AI393" i="19"/>
  <c r="AE304" i="19"/>
  <c r="AE393" i="19"/>
  <c r="Y304" i="19"/>
  <c r="Y393" i="19"/>
  <c r="U304" i="19"/>
  <c r="U393" i="19"/>
  <c r="Q304" i="19"/>
  <c r="Q393" i="19"/>
  <c r="K304" i="19"/>
  <c r="K393" i="19"/>
  <c r="G304" i="19"/>
  <c r="G393" i="19"/>
  <c r="AI317" i="19"/>
  <c r="AI406" i="19"/>
  <c r="AE317" i="19"/>
  <c r="AE406" i="19"/>
  <c r="Y317" i="19"/>
  <c r="Y406" i="19"/>
  <c r="U317" i="19"/>
  <c r="U406" i="19"/>
  <c r="Q317" i="19"/>
  <c r="Q406" i="19"/>
  <c r="K317" i="19"/>
  <c r="K406" i="19"/>
  <c r="G317" i="19"/>
  <c r="G406" i="19"/>
  <c r="AH317" i="19"/>
  <c r="AH406" i="19"/>
  <c r="AC317" i="19"/>
  <c r="AC406" i="19"/>
  <c r="V317" i="19"/>
  <c r="V406" i="19"/>
  <c r="N317" i="19"/>
  <c r="N406" i="19"/>
  <c r="I317" i="19"/>
  <c r="I406" i="19"/>
  <c r="D317" i="19"/>
  <c r="D406" i="19"/>
  <c r="D495" i="19"/>
  <c r="AL317" i="19"/>
  <c r="AL406" i="19"/>
  <c r="AG317" i="19"/>
  <c r="AG406" i="19"/>
  <c r="Z317" i="19"/>
  <c r="Z406" i="19"/>
  <c r="T317" i="19"/>
  <c r="T406" i="19"/>
  <c r="M317" i="19"/>
  <c r="M406" i="19"/>
  <c r="H317" i="19"/>
  <c r="H406" i="19"/>
  <c r="AK317" i="19"/>
  <c r="AK406" i="19"/>
  <c r="AF317" i="19"/>
  <c r="AF406" i="19"/>
  <c r="X317" i="19"/>
  <c r="X406" i="19"/>
  <c r="S317" i="19"/>
  <c r="S406" i="19"/>
  <c r="L317" i="19"/>
  <c r="L406" i="19"/>
  <c r="F317" i="19"/>
  <c r="F406" i="19"/>
  <c r="AJ317" i="19"/>
  <c r="AJ406" i="19"/>
  <c r="AD317" i="19"/>
  <c r="AD406" i="19"/>
  <c r="W317" i="19"/>
  <c r="W406" i="19"/>
  <c r="R317" i="19"/>
  <c r="R406" i="19"/>
  <c r="J317" i="19"/>
  <c r="J406" i="19"/>
  <c r="E317" i="19"/>
  <c r="E406" i="19"/>
  <c r="K478" i="19"/>
  <c r="W476" i="19"/>
  <c r="AU475" i="19"/>
  <c r="AK476" i="19"/>
  <c r="BI475" i="19"/>
  <c r="AH476" i="19"/>
  <c r="BF475" i="19"/>
  <c r="AP392" i="19"/>
  <c r="BB392" i="19"/>
  <c r="AW392" i="19"/>
  <c r="AX392" i="19"/>
  <c r="BH404" i="19"/>
  <c r="AV404" i="19"/>
  <c r="X476" i="19"/>
  <c r="AV475" i="19"/>
  <c r="BJ475" i="19"/>
  <c r="D125" i="18"/>
  <c r="D228" i="18"/>
  <c r="AP387" i="18"/>
  <c r="BB387" i="18"/>
  <c r="AU387" i="18"/>
  <c r="BG387" i="18"/>
  <c r="BH387" i="18"/>
  <c r="AV387" i="18"/>
  <c r="AX387" i="18"/>
  <c r="BJ387" i="18"/>
  <c r="D218" i="18"/>
  <c r="D115" i="18"/>
  <c r="AT387" i="18"/>
  <c r="BF387" i="18"/>
  <c r="BA387" i="18"/>
  <c r="AW387" i="18"/>
  <c r="BI387" i="18"/>
  <c r="AL317" i="18"/>
  <c r="AL406" i="18"/>
  <c r="AH317" i="18"/>
  <c r="AH406" i="18"/>
  <c r="AD317" i="18"/>
  <c r="AD406" i="18"/>
  <c r="X317" i="18"/>
  <c r="X406" i="18"/>
  <c r="T317" i="18"/>
  <c r="T406" i="18"/>
  <c r="N317" i="18"/>
  <c r="N406" i="18"/>
  <c r="J317" i="18"/>
  <c r="J406" i="18"/>
  <c r="F317" i="18"/>
  <c r="F406" i="18"/>
  <c r="AK317" i="18"/>
  <c r="AK406" i="18"/>
  <c r="AF317" i="18"/>
  <c r="AF406" i="18"/>
  <c r="Y317" i="18"/>
  <c r="Y406" i="18"/>
  <c r="S317" i="18"/>
  <c r="S406" i="18"/>
  <c r="L317" i="18"/>
  <c r="L406" i="18"/>
  <c r="G317" i="18"/>
  <c r="G406" i="18"/>
  <c r="AJ317" i="18"/>
  <c r="AJ406" i="18"/>
  <c r="AE317" i="18"/>
  <c r="AE406" i="18"/>
  <c r="W317" i="18"/>
  <c r="W406" i="18"/>
  <c r="R317" i="18"/>
  <c r="R406" i="18"/>
  <c r="K317" i="18"/>
  <c r="K406" i="18"/>
  <c r="E317" i="18"/>
  <c r="E406" i="18"/>
  <c r="AI317" i="18"/>
  <c r="AI406" i="18"/>
  <c r="V317" i="18"/>
  <c r="V406" i="18"/>
  <c r="I317" i="18"/>
  <c r="I406" i="18"/>
  <c r="AG317" i="18"/>
  <c r="AG406" i="18"/>
  <c r="U317" i="18"/>
  <c r="U406" i="18"/>
  <c r="H317" i="18"/>
  <c r="H406" i="18"/>
  <c r="AC317" i="18"/>
  <c r="AC406" i="18"/>
  <c r="Q317" i="18"/>
  <c r="Q406" i="18"/>
  <c r="D317" i="18"/>
  <c r="D406" i="18"/>
  <c r="M317" i="18"/>
  <c r="M406" i="18"/>
  <c r="Z317" i="18"/>
  <c r="Z406" i="18"/>
  <c r="BC387" i="18"/>
  <c r="AQ387" i="18"/>
  <c r="AL307" i="18"/>
  <c r="AL396" i="18"/>
  <c r="AH307" i="18"/>
  <c r="AH396" i="18"/>
  <c r="AD307" i="18"/>
  <c r="AD396" i="18"/>
  <c r="X307" i="18"/>
  <c r="X396" i="18"/>
  <c r="T307" i="18"/>
  <c r="T396" i="18"/>
  <c r="N307" i="18"/>
  <c r="N396" i="18"/>
  <c r="J307" i="18"/>
  <c r="J396" i="18"/>
  <c r="F307" i="18"/>
  <c r="F396" i="18"/>
  <c r="AK307" i="18"/>
  <c r="AK396" i="18"/>
  <c r="AG307" i="18"/>
  <c r="AG396" i="18"/>
  <c r="AC307" i="18"/>
  <c r="AC396" i="18"/>
  <c r="W307" i="18"/>
  <c r="W396" i="18"/>
  <c r="S307" i="18"/>
  <c r="S396" i="18"/>
  <c r="M307" i="18"/>
  <c r="M396" i="18"/>
  <c r="I307" i="18"/>
  <c r="I396" i="18"/>
  <c r="E307" i="18"/>
  <c r="E396" i="18"/>
  <c r="AF307" i="18"/>
  <c r="AF396" i="18"/>
  <c r="V307" i="18"/>
  <c r="V396" i="18"/>
  <c r="L307" i="18"/>
  <c r="L396" i="18"/>
  <c r="D307" i="18"/>
  <c r="D396" i="18"/>
  <c r="AE307" i="18"/>
  <c r="AE396" i="18"/>
  <c r="U307" i="18"/>
  <c r="U396" i="18"/>
  <c r="K307" i="18"/>
  <c r="K396" i="18"/>
  <c r="AJ307" i="18"/>
  <c r="AJ396" i="18"/>
  <c r="Z307" i="18"/>
  <c r="Z396" i="18"/>
  <c r="R307" i="18"/>
  <c r="R396" i="18"/>
  <c r="H307" i="18"/>
  <c r="H396" i="18"/>
  <c r="Y307" i="18"/>
  <c r="Y396" i="18"/>
  <c r="AI307" i="18"/>
  <c r="AI396" i="18"/>
  <c r="Q307" i="18"/>
  <c r="Q396" i="18"/>
  <c r="G307" i="18"/>
  <c r="G396" i="18"/>
  <c r="BD387" i="18"/>
  <c r="AR387" i="18"/>
  <c r="BE387" i="18"/>
  <c r="AS387" i="18"/>
  <c r="I219" i="18"/>
  <c r="AF219" i="18"/>
  <c r="F229" i="18"/>
  <c r="K229" i="18"/>
  <c r="R229" i="18"/>
  <c r="AL229" i="18"/>
  <c r="W229" i="18"/>
  <c r="AF229" i="18"/>
  <c r="AK229" i="18"/>
  <c r="N219" i="18"/>
  <c r="K219" i="18"/>
  <c r="AL219" i="18"/>
  <c r="S219" i="18"/>
  <c r="M229" i="18"/>
  <c r="G229" i="18"/>
  <c r="T229" i="18"/>
  <c r="Z229" i="18"/>
  <c r="AE229" i="18"/>
  <c r="S229" i="18"/>
  <c r="AH229" i="18"/>
  <c r="G219" i="18"/>
  <c r="W219" i="18"/>
  <c r="E219" i="18"/>
  <c r="T219" i="18"/>
  <c r="AE219" i="18"/>
  <c r="AH219" i="18"/>
  <c r="L219" i="18"/>
  <c r="J219" i="18"/>
  <c r="U219" i="18"/>
  <c r="Z219" i="18"/>
  <c r="AG219" i="18"/>
  <c r="AD219" i="18"/>
  <c r="AJ219" i="18"/>
  <c r="I229" i="18"/>
  <c r="H229" i="18"/>
  <c r="U229" i="18"/>
  <c r="N229" i="18"/>
  <c r="AG229" i="18"/>
  <c r="AD229" i="18"/>
  <c r="AJ229" i="18"/>
  <c r="R219" i="18"/>
  <c r="AK219" i="18"/>
  <c r="M219" i="18"/>
  <c r="H219" i="18"/>
  <c r="F219" i="18"/>
  <c r="AI219" i="18"/>
  <c r="X219" i="18"/>
  <c r="V219" i="18"/>
  <c r="Y219" i="18"/>
  <c r="J229" i="18"/>
  <c r="E229" i="18"/>
  <c r="L229" i="18"/>
  <c r="AI229" i="18"/>
  <c r="X229" i="18"/>
  <c r="V229" i="18"/>
  <c r="Y229" i="18"/>
  <c r="Y485" i="18"/>
  <c r="AG485" i="18"/>
  <c r="AE485" i="18"/>
  <c r="BJ476" i="18"/>
  <c r="AX476" i="18"/>
  <c r="N477" i="18"/>
  <c r="AI485" i="18"/>
  <c r="V485" i="18"/>
  <c r="H477" i="18"/>
  <c r="AR476" i="18"/>
  <c r="BD476" i="18"/>
  <c r="W485" i="18"/>
  <c r="AC485" i="18"/>
  <c r="AP476" i="18"/>
  <c r="BB476" i="18"/>
  <c r="F477" i="18"/>
  <c r="AF485" i="18"/>
  <c r="AJ485" i="18"/>
  <c r="AH485" i="18"/>
  <c r="K477" i="18"/>
  <c r="AU476" i="18"/>
  <c r="BG476" i="18"/>
  <c r="S485" i="18"/>
  <c r="AK485" i="18"/>
  <c r="X485" i="18"/>
  <c r="AL485" i="18"/>
  <c r="BA476" i="18"/>
  <c r="AO476" i="18"/>
  <c r="E477" i="18"/>
  <c r="I477" i="18"/>
  <c r="AS476" i="18"/>
  <c r="BE476" i="18"/>
  <c r="L477" i="18"/>
  <c r="BH476" i="18"/>
  <c r="AV476" i="18"/>
  <c r="M477" i="18"/>
  <c r="BI476" i="18"/>
  <c r="AW476" i="18"/>
  <c r="R485" i="18"/>
  <c r="Z485" i="18"/>
  <c r="BF476" i="18"/>
  <c r="AT476" i="18"/>
  <c r="J477" i="18"/>
  <c r="T485" i="18"/>
  <c r="AD485" i="18"/>
  <c r="G477" i="18"/>
  <c r="AQ476" i="18"/>
  <c r="BC476" i="18"/>
  <c r="U485" i="18"/>
  <c r="J216" i="19"/>
  <c r="F216" i="19"/>
  <c r="M216" i="19"/>
  <c r="I216" i="19"/>
  <c r="E216" i="19"/>
  <c r="L216" i="19"/>
  <c r="H216" i="19"/>
  <c r="K216" i="19"/>
  <c r="G216" i="19"/>
  <c r="T216" i="19"/>
  <c r="AE216" i="19"/>
  <c r="Y216" i="19"/>
  <c r="AH216" i="19"/>
  <c r="R216" i="19"/>
  <c r="X216" i="19"/>
  <c r="AI216" i="19"/>
  <c r="U216" i="19"/>
  <c r="AD216" i="19"/>
  <c r="N216" i="19"/>
  <c r="Z216" i="19"/>
  <c r="W216" i="19"/>
  <c r="AL216" i="19"/>
  <c r="AF216" i="19"/>
  <c r="AK216" i="19"/>
  <c r="V216" i="19"/>
  <c r="S216" i="19"/>
  <c r="AJ216" i="19"/>
  <c r="AG216" i="19"/>
  <c r="K229" i="19"/>
  <c r="G229" i="19"/>
  <c r="J229" i="19"/>
  <c r="F229" i="19"/>
  <c r="M229" i="19"/>
  <c r="I229" i="19"/>
  <c r="E229" i="19"/>
  <c r="L229" i="19"/>
  <c r="H229" i="19"/>
  <c r="T229" i="19"/>
  <c r="AE229" i="19"/>
  <c r="Y229" i="19"/>
  <c r="AH229" i="19"/>
  <c r="R229" i="19"/>
  <c r="X229" i="19"/>
  <c r="AI229" i="19"/>
  <c r="U229" i="19"/>
  <c r="AD229" i="19"/>
  <c r="N229" i="19"/>
  <c r="Z229" i="19"/>
  <c r="W229" i="19"/>
  <c r="AL229" i="19"/>
  <c r="AF229" i="19"/>
  <c r="AK229" i="19"/>
  <c r="V229" i="19"/>
  <c r="S229" i="19"/>
  <c r="AJ229" i="19"/>
  <c r="AG229" i="19"/>
  <c r="BF406" i="19"/>
  <c r="AT406" i="19"/>
  <c r="BI406" i="19"/>
  <c r="H479" i="19"/>
  <c r="BA405" i="19"/>
  <c r="AO405" i="19"/>
  <c r="Q477" i="19"/>
  <c r="AO476" i="19"/>
  <c r="BH405" i="19"/>
  <c r="AV405" i="19"/>
  <c r="AE477" i="19"/>
  <c r="BC476" i="19"/>
  <c r="BD392" i="19"/>
  <c r="AR392" i="19"/>
  <c r="AK477" i="19"/>
  <c r="BI476" i="19"/>
  <c r="BB406" i="19"/>
  <c r="AP406" i="19"/>
  <c r="BA406" i="19"/>
  <c r="BG406" i="19"/>
  <c r="AC477" i="19"/>
  <c r="BA476" i="19"/>
  <c r="AD477" i="19"/>
  <c r="BB476" i="19"/>
  <c r="AO392" i="19"/>
  <c r="BA392" i="19"/>
  <c r="AJ477" i="19"/>
  <c r="BH476" i="19"/>
  <c r="AF477" i="19"/>
  <c r="BD476" i="19"/>
  <c r="R477" i="19"/>
  <c r="AP476" i="19"/>
  <c r="BD405" i="19"/>
  <c r="AR405" i="19"/>
  <c r="E479" i="19"/>
  <c r="F479" i="19"/>
  <c r="AX405" i="19"/>
  <c r="BJ405" i="19"/>
  <c r="M479" i="19"/>
  <c r="V477" i="19"/>
  <c r="AT476" i="19"/>
  <c r="K479" i="19"/>
  <c r="AV406" i="19"/>
  <c r="BH406" i="19"/>
  <c r="BE406" i="19"/>
  <c r="AS406" i="19"/>
  <c r="AQ393" i="19"/>
  <c r="BC393" i="19"/>
  <c r="AR393" i="19"/>
  <c r="AP405" i="19"/>
  <c r="BB405" i="19"/>
  <c r="AU405" i="19"/>
  <c r="BG405" i="19"/>
  <c r="AL482" i="19"/>
  <c r="S477" i="19"/>
  <c r="AQ476" i="19"/>
  <c r="L479" i="19"/>
  <c r="D216" i="19"/>
  <c r="D113" i="19"/>
  <c r="T477" i="19"/>
  <c r="AR476" i="19"/>
  <c r="AG477" i="19"/>
  <c r="BE476" i="19"/>
  <c r="AT405" i="19"/>
  <c r="BF405" i="19"/>
  <c r="G479" i="19"/>
  <c r="AI477" i="19"/>
  <c r="BG476" i="19"/>
  <c r="I479" i="19"/>
  <c r="Y477" i="19"/>
  <c r="AW476" i="19"/>
  <c r="AU406" i="19"/>
  <c r="AJ318" i="19"/>
  <c r="AJ407" i="19"/>
  <c r="AF318" i="19"/>
  <c r="AF407" i="19"/>
  <c r="Z318" i="19"/>
  <c r="Z407" i="19"/>
  <c r="V318" i="19"/>
  <c r="V407" i="19"/>
  <c r="R318" i="19"/>
  <c r="R407" i="19"/>
  <c r="L318" i="19"/>
  <c r="L407" i="19"/>
  <c r="H318" i="19"/>
  <c r="H407" i="19"/>
  <c r="D318" i="19"/>
  <c r="D407" i="19"/>
  <c r="D496" i="19"/>
  <c r="AI318" i="19"/>
  <c r="AI407" i="19"/>
  <c r="AD318" i="19"/>
  <c r="AD407" i="19"/>
  <c r="W318" i="19"/>
  <c r="W407" i="19"/>
  <c r="Q318" i="19"/>
  <c r="Q407" i="19"/>
  <c r="J318" i="19"/>
  <c r="J407" i="19"/>
  <c r="E318" i="19"/>
  <c r="E407" i="19"/>
  <c r="AH318" i="19"/>
  <c r="AH407" i="19"/>
  <c r="AC318" i="19"/>
  <c r="AC407" i="19"/>
  <c r="U318" i="19"/>
  <c r="U407" i="19"/>
  <c r="N318" i="19"/>
  <c r="N407" i="19"/>
  <c r="I318" i="19"/>
  <c r="I407" i="19"/>
  <c r="AL318" i="19"/>
  <c r="AL407" i="19"/>
  <c r="AG318" i="19"/>
  <c r="AG407" i="19"/>
  <c r="Y318" i="19"/>
  <c r="Y407" i="19"/>
  <c r="T318" i="19"/>
  <c r="T407" i="19"/>
  <c r="M318" i="19"/>
  <c r="M407" i="19"/>
  <c r="G318" i="19"/>
  <c r="G407" i="19"/>
  <c r="AK318" i="19"/>
  <c r="AK407" i="19"/>
  <c r="AE318" i="19"/>
  <c r="AE407" i="19"/>
  <c r="X318" i="19"/>
  <c r="X407" i="19"/>
  <c r="S318" i="19"/>
  <c r="S407" i="19"/>
  <c r="K318" i="19"/>
  <c r="K407" i="19"/>
  <c r="F318" i="19"/>
  <c r="F407" i="19"/>
  <c r="X477" i="19"/>
  <c r="AV476" i="19"/>
  <c r="AS392" i="19"/>
  <c r="BE392" i="19"/>
  <c r="BC392" i="19"/>
  <c r="AQ392" i="19"/>
  <c r="AH477" i="19"/>
  <c r="BF476" i="19"/>
  <c r="W477" i="19"/>
  <c r="AU476" i="19"/>
  <c r="AO406" i="19"/>
  <c r="AR406" i="19"/>
  <c r="BD406" i="19"/>
  <c r="BJ406" i="19"/>
  <c r="AX406" i="19"/>
  <c r="AW406" i="19"/>
  <c r="BG393" i="19"/>
  <c r="AU393" i="19"/>
  <c r="BD393" i="19"/>
  <c r="BI405" i="19"/>
  <c r="AW405" i="19"/>
  <c r="U477" i="19"/>
  <c r="AS476" i="19"/>
  <c r="AX477" i="19"/>
  <c r="N478" i="19"/>
  <c r="BJ477" i="19"/>
  <c r="Z482" i="19"/>
  <c r="D229" i="19"/>
  <c r="D126" i="19"/>
  <c r="AI305" i="19"/>
  <c r="AI394" i="19"/>
  <c r="AE305" i="19"/>
  <c r="AE394" i="19"/>
  <c r="Y305" i="19"/>
  <c r="Y394" i="19"/>
  <c r="U305" i="19"/>
  <c r="U394" i="19"/>
  <c r="Q305" i="19"/>
  <c r="Q394" i="19"/>
  <c r="K305" i="19"/>
  <c r="K394" i="19"/>
  <c r="G305" i="19"/>
  <c r="G394" i="19"/>
  <c r="AL305" i="19"/>
  <c r="AL394" i="19"/>
  <c r="AH305" i="19"/>
  <c r="AH394" i="19"/>
  <c r="AD305" i="19"/>
  <c r="AD394" i="19"/>
  <c r="X305" i="19"/>
  <c r="X394" i="19"/>
  <c r="T305" i="19"/>
  <c r="T394" i="19"/>
  <c r="N305" i="19"/>
  <c r="N394" i="19"/>
  <c r="J305" i="19"/>
  <c r="J394" i="19"/>
  <c r="F305" i="19"/>
  <c r="F394" i="19"/>
  <c r="AK305" i="19"/>
  <c r="AK394" i="19"/>
  <c r="AG305" i="19"/>
  <c r="AG394" i="19"/>
  <c r="AC305" i="19"/>
  <c r="AC394" i="19"/>
  <c r="W305" i="19"/>
  <c r="W394" i="19"/>
  <c r="S305" i="19"/>
  <c r="S394" i="19"/>
  <c r="M305" i="19"/>
  <c r="M394" i="19"/>
  <c r="I305" i="19"/>
  <c r="I394" i="19"/>
  <c r="E305" i="19"/>
  <c r="E394" i="19"/>
  <c r="AJ305" i="19"/>
  <c r="AJ394" i="19"/>
  <c r="AF305" i="19"/>
  <c r="AF394" i="19"/>
  <c r="Z305" i="19"/>
  <c r="Z394" i="19"/>
  <c r="V305" i="19"/>
  <c r="V394" i="19"/>
  <c r="R305" i="19"/>
  <c r="R394" i="19"/>
  <c r="L305" i="19"/>
  <c r="L394" i="19"/>
  <c r="H305" i="19"/>
  <c r="H394" i="19"/>
  <c r="D305" i="19"/>
  <c r="D394" i="19"/>
  <c r="D483" i="19"/>
  <c r="J479" i="19"/>
  <c r="AQ405" i="19"/>
  <c r="BC405" i="19"/>
  <c r="BE405" i="19"/>
  <c r="AS405" i="19"/>
  <c r="AQ388" i="18"/>
  <c r="BC388" i="18"/>
  <c r="BA388" i="18"/>
  <c r="D219" i="18"/>
  <c r="D116" i="18"/>
  <c r="AI318" i="18"/>
  <c r="AI407" i="18"/>
  <c r="AE318" i="18"/>
  <c r="AE407" i="18"/>
  <c r="Y318" i="18"/>
  <c r="Y407" i="18"/>
  <c r="U318" i="18"/>
  <c r="U407" i="18"/>
  <c r="Q318" i="18"/>
  <c r="Q407" i="18"/>
  <c r="K318" i="18"/>
  <c r="K407" i="18"/>
  <c r="G318" i="18"/>
  <c r="G407" i="18"/>
  <c r="AL318" i="18"/>
  <c r="AL407" i="18"/>
  <c r="AG318" i="18"/>
  <c r="AG407" i="18"/>
  <c r="Z318" i="18"/>
  <c r="Z407" i="18"/>
  <c r="T318" i="18"/>
  <c r="T407" i="18"/>
  <c r="M318" i="18"/>
  <c r="M407" i="18"/>
  <c r="H318" i="18"/>
  <c r="H407" i="18"/>
  <c r="AK318" i="18"/>
  <c r="AK407" i="18"/>
  <c r="AF318" i="18"/>
  <c r="AF407" i="18"/>
  <c r="X318" i="18"/>
  <c r="X407" i="18"/>
  <c r="S318" i="18"/>
  <c r="S407" i="18"/>
  <c r="L318" i="18"/>
  <c r="L407" i="18"/>
  <c r="F318" i="18"/>
  <c r="F407" i="18"/>
  <c r="AJ318" i="18"/>
  <c r="AJ407" i="18"/>
  <c r="W318" i="18"/>
  <c r="W407" i="18"/>
  <c r="J318" i="18"/>
  <c r="J407" i="18"/>
  <c r="AH318" i="18"/>
  <c r="AH407" i="18"/>
  <c r="V318" i="18"/>
  <c r="V407" i="18"/>
  <c r="I318" i="18"/>
  <c r="I407" i="18"/>
  <c r="AD318" i="18"/>
  <c r="AD407" i="18"/>
  <c r="R318" i="18"/>
  <c r="R407" i="18"/>
  <c r="E318" i="18"/>
  <c r="E407" i="18"/>
  <c r="N318" i="18"/>
  <c r="N407" i="18"/>
  <c r="AC318" i="18"/>
  <c r="AC407" i="18"/>
  <c r="D318" i="18"/>
  <c r="D407" i="18"/>
  <c r="BI388" i="18"/>
  <c r="AW388" i="18"/>
  <c r="AI308" i="18"/>
  <c r="AI397" i="18"/>
  <c r="AE308" i="18"/>
  <c r="AE397" i="18"/>
  <c r="Y308" i="18"/>
  <c r="Y397" i="18"/>
  <c r="U308" i="18"/>
  <c r="U397" i="18"/>
  <c r="Q308" i="18"/>
  <c r="Q397" i="18"/>
  <c r="K308" i="18"/>
  <c r="K397" i="18"/>
  <c r="G308" i="18"/>
  <c r="G397" i="18"/>
  <c r="AL308" i="18"/>
  <c r="AL397" i="18"/>
  <c r="AH308" i="18"/>
  <c r="AH397" i="18"/>
  <c r="AD308" i="18"/>
  <c r="AD397" i="18"/>
  <c r="X308" i="18"/>
  <c r="X397" i="18"/>
  <c r="T308" i="18"/>
  <c r="T397" i="18"/>
  <c r="N308" i="18"/>
  <c r="N397" i="18"/>
  <c r="J308" i="18"/>
  <c r="J397" i="18"/>
  <c r="F308" i="18"/>
  <c r="F397" i="18"/>
  <c r="AG308" i="18"/>
  <c r="AG397" i="18"/>
  <c r="W308" i="18"/>
  <c r="W397" i="18"/>
  <c r="M308" i="18"/>
  <c r="M397" i="18"/>
  <c r="E308" i="18"/>
  <c r="E397" i="18"/>
  <c r="AF308" i="18"/>
  <c r="AF397" i="18"/>
  <c r="V308" i="18"/>
  <c r="V397" i="18"/>
  <c r="L308" i="18"/>
  <c r="L397" i="18"/>
  <c r="D308" i="18"/>
  <c r="D397" i="18"/>
  <c r="AK308" i="18"/>
  <c r="AK397" i="18"/>
  <c r="AC308" i="18"/>
  <c r="AC397" i="18"/>
  <c r="S308" i="18"/>
  <c r="S397" i="18"/>
  <c r="I308" i="18"/>
  <c r="I397" i="18"/>
  <c r="Z308" i="18"/>
  <c r="Z397" i="18"/>
  <c r="AJ308" i="18"/>
  <c r="AJ397" i="18"/>
  <c r="R308" i="18"/>
  <c r="R397" i="18"/>
  <c r="H308" i="18"/>
  <c r="H397" i="18"/>
  <c r="BH388" i="18"/>
  <c r="AV388" i="18"/>
  <c r="AU388" i="18"/>
  <c r="BG388" i="18"/>
  <c r="D229" i="18"/>
  <c r="D126" i="18"/>
  <c r="BJ388" i="18"/>
  <c r="AX388" i="18"/>
  <c r="BB388" i="18"/>
  <c r="AP388" i="18"/>
  <c r="AR388" i="18"/>
  <c r="BD388" i="18"/>
  <c r="BE388" i="18"/>
  <c r="AS388" i="18"/>
  <c r="AT388" i="18"/>
  <c r="BF388" i="18"/>
  <c r="G230" i="18"/>
  <c r="Z230" i="18"/>
  <c r="AG230" i="18"/>
  <c r="AD230" i="18"/>
  <c r="AJ230" i="18"/>
  <c r="G220" i="18"/>
  <c r="E220" i="18"/>
  <c r="U220" i="18"/>
  <c r="AL220" i="18"/>
  <c r="AG220" i="18"/>
  <c r="AD220" i="18"/>
  <c r="AJ220" i="18"/>
  <c r="E230" i="18"/>
  <c r="L230" i="18"/>
  <c r="U230" i="18"/>
  <c r="M230" i="18"/>
  <c r="H230" i="18"/>
  <c r="K230" i="18"/>
  <c r="AI230" i="18"/>
  <c r="X230" i="18"/>
  <c r="V230" i="18"/>
  <c r="Y230" i="18"/>
  <c r="L220" i="18"/>
  <c r="F220" i="18"/>
  <c r="I220" i="18"/>
  <c r="AI220" i="18"/>
  <c r="X220" i="18"/>
  <c r="V220" i="18"/>
  <c r="Y220" i="18"/>
  <c r="I230" i="18"/>
  <c r="J230" i="18"/>
  <c r="R230" i="18"/>
  <c r="N230" i="18"/>
  <c r="W230" i="18"/>
  <c r="AF230" i="18"/>
  <c r="AK230" i="18"/>
  <c r="H220" i="18"/>
  <c r="J220" i="18"/>
  <c r="R220" i="18"/>
  <c r="Z220" i="18"/>
  <c r="W220" i="18"/>
  <c r="AF220" i="18"/>
  <c r="AK220" i="18"/>
  <c r="F230" i="18"/>
  <c r="T230" i="18"/>
  <c r="AL230" i="18"/>
  <c r="AE230" i="18"/>
  <c r="S230" i="18"/>
  <c r="AH230" i="18"/>
  <c r="K220" i="18"/>
  <c r="M220" i="18"/>
  <c r="T220" i="18"/>
  <c r="N220" i="18"/>
  <c r="AE220" i="18"/>
  <c r="S220" i="18"/>
  <c r="AH220" i="18"/>
  <c r="U486" i="18"/>
  <c r="G478" i="18"/>
  <c r="BC477" i="18"/>
  <c r="AQ477" i="18"/>
  <c r="R486" i="18"/>
  <c r="M478" i="18"/>
  <c r="BI477" i="18"/>
  <c r="AW477" i="18"/>
  <c r="L478" i="18"/>
  <c r="BH477" i="18"/>
  <c r="AV477" i="18"/>
  <c r="I478" i="18"/>
  <c r="AS477" i="18"/>
  <c r="BE477" i="18"/>
  <c r="AK486" i="18"/>
  <c r="AF486" i="18"/>
  <c r="AI486" i="18"/>
  <c r="AD486" i="18"/>
  <c r="E478" i="18"/>
  <c r="AO477" i="18"/>
  <c r="BA477" i="18"/>
  <c r="AL486" i="18"/>
  <c r="S486" i="18"/>
  <c r="K478" i="18"/>
  <c r="AU477" i="18"/>
  <c r="BG477" i="18"/>
  <c r="F478" i="18"/>
  <c r="BB477" i="18"/>
  <c r="AP477" i="18"/>
  <c r="AC486" i="18"/>
  <c r="N478" i="18"/>
  <c r="BJ477" i="18"/>
  <c r="AX477" i="18"/>
  <c r="AE486" i="18"/>
  <c r="T486" i="18"/>
  <c r="X486" i="18"/>
  <c r="AH486" i="18"/>
  <c r="W486" i="18"/>
  <c r="H478" i="18"/>
  <c r="AR477" i="18"/>
  <c r="BD477" i="18"/>
  <c r="AG486" i="18"/>
  <c r="J478" i="18"/>
  <c r="BF477" i="18"/>
  <c r="AT477" i="18"/>
  <c r="Z486" i="18"/>
  <c r="AJ486" i="18"/>
  <c r="V486" i="18"/>
  <c r="Y486" i="18"/>
  <c r="L217" i="19"/>
  <c r="H217" i="19"/>
  <c r="K217" i="19"/>
  <c r="G217" i="19"/>
  <c r="J217" i="19"/>
  <c r="F217" i="19"/>
  <c r="M217" i="19"/>
  <c r="I217" i="19"/>
  <c r="E217" i="19"/>
  <c r="T217" i="19"/>
  <c r="AE217" i="19"/>
  <c r="Y217" i="19"/>
  <c r="AH217" i="19"/>
  <c r="R217" i="19"/>
  <c r="X217" i="19"/>
  <c r="AI217" i="19"/>
  <c r="U217" i="19"/>
  <c r="AD217" i="19"/>
  <c r="N217" i="19"/>
  <c r="Z217" i="19"/>
  <c r="W217" i="19"/>
  <c r="AL217" i="19"/>
  <c r="AF217" i="19"/>
  <c r="AK217" i="19"/>
  <c r="V217" i="19"/>
  <c r="S217" i="19"/>
  <c r="AJ217" i="19"/>
  <c r="AG217" i="19"/>
  <c r="M230" i="19"/>
  <c r="I230" i="19"/>
  <c r="E230" i="19"/>
  <c r="L230" i="19"/>
  <c r="H230" i="19"/>
  <c r="K230" i="19"/>
  <c r="G230" i="19"/>
  <c r="J230" i="19"/>
  <c r="F230" i="19"/>
  <c r="T230" i="19"/>
  <c r="AE230" i="19"/>
  <c r="Y230" i="19"/>
  <c r="AH230" i="19"/>
  <c r="R230" i="19"/>
  <c r="X230" i="19"/>
  <c r="AI230" i="19"/>
  <c r="U230" i="19"/>
  <c r="AD230" i="19"/>
  <c r="N230" i="19"/>
  <c r="Z230" i="19"/>
  <c r="W230" i="19"/>
  <c r="AL230" i="19"/>
  <c r="AF230" i="19"/>
  <c r="AK230" i="19"/>
  <c r="V230" i="19"/>
  <c r="S230" i="19"/>
  <c r="AJ230" i="19"/>
  <c r="AG230" i="19"/>
  <c r="AK319" i="19"/>
  <c r="AK408" i="19"/>
  <c r="AG319" i="19"/>
  <c r="AG408" i="19"/>
  <c r="AC319" i="19"/>
  <c r="AC408" i="19"/>
  <c r="W319" i="19"/>
  <c r="W408" i="19"/>
  <c r="S319" i="19"/>
  <c r="S408" i="19"/>
  <c r="M319" i="19"/>
  <c r="M408" i="19"/>
  <c r="I319" i="19"/>
  <c r="I408" i="19"/>
  <c r="E319" i="19"/>
  <c r="E408" i="19"/>
  <c r="AJ319" i="19"/>
  <c r="AJ408" i="19"/>
  <c r="AE319" i="19"/>
  <c r="AE408" i="19"/>
  <c r="X319" i="19"/>
  <c r="X408" i="19"/>
  <c r="R319" i="19"/>
  <c r="R408" i="19"/>
  <c r="K319" i="19"/>
  <c r="K408" i="19"/>
  <c r="F319" i="19"/>
  <c r="F408" i="19"/>
  <c r="AI319" i="19"/>
  <c r="AI408" i="19"/>
  <c r="AD319" i="19"/>
  <c r="AD408" i="19"/>
  <c r="V319" i="19"/>
  <c r="V408" i="19"/>
  <c r="Q319" i="19"/>
  <c r="Q408" i="19"/>
  <c r="J319" i="19"/>
  <c r="J408" i="19"/>
  <c r="D319" i="19"/>
  <c r="D408" i="19"/>
  <c r="D497" i="19"/>
  <c r="AH319" i="19"/>
  <c r="AH408" i="19"/>
  <c r="Z319" i="19"/>
  <c r="Z408" i="19"/>
  <c r="U319" i="19"/>
  <c r="U408" i="19"/>
  <c r="N319" i="19"/>
  <c r="N408" i="19"/>
  <c r="H319" i="19"/>
  <c r="H408" i="19"/>
  <c r="AL319" i="19"/>
  <c r="AL408" i="19"/>
  <c r="AF319" i="19"/>
  <c r="AF408" i="19"/>
  <c r="Y319" i="19"/>
  <c r="Y408" i="19"/>
  <c r="T319" i="19"/>
  <c r="T408" i="19"/>
  <c r="L319" i="19"/>
  <c r="L408" i="19"/>
  <c r="G319" i="19"/>
  <c r="G408" i="19"/>
  <c r="BI393" i="19"/>
  <c r="AW393" i="19"/>
  <c r="AH478" i="19"/>
  <c r="BF477" i="19"/>
  <c r="BG407" i="19"/>
  <c r="AU407" i="19"/>
  <c r="BJ407" i="19"/>
  <c r="AX407" i="19"/>
  <c r="AO407" i="19"/>
  <c r="BA407" i="19"/>
  <c r="AV407" i="19"/>
  <c r="BH407" i="19"/>
  <c r="G480" i="19"/>
  <c r="D217" i="19"/>
  <c r="D114" i="19"/>
  <c r="L480" i="19"/>
  <c r="V478" i="19"/>
  <c r="AT477" i="19"/>
  <c r="F480" i="19"/>
  <c r="D230" i="19"/>
  <c r="D127" i="19"/>
  <c r="BB407" i="19"/>
  <c r="AP407" i="19"/>
  <c r="AS407" i="19"/>
  <c r="BE407" i="19"/>
  <c r="T478" i="19"/>
  <c r="AR477" i="19"/>
  <c r="BE393" i="19"/>
  <c r="AS393" i="19"/>
  <c r="R478" i="19"/>
  <c r="AP477" i="19"/>
  <c r="AJ478" i="19"/>
  <c r="BH477" i="19"/>
  <c r="AD478" i="19"/>
  <c r="BB477" i="19"/>
  <c r="BB393" i="19"/>
  <c r="AP393" i="19"/>
  <c r="BD394" i="19"/>
  <c r="AR394" i="19"/>
  <c r="AS394" i="19"/>
  <c r="Z483" i="19"/>
  <c r="BC407" i="19"/>
  <c r="AQ407" i="19"/>
  <c r="BF407" i="19"/>
  <c r="Y478" i="19"/>
  <c r="AW477" i="19"/>
  <c r="AG478" i="19"/>
  <c r="BE477" i="19"/>
  <c r="AJ306" i="19"/>
  <c r="AJ395" i="19"/>
  <c r="AF306" i="19"/>
  <c r="AF395" i="19"/>
  <c r="Z306" i="19"/>
  <c r="Z395" i="19"/>
  <c r="V306" i="19"/>
  <c r="V395" i="19"/>
  <c r="R306" i="19"/>
  <c r="R395" i="19"/>
  <c r="L306" i="19"/>
  <c r="L395" i="19"/>
  <c r="H306" i="19"/>
  <c r="H395" i="19"/>
  <c r="D306" i="19"/>
  <c r="D395" i="19"/>
  <c r="D484" i="19"/>
  <c r="AI306" i="19"/>
  <c r="AI395" i="19"/>
  <c r="AE306" i="19"/>
  <c r="AE395" i="19"/>
  <c r="Y306" i="19"/>
  <c r="Y395" i="19"/>
  <c r="U306" i="19"/>
  <c r="U395" i="19"/>
  <c r="Q306" i="19"/>
  <c r="Q395" i="19"/>
  <c r="K306" i="19"/>
  <c r="K395" i="19"/>
  <c r="G306" i="19"/>
  <c r="G395" i="19"/>
  <c r="AL306" i="19"/>
  <c r="AL395" i="19"/>
  <c r="AH306" i="19"/>
  <c r="AH395" i="19"/>
  <c r="AD306" i="19"/>
  <c r="AD395" i="19"/>
  <c r="X306" i="19"/>
  <c r="X395" i="19"/>
  <c r="T306" i="19"/>
  <c r="T395" i="19"/>
  <c r="N306" i="19"/>
  <c r="N395" i="19"/>
  <c r="J306" i="19"/>
  <c r="J395" i="19"/>
  <c r="F306" i="19"/>
  <c r="F395" i="19"/>
  <c r="AK306" i="19"/>
  <c r="AK395" i="19"/>
  <c r="AG306" i="19"/>
  <c r="AG395" i="19"/>
  <c r="AC306" i="19"/>
  <c r="AC395" i="19"/>
  <c r="W306" i="19"/>
  <c r="W395" i="19"/>
  <c r="S306" i="19"/>
  <c r="S395" i="19"/>
  <c r="M306" i="19"/>
  <c r="M395" i="19"/>
  <c r="I306" i="19"/>
  <c r="I395" i="19"/>
  <c r="E306" i="19"/>
  <c r="E395" i="19"/>
  <c r="BF393" i="19"/>
  <c r="AT393" i="19"/>
  <c r="K480" i="19"/>
  <c r="AF478" i="19"/>
  <c r="BD477" i="19"/>
  <c r="AC478" i="19"/>
  <c r="BA477" i="19"/>
  <c r="BA393" i="19"/>
  <c r="AO393" i="19"/>
  <c r="AK478" i="19"/>
  <c r="BI477" i="19"/>
  <c r="AE478" i="19"/>
  <c r="BC477" i="19"/>
  <c r="Q478" i="19"/>
  <c r="AO477" i="19"/>
  <c r="J480" i="19"/>
  <c r="N479" i="19"/>
  <c r="AX478" i="19"/>
  <c r="BJ478" i="19"/>
  <c r="AR407" i="19"/>
  <c r="BD407" i="19"/>
  <c r="I480" i="19"/>
  <c r="AL483" i="19"/>
  <c r="AV394" i="19"/>
  <c r="BH394" i="19"/>
  <c r="BE394" i="19"/>
  <c r="U478" i="19"/>
  <c r="AS477" i="19"/>
  <c r="BJ393" i="19"/>
  <c r="AX393" i="19"/>
  <c r="AV393" i="19"/>
  <c r="BH393" i="19"/>
  <c r="AQ406" i="19"/>
  <c r="BC406" i="19"/>
  <c r="W478" i="19"/>
  <c r="AU477" i="19"/>
  <c r="X478" i="19"/>
  <c r="AV477" i="19"/>
  <c r="AW407" i="19"/>
  <c r="BI407" i="19"/>
  <c r="AT407" i="19"/>
  <c r="AI478" i="19"/>
  <c r="BG477" i="19"/>
  <c r="S478" i="19"/>
  <c r="AQ477" i="19"/>
  <c r="M480" i="19"/>
  <c r="E480" i="19"/>
  <c r="H480" i="19"/>
  <c r="BJ389" i="18"/>
  <c r="AX389" i="18"/>
  <c r="BG389" i="18"/>
  <c r="AU389" i="18"/>
  <c r="D230" i="18"/>
  <c r="D127" i="18"/>
  <c r="AS389" i="18"/>
  <c r="BE389" i="18"/>
  <c r="AR389" i="18"/>
  <c r="BD389" i="18"/>
  <c r="AJ319" i="18"/>
  <c r="AJ408" i="18"/>
  <c r="AF319" i="18"/>
  <c r="AF408" i="18"/>
  <c r="Z319" i="18"/>
  <c r="Z408" i="18"/>
  <c r="V319" i="18"/>
  <c r="V408" i="18"/>
  <c r="R319" i="18"/>
  <c r="R408" i="18"/>
  <c r="L319" i="18"/>
  <c r="L408" i="18"/>
  <c r="H319" i="18"/>
  <c r="H408" i="18"/>
  <c r="D319" i="18"/>
  <c r="D408" i="18"/>
  <c r="AH319" i="18"/>
  <c r="AH408" i="18"/>
  <c r="AC319" i="18"/>
  <c r="AC408" i="18"/>
  <c r="U319" i="18"/>
  <c r="U408" i="18"/>
  <c r="N319" i="18"/>
  <c r="N408" i="18"/>
  <c r="I319" i="18"/>
  <c r="I408" i="18"/>
  <c r="AL319" i="18"/>
  <c r="AL408" i="18"/>
  <c r="AG319" i="18"/>
  <c r="AG408" i="18"/>
  <c r="Y319" i="18"/>
  <c r="Y408" i="18"/>
  <c r="T319" i="18"/>
  <c r="T408" i="18"/>
  <c r="M319" i="18"/>
  <c r="M408" i="18"/>
  <c r="G319" i="18"/>
  <c r="G408" i="18"/>
  <c r="AK319" i="18"/>
  <c r="AK408" i="18"/>
  <c r="X319" i="18"/>
  <c r="X408" i="18"/>
  <c r="K319" i="18"/>
  <c r="K408" i="18"/>
  <c r="AI319" i="18"/>
  <c r="AI408" i="18"/>
  <c r="W319" i="18"/>
  <c r="W408" i="18"/>
  <c r="J319" i="18"/>
  <c r="J408" i="18"/>
  <c r="AE319" i="18"/>
  <c r="AE408" i="18"/>
  <c r="S319" i="18"/>
  <c r="S408" i="18"/>
  <c r="F319" i="18"/>
  <c r="F408" i="18"/>
  <c r="AD319" i="18"/>
  <c r="AD408" i="18"/>
  <c r="Q319" i="18"/>
  <c r="Q408" i="18"/>
  <c r="E319" i="18"/>
  <c r="E408" i="18"/>
  <c r="AQ389" i="18"/>
  <c r="BC389" i="18"/>
  <c r="D220" i="18"/>
  <c r="D117" i="18"/>
  <c r="BB389" i="18"/>
  <c r="AP389" i="18"/>
  <c r="BI389" i="18"/>
  <c r="AW389" i="18"/>
  <c r="AJ309" i="18"/>
  <c r="AJ398" i="18"/>
  <c r="AF309" i="18"/>
  <c r="AF398" i="18"/>
  <c r="Z309" i="18"/>
  <c r="Z398" i="18"/>
  <c r="V309" i="18"/>
  <c r="V398" i="18"/>
  <c r="R309" i="18"/>
  <c r="R398" i="18"/>
  <c r="L309" i="18"/>
  <c r="L398" i="18"/>
  <c r="H309" i="18"/>
  <c r="H398" i="18"/>
  <c r="D309" i="18"/>
  <c r="D398" i="18"/>
  <c r="AI309" i="18"/>
  <c r="AI398" i="18"/>
  <c r="AE309" i="18"/>
  <c r="AE398" i="18"/>
  <c r="Y309" i="18"/>
  <c r="Y398" i="18"/>
  <c r="U309" i="18"/>
  <c r="U398" i="18"/>
  <c r="Q309" i="18"/>
  <c r="Q398" i="18"/>
  <c r="K309" i="18"/>
  <c r="K398" i="18"/>
  <c r="G309" i="18"/>
  <c r="G398" i="18"/>
  <c r="AH309" i="18"/>
  <c r="AH398" i="18"/>
  <c r="X309" i="18"/>
  <c r="X398" i="18"/>
  <c r="N309" i="18"/>
  <c r="N398" i="18"/>
  <c r="F309" i="18"/>
  <c r="F398" i="18"/>
  <c r="AG309" i="18"/>
  <c r="AG398" i="18"/>
  <c r="W309" i="18"/>
  <c r="W398" i="18"/>
  <c r="M309" i="18"/>
  <c r="M398" i="18"/>
  <c r="E309" i="18"/>
  <c r="E398" i="18"/>
  <c r="AL309" i="18"/>
  <c r="AL398" i="18"/>
  <c r="AD309" i="18"/>
  <c r="AD398" i="18"/>
  <c r="T309" i="18"/>
  <c r="T398" i="18"/>
  <c r="J309" i="18"/>
  <c r="J398" i="18"/>
  <c r="AC309" i="18"/>
  <c r="AC398" i="18"/>
  <c r="AK309" i="18"/>
  <c r="AK398" i="18"/>
  <c r="S309" i="18"/>
  <c r="S398" i="18"/>
  <c r="I309" i="18"/>
  <c r="I398" i="18"/>
  <c r="BF389" i="18"/>
  <c r="AT389" i="18"/>
  <c r="AV389" i="18"/>
  <c r="BH389" i="18"/>
  <c r="BA389" i="18"/>
  <c r="AL484" i="19"/>
  <c r="AL221" i="18"/>
  <c r="AH221" i="18"/>
  <c r="I221" i="18"/>
  <c r="AG221" i="18"/>
  <c r="G231" i="18"/>
  <c r="AG231" i="18"/>
  <c r="M221" i="18"/>
  <c r="G221" i="18"/>
  <c r="E221" i="18"/>
  <c r="R221" i="18"/>
  <c r="Z221" i="18"/>
  <c r="W221" i="18"/>
  <c r="AF221" i="18"/>
  <c r="AK221" i="18"/>
  <c r="H231" i="18"/>
  <c r="E231" i="18"/>
  <c r="R231" i="18"/>
  <c r="N231" i="18"/>
  <c r="W231" i="18"/>
  <c r="AF231" i="18"/>
  <c r="AK231" i="18"/>
  <c r="AE221" i="18"/>
  <c r="K231" i="18"/>
  <c r="F231" i="18"/>
  <c r="T231" i="18"/>
  <c r="Z231" i="18"/>
  <c r="AE231" i="18"/>
  <c r="S231" i="18"/>
  <c r="AH231" i="18"/>
  <c r="L221" i="18"/>
  <c r="N221" i="18"/>
  <c r="M231" i="18"/>
  <c r="AL231" i="18"/>
  <c r="AD231" i="18"/>
  <c r="AJ231" i="18"/>
  <c r="J221" i="18"/>
  <c r="T221" i="18"/>
  <c r="S221" i="18"/>
  <c r="F221" i="18"/>
  <c r="U221" i="18"/>
  <c r="AD221" i="18"/>
  <c r="AJ221" i="18"/>
  <c r="U231" i="18"/>
  <c r="K221" i="18"/>
  <c r="H221" i="18"/>
  <c r="AI221" i="18"/>
  <c r="X221" i="18"/>
  <c r="V221" i="18"/>
  <c r="Y221" i="18"/>
  <c r="L231" i="18"/>
  <c r="I231" i="18"/>
  <c r="J231" i="18"/>
  <c r="AI231" i="18"/>
  <c r="X231" i="18"/>
  <c r="V231" i="18"/>
  <c r="Y231" i="18"/>
  <c r="Y487" i="18"/>
  <c r="Z487" i="18"/>
  <c r="J479" i="18"/>
  <c r="AT478" i="18"/>
  <c r="BF478" i="18"/>
  <c r="X487" i="18"/>
  <c r="S487" i="18"/>
  <c r="AF487" i="18"/>
  <c r="V487" i="18"/>
  <c r="AG487" i="18"/>
  <c r="H479" i="18"/>
  <c r="AR478" i="18"/>
  <c r="BD478" i="18"/>
  <c r="T487" i="18"/>
  <c r="AL487" i="18"/>
  <c r="E479" i="18"/>
  <c r="BA478" i="18"/>
  <c r="AO478" i="18"/>
  <c r="AK487" i="18"/>
  <c r="I479" i="18"/>
  <c r="BE478" i="18"/>
  <c r="AS478" i="18"/>
  <c r="L479" i="18"/>
  <c r="AV478" i="18"/>
  <c r="BH478" i="18"/>
  <c r="M479" i="18"/>
  <c r="AW478" i="18"/>
  <c r="BI478" i="18"/>
  <c r="AJ487" i="18"/>
  <c r="W487" i="18"/>
  <c r="AE487" i="18"/>
  <c r="N479" i="18"/>
  <c r="AX478" i="18"/>
  <c r="BJ478" i="18"/>
  <c r="F479" i="18"/>
  <c r="BB478" i="18"/>
  <c r="AP478" i="18"/>
  <c r="AD487" i="18"/>
  <c r="R487" i="18"/>
  <c r="G479" i="18"/>
  <c r="AQ478" i="18"/>
  <c r="BC478" i="18"/>
  <c r="AH487" i="18"/>
  <c r="AC487" i="18"/>
  <c r="K479" i="18"/>
  <c r="AU478" i="18"/>
  <c r="BG478" i="18"/>
  <c r="AI487" i="18"/>
  <c r="U487" i="18"/>
  <c r="K231" i="19"/>
  <c r="G231" i="19"/>
  <c r="J231" i="19"/>
  <c r="F231" i="19"/>
  <c r="M231" i="19"/>
  <c r="I231" i="19"/>
  <c r="E231" i="19"/>
  <c r="L231" i="19"/>
  <c r="H231" i="19"/>
  <c r="T231" i="19"/>
  <c r="AE231" i="19"/>
  <c r="Y231" i="19"/>
  <c r="AH231" i="19"/>
  <c r="R231" i="19"/>
  <c r="X231" i="19"/>
  <c r="AI231" i="19"/>
  <c r="U231" i="19"/>
  <c r="AD231" i="19"/>
  <c r="N231" i="19"/>
  <c r="Z231" i="19"/>
  <c r="W231" i="19"/>
  <c r="AL231" i="19"/>
  <c r="AF231" i="19"/>
  <c r="AK231" i="19"/>
  <c r="V231" i="19"/>
  <c r="S231" i="19"/>
  <c r="AJ231" i="19"/>
  <c r="AG231" i="19"/>
  <c r="J218" i="19"/>
  <c r="F218" i="19"/>
  <c r="M218" i="19"/>
  <c r="I218" i="19"/>
  <c r="E218" i="19"/>
  <c r="L218" i="19"/>
  <c r="H218" i="19"/>
  <c r="K218" i="19"/>
  <c r="G218" i="19"/>
  <c r="T218" i="19"/>
  <c r="AE218" i="19"/>
  <c r="Y218" i="19"/>
  <c r="AH218" i="19"/>
  <c r="R218" i="19"/>
  <c r="X218" i="19"/>
  <c r="AI218" i="19"/>
  <c r="U218" i="19"/>
  <c r="AD218" i="19"/>
  <c r="N218" i="19"/>
  <c r="Z218" i="19"/>
  <c r="W218" i="19"/>
  <c r="AL218" i="19"/>
  <c r="AF218" i="19"/>
  <c r="AK218" i="19"/>
  <c r="V218" i="19"/>
  <c r="S218" i="19"/>
  <c r="AJ218" i="19"/>
  <c r="AG218" i="19"/>
  <c r="W479" i="19"/>
  <c r="AU478" i="19"/>
  <c r="BJ394" i="19"/>
  <c r="AX394" i="19"/>
  <c r="AE479" i="19"/>
  <c r="BC478" i="19"/>
  <c r="Y479" i="19"/>
  <c r="AW478" i="19"/>
  <c r="F481" i="19"/>
  <c r="G481" i="19"/>
  <c r="BD408" i="19"/>
  <c r="AR408" i="19"/>
  <c r="BB394" i="19"/>
  <c r="AP394" i="19"/>
  <c r="H481" i="19"/>
  <c r="M481" i="19"/>
  <c r="AI479" i="19"/>
  <c r="BG478" i="19"/>
  <c r="AX479" i="19"/>
  <c r="BJ479" i="19"/>
  <c r="N480" i="19"/>
  <c r="Z484" i="19"/>
  <c r="BF394" i="19"/>
  <c r="AT394" i="19"/>
  <c r="AD479" i="19"/>
  <c r="BB478" i="19"/>
  <c r="R479" i="19"/>
  <c r="AP478" i="19"/>
  <c r="T479" i="19"/>
  <c r="AR478" i="19"/>
  <c r="L481" i="19"/>
  <c r="AK307" i="19"/>
  <c r="AK396" i="19"/>
  <c r="AG307" i="19"/>
  <c r="AG396" i="19"/>
  <c r="AC307" i="19"/>
  <c r="AC396" i="19"/>
  <c r="W307" i="19"/>
  <c r="W396" i="19"/>
  <c r="S307" i="19"/>
  <c r="S396" i="19"/>
  <c r="M307" i="19"/>
  <c r="M396" i="19"/>
  <c r="I307" i="19"/>
  <c r="I396" i="19"/>
  <c r="E307" i="19"/>
  <c r="E396" i="19"/>
  <c r="AJ307" i="19"/>
  <c r="AJ396" i="19"/>
  <c r="AF307" i="19"/>
  <c r="AF396" i="19"/>
  <c r="Z307" i="19"/>
  <c r="Z396" i="19"/>
  <c r="V307" i="19"/>
  <c r="V396" i="19"/>
  <c r="R307" i="19"/>
  <c r="R396" i="19"/>
  <c r="L307" i="19"/>
  <c r="L396" i="19"/>
  <c r="H307" i="19"/>
  <c r="H396" i="19"/>
  <c r="D307" i="19"/>
  <c r="D396" i="19"/>
  <c r="D485" i="19"/>
  <c r="AI307" i="19"/>
  <c r="AI396" i="19"/>
  <c r="AE307" i="19"/>
  <c r="AE396" i="19"/>
  <c r="Y307" i="19"/>
  <c r="Y396" i="19"/>
  <c r="U307" i="19"/>
  <c r="U396" i="19"/>
  <c r="Q307" i="19"/>
  <c r="Q396" i="19"/>
  <c r="K307" i="19"/>
  <c r="K396" i="19"/>
  <c r="G307" i="19"/>
  <c r="G396" i="19"/>
  <c r="AL307" i="19"/>
  <c r="AL396" i="19"/>
  <c r="AH307" i="19"/>
  <c r="AH396" i="19"/>
  <c r="AD307" i="19"/>
  <c r="AD396" i="19"/>
  <c r="X307" i="19"/>
  <c r="X396" i="19"/>
  <c r="T307" i="19"/>
  <c r="T396" i="19"/>
  <c r="N307" i="19"/>
  <c r="N396" i="19"/>
  <c r="J307" i="19"/>
  <c r="J396" i="19"/>
  <c r="F307" i="19"/>
  <c r="F396" i="19"/>
  <c r="BJ408" i="19"/>
  <c r="AU408" i="19"/>
  <c r="I481" i="19"/>
  <c r="BI395" i="19"/>
  <c r="AW395" i="19"/>
  <c r="AX395" i="19"/>
  <c r="BJ395" i="19"/>
  <c r="V479" i="19"/>
  <c r="AT478" i="19"/>
  <c r="E481" i="19"/>
  <c r="X479" i="19"/>
  <c r="AV478" i="19"/>
  <c r="AW394" i="19"/>
  <c r="BI394" i="19"/>
  <c r="J481" i="19"/>
  <c r="Q479" i="19"/>
  <c r="AO478" i="19"/>
  <c r="AK479" i="19"/>
  <c r="BI478" i="19"/>
  <c r="AC479" i="19"/>
  <c r="BA478" i="19"/>
  <c r="BA395" i="19"/>
  <c r="AO395" i="19"/>
  <c r="AP395" i="19"/>
  <c r="BB395" i="19"/>
  <c r="AQ395" i="19"/>
  <c r="AR395" i="19"/>
  <c r="AG479" i="19"/>
  <c r="BE478" i="19"/>
  <c r="D231" i="19"/>
  <c r="D128" i="19"/>
  <c r="AQ408" i="19"/>
  <c r="AT408" i="19"/>
  <c r="BF408" i="19"/>
  <c r="BG408" i="19"/>
  <c r="BC394" i="19"/>
  <c r="AQ394" i="19"/>
  <c r="AO394" i="19"/>
  <c r="BA394" i="19"/>
  <c r="U479" i="19"/>
  <c r="AS478" i="19"/>
  <c r="AF479" i="19"/>
  <c r="BD478" i="19"/>
  <c r="D218" i="19"/>
  <c r="D115" i="19"/>
  <c r="S479" i="19"/>
  <c r="AQ478" i="19"/>
  <c r="K481" i="19"/>
  <c r="BE395" i="19"/>
  <c r="AS395" i="19"/>
  <c r="AT395" i="19"/>
  <c r="BF395" i="19"/>
  <c r="BG395" i="19"/>
  <c r="AU395" i="19"/>
  <c r="BC395" i="19"/>
  <c r="BD395" i="19"/>
  <c r="BG394" i="19"/>
  <c r="AU394" i="19"/>
  <c r="AJ479" i="19"/>
  <c r="BH478" i="19"/>
  <c r="AL320" i="19"/>
  <c r="AL409" i="19"/>
  <c r="AH320" i="19"/>
  <c r="AH409" i="19"/>
  <c r="AD320" i="19"/>
  <c r="AD409" i="19"/>
  <c r="X320" i="19"/>
  <c r="X409" i="19"/>
  <c r="T320" i="19"/>
  <c r="T409" i="19"/>
  <c r="N320" i="19"/>
  <c r="N409" i="19"/>
  <c r="J320" i="19"/>
  <c r="J409" i="19"/>
  <c r="F320" i="19"/>
  <c r="F409" i="19"/>
  <c r="AK320" i="19"/>
  <c r="AK409" i="19"/>
  <c r="AF320" i="19"/>
  <c r="AF409" i="19"/>
  <c r="Y320" i="19"/>
  <c r="Y409" i="19"/>
  <c r="S320" i="19"/>
  <c r="S409" i="19"/>
  <c r="L320" i="19"/>
  <c r="L409" i="19"/>
  <c r="G320" i="19"/>
  <c r="G409" i="19"/>
  <c r="AJ320" i="19"/>
  <c r="AJ409" i="19"/>
  <c r="AE320" i="19"/>
  <c r="AE409" i="19"/>
  <c r="W320" i="19"/>
  <c r="W409" i="19"/>
  <c r="R320" i="19"/>
  <c r="R409" i="19"/>
  <c r="K320" i="19"/>
  <c r="K409" i="19"/>
  <c r="E320" i="19"/>
  <c r="E409" i="19"/>
  <c r="AI320" i="19"/>
  <c r="AI409" i="19"/>
  <c r="AC320" i="19"/>
  <c r="AC409" i="19"/>
  <c r="V320" i="19"/>
  <c r="V409" i="19"/>
  <c r="Q320" i="19"/>
  <c r="Q409" i="19"/>
  <c r="I320" i="19"/>
  <c r="I409" i="19"/>
  <c r="D320" i="19"/>
  <c r="D409" i="19"/>
  <c r="D498" i="19"/>
  <c r="AG320" i="19"/>
  <c r="AG409" i="19"/>
  <c r="Z320" i="19"/>
  <c r="Z409" i="19"/>
  <c r="U320" i="19"/>
  <c r="U409" i="19"/>
  <c r="M320" i="19"/>
  <c r="M409" i="19"/>
  <c r="H320" i="19"/>
  <c r="H409" i="19"/>
  <c r="AH479" i="19"/>
  <c r="BF478" i="19"/>
  <c r="BH408" i="19"/>
  <c r="AV408" i="19"/>
  <c r="AX408" i="19"/>
  <c r="BC408" i="19"/>
  <c r="BD390" i="18"/>
  <c r="AR390" i="18"/>
  <c r="AS390" i="18"/>
  <c r="BE390" i="18"/>
  <c r="D221" i="18"/>
  <c r="D231" i="18"/>
  <c r="D128" i="18"/>
  <c r="AX390" i="18"/>
  <c r="BJ390" i="18"/>
  <c r="BH390" i="18"/>
  <c r="AV390" i="18"/>
  <c r="BG390" i="18"/>
  <c r="AU390" i="18"/>
  <c r="BA390" i="18"/>
  <c r="AW390" i="18"/>
  <c r="BI390" i="18"/>
  <c r="BF390" i="18"/>
  <c r="AT390" i="18"/>
  <c r="AP390" i="18"/>
  <c r="BB390" i="18"/>
  <c r="AK310" i="18"/>
  <c r="AK399" i="18"/>
  <c r="AG310" i="18"/>
  <c r="AG399" i="18"/>
  <c r="AC310" i="18"/>
  <c r="AC399" i="18"/>
  <c r="W310" i="18"/>
  <c r="W399" i="18"/>
  <c r="S310" i="18"/>
  <c r="S399" i="18"/>
  <c r="M310" i="18"/>
  <c r="M399" i="18"/>
  <c r="I310" i="18"/>
  <c r="I399" i="18"/>
  <c r="E310" i="18"/>
  <c r="E399" i="18"/>
  <c r="AJ310" i="18"/>
  <c r="AJ399" i="18"/>
  <c r="AF310" i="18"/>
  <c r="AF399" i="18"/>
  <c r="Z310" i="18"/>
  <c r="Z399" i="18"/>
  <c r="V310" i="18"/>
  <c r="V399" i="18"/>
  <c r="R310" i="18"/>
  <c r="R399" i="18"/>
  <c r="L310" i="18"/>
  <c r="L399" i="18"/>
  <c r="H310" i="18"/>
  <c r="H399" i="18"/>
  <c r="D310" i="18"/>
  <c r="D399" i="18"/>
  <c r="AI310" i="18"/>
  <c r="AI399" i="18"/>
  <c r="Y310" i="18"/>
  <c r="Y399" i="18"/>
  <c r="Q310" i="18"/>
  <c r="Q399" i="18"/>
  <c r="G310" i="18"/>
  <c r="G399" i="18"/>
  <c r="AH310" i="18"/>
  <c r="AH399" i="18"/>
  <c r="X310" i="18"/>
  <c r="X399" i="18"/>
  <c r="N310" i="18"/>
  <c r="N399" i="18"/>
  <c r="F310" i="18"/>
  <c r="F399" i="18"/>
  <c r="AE310" i="18"/>
  <c r="AE399" i="18"/>
  <c r="U310" i="18"/>
  <c r="U399" i="18"/>
  <c r="K310" i="18"/>
  <c r="K399" i="18"/>
  <c r="AD310" i="18"/>
  <c r="AD399" i="18"/>
  <c r="AL310" i="18"/>
  <c r="AL399" i="18"/>
  <c r="T310" i="18"/>
  <c r="T399" i="18"/>
  <c r="J310" i="18"/>
  <c r="J399" i="18"/>
  <c r="BC390" i="18"/>
  <c r="AQ390" i="18"/>
  <c r="AK320" i="18"/>
  <c r="AK409" i="18"/>
  <c r="AG320" i="18"/>
  <c r="AG409" i="18"/>
  <c r="AC320" i="18"/>
  <c r="AC409" i="18"/>
  <c r="W320" i="18"/>
  <c r="W409" i="18"/>
  <c r="S320" i="18"/>
  <c r="S409" i="18"/>
  <c r="M320" i="18"/>
  <c r="M409" i="18"/>
  <c r="I320" i="18"/>
  <c r="I409" i="18"/>
  <c r="E320" i="18"/>
  <c r="E409" i="18"/>
  <c r="AI320" i="18"/>
  <c r="AI409" i="18"/>
  <c r="AD320" i="18"/>
  <c r="AD409" i="18"/>
  <c r="V320" i="18"/>
  <c r="V409" i="18"/>
  <c r="Q320" i="18"/>
  <c r="Q409" i="18"/>
  <c r="J320" i="18"/>
  <c r="J409" i="18"/>
  <c r="D320" i="18"/>
  <c r="D409" i="18"/>
  <c r="AH320" i="18"/>
  <c r="AH409" i="18"/>
  <c r="Z320" i="18"/>
  <c r="Z409" i="18"/>
  <c r="U320" i="18"/>
  <c r="U409" i="18"/>
  <c r="N320" i="18"/>
  <c r="N409" i="18"/>
  <c r="H320" i="18"/>
  <c r="H409" i="18"/>
  <c r="AL320" i="18"/>
  <c r="AL409" i="18"/>
  <c r="Y320" i="18"/>
  <c r="Y409" i="18"/>
  <c r="L320" i="18"/>
  <c r="L409" i="18"/>
  <c r="AJ320" i="18"/>
  <c r="AJ409" i="18"/>
  <c r="X320" i="18"/>
  <c r="X409" i="18"/>
  <c r="K320" i="18"/>
  <c r="K409" i="18"/>
  <c r="AF320" i="18"/>
  <c r="AF409" i="18"/>
  <c r="T320" i="18"/>
  <c r="T409" i="18"/>
  <c r="G320" i="18"/>
  <c r="G409" i="18"/>
  <c r="F320" i="18"/>
  <c r="F409" i="18"/>
  <c r="AE320" i="18"/>
  <c r="AE409" i="18"/>
  <c r="R320" i="18"/>
  <c r="R409" i="18"/>
  <c r="R232" i="18"/>
  <c r="W232" i="18"/>
  <c r="AF232" i="18"/>
  <c r="AK232" i="18"/>
  <c r="T232" i="18"/>
  <c r="AH232" i="18"/>
  <c r="I232" i="18"/>
  <c r="J232" i="18"/>
  <c r="AL232" i="18"/>
  <c r="E232" i="18"/>
  <c r="AG232" i="18"/>
  <c r="AD232" i="18"/>
  <c r="AJ232" i="18"/>
  <c r="G232" i="18"/>
  <c r="Z232" i="18"/>
  <c r="M232" i="18"/>
  <c r="AE232" i="18"/>
  <c r="S232" i="18"/>
  <c r="F232" i="18"/>
  <c r="U232" i="18"/>
  <c r="N232" i="18"/>
  <c r="K232" i="18"/>
  <c r="H232" i="18"/>
  <c r="L232" i="18"/>
  <c r="AI232" i="18"/>
  <c r="X232" i="18"/>
  <c r="V232" i="18"/>
  <c r="Y232" i="18"/>
  <c r="U488" i="18"/>
  <c r="G480" i="18"/>
  <c r="BC479" i="18"/>
  <c r="AQ479" i="18"/>
  <c r="W488" i="18"/>
  <c r="T488" i="18"/>
  <c r="H480" i="18"/>
  <c r="AR479" i="18"/>
  <c r="BD479" i="18"/>
  <c r="S488" i="18"/>
  <c r="AI488" i="18"/>
  <c r="K480" i="18"/>
  <c r="BG479" i="18"/>
  <c r="AU479" i="18"/>
  <c r="R488" i="18"/>
  <c r="AP479" i="18"/>
  <c r="F480" i="18"/>
  <c r="BB479" i="18"/>
  <c r="AJ488" i="18"/>
  <c r="M480" i="18"/>
  <c r="AW479" i="18"/>
  <c r="BI479" i="18"/>
  <c r="L480" i="18"/>
  <c r="AV479" i="18"/>
  <c r="BH479" i="18"/>
  <c r="I480" i="18"/>
  <c r="BE479" i="18"/>
  <c r="AS479" i="18"/>
  <c r="AG488" i="18"/>
  <c r="X488" i="18"/>
  <c r="J480" i="18"/>
  <c r="AT479" i="18"/>
  <c r="BF479" i="18"/>
  <c r="AC488" i="18"/>
  <c r="AD488" i="18"/>
  <c r="N480" i="18"/>
  <c r="AX479" i="18"/>
  <c r="BJ479" i="18"/>
  <c r="AK488" i="18"/>
  <c r="E480" i="18"/>
  <c r="AO479" i="18"/>
  <c r="BA479" i="18"/>
  <c r="V488" i="18"/>
  <c r="Z488" i="18"/>
  <c r="AH488" i="18"/>
  <c r="AE488" i="18"/>
  <c r="AL488" i="18"/>
  <c r="AF488" i="18"/>
  <c r="Y488" i="18"/>
  <c r="M232" i="19"/>
  <c r="I232" i="19"/>
  <c r="E232" i="19"/>
  <c r="L232" i="19"/>
  <c r="H232" i="19"/>
  <c r="K232" i="19"/>
  <c r="G232" i="19"/>
  <c r="J232" i="19"/>
  <c r="F232" i="19"/>
  <c r="T232" i="19"/>
  <c r="AE232" i="19"/>
  <c r="Y232" i="19"/>
  <c r="AH232" i="19"/>
  <c r="R232" i="19"/>
  <c r="X232" i="19"/>
  <c r="AI232" i="19"/>
  <c r="U232" i="19"/>
  <c r="AD232" i="19"/>
  <c r="N232" i="19"/>
  <c r="Z232" i="19"/>
  <c r="W232" i="19"/>
  <c r="AL232" i="19"/>
  <c r="AF232" i="19"/>
  <c r="AK232" i="19"/>
  <c r="V232" i="19"/>
  <c r="S232" i="19"/>
  <c r="AJ232" i="19"/>
  <c r="AG232" i="19"/>
  <c r="L219" i="19"/>
  <c r="H219" i="19"/>
  <c r="K219" i="19"/>
  <c r="G219" i="19"/>
  <c r="J219" i="19"/>
  <c r="F219" i="19"/>
  <c r="M219" i="19"/>
  <c r="I219" i="19"/>
  <c r="E219" i="19"/>
  <c r="T219" i="19"/>
  <c r="AE219" i="19"/>
  <c r="Y219" i="19"/>
  <c r="AH219" i="19"/>
  <c r="R219" i="19"/>
  <c r="X219" i="19"/>
  <c r="AI219" i="19"/>
  <c r="U219" i="19"/>
  <c r="AD219" i="19"/>
  <c r="N219" i="19"/>
  <c r="Z219" i="19"/>
  <c r="W219" i="19"/>
  <c r="AL219" i="19"/>
  <c r="AF219" i="19"/>
  <c r="AK219" i="19"/>
  <c r="V219" i="19"/>
  <c r="S219" i="19"/>
  <c r="AJ219" i="19"/>
  <c r="AG219" i="19"/>
  <c r="BE409" i="19"/>
  <c r="AS409" i="19"/>
  <c r="AL308" i="19"/>
  <c r="AL397" i="19"/>
  <c r="AH308" i="19"/>
  <c r="AH397" i="19"/>
  <c r="AD308" i="19"/>
  <c r="AD397" i="19"/>
  <c r="X308" i="19"/>
  <c r="X397" i="19"/>
  <c r="T308" i="19"/>
  <c r="T397" i="19"/>
  <c r="N308" i="19"/>
  <c r="N397" i="19"/>
  <c r="J308" i="19"/>
  <c r="J397" i="19"/>
  <c r="F308" i="19"/>
  <c r="F397" i="19"/>
  <c r="AK308" i="19"/>
  <c r="AK397" i="19"/>
  <c r="AG308" i="19"/>
  <c r="AG397" i="19"/>
  <c r="AC308" i="19"/>
  <c r="AC397" i="19"/>
  <c r="W308" i="19"/>
  <c r="W397" i="19"/>
  <c r="S308" i="19"/>
  <c r="S397" i="19"/>
  <c r="M308" i="19"/>
  <c r="M397" i="19"/>
  <c r="I308" i="19"/>
  <c r="I397" i="19"/>
  <c r="E308" i="19"/>
  <c r="E397" i="19"/>
  <c r="AJ308" i="19"/>
  <c r="AJ397" i="19"/>
  <c r="AF308" i="19"/>
  <c r="AF397" i="19"/>
  <c r="Z308" i="19"/>
  <c r="Z397" i="19"/>
  <c r="V308" i="19"/>
  <c r="V397" i="19"/>
  <c r="R308" i="19"/>
  <c r="R397" i="19"/>
  <c r="L308" i="19"/>
  <c r="L397" i="19"/>
  <c r="H308" i="19"/>
  <c r="H397" i="19"/>
  <c r="D308" i="19"/>
  <c r="D397" i="19"/>
  <c r="D486" i="19"/>
  <c r="AI308" i="19"/>
  <c r="AI397" i="19"/>
  <c r="AE308" i="19"/>
  <c r="AE397" i="19"/>
  <c r="Y308" i="19"/>
  <c r="Y397" i="19"/>
  <c r="U308" i="19"/>
  <c r="U397" i="19"/>
  <c r="Q308" i="19"/>
  <c r="Q397" i="19"/>
  <c r="K308" i="19"/>
  <c r="K397" i="19"/>
  <c r="G308" i="19"/>
  <c r="G397" i="19"/>
  <c r="AG480" i="19"/>
  <c r="BE479" i="19"/>
  <c r="AK480" i="19"/>
  <c r="BI479" i="19"/>
  <c r="AQ396" i="19"/>
  <c r="BC396" i="19"/>
  <c r="AW408" i="19"/>
  <c r="BI408" i="19"/>
  <c r="AH480" i="19"/>
  <c r="BF479" i="19"/>
  <c r="AO409" i="19"/>
  <c r="D232" i="19"/>
  <c r="D129" i="19"/>
  <c r="J482" i="19"/>
  <c r="X480" i="19"/>
  <c r="AV479" i="19"/>
  <c r="BF396" i="19"/>
  <c r="BG396" i="19"/>
  <c r="AV396" i="19"/>
  <c r="BH396" i="19"/>
  <c r="AW396" i="19"/>
  <c r="BE396" i="19"/>
  <c r="L482" i="19"/>
  <c r="R480" i="19"/>
  <c r="AP479" i="19"/>
  <c r="AI480" i="19"/>
  <c r="BG479" i="19"/>
  <c r="Y480" i="19"/>
  <c r="AW479" i="19"/>
  <c r="AR396" i="19"/>
  <c r="BD396" i="19"/>
  <c r="AS396" i="19"/>
  <c r="AR409" i="19"/>
  <c r="AU409" i="19"/>
  <c r="BG409" i="19"/>
  <c r="AT409" i="19"/>
  <c r="AJ480" i="19"/>
  <c r="BH479" i="19"/>
  <c r="BH395" i="19"/>
  <c r="AV395" i="19"/>
  <c r="K482" i="19"/>
  <c r="S480" i="19"/>
  <c r="AQ479" i="19"/>
  <c r="AF480" i="19"/>
  <c r="BD479" i="19"/>
  <c r="AS408" i="19"/>
  <c r="BE408" i="19"/>
  <c r="AI321" i="19"/>
  <c r="AI410" i="19"/>
  <c r="AE321" i="19"/>
  <c r="AE410" i="19"/>
  <c r="Y321" i="19"/>
  <c r="Y410" i="19"/>
  <c r="U321" i="19"/>
  <c r="U410" i="19"/>
  <c r="Q321" i="19"/>
  <c r="Q410" i="19"/>
  <c r="K321" i="19"/>
  <c r="K410" i="19"/>
  <c r="G321" i="19"/>
  <c r="G410" i="19"/>
  <c r="AL321" i="19"/>
  <c r="AL410" i="19"/>
  <c r="AG321" i="19"/>
  <c r="AG410" i="19"/>
  <c r="Z321" i="19"/>
  <c r="Z410" i="19"/>
  <c r="T321" i="19"/>
  <c r="T410" i="19"/>
  <c r="M321" i="19"/>
  <c r="M410" i="19"/>
  <c r="H321" i="19"/>
  <c r="H410" i="19"/>
  <c r="AK321" i="19"/>
  <c r="AK410" i="19"/>
  <c r="AF321" i="19"/>
  <c r="AF410" i="19"/>
  <c r="X321" i="19"/>
  <c r="X410" i="19"/>
  <c r="S321" i="19"/>
  <c r="S410" i="19"/>
  <c r="L321" i="19"/>
  <c r="L410" i="19"/>
  <c r="F321" i="19"/>
  <c r="F410" i="19"/>
  <c r="AJ321" i="19"/>
  <c r="AJ410" i="19"/>
  <c r="AD321" i="19"/>
  <c r="AD410" i="19"/>
  <c r="W321" i="19"/>
  <c r="W410" i="19"/>
  <c r="R321" i="19"/>
  <c r="R410" i="19"/>
  <c r="J321" i="19"/>
  <c r="J410" i="19"/>
  <c r="E321" i="19"/>
  <c r="E410" i="19"/>
  <c r="AH321" i="19"/>
  <c r="AH410" i="19"/>
  <c r="AC321" i="19"/>
  <c r="AC410" i="19"/>
  <c r="V321" i="19"/>
  <c r="V410" i="19"/>
  <c r="N321" i="19"/>
  <c r="N410" i="19"/>
  <c r="I321" i="19"/>
  <c r="I410" i="19"/>
  <c r="D321" i="19"/>
  <c r="D410" i="19"/>
  <c r="D499" i="19"/>
  <c r="AC480" i="19"/>
  <c r="BA479" i="19"/>
  <c r="Q480" i="19"/>
  <c r="AO479" i="19"/>
  <c r="E482" i="19"/>
  <c r="V480" i="19"/>
  <c r="AT479" i="19"/>
  <c r="BJ396" i="19"/>
  <c r="AX396" i="19"/>
  <c r="BI396" i="19"/>
  <c r="Z485" i="19"/>
  <c r="Z486" i="19"/>
  <c r="M482" i="19"/>
  <c r="G482" i="19"/>
  <c r="BH409" i="19"/>
  <c r="AV409" i="19"/>
  <c r="U480" i="19"/>
  <c r="AS479" i="19"/>
  <c r="BB396" i="19"/>
  <c r="AP396" i="19"/>
  <c r="N481" i="19"/>
  <c r="BJ480" i="19"/>
  <c r="AX480" i="19"/>
  <c r="AP408" i="19"/>
  <c r="BB408" i="19"/>
  <c r="BI409" i="19"/>
  <c r="AW409" i="19"/>
  <c r="BA409" i="19"/>
  <c r="BD409" i="19"/>
  <c r="BF409" i="19"/>
  <c r="D219" i="19"/>
  <c r="D116" i="19"/>
  <c r="I482" i="19"/>
  <c r="AO408" i="19"/>
  <c r="BA408" i="19"/>
  <c r="AT396" i="19"/>
  <c r="AU396" i="19"/>
  <c r="T480" i="19"/>
  <c r="AR479" i="19"/>
  <c r="AD480" i="19"/>
  <c r="BB479" i="19"/>
  <c r="AL485" i="19"/>
  <c r="H482" i="19"/>
  <c r="F482" i="19"/>
  <c r="AE480" i="19"/>
  <c r="BC479" i="19"/>
  <c r="W480" i="19"/>
  <c r="AU479" i="19"/>
  <c r="BA391" i="18"/>
  <c r="AL311" i="18"/>
  <c r="AL400" i="18"/>
  <c r="AH311" i="18"/>
  <c r="AH400" i="18"/>
  <c r="AD311" i="18"/>
  <c r="AD400" i="18"/>
  <c r="X311" i="18"/>
  <c r="X400" i="18"/>
  <c r="T311" i="18"/>
  <c r="T400" i="18"/>
  <c r="N311" i="18"/>
  <c r="N400" i="18"/>
  <c r="J311" i="18"/>
  <c r="J400" i="18"/>
  <c r="F311" i="18"/>
  <c r="F400" i="18"/>
  <c r="AK311" i="18"/>
  <c r="AK400" i="18"/>
  <c r="AG311" i="18"/>
  <c r="AG400" i="18"/>
  <c r="AC311" i="18"/>
  <c r="AC400" i="18"/>
  <c r="W311" i="18"/>
  <c r="W400" i="18"/>
  <c r="S311" i="18"/>
  <c r="S400" i="18"/>
  <c r="M311" i="18"/>
  <c r="M400" i="18"/>
  <c r="I311" i="18"/>
  <c r="I400" i="18"/>
  <c r="E311" i="18"/>
  <c r="E400" i="18"/>
  <c r="AK312" i="18"/>
  <c r="AK401" i="18"/>
  <c r="AC312" i="18"/>
  <c r="AC401" i="18"/>
  <c r="S312" i="18"/>
  <c r="S401" i="18"/>
  <c r="I312" i="18"/>
  <c r="I401" i="18"/>
  <c r="AJ311" i="18"/>
  <c r="AJ400" i="18"/>
  <c r="Z311" i="18"/>
  <c r="Z400" i="18"/>
  <c r="R311" i="18"/>
  <c r="R400" i="18"/>
  <c r="H311" i="18"/>
  <c r="H400" i="18"/>
  <c r="AJ312" i="18"/>
  <c r="AJ401" i="18"/>
  <c r="Z312" i="18"/>
  <c r="Z401" i="18"/>
  <c r="R312" i="18"/>
  <c r="R401" i="18"/>
  <c r="H312" i="18"/>
  <c r="H401" i="18"/>
  <c r="AI311" i="18"/>
  <c r="AI400" i="18"/>
  <c r="Y311" i="18"/>
  <c r="Y400" i="18"/>
  <c r="Q311" i="18"/>
  <c r="Q400" i="18"/>
  <c r="G311" i="18"/>
  <c r="G400" i="18"/>
  <c r="AG312" i="18"/>
  <c r="AG401" i="18"/>
  <c r="W312" i="18"/>
  <c r="W401" i="18"/>
  <c r="M312" i="18"/>
  <c r="M401" i="18"/>
  <c r="E312" i="18"/>
  <c r="E401" i="18"/>
  <c r="AF311" i="18"/>
  <c r="AF400" i="18"/>
  <c r="V311" i="18"/>
  <c r="V400" i="18"/>
  <c r="L311" i="18"/>
  <c r="L400" i="18"/>
  <c r="D311" i="18"/>
  <c r="D400" i="18"/>
  <c r="AF312" i="18"/>
  <c r="AF401" i="18"/>
  <c r="AE311" i="18"/>
  <c r="AE400" i="18"/>
  <c r="V312" i="18"/>
  <c r="V401" i="18"/>
  <c r="U311" i="18"/>
  <c r="U400" i="18"/>
  <c r="L312" i="18"/>
  <c r="L401" i="18"/>
  <c r="K311" i="18"/>
  <c r="K400" i="18"/>
  <c r="AI312" i="18"/>
  <c r="AI401" i="18"/>
  <c r="F312" i="18"/>
  <c r="F401" i="18"/>
  <c r="X312" i="18"/>
  <c r="X401" i="18"/>
  <c r="U312" i="18"/>
  <c r="U401" i="18"/>
  <c r="AH312" i="18"/>
  <c r="AH401" i="18"/>
  <c r="AE312" i="18"/>
  <c r="AE401" i="18"/>
  <c r="AL312" i="18"/>
  <c r="AL401" i="18"/>
  <c r="Q312" i="18"/>
  <c r="Q401" i="18"/>
  <c r="J312" i="18"/>
  <c r="J401" i="18"/>
  <c r="AD312" i="18"/>
  <c r="AD401" i="18"/>
  <c r="G312" i="18"/>
  <c r="G401" i="18"/>
  <c r="Y312" i="18"/>
  <c r="Y401" i="18"/>
  <c r="N312" i="18"/>
  <c r="N401" i="18"/>
  <c r="K312" i="18"/>
  <c r="K401" i="18"/>
  <c r="T312" i="18"/>
  <c r="T401" i="18"/>
  <c r="BI391" i="18"/>
  <c r="AW391" i="18"/>
  <c r="AX391" i="18"/>
  <c r="BJ391" i="18"/>
  <c r="BE391" i="18"/>
  <c r="AS391" i="18"/>
  <c r="BH391" i="18"/>
  <c r="AV391" i="18"/>
  <c r="D232" i="18"/>
  <c r="D129" i="18"/>
  <c r="BD391" i="18"/>
  <c r="AR391" i="18"/>
  <c r="AP391" i="18"/>
  <c r="BB391" i="18"/>
  <c r="AU391" i="18"/>
  <c r="BG391" i="18"/>
  <c r="BC391" i="18"/>
  <c r="AQ391" i="18"/>
  <c r="AT391" i="18"/>
  <c r="BF391" i="18"/>
  <c r="AL321" i="18"/>
  <c r="AL410" i="18"/>
  <c r="AH321" i="18"/>
  <c r="AH410" i="18"/>
  <c r="AD321" i="18"/>
  <c r="AD410" i="18"/>
  <c r="X321" i="18"/>
  <c r="X410" i="18"/>
  <c r="T321" i="18"/>
  <c r="T410" i="18"/>
  <c r="N321" i="18"/>
  <c r="N410" i="18"/>
  <c r="J321" i="18"/>
  <c r="J410" i="18"/>
  <c r="F321" i="18"/>
  <c r="F410" i="18"/>
  <c r="AJ321" i="18"/>
  <c r="AJ410" i="18"/>
  <c r="AE321" i="18"/>
  <c r="AE410" i="18"/>
  <c r="W321" i="18"/>
  <c r="W410" i="18"/>
  <c r="R321" i="18"/>
  <c r="R410" i="18"/>
  <c r="K321" i="18"/>
  <c r="K410" i="18"/>
  <c r="E321" i="18"/>
  <c r="E410" i="18"/>
  <c r="AI321" i="18"/>
  <c r="AI410" i="18"/>
  <c r="AC321" i="18"/>
  <c r="AC410" i="18"/>
  <c r="V321" i="18"/>
  <c r="V410" i="18"/>
  <c r="Q321" i="18"/>
  <c r="Q410" i="18"/>
  <c r="I321" i="18"/>
  <c r="I410" i="18"/>
  <c r="D321" i="18"/>
  <c r="D410" i="18"/>
  <c r="Z321" i="18"/>
  <c r="Z410" i="18"/>
  <c r="M321" i="18"/>
  <c r="M410" i="18"/>
  <c r="AK321" i="18"/>
  <c r="AK410" i="18"/>
  <c r="Y321" i="18"/>
  <c r="Y410" i="18"/>
  <c r="L321" i="18"/>
  <c r="L410" i="18"/>
  <c r="AG321" i="18"/>
  <c r="AG410" i="18"/>
  <c r="U321" i="18"/>
  <c r="U410" i="18"/>
  <c r="H321" i="18"/>
  <c r="H410" i="18"/>
  <c r="G321" i="18"/>
  <c r="G410" i="18"/>
  <c r="AF321" i="18"/>
  <c r="AF410" i="18"/>
  <c r="S321" i="18"/>
  <c r="S410" i="18"/>
  <c r="AL486" i="19"/>
  <c r="F233" i="18"/>
  <c r="AL233" i="18"/>
  <c r="W233" i="18"/>
  <c r="AF233" i="18"/>
  <c r="AK233" i="18"/>
  <c r="AH233" i="18"/>
  <c r="G233" i="18"/>
  <c r="H233" i="18"/>
  <c r="Z233" i="18"/>
  <c r="S233" i="18"/>
  <c r="I233" i="18"/>
  <c r="L233" i="18"/>
  <c r="U233" i="18"/>
  <c r="N233" i="18"/>
  <c r="AG233" i="18"/>
  <c r="AD233" i="18"/>
  <c r="AJ233" i="18"/>
  <c r="R233" i="18"/>
  <c r="M233" i="18"/>
  <c r="T233" i="18"/>
  <c r="AE233" i="18"/>
  <c r="J233" i="18"/>
  <c r="E233" i="18"/>
  <c r="K233" i="18"/>
  <c r="AI233" i="18"/>
  <c r="X233" i="18"/>
  <c r="V233" i="18"/>
  <c r="Y233" i="18"/>
  <c r="Y489" i="18"/>
  <c r="Y490" i="18"/>
  <c r="Y491" i="18"/>
  <c r="Y492" i="18"/>
  <c r="Y493" i="18"/>
  <c r="Y494" i="18"/>
  <c r="Y495" i="18"/>
  <c r="Y496" i="18"/>
  <c r="Y497" i="18"/>
  <c r="Y498" i="18"/>
  <c r="Y499" i="18"/>
  <c r="AH489" i="18"/>
  <c r="AH490" i="18"/>
  <c r="AH491" i="18"/>
  <c r="AH492" i="18"/>
  <c r="AH493" i="18"/>
  <c r="AH494" i="18"/>
  <c r="AH495" i="18"/>
  <c r="AH496" i="18"/>
  <c r="AH497" i="18"/>
  <c r="AH498" i="18"/>
  <c r="AH499" i="18"/>
  <c r="AD489" i="18"/>
  <c r="AD490" i="18"/>
  <c r="AD491" i="18"/>
  <c r="AD492" i="18"/>
  <c r="AD493" i="18"/>
  <c r="AD494" i="18"/>
  <c r="AD495" i="18"/>
  <c r="AD496" i="18"/>
  <c r="AD497" i="18"/>
  <c r="AD498" i="18"/>
  <c r="AD499" i="18"/>
  <c r="AJ489" i="18"/>
  <c r="AJ490" i="18"/>
  <c r="AJ491" i="18"/>
  <c r="AJ492" i="18"/>
  <c r="AJ493" i="18"/>
  <c r="AJ494" i="18"/>
  <c r="AJ495" i="18"/>
  <c r="AJ496" i="18"/>
  <c r="AJ497" i="18"/>
  <c r="AJ498" i="18"/>
  <c r="AJ499" i="18"/>
  <c r="T489" i="18"/>
  <c r="T490" i="18"/>
  <c r="T491" i="18"/>
  <c r="T492" i="18"/>
  <c r="T493" i="18"/>
  <c r="T494" i="18"/>
  <c r="T495" i="18"/>
  <c r="T496" i="18"/>
  <c r="T497" i="18"/>
  <c r="T498" i="18"/>
  <c r="T499" i="18"/>
  <c r="AF489" i="18"/>
  <c r="AF490" i="18"/>
  <c r="AF491" i="18"/>
  <c r="AF492" i="18"/>
  <c r="AF493" i="18"/>
  <c r="AF494" i="18"/>
  <c r="AF495" i="18"/>
  <c r="AF496" i="18"/>
  <c r="AF497" i="18"/>
  <c r="AF498" i="18"/>
  <c r="AF499" i="18"/>
  <c r="Z489" i="18"/>
  <c r="Z490" i="18"/>
  <c r="Z491" i="18"/>
  <c r="Z492" i="18"/>
  <c r="Z493" i="18"/>
  <c r="Z494" i="18"/>
  <c r="Z495" i="18"/>
  <c r="Z496" i="18"/>
  <c r="Z497" i="18"/>
  <c r="Z498" i="18"/>
  <c r="Z499" i="18"/>
  <c r="AC489" i="18"/>
  <c r="AC490" i="18"/>
  <c r="AC491" i="18"/>
  <c r="AC492" i="18"/>
  <c r="AC493" i="18"/>
  <c r="AC494" i="18"/>
  <c r="AC495" i="18"/>
  <c r="AC496" i="18"/>
  <c r="AC497" i="18"/>
  <c r="AC498" i="18"/>
  <c r="AC499" i="18"/>
  <c r="J481" i="18"/>
  <c r="AT480" i="18"/>
  <c r="BF480" i="18"/>
  <c r="R489" i="18"/>
  <c r="R490" i="18"/>
  <c r="R491" i="18"/>
  <c r="R492" i="18"/>
  <c r="R493" i="18"/>
  <c r="R494" i="18"/>
  <c r="R495" i="18"/>
  <c r="R496" i="18"/>
  <c r="R497" i="18"/>
  <c r="R498" i="18"/>
  <c r="R499" i="18"/>
  <c r="K481" i="18"/>
  <c r="AU480" i="18"/>
  <c r="BG480" i="18"/>
  <c r="W489" i="18"/>
  <c r="W490" i="18"/>
  <c r="W491" i="18"/>
  <c r="W492" i="18"/>
  <c r="W493" i="18"/>
  <c r="W494" i="18"/>
  <c r="W495" i="18"/>
  <c r="W496" i="18"/>
  <c r="W497" i="18"/>
  <c r="W498" i="18"/>
  <c r="W499" i="18"/>
  <c r="G481" i="18"/>
  <c r="AQ480" i="18"/>
  <c r="BC480" i="18"/>
  <c r="AL489" i="18"/>
  <c r="AL490" i="18"/>
  <c r="AL491" i="18"/>
  <c r="AL492" i="18"/>
  <c r="AL493" i="18"/>
  <c r="AL494" i="18"/>
  <c r="AL495" i="18"/>
  <c r="AL496" i="18"/>
  <c r="AL497" i="18"/>
  <c r="AL498" i="18"/>
  <c r="AL499" i="18"/>
  <c r="V489" i="18"/>
  <c r="V490" i="18"/>
  <c r="V491" i="18"/>
  <c r="V492" i="18"/>
  <c r="V493" i="18"/>
  <c r="V494" i="18"/>
  <c r="V495" i="18"/>
  <c r="V496" i="18"/>
  <c r="V497" i="18"/>
  <c r="V498" i="18"/>
  <c r="V499" i="18"/>
  <c r="E481" i="18"/>
  <c r="AO480" i="18"/>
  <c r="BA480" i="18"/>
  <c r="X489" i="18"/>
  <c r="X490" i="18"/>
  <c r="X491" i="18"/>
  <c r="X492" i="18"/>
  <c r="X493" i="18"/>
  <c r="X494" i="18"/>
  <c r="X495" i="18"/>
  <c r="X496" i="18"/>
  <c r="X497" i="18"/>
  <c r="X498" i="18"/>
  <c r="X499" i="18"/>
  <c r="F481" i="18"/>
  <c r="AP480" i="18"/>
  <c r="BB480" i="18"/>
  <c r="AI489" i="18"/>
  <c r="AI490" i="18"/>
  <c r="AI491" i="18"/>
  <c r="AI492" i="18"/>
  <c r="AI493" i="18"/>
  <c r="AI494" i="18"/>
  <c r="AI495" i="18"/>
  <c r="AI496" i="18"/>
  <c r="AI497" i="18"/>
  <c r="AI498" i="18"/>
  <c r="AI499" i="18"/>
  <c r="AE489" i="18"/>
  <c r="AE490" i="18"/>
  <c r="AE491" i="18"/>
  <c r="AE492" i="18"/>
  <c r="AE493" i="18"/>
  <c r="AE494" i="18"/>
  <c r="AE495" i="18"/>
  <c r="AE496" i="18"/>
  <c r="AE497" i="18"/>
  <c r="AE498" i="18"/>
  <c r="AE499" i="18"/>
  <c r="AK489" i="18"/>
  <c r="AK490" i="18"/>
  <c r="AK491" i="18"/>
  <c r="AK492" i="18"/>
  <c r="AK493" i="18"/>
  <c r="AK494" i="18"/>
  <c r="AK495" i="18"/>
  <c r="AK496" i="18"/>
  <c r="AK497" i="18"/>
  <c r="AK498" i="18"/>
  <c r="AK499" i="18"/>
  <c r="N481" i="18"/>
  <c r="BJ480" i="18"/>
  <c r="AX480" i="18"/>
  <c r="AG489" i="18"/>
  <c r="AG490" i="18"/>
  <c r="AG491" i="18"/>
  <c r="AG492" i="18"/>
  <c r="AG493" i="18"/>
  <c r="AG494" i="18"/>
  <c r="AG495" i="18"/>
  <c r="AG496" i="18"/>
  <c r="AG497" i="18"/>
  <c r="AG498" i="18"/>
  <c r="AG499" i="18"/>
  <c r="I481" i="18"/>
  <c r="AS480" i="18"/>
  <c r="BE480" i="18"/>
  <c r="L481" i="18"/>
  <c r="BH480" i="18"/>
  <c r="AV480" i="18"/>
  <c r="M481" i="18"/>
  <c r="BI480" i="18"/>
  <c r="AW480" i="18"/>
  <c r="S489" i="18"/>
  <c r="S490" i="18"/>
  <c r="S491" i="18"/>
  <c r="S492" i="18"/>
  <c r="S493" i="18"/>
  <c r="S494" i="18"/>
  <c r="S495" i="18"/>
  <c r="S496" i="18"/>
  <c r="S497" i="18"/>
  <c r="S498" i="18"/>
  <c r="S499" i="18"/>
  <c r="H481" i="18"/>
  <c r="BD480" i="18"/>
  <c r="AR480" i="18"/>
  <c r="U489" i="18"/>
  <c r="U490" i="18"/>
  <c r="U491" i="18"/>
  <c r="U492" i="18"/>
  <c r="U493" i="18"/>
  <c r="U494" i="18"/>
  <c r="U495" i="18"/>
  <c r="U496" i="18"/>
  <c r="U497" i="18"/>
  <c r="U498" i="18"/>
  <c r="U499" i="18"/>
  <c r="K233" i="19"/>
  <c r="G233" i="19"/>
  <c r="J233" i="19"/>
  <c r="F233" i="19"/>
  <c r="M233" i="19"/>
  <c r="I233" i="19"/>
  <c r="E233" i="19"/>
  <c r="L233" i="19"/>
  <c r="H233" i="19"/>
  <c r="T233" i="19"/>
  <c r="AE233" i="19"/>
  <c r="Y233" i="19"/>
  <c r="AH233" i="19"/>
  <c r="R233" i="19"/>
  <c r="X233" i="19"/>
  <c r="AI233" i="19"/>
  <c r="U233" i="19"/>
  <c r="AD233" i="19"/>
  <c r="N233" i="19"/>
  <c r="Z233" i="19"/>
  <c r="W233" i="19"/>
  <c r="AL233" i="19"/>
  <c r="AF233" i="19"/>
  <c r="AK233" i="19"/>
  <c r="V233" i="19"/>
  <c r="S233" i="19"/>
  <c r="AJ233" i="19"/>
  <c r="AG233" i="19"/>
  <c r="J220" i="19"/>
  <c r="F220" i="19"/>
  <c r="M220" i="19"/>
  <c r="I220" i="19"/>
  <c r="E220" i="19"/>
  <c r="L220" i="19"/>
  <c r="H220" i="19"/>
  <c r="K220" i="19"/>
  <c r="G220" i="19"/>
  <c r="T220" i="19"/>
  <c r="AE220" i="19"/>
  <c r="Y220" i="19"/>
  <c r="AH220" i="19"/>
  <c r="R220" i="19"/>
  <c r="X220" i="19"/>
  <c r="AI220" i="19"/>
  <c r="U220" i="19"/>
  <c r="AD220" i="19"/>
  <c r="N220" i="19"/>
  <c r="Z220" i="19"/>
  <c r="W220" i="19"/>
  <c r="AL220" i="19"/>
  <c r="AF220" i="19"/>
  <c r="AK220" i="19"/>
  <c r="V220" i="19"/>
  <c r="S220" i="19"/>
  <c r="AJ220" i="19"/>
  <c r="AG220" i="19"/>
  <c r="AJ481" i="19"/>
  <c r="BH480" i="19"/>
  <c r="R481" i="19"/>
  <c r="AP480" i="19"/>
  <c r="BG397" i="19"/>
  <c r="BH397" i="19"/>
  <c r="BI397" i="19"/>
  <c r="AE481" i="19"/>
  <c r="BC480" i="19"/>
  <c r="V481" i="19"/>
  <c r="AT480" i="19"/>
  <c r="L483" i="19"/>
  <c r="AP409" i="19"/>
  <c r="BB409" i="19"/>
  <c r="F483" i="19"/>
  <c r="AD481" i="19"/>
  <c r="BB480" i="19"/>
  <c r="BA396" i="19"/>
  <c r="AO396" i="19"/>
  <c r="AI309" i="19"/>
  <c r="AI398" i="19"/>
  <c r="AE309" i="19"/>
  <c r="AE398" i="19"/>
  <c r="Y309" i="19"/>
  <c r="Y398" i="19"/>
  <c r="U309" i="19"/>
  <c r="U398" i="19"/>
  <c r="Q309" i="19"/>
  <c r="Q398" i="19"/>
  <c r="K309" i="19"/>
  <c r="K398" i="19"/>
  <c r="G309" i="19"/>
  <c r="G398" i="19"/>
  <c r="AL309" i="19"/>
  <c r="AL398" i="19"/>
  <c r="AH309" i="19"/>
  <c r="AH398" i="19"/>
  <c r="AD309" i="19"/>
  <c r="AD398" i="19"/>
  <c r="X309" i="19"/>
  <c r="X398" i="19"/>
  <c r="T309" i="19"/>
  <c r="T398" i="19"/>
  <c r="N309" i="19"/>
  <c r="N398" i="19"/>
  <c r="J309" i="19"/>
  <c r="J398" i="19"/>
  <c r="F309" i="19"/>
  <c r="F398" i="19"/>
  <c r="AK309" i="19"/>
  <c r="AK398" i="19"/>
  <c r="AG309" i="19"/>
  <c r="AG398" i="19"/>
  <c r="AC309" i="19"/>
  <c r="AC398" i="19"/>
  <c r="W309" i="19"/>
  <c r="W398" i="19"/>
  <c r="S309" i="19"/>
  <c r="S398" i="19"/>
  <c r="M309" i="19"/>
  <c r="M398" i="19"/>
  <c r="I309" i="19"/>
  <c r="I398" i="19"/>
  <c r="E309" i="19"/>
  <c r="E398" i="19"/>
  <c r="AJ309" i="19"/>
  <c r="AJ398" i="19"/>
  <c r="AF309" i="19"/>
  <c r="AF398" i="19"/>
  <c r="Z309" i="19"/>
  <c r="Z398" i="19"/>
  <c r="V309" i="19"/>
  <c r="V398" i="19"/>
  <c r="R309" i="19"/>
  <c r="R398" i="19"/>
  <c r="L309" i="19"/>
  <c r="L398" i="19"/>
  <c r="H309" i="19"/>
  <c r="H398" i="19"/>
  <c r="D309" i="19"/>
  <c r="D398" i="19"/>
  <c r="D487" i="19"/>
  <c r="AQ409" i="19"/>
  <c r="BC409" i="19"/>
  <c r="Q481" i="19"/>
  <c r="AO480" i="19"/>
  <c r="BI410" i="19"/>
  <c r="AI481" i="19"/>
  <c r="BG480" i="19"/>
  <c r="X481" i="19"/>
  <c r="AV480" i="19"/>
  <c r="D233" i="19"/>
  <c r="D130" i="19"/>
  <c r="AH481" i="19"/>
  <c r="BF480" i="19"/>
  <c r="AG481" i="19"/>
  <c r="BE480" i="19"/>
  <c r="AU397" i="19"/>
  <c r="AV397" i="19"/>
  <c r="T481" i="19"/>
  <c r="AR480" i="19"/>
  <c r="I483" i="19"/>
  <c r="AX409" i="19"/>
  <c r="BJ409" i="19"/>
  <c r="G483" i="19"/>
  <c r="E483" i="19"/>
  <c r="AC481" i="19"/>
  <c r="BA480" i="19"/>
  <c r="BF410" i="19"/>
  <c r="AT410" i="19"/>
  <c r="K483" i="19"/>
  <c r="Y481" i="19"/>
  <c r="AW480" i="19"/>
  <c r="AK481" i="19"/>
  <c r="BI480" i="19"/>
  <c r="BJ397" i="19"/>
  <c r="H483" i="19"/>
  <c r="D220" i="19"/>
  <c r="D117" i="19"/>
  <c r="AW410" i="19"/>
  <c r="S481" i="19"/>
  <c r="AQ480" i="19"/>
  <c r="W481" i="19"/>
  <c r="AU480" i="19"/>
  <c r="BJ481" i="19"/>
  <c r="AX481" i="19"/>
  <c r="N482" i="19"/>
  <c r="U481" i="19"/>
  <c r="AS480" i="19"/>
  <c r="M483" i="19"/>
  <c r="AF481" i="19"/>
  <c r="BD480" i="19"/>
  <c r="J483" i="19"/>
  <c r="AJ322" i="19"/>
  <c r="AJ411" i="19"/>
  <c r="AF322" i="19"/>
  <c r="AF411" i="19"/>
  <c r="Z322" i="19"/>
  <c r="Z411" i="19"/>
  <c r="V322" i="19"/>
  <c r="V411" i="19"/>
  <c r="R322" i="19"/>
  <c r="R411" i="19"/>
  <c r="L322" i="19"/>
  <c r="L411" i="19"/>
  <c r="H322" i="19"/>
  <c r="H411" i="19"/>
  <c r="D322" i="19"/>
  <c r="D411" i="19"/>
  <c r="D500" i="19"/>
  <c r="AH322" i="19"/>
  <c r="AH411" i="19"/>
  <c r="AC322" i="19"/>
  <c r="AC411" i="19"/>
  <c r="U322" i="19"/>
  <c r="U411" i="19"/>
  <c r="N322" i="19"/>
  <c r="N411" i="19"/>
  <c r="I322" i="19"/>
  <c r="I411" i="19"/>
  <c r="AL322" i="19"/>
  <c r="AL411" i="19"/>
  <c r="AG322" i="19"/>
  <c r="AG411" i="19"/>
  <c r="Y322" i="19"/>
  <c r="Y411" i="19"/>
  <c r="T322" i="19"/>
  <c r="T411" i="19"/>
  <c r="M322" i="19"/>
  <c r="M411" i="19"/>
  <c r="G322" i="19"/>
  <c r="G411" i="19"/>
  <c r="AK322" i="19"/>
  <c r="AK411" i="19"/>
  <c r="AE322" i="19"/>
  <c r="AE411" i="19"/>
  <c r="X322" i="19"/>
  <c r="X411" i="19"/>
  <c r="S322" i="19"/>
  <c r="S411" i="19"/>
  <c r="K322" i="19"/>
  <c r="K411" i="19"/>
  <c r="F322" i="19"/>
  <c r="F411" i="19"/>
  <c r="AI322" i="19"/>
  <c r="AI411" i="19"/>
  <c r="AD322" i="19"/>
  <c r="AD411" i="19"/>
  <c r="W322" i="19"/>
  <c r="W411" i="19"/>
  <c r="Q322" i="19"/>
  <c r="Q411" i="19"/>
  <c r="J322" i="19"/>
  <c r="J411" i="19"/>
  <c r="E322" i="19"/>
  <c r="E411" i="19"/>
  <c r="BC397" i="19"/>
  <c r="AQ397" i="19"/>
  <c r="AW397" i="19"/>
  <c r="AX397" i="19"/>
  <c r="AU392" i="18"/>
  <c r="BG392" i="18"/>
  <c r="BD392" i="18"/>
  <c r="AR392" i="18"/>
  <c r="AI322" i="18"/>
  <c r="AI411" i="18"/>
  <c r="AE322" i="18"/>
  <c r="AE411" i="18"/>
  <c r="Y322" i="18"/>
  <c r="Y411" i="18"/>
  <c r="U322" i="18"/>
  <c r="U411" i="18"/>
  <c r="Q322" i="18"/>
  <c r="Q411" i="18"/>
  <c r="K322" i="18"/>
  <c r="K411" i="18"/>
  <c r="G322" i="18"/>
  <c r="G411" i="18"/>
  <c r="AK322" i="18"/>
  <c r="AK411" i="18"/>
  <c r="AF322" i="18"/>
  <c r="AF411" i="18"/>
  <c r="X322" i="18"/>
  <c r="X411" i="18"/>
  <c r="S322" i="18"/>
  <c r="S411" i="18"/>
  <c r="L322" i="18"/>
  <c r="L411" i="18"/>
  <c r="F322" i="18"/>
  <c r="F411" i="18"/>
  <c r="AJ322" i="18"/>
  <c r="AJ411" i="18"/>
  <c r="AD322" i="18"/>
  <c r="AD411" i="18"/>
  <c r="W322" i="18"/>
  <c r="W411" i="18"/>
  <c r="R322" i="18"/>
  <c r="R411" i="18"/>
  <c r="J322" i="18"/>
  <c r="J411" i="18"/>
  <c r="E322" i="18"/>
  <c r="E411" i="18"/>
  <c r="AC322" i="18"/>
  <c r="AC411" i="18"/>
  <c r="N322" i="18"/>
  <c r="N411" i="18"/>
  <c r="D322" i="18"/>
  <c r="D411" i="18"/>
  <c r="AL322" i="18"/>
  <c r="AL411" i="18"/>
  <c r="Z322" i="18"/>
  <c r="Z411" i="18"/>
  <c r="M322" i="18"/>
  <c r="M411" i="18"/>
  <c r="AH322" i="18"/>
  <c r="AH411" i="18"/>
  <c r="V322" i="18"/>
  <c r="V411" i="18"/>
  <c r="I322" i="18"/>
  <c r="I411" i="18"/>
  <c r="T322" i="18"/>
  <c r="T411" i="18"/>
  <c r="AG322" i="18"/>
  <c r="AG411" i="18"/>
  <c r="H322" i="18"/>
  <c r="H411" i="18"/>
  <c r="AX392" i="18"/>
  <c r="BJ392" i="18"/>
  <c r="BI392" i="18"/>
  <c r="AW392" i="18"/>
  <c r="D233" i="18"/>
  <c r="D130" i="18"/>
  <c r="BE392" i="18"/>
  <c r="AS392" i="18"/>
  <c r="AQ392" i="18"/>
  <c r="BC392" i="18"/>
  <c r="BF392" i="18"/>
  <c r="AT392" i="18"/>
  <c r="BB392" i="18"/>
  <c r="AP392" i="18"/>
  <c r="AV392" i="18"/>
  <c r="BH392" i="18"/>
  <c r="BA392" i="18"/>
  <c r="T234" i="18"/>
  <c r="AL234" i="18"/>
  <c r="AE234" i="18"/>
  <c r="S234" i="18"/>
  <c r="AH234" i="18"/>
  <c r="G234" i="18"/>
  <c r="L234" i="18"/>
  <c r="K234" i="18"/>
  <c r="U234" i="18"/>
  <c r="Z234" i="18"/>
  <c r="AG234" i="18"/>
  <c r="AD234" i="18"/>
  <c r="AJ234" i="18"/>
  <c r="H234" i="18"/>
  <c r="AI234" i="18"/>
  <c r="V234" i="18"/>
  <c r="Y234" i="18"/>
  <c r="I234" i="18"/>
  <c r="J234" i="18"/>
  <c r="X234" i="18"/>
  <c r="M234" i="18"/>
  <c r="F234" i="18"/>
  <c r="R234" i="18"/>
  <c r="N234" i="18"/>
  <c r="W234" i="18"/>
  <c r="AF234" i="18"/>
  <c r="AK234" i="18"/>
  <c r="U500" i="18"/>
  <c r="U323" i="18"/>
  <c r="U501" i="18"/>
  <c r="H482" i="18"/>
  <c r="AR481" i="18"/>
  <c r="BD481" i="18"/>
  <c r="AE500" i="18"/>
  <c r="V500" i="18"/>
  <c r="AC500" i="18"/>
  <c r="AJ500" i="18"/>
  <c r="AJ323" i="18"/>
  <c r="AJ501" i="18"/>
  <c r="S500" i="18"/>
  <c r="M482" i="18"/>
  <c r="BI481" i="18"/>
  <c r="AW481" i="18"/>
  <c r="L482" i="18"/>
  <c r="BH481" i="18"/>
  <c r="AV481" i="18"/>
  <c r="I482" i="18"/>
  <c r="AS481" i="18"/>
  <c r="BE481" i="18"/>
  <c r="BB481" i="18"/>
  <c r="F482" i="18"/>
  <c r="AP481" i="18"/>
  <c r="AL500" i="18"/>
  <c r="G482" i="18"/>
  <c r="BC481" i="18"/>
  <c r="AQ481" i="18"/>
  <c r="Z500" i="18"/>
  <c r="AD500" i="18"/>
  <c r="AG500" i="18"/>
  <c r="N482" i="18"/>
  <c r="AX481" i="18"/>
  <c r="BJ481" i="18"/>
  <c r="AI500" i="18"/>
  <c r="W500" i="18"/>
  <c r="K482" i="18"/>
  <c r="AU481" i="18"/>
  <c r="BG481" i="18"/>
  <c r="AF500" i="18"/>
  <c r="AH500" i="18"/>
  <c r="AK500" i="18"/>
  <c r="X500" i="18"/>
  <c r="X323" i="18"/>
  <c r="X501" i="18"/>
  <c r="E482" i="18"/>
  <c r="AO481" i="18"/>
  <c r="BA481" i="18"/>
  <c r="R500" i="18"/>
  <c r="J482" i="18"/>
  <c r="AT481" i="18"/>
  <c r="BF481" i="18"/>
  <c r="T500" i="18"/>
  <c r="Y500" i="18"/>
  <c r="L221" i="19"/>
  <c r="H221" i="19"/>
  <c r="K221" i="19"/>
  <c r="G221" i="19"/>
  <c r="J221" i="19"/>
  <c r="F221" i="19"/>
  <c r="M221" i="19"/>
  <c r="I221" i="19"/>
  <c r="E221" i="19"/>
  <c r="T221" i="19"/>
  <c r="AE221" i="19"/>
  <c r="Y221" i="19"/>
  <c r="AH221" i="19"/>
  <c r="R221" i="19"/>
  <c r="X221" i="19"/>
  <c r="AI221" i="19"/>
  <c r="U221" i="19"/>
  <c r="AD221" i="19"/>
  <c r="N221" i="19"/>
  <c r="Z221" i="19"/>
  <c r="W221" i="19"/>
  <c r="AL221" i="19"/>
  <c r="AF221" i="19"/>
  <c r="AK221" i="19"/>
  <c r="V221" i="19"/>
  <c r="S221" i="19"/>
  <c r="AJ221" i="19"/>
  <c r="AG221" i="19"/>
  <c r="M234" i="19"/>
  <c r="I234" i="19"/>
  <c r="E234" i="19"/>
  <c r="L234" i="19"/>
  <c r="H234" i="19"/>
  <c r="K234" i="19"/>
  <c r="G234" i="19"/>
  <c r="J234" i="19"/>
  <c r="F234" i="19"/>
  <c r="T234" i="19"/>
  <c r="AE234" i="19"/>
  <c r="Y234" i="19"/>
  <c r="AH234" i="19"/>
  <c r="R234" i="19"/>
  <c r="X234" i="19"/>
  <c r="AI234" i="19"/>
  <c r="U234" i="19"/>
  <c r="AD234" i="19"/>
  <c r="N234" i="19"/>
  <c r="Z234" i="19"/>
  <c r="W234" i="19"/>
  <c r="AL234" i="19"/>
  <c r="AF234" i="19"/>
  <c r="AK234" i="19"/>
  <c r="V234" i="19"/>
  <c r="S234" i="19"/>
  <c r="AJ234" i="19"/>
  <c r="AG234" i="19"/>
  <c r="BF411" i="19"/>
  <c r="AV411" i="19"/>
  <c r="BH411" i="19"/>
  <c r="J484" i="19"/>
  <c r="W482" i="19"/>
  <c r="AU481" i="19"/>
  <c r="Y482" i="19"/>
  <c r="AW481" i="19"/>
  <c r="T482" i="19"/>
  <c r="AR481" i="19"/>
  <c r="AV410" i="19"/>
  <c r="BH410" i="19"/>
  <c r="BB411" i="19"/>
  <c r="AP411" i="19"/>
  <c r="BA410" i="19"/>
  <c r="AO410" i="19"/>
  <c r="BB410" i="19"/>
  <c r="AP410" i="19"/>
  <c r="X482" i="19"/>
  <c r="AV481" i="19"/>
  <c r="Q482" i="19"/>
  <c r="AO481" i="19"/>
  <c r="F484" i="19"/>
  <c r="AE482" i="19"/>
  <c r="BC481" i="19"/>
  <c r="R482" i="19"/>
  <c r="AP481" i="19"/>
  <c r="BG411" i="19"/>
  <c r="AU411" i="19"/>
  <c r="BJ411" i="19"/>
  <c r="AX411" i="19"/>
  <c r="AT411" i="19"/>
  <c r="AF482" i="19"/>
  <c r="BD481" i="19"/>
  <c r="AR410" i="19"/>
  <c r="BD410" i="19"/>
  <c r="BJ410" i="19"/>
  <c r="AX410" i="19"/>
  <c r="S482" i="19"/>
  <c r="AQ481" i="19"/>
  <c r="D221" i="19"/>
  <c r="H484" i="19"/>
  <c r="AK482" i="19"/>
  <c r="BI481" i="19"/>
  <c r="BB397" i="19"/>
  <c r="AP397" i="19"/>
  <c r="D234" i="19"/>
  <c r="D131" i="19"/>
  <c r="AD482" i="19"/>
  <c r="BB481" i="19"/>
  <c r="L484" i="19"/>
  <c r="Z487" i="19"/>
  <c r="AW411" i="19"/>
  <c r="BI411" i="19"/>
  <c r="N483" i="19"/>
  <c r="BJ482" i="19"/>
  <c r="AX482" i="19"/>
  <c r="E484" i="19"/>
  <c r="I484" i="19"/>
  <c r="AO397" i="19"/>
  <c r="BA397" i="19"/>
  <c r="AS397" i="19"/>
  <c r="BE397" i="19"/>
  <c r="AS411" i="19"/>
  <c r="BE411" i="19"/>
  <c r="K484" i="19"/>
  <c r="AH482" i="19"/>
  <c r="BF481" i="19"/>
  <c r="AU410" i="19"/>
  <c r="BG410" i="19"/>
  <c r="BF397" i="19"/>
  <c r="AT397" i="19"/>
  <c r="AR397" i="19"/>
  <c r="BD397" i="19"/>
  <c r="AO411" i="19"/>
  <c r="BA411" i="19"/>
  <c r="BC411" i="19"/>
  <c r="AQ411" i="19"/>
  <c r="AR411" i="19"/>
  <c r="BD411" i="19"/>
  <c r="M484" i="19"/>
  <c r="U482" i="19"/>
  <c r="AS481" i="19"/>
  <c r="AJ310" i="19"/>
  <c r="AJ399" i="19"/>
  <c r="AF310" i="19"/>
  <c r="AF399" i="19"/>
  <c r="Z310" i="19"/>
  <c r="Z399" i="19"/>
  <c r="V310" i="19"/>
  <c r="V399" i="19"/>
  <c r="R310" i="19"/>
  <c r="R399" i="19"/>
  <c r="L310" i="19"/>
  <c r="L399" i="19"/>
  <c r="H310" i="19"/>
  <c r="H399" i="19"/>
  <c r="D310" i="19"/>
  <c r="D399" i="19"/>
  <c r="D488" i="19"/>
  <c r="AI310" i="19"/>
  <c r="AI399" i="19"/>
  <c r="AE310" i="19"/>
  <c r="AE399" i="19"/>
  <c r="Y310" i="19"/>
  <c r="Y399" i="19"/>
  <c r="U310" i="19"/>
  <c r="U399" i="19"/>
  <c r="Q310" i="19"/>
  <c r="Q399" i="19"/>
  <c r="K310" i="19"/>
  <c r="K399" i="19"/>
  <c r="G310" i="19"/>
  <c r="G399" i="19"/>
  <c r="AL310" i="19"/>
  <c r="AL399" i="19"/>
  <c r="AH310" i="19"/>
  <c r="AH399" i="19"/>
  <c r="AD310" i="19"/>
  <c r="AD399" i="19"/>
  <c r="X310" i="19"/>
  <c r="X399" i="19"/>
  <c r="T310" i="19"/>
  <c r="T399" i="19"/>
  <c r="N310" i="19"/>
  <c r="N399" i="19"/>
  <c r="J310" i="19"/>
  <c r="J399" i="19"/>
  <c r="F310" i="19"/>
  <c r="F399" i="19"/>
  <c r="AK310" i="19"/>
  <c r="AK399" i="19"/>
  <c r="AG310" i="19"/>
  <c r="AG399" i="19"/>
  <c r="AC310" i="19"/>
  <c r="AC399" i="19"/>
  <c r="W310" i="19"/>
  <c r="W399" i="19"/>
  <c r="S310" i="19"/>
  <c r="S399" i="19"/>
  <c r="M310" i="19"/>
  <c r="M399" i="19"/>
  <c r="I310" i="19"/>
  <c r="I399" i="19"/>
  <c r="E310" i="19"/>
  <c r="E399" i="19"/>
  <c r="AC482" i="19"/>
  <c r="BA481" i="19"/>
  <c r="G484" i="19"/>
  <c r="AG482" i="19"/>
  <c r="BE481" i="19"/>
  <c r="AK323" i="19"/>
  <c r="AK412" i="19"/>
  <c r="AG323" i="19"/>
  <c r="AG412" i="19"/>
  <c r="AC323" i="19"/>
  <c r="AC412" i="19"/>
  <c r="W323" i="19"/>
  <c r="W412" i="19"/>
  <c r="S323" i="19"/>
  <c r="S412" i="19"/>
  <c r="M323" i="19"/>
  <c r="M412" i="19"/>
  <c r="I323" i="19"/>
  <c r="I412" i="19"/>
  <c r="E323" i="19"/>
  <c r="E412" i="19"/>
  <c r="AI323" i="19"/>
  <c r="AI412" i="19"/>
  <c r="AD323" i="19"/>
  <c r="AD412" i="19"/>
  <c r="V323" i="19"/>
  <c r="V412" i="19"/>
  <c r="Q323" i="19"/>
  <c r="Q412" i="19"/>
  <c r="J323" i="19"/>
  <c r="J412" i="19"/>
  <c r="D323" i="19"/>
  <c r="D412" i="19"/>
  <c r="D501" i="19"/>
  <c r="AH323" i="19"/>
  <c r="AH412" i="19"/>
  <c r="Z323" i="19"/>
  <c r="Z412" i="19"/>
  <c r="U323" i="19"/>
  <c r="U412" i="19"/>
  <c r="N323" i="19"/>
  <c r="N412" i="19"/>
  <c r="H323" i="19"/>
  <c r="H412" i="19"/>
  <c r="AL323" i="19"/>
  <c r="AL412" i="19"/>
  <c r="AF323" i="19"/>
  <c r="AF412" i="19"/>
  <c r="Y323" i="19"/>
  <c r="Y412" i="19"/>
  <c r="T323" i="19"/>
  <c r="T412" i="19"/>
  <c r="L323" i="19"/>
  <c r="L412" i="19"/>
  <c r="G323" i="19"/>
  <c r="G412" i="19"/>
  <c r="AJ323" i="19"/>
  <c r="AJ412" i="19"/>
  <c r="AE323" i="19"/>
  <c r="AE412" i="19"/>
  <c r="X323" i="19"/>
  <c r="X412" i="19"/>
  <c r="R323" i="19"/>
  <c r="R412" i="19"/>
  <c r="K323" i="19"/>
  <c r="K412" i="19"/>
  <c r="F323" i="19"/>
  <c r="F412" i="19"/>
  <c r="AI482" i="19"/>
  <c r="BG481" i="19"/>
  <c r="BE410" i="19"/>
  <c r="AS410" i="19"/>
  <c r="AQ410" i="19"/>
  <c r="BC410" i="19"/>
  <c r="V482" i="19"/>
  <c r="AT481" i="19"/>
  <c r="AJ482" i="19"/>
  <c r="BH481" i="19"/>
  <c r="AL487" i="19"/>
  <c r="BF393" i="18"/>
  <c r="AT393" i="18"/>
  <c r="AR393" i="18"/>
  <c r="BD393" i="18"/>
  <c r="BB393" i="18"/>
  <c r="AP393" i="18"/>
  <c r="BA393" i="18"/>
  <c r="AV393" i="18"/>
  <c r="BH393" i="18"/>
  <c r="BC393" i="18"/>
  <c r="AQ393" i="18"/>
  <c r="AJ412" i="18"/>
  <c r="AF323" i="18"/>
  <c r="AF412" i="18"/>
  <c r="Z323" i="18"/>
  <c r="Z412" i="18"/>
  <c r="V323" i="18"/>
  <c r="V412" i="18"/>
  <c r="R323" i="18"/>
  <c r="R412" i="18"/>
  <c r="L323" i="18"/>
  <c r="L412" i="18"/>
  <c r="H323" i="18"/>
  <c r="H412" i="18"/>
  <c r="D323" i="18"/>
  <c r="D412" i="18"/>
  <c r="AL323" i="18"/>
  <c r="AL412" i="18"/>
  <c r="AG323" i="18"/>
  <c r="AG412" i="18"/>
  <c r="Y323" i="18"/>
  <c r="Y412" i="18"/>
  <c r="T323" i="18"/>
  <c r="T412" i="18"/>
  <c r="M323" i="18"/>
  <c r="M412" i="18"/>
  <c r="G323" i="18"/>
  <c r="G412" i="18"/>
  <c r="AK323" i="18"/>
  <c r="AK412" i="18"/>
  <c r="AE323" i="18"/>
  <c r="AE412" i="18"/>
  <c r="X412" i="18"/>
  <c r="S323" i="18"/>
  <c r="S412" i="18"/>
  <c r="K323" i="18"/>
  <c r="K412" i="18"/>
  <c r="F323" i="18"/>
  <c r="F412" i="18"/>
  <c r="AD323" i="18"/>
  <c r="AD412" i="18"/>
  <c r="Q323" i="18"/>
  <c r="Q412" i="18"/>
  <c r="E323" i="18"/>
  <c r="E412" i="18"/>
  <c r="AC323" i="18"/>
  <c r="AC412" i="18"/>
  <c r="N323" i="18"/>
  <c r="N412" i="18"/>
  <c r="AI323" i="18"/>
  <c r="AI412" i="18"/>
  <c r="W323" i="18"/>
  <c r="W412" i="18"/>
  <c r="J323" i="18"/>
  <c r="J412" i="18"/>
  <c r="AH323" i="18"/>
  <c r="AH412" i="18"/>
  <c r="U412" i="18"/>
  <c r="I323" i="18"/>
  <c r="I412" i="18"/>
  <c r="BJ393" i="18"/>
  <c r="AX393" i="18"/>
  <c r="D234" i="18"/>
  <c r="D131" i="18"/>
  <c r="AS393" i="18"/>
  <c r="BE393" i="18"/>
  <c r="BI393" i="18"/>
  <c r="AW393" i="18"/>
  <c r="AU393" i="18"/>
  <c r="BG393" i="18"/>
  <c r="AL488" i="19"/>
  <c r="K235" i="18"/>
  <c r="Z235" i="18"/>
  <c r="AH235" i="18"/>
  <c r="G235" i="18"/>
  <c r="J235" i="18"/>
  <c r="U235" i="18"/>
  <c r="AL235" i="18"/>
  <c r="AG235" i="18"/>
  <c r="AD235" i="18"/>
  <c r="AJ235" i="18"/>
  <c r="I235" i="18"/>
  <c r="AE235" i="18"/>
  <c r="S235" i="18"/>
  <c r="M235" i="18"/>
  <c r="Y235" i="18"/>
  <c r="T235" i="18"/>
  <c r="L235" i="18"/>
  <c r="F235" i="18"/>
  <c r="AI235" i="18"/>
  <c r="X235" i="18"/>
  <c r="V235" i="18"/>
  <c r="H235" i="18"/>
  <c r="E235" i="18"/>
  <c r="R235" i="18"/>
  <c r="N235" i="18"/>
  <c r="W235" i="18"/>
  <c r="AF235" i="18"/>
  <c r="AK235" i="18"/>
  <c r="Z501" i="18"/>
  <c r="Y501" i="18"/>
  <c r="AK501" i="18"/>
  <c r="AI501" i="18"/>
  <c r="AI324" i="18"/>
  <c r="AI502" i="18"/>
  <c r="N483" i="18"/>
  <c r="BJ482" i="18"/>
  <c r="AX482" i="18"/>
  <c r="AL501" i="18"/>
  <c r="AC501" i="18"/>
  <c r="T501" i="18"/>
  <c r="J483" i="18"/>
  <c r="AT482" i="18"/>
  <c r="BF482" i="18"/>
  <c r="AH501" i="18"/>
  <c r="AG501" i="18"/>
  <c r="I483" i="18"/>
  <c r="BE482" i="18"/>
  <c r="AS482" i="18"/>
  <c r="L483" i="18"/>
  <c r="AV482" i="18"/>
  <c r="BH482" i="18"/>
  <c r="M483" i="18"/>
  <c r="AW482" i="18"/>
  <c r="BI482" i="18"/>
  <c r="V501" i="18"/>
  <c r="W501" i="18"/>
  <c r="G483" i="18"/>
  <c r="BC482" i="18"/>
  <c r="AQ482" i="18"/>
  <c r="R501" i="18"/>
  <c r="E483" i="18"/>
  <c r="AO482" i="18"/>
  <c r="BA482" i="18"/>
  <c r="AF501" i="18"/>
  <c r="K483" i="18"/>
  <c r="AU482" i="18"/>
  <c r="BG482" i="18"/>
  <c r="AD501" i="18"/>
  <c r="AP482" i="18"/>
  <c r="BB482" i="18"/>
  <c r="F483" i="18"/>
  <c r="S501" i="18"/>
  <c r="AE501" i="18"/>
  <c r="H483" i="18"/>
  <c r="BD482" i="18"/>
  <c r="AR482" i="18"/>
  <c r="Z488" i="19"/>
  <c r="K235" i="19"/>
  <c r="G235" i="19"/>
  <c r="J235" i="19"/>
  <c r="F235" i="19"/>
  <c r="M235" i="19"/>
  <c r="I235" i="19"/>
  <c r="E235" i="19"/>
  <c r="L235" i="19"/>
  <c r="H235" i="19"/>
  <c r="T235" i="19"/>
  <c r="AE235" i="19"/>
  <c r="Y235" i="19"/>
  <c r="AH235" i="19"/>
  <c r="R235" i="19"/>
  <c r="X235" i="19"/>
  <c r="AI235" i="19"/>
  <c r="U235" i="19"/>
  <c r="AD235" i="19"/>
  <c r="N235" i="19"/>
  <c r="Z235" i="19"/>
  <c r="W235" i="19"/>
  <c r="AL235" i="19"/>
  <c r="AF235" i="19"/>
  <c r="AK235" i="19"/>
  <c r="V235" i="19"/>
  <c r="S235" i="19"/>
  <c r="AJ235" i="19"/>
  <c r="AG235" i="19"/>
  <c r="AI483" i="19"/>
  <c r="BG482" i="19"/>
  <c r="BH412" i="19"/>
  <c r="AV412" i="19"/>
  <c r="AO412" i="19"/>
  <c r="BA412" i="19"/>
  <c r="AH483" i="19"/>
  <c r="BF482" i="19"/>
  <c r="AE483" i="19"/>
  <c r="BC482" i="19"/>
  <c r="AO398" i="19"/>
  <c r="BA398" i="19"/>
  <c r="W483" i="19"/>
  <c r="AU482" i="19"/>
  <c r="AJ483" i="19"/>
  <c r="BH482" i="19"/>
  <c r="AR412" i="19"/>
  <c r="AX483" i="19"/>
  <c r="BJ483" i="19"/>
  <c r="N484" i="19"/>
  <c r="AD483" i="19"/>
  <c r="BB482" i="19"/>
  <c r="BH398" i="19"/>
  <c r="AV398" i="19"/>
  <c r="H485" i="19"/>
  <c r="Q483" i="19"/>
  <c r="AO482" i="19"/>
  <c r="J485" i="19"/>
  <c r="AU412" i="19"/>
  <c r="AX412" i="19"/>
  <c r="BJ412" i="19"/>
  <c r="BE412" i="19"/>
  <c r="AC483" i="19"/>
  <c r="BA482" i="19"/>
  <c r="AT399" i="19"/>
  <c r="M485" i="19"/>
  <c r="AT398" i="19"/>
  <c r="BF398" i="19"/>
  <c r="K485" i="19"/>
  <c r="E485" i="19"/>
  <c r="L485" i="19"/>
  <c r="D235" i="19"/>
  <c r="D132" i="19"/>
  <c r="R483" i="19"/>
  <c r="AP482" i="19"/>
  <c r="BC398" i="19"/>
  <c r="AQ398" i="19"/>
  <c r="Y483" i="19"/>
  <c r="AW482" i="19"/>
  <c r="BE399" i="19"/>
  <c r="AS399" i="19"/>
  <c r="BF399" i="19"/>
  <c r="AU399" i="19"/>
  <c r="BG399" i="19"/>
  <c r="BH399" i="19"/>
  <c r="BD398" i="19"/>
  <c r="AR398" i="19"/>
  <c r="T483" i="19"/>
  <c r="AR482" i="19"/>
  <c r="AP412" i="19"/>
  <c r="BB412" i="19"/>
  <c r="AG483" i="19"/>
  <c r="BE482" i="19"/>
  <c r="BI399" i="19"/>
  <c r="BJ399" i="19"/>
  <c r="BG398" i="19"/>
  <c r="AU398" i="19"/>
  <c r="AX398" i="19"/>
  <c r="BJ398" i="19"/>
  <c r="S483" i="19"/>
  <c r="AQ482" i="19"/>
  <c r="F485" i="19"/>
  <c r="V483" i="19"/>
  <c r="AT482" i="19"/>
  <c r="BD412" i="19"/>
  <c r="AS412" i="19"/>
  <c r="BG412" i="19"/>
  <c r="G485" i="19"/>
  <c r="BA399" i="19"/>
  <c r="AO399" i="19"/>
  <c r="AP399" i="19"/>
  <c r="BB399" i="19"/>
  <c r="AV399" i="19"/>
  <c r="AW399" i="19"/>
  <c r="AX399" i="19"/>
  <c r="U483" i="19"/>
  <c r="AS482" i="19"/>
  <c r="AS398" i="19"/>
  <c r="BE398" i="19"/>
  <c r="I485" i="19"/>
  <c r="AW398" i="19"/>
  <c r="BI398" i="19"/>
  <c r="AL324" i="19"/>
  <c r="AL413" i="19"/>
  <c r="AH324" i="19"/>
  <c r="AH413" i="19"/>
  <c r="AD324" i="19"/>
  <c r="AD413" i="19"/>
  <c r="X324" i="19"/>
  <c r="X413" i="19"/>
  <c r="T324" i="19"/>
  <c r="T413" i="19"/>
  <c r="N324" i="19"/>
  <c r="N413" i="19"/>
  <c r="J324" i="19"/>
  <c r="J413" i="19"/>
  <c r="F324" i="19"/>
  <c r="F413" i="19"/>
  <c r="AJ324" i="19"/>
  <c r="AJ413" i="19"/>
  <c r="AE324" i="19"/>
  <c r="AE413" i="19"/>
  <c r="W324" i="19"/>
  <c r="W413" i="19"/>
  <c r="R324" i="19"/>
  <c r="R413" i="19"/>
  <c r="K324" i="19"/>
  <c r="K413" i="19"/>
  <c r="E324" i="19"/>
  <c r="E413" i="19"/>
  <c r="AI324" i="19"/>
  <c r="AI413" i="19"/>
  <c r="AC324" i="19"/>
  <c r="AC413" i="19"/>
  <c r="V324" i="19"/>
  <c r="V413" i="19"/>
  <c r="Q324" i="19"/>
  <c r="Q413" i="19"/>
  <c r="I324" i="19"/>
  <c r="I413" i="19"/>
  <c r="D324" i="19"/>
  <c r="D413" i="19"/>
  <c r="D502" i="19"/>
  <c r="AG324" i="19"/>
  <c r="AG413" i="19"/>
  <c r="Z324" i="19"/>
  <c r="Z413" i="19"/>
  <c r="U324" i="19"/>
  <c r="U413" i="19"/>
  <c r="M324" i="19"/>
  <c r="M413" i="19"/>
  <c r="H324" i="19"/>
  <c r="H413" i="19"/>
  <c r="AK324" i="19"/>
  <c r="AK413" i="19"/>
  <c r="AF324" i="19"/>
  <c r="AF413" i="19"/>
  <c r="Y324" i="19"/>
  <c r="Y413" i="19"/>
  <c r="S324" i="19"/>
  <c r="S413" i="19"/>
  <c r="L324" i="19"/>
  <c r="L413" i="19"/>
  <c r="G324" i="19"/>
  <c r="G413" i="19"/>
  <c r="AK483" i="19"/>
  <c r="BI482" i="19"/>
  <c r="AK311" i="19"/>
  <c r="AK400" i="19"/>
  <c r="AG311" i="19"/>
  <c r="AG400" i="19"/>
  <c r="AC311" i="19"/>
  <c r="AC400" i="19"/>
  <c r="W311" i="19"/>
  <c r="W400" i="19"/>
  <c r="S311" i="19"/>
  <c r="S400" i="19"/>
  <c r="M311" i="19"/>
  <c r="M400" i="19"/>
  <c r="I311" i="19"/>
  <c r="I400" i="19"/>
  <c r="E311" i="19"/>
  <c r="E400" i="19"/>
  <c r="AJ311" i="19"/>
  <c r="AJ400" i="19"/>
  <c r="AF311" i="19"/>
  <c r="AF400" i="19"/>
  <c r="Z311" i="19"/>
  <c r="Z400" i="19"/>
  <c r="V311" i="19"/>
  <c r="V400" i="19"/>
  <c r="R311" i="19"/>
  <c r="R400" i="19"/>
  <c r="L311" i="19"/>
  <c r="L400" i="19"/>
  <c r="H311" i="19"/>
  <c r="H400" i="19"/>
  <c r="D311" i="19"/>
  <c r="D400" i="19"/>
  <c r="D489" i="19"/>
  <c r="AI311" i="19"/>
  <c r="AI400" i="19"/>
  <c r="AE311" i="19"/>
  <c r="AE400" i="19"/>
  <c r="Y311" i="19"/>
  <c r="Y400" i="19"/>
  <c r="U311" i="19"/>
  <c r="U400" i="19"/>
  <c r="Q311" i="19"/>
  <c r="Q400" i="19"/>
  <c r="K311" i="19"/>
  <c r="K400" i="19"/>
  <c r="G311" i="19"/>
  <c r="G400" i="19"/>
  <c r="AL311" i="19"/>
  <c r="AL400" i="19"/>
  <c r="AH311" i="19"/>
  <c r="AH400" i="19"/>
  <c r="AD311" i="19"/>
  <c r="AD400" i="19"/>
  <c r="X311" i="19"/>
  <c r="X400" i="19"/>
  <c r="T311" i="19"/>
  <c r="T400" i="19"/>
  <c r="N311" i="19"/>
  <c r="N400" i="19"/>
  <c r="J311" i="19"/>
  <c r="J400" i="19"/>
  <c r="F311" i="19"/>
  <c r="F400" i="19"/>
  <c r="AH312" i="19"/>
  <c r="AH401" i="19"/>
  <c r="N312" i="19"/>
  <c r="N401" i="19"/>
  <c r="AG312" i="19"/>
  <c r="AG401" i="19"/>
  <c r="M312" i="19"/>
  <c r="M401" i="19"/>
  <c r="AF312" i="19"/>
  <c r="AF401" i="19"/>
  <c r="L312" i="19"/>
  <c r="L401" i="19"/>
  <c r="AE312" i="19"/>
  <c r="AE401" i="19"/>
  <c r="K312" i="19"/>
  <c r="K401" i="19"/>
  <c r="AL312" i="19"/>
  <c r="AL401" i="19"/>
  <c r="AK312" i="19"/>
  <c r="AK401" i="19"/>
  <c r="AJ312" i="19"/>
  <c r="AJ401" i="19"/>
  <c r="R312" i="19"/>
  <c r="R401" i="19"/>
  <c r="Q312" i="19"/>
  <c r="Q401" i="19"/>
  <c r="AD312" i="19"/>
  <c r="AD401" i="19"/>
  <c r="J312" i="19"/>
  <c r="J401" i="19"/>
  <c r="AC312" i="19"/>
  <c r="AC401" i="19"/>
  <c r="I312" i="19"/>
  <c r="I401" i="19"/>
  <c r="Z312" i="19"/>
  <c r="Z401" i="19"/>
  <c r="H312" i="19"/>
  <c r="H401" i="19"/>
  <c r="Y312" i="19"/>
  <c r="Y401" i="19"/>
  <c r="G312" i="19"/>
  <c r="G401" i="19"/>
  <c r="X312" i="19"/>
  <c r="X401" i="19"/>
  <c r="F312" i="19"/>
  <c r="F401" i="19"/>
  <c r="W312" i="19"/>
  <c r="W401" i="19"/>
  <c r="E312" i="19"/>
  <c r="E401" i="19"/>
  <c r="V312" i="19"/>
  <c r="V401" i="19"/>
  <c r="U312" i="19"/>
  <c r="U401" i="19"/>
  <c r="T312" i="19"/>
  <c r="T401" i="19"/>
  <c r="S312" i="19"/>
  <c r="S401" i="19"/>
  <c r="AI312" i="19"/>
  <c r="AI401" i="19"/>
  <c r="AF483" i="19"/>
  <c r="BD482" i="19"/>
  <c r="X483" i="19"/>
  <c r="AV482" i="19"/>
  <c r="AP398" i="19"/>
  <c r="BB398" i="19"/>
  <c r="AV394" i="18"/>
  <c r="BH394" i="18"/>
  <c r="BB394" i="18"/>
  <c r="AP394" i="18"/>
  <c r="AW394" i="18"/>
  <c r="BI394" i="18"/>
  <c r="AS394" i="18"/>
  <c r="BE394" i="18"/>
  <c r="AK324" i="18"/>
  <c r="AK413" i="18"/>
  <c r="AG324" i="18"/>
  <c r="AG413" i="18"/>
  <c r="AC324" i="18"/>
  <c r="AC413" i="18"/>
  <c r="W324" i="18"/>
  <c r="W413" i="18"/>
  <c r="S324" i="18"/>
  <c r="S413" i="18"/>
  <c r="M324" i="18"/>
  <c r="M413" i="18"/>
  <c r="I324" i="18"/>
  <c r="I413" i="18"/>
  <c r="E324" i="18"/>
  <c r="E413" i="18"/>
  <c r="AH324" i="18"/>
  <c r="AH413" i="18"/>
  <c r="Z324" i="18"/>
  <c r="Z413" i="18"/>
  <c r="U324" i="18"/>
  <c r="U413" i="18"/>
  <c r="N324" i="18"/>
  <c r="N413" i="18"/>
  <c r="H324" i="18"/>
  <c r="H413" i="18"/>
  <c r="AL324" i="18"/>
  <c r="AL413" i="18"/>
  <c r="AF324" i="18"/>
  <c r="AF413" i="18"/>
  <c r="Y324" i="18"/>
  <c r="Y413" i="18"/>
  <c r="T324" i="18"/>
  <c r="T413" i="18"/>
  <c r="L324" i="18"/>
  <c r="L413" i="18"/>
  <c r="G324" i="18"/>
  <c r="G413" i="18"/>
  <c r="AE324" i="18"/>
  <c r="AE413" i="18"/>
  <c r="R324" i="18"/>
  <c r="R413" i="18"/>
  <c r="F324" i="18"/>
  <c r="F413" i="18"/>
  <c r="AD324" i="18"/>
  <c r="AD413" i="18"/>
  <c r="Q324" i="18"/>
  <c r="Q413" i="18"/>
  <c r="D324" i="18"/>
  <c r="D413" i="18"/>
  <c r="AJ324" i="18"/>
  <c r="AJ413" i="18"/>
  <c r="X324" i="18"/>
  <c r="X413" i="18"/>
  <c r="K324" i="18"/>
  <c r="K413" i="18"/>
  <c r="AI413" i="18"/>
  <c r="V324" i="18"/>
  <c r="V413" i="18"/>
  <c r="J324" i="18"/>
  <c r="J413" i="18"/>
  <c r="AR394" i="18"/>
  <c r="BD394" i="18"/>
  <c r="BF394" i="18"/>
  <c r="AT394" i="18"/>
  <c r="D235" i="18"/>
  <c r="D132" i="18"/>
  <c r="BG394" i="18"/>
  <c r="AU394" i="18"/>
  <c r="AX394" i="18"/>
  <c r="BJ394" i="18"/>
  <c r="BC394" i="18"/>
  <c r="AQ394" i="18"/>
  <c r="BA394" i="18"/>
  <c r="AE502" i="18"/>
  <c r="R502" i="18"/>
  <c r="J236" i="18"/>
  <c r="I236" i="18"/>
  <c r="T236" i="18"/>
  <c r="AL236" i="18"/>
  <c r="AE236" i="18"/>
  <c r="AH236" i="18"/>
  <c r="F236" i="18"/>
  <c r="H236" i="18"/>
  <c r="U236" i="18"/>
  <c r="N236" i="18"/>
  <c r="AG236" i="18"/>
  <c r="AD236" i="18"/>
  <c r="AJ236" i="18"/>
  <c r="K236" i="18"/>
  <c r="L236" i="18"/>
  <c r="E236" i="18"/>
  <c r="AI236" i="18"/>
  <c r="X236" i="18"/>
  <c r="V236" i="18"/>
  <c r="Y236" i="18"/>
  <c r="G236" i="18"/>
  <c r="M236" i="18"/>
  <c r="R236" i="18"/>
  <c r="Z236" i="18"/>
  <c r="W236" i="18"/>
  <c r="AF236" i="18"/>
  <c r="AK236" i="18"/>
  <c r="S236" i="18"/>
  <c r="AJ502" i="18"/>
  <c r="AJ325" i="18"/>
  <c r="AJ503" i="18"/>
  <c r="S502" i="18"/>
  <c r="U502" i="18"/>
  <c r="G484" i="18"/>
  <c r="BC483" i="18"/>
  <c r="AQ483" i="18"/>
  <c r="AG502" i="18"/>
  <c r="X502" i="18"/>
  <c r="AK502" i="18"/>
  <c r="AP483" i="18"/>
  <c r="F484" i="18"/>
  <c r="BB483" i="18"/>
  <c r="AD502" i="18"/>
  <c r="K484" i="18"/>
  <c r="AU483" i="18"/>
  <c r="BG483" i="18"/>
  <c r="W502" i="18"/>
  <c r="AH502" i="18"/>
  <c r="J484" i="18"/>
  <c r="AT483" i="18"/>
  <c r="BF483" i="18"/>
  <c r="AC502" i="18"/>
  <c r="Y502" i="18"/>
  <c r="H484" i="18"/>
  <c r="BD483" i="18"/>
  <c r="AR483" i="18"/>
  <c r="AF502" i="18"/>
  <c r="E484" i="18"/>
  <c r="BA483" i="18"/>
  <c r="AO483" i="18"/>
  <c r="V502" i="18"/>
  <c r="M484" i="18"/>
  <c r="BI483" i="18"/>
  <c r="AW483" i="18"/>
  <c r="L484" i="18"/>
  <c r="BH483" i="18"/>
  <c r="AV483" i="18"/>
  <c r="I484" i="18"/>
  <c r="AS483" i="18"/>
  <c r="BE483" i="18"/>
  <c r="T502" i="18"/>
  <c r="AL502" i="18"/>
  <c r="N484" i="18"/>
  <c r="BJ483" i="18"/>
  <c r="AX483" i="18"/>
  <c r="Z502" i="18"/>
  <c r="M236" i="19"/>
  <c r="I236" i="19"/>
  <c r="E236" i="19"/>
  <c r="L236" i="19"/>
  <c r="H236" i="19"/>
  <c r="K236" i="19"/>
  <c r="G236" i="19"/>
  <c r="J236" i="19"/>
  <c r="F236" i="19"/>
  <c r="T236" i="19"/>
  <c r="AE236" i="19"/>
  <c r="Y236" i="19"/>
  <c r="AH236" i="19"/>
  <c r="R236" i="19"/>
  <c r="X236" i="19"/>
  <c r="AI236" i="19"/>
  <c r="U236" i="19"/>
  <c r="AD236" i="19"/>
  <c r="N236" i="19"/>
  <c r="Z236" i="19"/>
  <c r="W236" i="19"/>
  <c r="AL236" i="19"/>
  <c r="AF236" i="19"/>
  <c r="AK236" i="19"/>
  <c r="V236" i="19"/>
  <c r="S236" i="19"/>
  <c r="AJ236" i="19"/>
  <c r="AG236" i="19"/>
  <c r="AW401" i="19"/>
  <c r="BI401" i="19"/>
  <c r="AR400" i="19"/>
  <c r="BD400" i="19"/>
  <c r="BE400" i="19"/>
  <c r="AS400" i="19"/>
  <c r="AK484" i="19"/>
  <c r="BI483" i="19"/>
  <c r="U484" i="19"/>
  <c r="AS483" i="19"/>
  <c r="AT412" i="19"/>
  <c r="BF412" i="19"/>
  <c r="R484" i="19"/>
  <c r="AP483" i="19"/>
  <c r="AF484" i="19"/>
  <c r="BD483" i="19"/>
  <c r="BB401" i="19"/>
  <c r="AP401" i="19"/>
  <c r="AR401" i="19"/>
  <c r="BD401" i="19"/>
  <c r="BF401" i="19"/>
  <c r="AT401" i="19"/>
  <c r="BF400" i="19"/>
  <c r="BG400" i="19"/>
  <c r="AV400" i="19"/>
  <c r="BH400" i="19"/>
  <c r="BI400" i="19"/>
  <c r="AW400" i="19"/>
  <c r="V484" i="19"/>
  <c r="AT483" i="19"/>
  <c r="F486" i="19"/>
  <c r="AG484" i="19"/>
  <c r="BE483" i="19"/>
  <c r="D236" i="19"/>
  <c r="D133" i="19"/>
  <c r="K486" i="19"/>
  <c r="AW412" i="19"/>
  <c r="BI412" i="19"/>
  <c r="J486" i="19"/>
  <c r="H486" i="19"/>
  <c r="AJ484" i="19"/>
  <c r="BH483" i="19"/>
  <c r="AH484" i="19"/>
  <c r="BF483" i="19"/>
  <c r="BG401" i="19"/>
  <c r="AU401" i="19"/>
  <c r="AQ400" i="19"/>
  <c r="BC400" i="19"/>
  <c r="AQ399" i="19"/>
  <c r="BC399" i="19"/>
  <c r="L486" i="19"/>
  <c r="AV401" i="19"/>
  <c r="BH401" i="19"/>
  <c r="BJ401" i="19"/>
  <c r="AX401" i="19"/>
  <c r="BJ400" i="19"/>
  <c r="AX400" i="19"/>
  <c r="BI413" i="19"/>
  <c r="BD399" i="19"/>
  <c r="AR399" i="19"/>
  <c r="G486" i="19"/>
  <c r="AL489" i="19"/>
  <c r="AL490" i="19"/>
  <c r="AL491" i="19"/>
  <c r="AL492" i="19"/>
  <c r="AL493" i="19"/>
  <c r="AL494" i="19"/>
  <c r="AL495" i="19"/>
  <c r="AL496" i="19"/>
  <c r="AL497" i="19"/>
  <c r="AL498" i="19"/>
  <c r="AL499" i="19"/>
  <c r="AL500" i="19"/>
  <c r="AL501" i="19"/>
  <c r="AL502" i="19"/>
  <c r="AI325" i="19"/>
  <c r="AI414" i="19"/>
  <c r="AE325" i="19"/>
  <c r="AE414" i="19"/>
  <c r="Y325" i="19"/>
  <c r="Y414" i="19"/>
  <c r="U325" i="19"/>
  <c r="U414" i="19"/>
  <c r="Q325" i="19"/>
  <c r="Q414" i="19"/>
  <c r="K325" i="19"/>
  <c r="K414" i="19"/>
  <c r="G325" i="19"/>
  <c r="G414" i="19"/>
  <c r="AK325" i="19"/>
  <c r="AK414" i="19"/>
  <c r="AF325" i="19"/>
  <c r="AF414" i="19"/>
  <c r="X325" i="19"/>
  <c r="X414" i="19"/>
  <c r="S325" i="19"/>
  <c r="S414" i="19"/>
  <c r="L325" i="19"/>
  <c r="L414" i="19"/>
  <c r="F325" i="19"/>
  <c r="F414" i="19"/>
  <c r="AJ325" i="19"/>
  <c r="AJ414" i="19"/>
  <c r="AD325" i="19"/>
  <c r="AD414" i="19"/>
  <c r="W325" i="19"/>
  <c r="W414" i="19"/>
  <c r="R325" i="19"/>
  <c r="R414" i="19"/>
  <c r="J325" i="19"/>
  <c r="J414" i="19"/>
  <c r="E325" i="19"/>
  <c r="E414" i="19"/>
  <c r="AH325" i="19"/>
  <c r="AH414" i="19"/>
  <c r="AC325" i="19"/>
  <c r="AC414" i="19"/>
  <c r="V325" i="19"/>
  <c r="V414" i="19"/>
  <c r="N325" i="19"/>
  <c r="N414" i="19"/>
  <c r="I325" i="19"/>
  <c r="I414" i="19"/>
  <c r="D325" i="19"/>
  <c r="D414" i="19"/>
  <c r="D503" i="19"/>
  <c r="AL325" i="19"/>
  <c r="AL414" i="19"/>
  <c r="AG325" i="19"/>
  <c r="AG414" i="19"/>
  <c r="Z325" i="19"/>
  <c r="Z414" i="19"/>
  <c r="T325" i="19"/>
  <c r="T414" i="19"/>
  <c r="M325" i="19"/>
  <c r="M414" i="19"/>
  <c r="H325" i="19"/>
  <c r="H414" i="19"/>
  <c r="AD484" i="19"/>
  <c r="BB483" i="19"/>
  <c r="BB400" i="19"/>
  <c r="AP400" i="19"/>
  <c r="AW413" i="19"/>
  <c r="Z489" i="19"/>
  <c r="Z490" i="19"/>
  <c r="Z491" i="19"/>
  <c r="Z492" i="19"/>
  <c r="Z493" i="19"/>
  <c r="Z494" i="19"/>
  <c r="Z495" i="19"/>
  <c r="Z496" i="19"/>
  <c r="Z497" i="19"/>
  <c r="Z498" i="19"/>
  <c r="Z499" i="19"/>
  <c r="Z500" i="19"/>
  <c r="Z501" i="19"/>
  <c r="Z502" i="19"/>
  <c r="Y484" i="19"/>
  <c r="AW483" i="19"/>
  <c r="X484" i="19"/>
  <c r="AV483" i="19"/>
  <c r="AO401" i="19"/>
  <c r="BA401" i="19"/>
  <c r="BC401" i="19"/>
  <c r="AQ401" i="19"/>
  <c r="AS401" i="19"/>
  <c r="BE401" i="19"/>
  <c r="AT400" i="19"/>
  <c r="AU400" i="19"/>
  <c r="I486" i="19"/>
  <c r="BC412" i="19"/>
  <c r="AQ412" i="19"/>
  <c r="S484" i="19"/>
  <c r="AQ483" i="19"/>
  <c r="T484" i="19"/>
  <c r="AR483" i="19"/>
  <c r="E486" i="19"/>
  <c r="M486" i="19"/>
  <c r="AC484" i="19"/>
  <c r="BA483" i="19"/>
  <c r="Q484" i="19"/>
  <c r="AO483" i="19"/>
  <c r="N485" i="19"/>
  <c r="AX484" i="19"/>
  <c r="BJ484" i="19"/>
  <c r="W484" i="19"/>
  <c r="AU483" i="19"/>
  <c r="AE484" i="19"/>
  <c r="BC483" i="19"/>
  <c r="AI484" i="19"/>
  <c r="BG483" i="19"/>
  <c r="AL325" i="18"/>
  <c r="AL414" i="18"/>
  <c r="AH325" i="18"/>
  <c r="AH414" i="18"/>
  <c r="AD325" i="18"/>
  <c r="AD414" i="18"/>
  <c r="X325" i="18"/>
  <c r="X414" i="18"/>
  <c r="T325" i="18"/>
  <c r="T414" i="18"/>
  <c r="N325" i="18"/>
  <c r="N414" i="18"/>
  <c r="J325" i="18"/>
  <c r="J414" i="18"/>
  <c r="F325" i="18"/>
  <c r="F414" i="18"/>
  <c r="AI325" i="18"/>
  <c r="AI414" i="18"/>
  <c r="AC325" i="18"/>
  <c r="AC414" i="18"/>
  <c r="V325" i="18"/>
  <c r="V414" i="18"/>
  <c r="Q325" i="18"/>
  <c r="Q414" i="18"/>
  <c r="I325" i="18"/>
  <c r="I414" i="18"/>
  <c r="D325" i="18"/>
  <c r="D414" i="18"/>
  <c r="AG325" i="18"/>
  <c r="AG414" i="18"/>
  <c r="Z325" i="18"/>
  <c r="Z414" i="18"/>
  <c r="U325" i="18"/>
  <c r="U414" i="18"/>
  <c r="M325" i="18"/>
  <c r="M414" i="18"/>
  <c r="H325" i="18"/>
  <c r="H414" i="18"/>
  <c r="AF325" i="18"/>
  <c r="AF414" i="18"/>
  <c r="S325" i="18"/>
  <c r="S414" i="18"/>
  <c r="G325" i="18"/>
  <c r="G414" i="18"/>
  <c r="AE325" i="18"/>
  <c r="AE414" i="18"/>
  <c r="R325" i="18"/>
  <c r="R414" i="18"/>
  <c r="E325" i="18"/>
  <c r="E414" i="18"/>
  <c r="AK325" i="18"/>
  <c r="AK414" i="18"/>
  <c r="Y325" i="18"/>
  <c r="Y414" i="18"/>
  <c r="L325" i="18"/>
  <c r="L414" i="18"/>
  <c r="K325" i="18"/>
  <c r="K414" i="18"/>
  <c r="W325" i="18"/>
  <c r="W414" i="18"/>
  <c r="AJ414" i="18"/>
  <c r="BC395" i="18"/>
  <c r="AQ395" i="18"/>
  <c r="BA395" i="18"/>
  <c r="BG395" i="18"/>
  <c r="AU395" i="18"/>
  <c r="BI395" i="18"/>
  <c r="AW395" i="18"/>
  <c r="AT395" i="18"/>
  <c r="BF395" i="18"/>
  <c r="BE395" i="18"/>
  <c r="AS395" i="18"/>
  <c r="AX395" i="18"/>
  <c r="BJ395" i="18"/>
  <c r="D236" i="18"/>
  <c r="D133" i="18"/>
  <c r="BD395" i="18"/>
  <c r="AR395" i="18"/>
  <c r="AP395" i="18"/>
  <c r="BB395" i="18"/>
  <c r="BH395" i="18"/>
  <c r="AV395" i="18"/>
  <c r="Z503" i="18"/>
  <c r="AF503" i="18"/>
  <c r="AG503" i="18"/>
  <c r="U237" i="18"/>
  <c r="AD237" i="18"/>
  <c r="V237" i="18"/>
  <c r="Y237" i="18"/>
  <c r="G237" i="18"/>
  <c r="AG237" i="18"/>
  <c r="J237" i="18"/>
  <c r="L237" i="18"/>
  <c r="AL237" i="18"/>
  <c r="AK237" i="18"/>
  <c r="I237" i="18"/>
  <c r="N237" i="18"/>
  <c r="AJ237" i="18"/>
  <c r="E237" i="18"/>
  <c r="AI237" i="18"/>
  <c r="X237" i="18"/>
  <c r="F237" i="18"/>
  <c r="K237" i="18"/>
  <c r="R237" i="18"/>
  <c r="W237" i="18"/>
  <c r="AF237" i="18"/>
  <c r="M237" i="18"/>
  <c r="H237" i="18"/>
  <c r="T237" i="18"/>
  <c r="Z237" i="18"/>
  <c r="AE237" i="18"/>
  <c r="S237" i="18"/>
  <c r="AH237" i="18"/>
  <c r="K485" i="18"/>
  <c r="BG484" i="18"/>
  <c r="AU484" i="18"/>
  <c r="AL503" i="18"/>
  <c r="Y503" i="18"/>
  <c r="AD503" i="18"/>
  <c r="U503" i="18"/>
  <c r="H485" i="18"/>
  <c r="AR484" i="18"/>
  <c r="BD484" i="18"/>
  <c r="W503" i="18"/>
  <c r="T503" i="18"/>
  <c r="I485" i="18"/>
  <c r="BE484" i="18"/>
  <c r="AS484" i="18"/>
  <c r="L485" i="18"/>
  <c r="AV484" i="18"/>
  <c r="BH484" i="18"/>
  <c r="M485" i="18"/>
  <c r="BI484" i="18"/>
  <c r="AW484" i="18"/>
  <c r="AC503" i="18"/>
  <c r="J485" i="18"/>
  <c r="AT484" i="18"/>
  <c r="BF484" i="18"/>
  <c r="AK503" i="18"/>
  <c r="S503" i="18"/>
  <c r="R503" i="18"/>
  <c r="N485" i="18"/>
  <c r="AX484" i="18"/>
  <c r="BJ484" i="18"/>
  <c r="G485" i="18"/>
  <c r="BC484" i="18"/>
  <c r="AQ484" i="18"/>
  <c r="V503" i="18"/>
  <c r="E485" i="18"/>
  <c r="AO484" i="18"/>
  <c r="BA484" i="18"/>
  <c r="AH503" i="18"/>
  <c r="F485" i="18"/>
  <c r="AP484" i="18"/>
  <c r="BB484" i="18"/>
  <c r="X503" i="18"/>
  <c r="AI503" i="18"/>
  <c r="AE503" i="18"/>
  <c r="Z503" i="19"/>
  <c r="K237" i="19"/>
  <c r="G237" i="19"/>
  <c r="J237" i="19"/>
  <c r="F237" i="19"/>
  <c r="M237" i="19"/>
  <c r="I237" i="19"/>
  <c r="E237" i="19"/>
  <c r="L237" i="19"/>
  <c r="H237" i="19"/>
  <c r="T237" i="19"/>
  <c r="AE237" i="19"/>
  <c r="Y237" i="19"/>
  <c r="AH237" i="19"/>
  <c r="R237" i="19"/>
  <c r="X237" i="19"/>
  <c r="AI237" i="19"/>
  <c r="U237" i="19"/>
  <c r="AD237" i="19"/>
  <c r="N237" i="19"/>
  <c r="Z237" i="19"/>
  <c r="W237" i="19"/>
  <c r="AL237" i="19"/>
  <c r="AF237" i="19"/>
  <c r="AK237" i="19"/>
  <c r="V237" i="19"/>
  <c r="S237" i="19"/>
  <c r="AJ237" i="19"/>
  <c r="AG237" i="19"/>
  <c r="AI485" i="19"/>
  <c r="BG484" i="19"/>
  <c r="BA400" i="19"/>
  <c r="AO400" i="19"/>
  <c r="AR414" i="19"/>
  <c r="AQ414" i="19"/>
  <c r="BA413" i="19"/>
  <c r="AO413" i="19"/>
  <c r="AJ485" i="19"/>
  <c r="BH484" i="19"/>
  <c r="D237" i="19"/>
  <c r="D134" i="19"/>
  <c r="V485" i="19"/>
  <c r="AT484" i="19"/>
  <c r="AF485" i="19"/>
  <c r="BD484" i="19"/>
  <c r="Q485" i="19"/>
  <c r="AO484" i="19"/>
  <c r="M487" i="19"/>
  <c r="S485" i="19"/>
  <c r="AQ484" i="19"/>
  <c r="I487" i="19"/>
  <c r="BD413" i="19"/>
  <c r="AR413" i="19"/>
  <c r="X485" i="19"/>
  <c r="AV484" i="19"/>
  <c r="BJ414" i="19"/>
  <c r="BC414" i="19"/>
  <c r="H487" i="19"/>
  <c r="J487" i="19"/>
  <c r="AJ326" i="19"/>
  <c r="AJ415" i="19"/>
  <c r="AF326" i="19"/>
  <c r="AF415" i="19"/>
  <c r="Z326" i="19"/>
  <c r="Z415" i="19"/>
  <c r="V326" i="19"/>
  <c r="V415" i="19"/>
  <c r="R326" i="19"/>
  <c r="R415" i="19"/>
  <c r="L326" i="19"/>
  <c r="L415" i="19"/>
  <c r="H326" i="19"/>
  <c r="H415" i="19"/>
  <c r="D326" i="19"/>
  <c r="D415" i="19"/>
  <c r="D504" i="19"/>
  <c r="AL326" i="19"/>
  <c r="AL415" i="19"/>
  <c r="AG326" i="19"/>
  <c r="AG415" i="19"/>
  <c r="Y326" i="19"/>
  <c r="Y415" i="19"/>
  <c r="T326" i="19"/>
  <c r="T415" i="19"/>
  <c r="M326" i="19"/>
  <c r="M415" i="19"/>
  <c r="G326" i="19"/>
  <c r="G415" i="19"/>
  <c r="AK326" i="19"/>
  <c r="AK415" i="19"/>
  <c r="AE326" i="19"/>
  <c r="AE415" i="19"/>
  <c r="X326" i="19"/>
  <c r="X415" i="19"/>
  <c r="S326" i="19"/>
  <c r="S415" i="19"/>
  <c r="K326" i="19"/>
  <c r="K415" i="19"/>
  <c r="F326" i="19"/>
  <c r="F415" i="19"/>
  <c r="AI326" i="19"/>
  <c r="AI415" i="19"/>
  <c r="AD326" i="19"/>
  <c r="AD415" i="19"/>
  <c r="W326" i="19"/>
  <c r="W415" i="19"/>
  <c r="Q326" i="19"/>
  <c r="Q415" i="19"/>
  <c r="J326" i="19"/>
  <c r="J415" i="19"/>
  <c r="E326" i="19"/>
  <c r="E415" i="19"/>
  <c r="AH326" i="19"/>
  <c r="AH415" i="19"/>
  <c r="AC326" i="19"/>
  <c r="AC415" i="19"/>
  <c r="U326" i="19"/>
  <c r="U415" i="19"/>
  <c r="N326" i="19"/>
  <c r="N415" i="19"/>
  <c r="I326" i="19"/>
  <c r="I415" i="19"/>
  <c r="F487" i="19"/>
  <c r="BE413" i="19"/>
  <c r="AS413" i="19"/>
  <c r="AK485" i="19"/>
  <c r="BI484" i="19"/>
  <c r="W485" i="19"/>
  <c r="AU484" i="19"/>
  <c r="E487" i="19"/>
  <c r="BH413" i="19"/>
  <c r="AV413" i="19"/>
  <c r="AQ413" i="19"/>
  <c r="BC413" i="19"/>
  <c r="AE485" i="19"/>
  <c r="BC484" i="19"/>
  <c r="AU413" i="19"/>
  <c r="BG413" i="19"/>
  <c r="BA414" i="19"/>
  <c r="BD414" i="19"/>
  <c r="AO414" i="19"/>
  <c r="G487" i="19"/>
  <c r="AX413" i="19"/>
  <c r="BJ413" i="19"/>
  <c r="AH485" i="19"/>
  <c r="BF484" i="19"/>
  <c r="AT413" i="19"/>
  <c r="BF413" i="19"/>
  <c r="R485" i="19"/>
  <c r="AP484" i="19"/>
  <c r="U485" i="19"/>
  <c r="AS484" i="19"/>
  <c r="AX414" i="19"/>
  <c r="AP413" i="19"/>
  <c r="BB413" i="19"/>
  <c r="BJ485" i="19"/>
  <c r="N486" i="19"/>
  <c r="AX485" i="19"/>
  <c r="AC485" i="19"/>
  <c r="BA484" i="19"/>
  <c r="T485" i="19"/>
  <c r="AR484" i="19"/>
  <c r="Y485" i="19"/>
  <c r="AW484" i="19"/>
  <c r="AD485" i="19"/>
  <c r="BB484" i="19"/>
  <c r="BE414" i="19"/>
  <c r="AS414" i="19"/>
  <c r="AL503" i="19"/>
  <c r="AL504" i="19"/>
  <c r="L487" i="19"/>
  <c r="K487" i="19"/>
  <c r="AG485" i="19"/>
  <c r="BE484" i="19"/>
  <c r="BH396" i="18"/>
  <c r="AV396" i="18"/>
  <c r="BE396" i="18"/>
  <c r="AS396" i="18"/>
  <c r="AU396" i="18"/>
  <c r="BG396" i="18"/>
  <c r="BA396" i="18"/>
  <c r="AP396" i="18"/>
  <c r="BB396" i="18"/>
  <c r="AI326" i="18"/>
  <c r="AI415" i="18"/>
  <c r="AE326" i="18"/>
  <c r="AE415" i="18"/>
  <c r="Y326" i="18"/>
  <c r="Y415" i="18"/>
  <c r="U326" i="18"/>
  <c r="U415" i="18"/>
  <c r="Q326" i="18"/>
  <c r="Q415" i="18"/>
  <c r="K326" i="18"/>
  <c r="K415" i="18"/>
  <c r="G326" i="18"/>
  <c r="G415" i="18"/>
  <c r="AJ326" i="18"/>
  <c r="AJ415" i="18"/>
  <c r="AD326" i="18"/>
  <c r="AD415" i="18"/>
  <c r="W326" i="18"/>
  <c r="W415" i="18"/>
  <c r="R326" i="18"/>
  <c r="R415" i="18"/>
  <c r="J326" i="18"/>
  <c r="J415" i="18"/>
  <c r="E326" i="18"/>
  <c r="E415" i="18"/>
  <c r="AH326" i="18"/>
  <c r="AH415" i="18"/>
  <c r="AC326" i="18"/>
  <c r="AC415" i="18"/>
  <c r="V326" i="18"/>
  <c r="V415" i="18"/>
  <c r="N326" i="18"/>
  <c r="N415" i="18"/>
  <c r="I326" i="18"/>
  <c r="I415" i="18"/>
  <c r="D326" i="18"/>
  <c r="D415" i="18"/>
  <c r="AG326" i="18"/>
  <c r="AG415" i="18"/>
  <c r="T326" i="18"/>
  <c r="T415" i="18"/>
  <c r="H326" i="18"/>
  <c r="H415" i="18"/>
  <c r="AF326" i="18"/>
  <c r="AF415" i="18"/>
  <c r="S326" i="18"/>
  <c r="S415" i="18"/>
  <c r="F326" i="18"/>
  <c r="F415" i="18"/>
  <c r="AL326" i="18"/>
  <c r="AL415" i="18"/>
  <c r="Z326" i="18"/>
  <c r="Z415" i="18"/>
  <c r="M326" i="18"/>
  <c r="M415" i="18"/>
  <c r="X326" i="18"/>
  <c r="X415" i="18"/>
  <c r="L326" i="18"/>
  <c r="L415" i="18"/>
  <c r="AK326" i="18"/>
  <c r="AK415" i="18"/>
  <c r="BI396" i="18"/>
  <c r="AW396" i="18"/>
  <c r="BD396" i="18"/>
  <c r="AR396" i="18"/>
  <c r="AX396" i="18"/>
  <c r="BJ396" i="18"/>
  <c r="D237" i="18"/>
  <c r="D134" i="18"/>
  <c r="BF396" i="18"/>
  <c r="AT396" i="18"/>
  <c r="AQ396" i="18"/>
  <c r="BC396" i="18"/>
  <c r="AE504" i="18"/>
  <c r="G238" i="18"/>
  <c r="M238" i="18"/>
  <c r="H238" i="18"/>
  <c r="K238" i="18"/>
  <c r="AI238" i="18"/>
  <c r="AG238" i="18"/>
  <c r="AJ238" i="18"/>
  <c r="I238" i="18"/>
  <c r="J238" i="18"/>
  <c r="N238" i="18"/>
  <c r="AF238" i="18"/>
  <c r="AK238" i="18"/>
  <c r="L238" i="18"/>
  <c r="Z238" i="18"/>
  <c r="AD238" i="18"/>
  <c r="E238" i="18"/>
  <c r="F238" i="18"/>
  <c r="AL238" i="18"/>
  <c r="AE238" i="18"/>
  <c r="AH238" i="18"/>
  <c r="S504" i="18"/>
  <c r="U504" i="18"/>
  <c r="AI504" i="18"/>
  <c r="AI327" i="18"/>
  <c r="AI505" i="18"/>
  <c r="F486" i="18"/>
  <c r="AP485" i="18"/>
  <c r="BB485" i="18"/>
  <c r="AG504" i="18"/>
  <c r="AK504" i="18"/>
  <c r="J486" i="18"/>
  <c r="AT485" i="18"/>
  <c r="BF485" i="18"/>
  <c r="W504" i="18"/>
  <c r="H486" i="18"/>
  <c r="AR485" i="18"/>
  <c r="BD485" i="18"/>
  <c r="AD504" i="18"/>
  <c r="V504" i="18"/>
  <c r="X504" i="18"/>
  <c r="AF504" i="18"/>
  <c r="N486" i="18"/>
  <c r="BJ485" i="18"/>
  <c r="AX485" i="18"/>
  <c r="AC504" i="18"/>
  <c r="AC327" i="18"/>
  <c r="AC505" i="18"/>
  <c r="M486" i="18"/>
  <c r="BI485" i="18"/>
  <c r="AW485" i="18"/>
  <c r="L486" i="18"/>
  <c r="BH485" i="18"/>
  <c r="AV485" i="18"/>
  <c r="I486" i="18"/>
  <c r="BE485" i="18"/>
  <c r="AS485" i="18"/>
  <c r="Z504" i="18"/>
  <c r="Y504" i="18"/>
  <c r="G486" i="18"/>
  <c r="AQ485" i="18"/>
  <c r="BC485" i="18"/>
  <c r="AJ504" i="18"/>
  <c r="AH504" i="18"/>
  <c r="E486" i="18"/>
  <c r="AO485" i="18"/>
  <c r="BA485" i="18"/>
  <c r="R504" i="18"/>
  <c r="T504" i="18"/>
  <c r="AL504" i="18"/>
  <c r="K486" i="18"/>
  <c r="BG485" i="18"/>
  <c r="AU485" i="18"/>
  <c r="Z504" i="19"/>
  <c r="M238" i="19"/>
  <c r="I238" i="19"/>
  <c r="E238" i="19"/>
  <c r="L238" i="19"/>
  <c r="G238" i="19"/>
  <c r="K238" i="19"/>
  <c r="F238" i="19"/>
  <c r="J238" i="19"/>
  <c r="H238" i="19"/>
  <c r="T238" i="19"/>
  <c r="AE238" i="19"/>
  <c r="Y238" i="19"/>
  <c r="AH238" i="19"/>
  <c r="R238" i="19"/>
  <c r="X238" i="19"/>
  <c r="AI238" i="19"/>
  <c r="U238" i="19"/>
  <c r="AD238" i="19"/>
  <c r="N238" i="19"/>
  <c r="Z238" i="19"/>
  <c r="W238" i="19"/>
  <c r="AL238" i="19"/>
  <c r="AF238" i="19"/>
  <c r="AK238" i="19"/>
  <c r="V238" i="19"/>
  <c r="S238" i="19"/>
  <c r="AJ238" i="19"/>
  <c r="AG238" i="19"/>
  <c r="AE486" i="19"/>
  <c r="BC485" i="19"/>
  <c r="AG486" i="19"/>
  <c r="BE485" i="19"/>
  <c r="Y486" i="19"/>
  <c r="AW485" i="19"/>
  <c r="AC486" i="19"/>
  <c r="BA485" i="19"/>
  <c r="R486" i="19"/>
  <c r="AP485" i="19"/>
  <c r="AH486" i="19"/>
  <c r="BF485" i="19"/>
  <c r="G488" i="19"/>
  <c r="E488" i="19"/>
  <c r="W486" i="19"/>
  <c r="AU485" i="19"/>
  <c r="J488" i="19"/>
  <c r="H488" i="19"/>
  <c r="BI414" i="19"/>
  <c r="AW414" i="19"/>
  <c r="AF486" i="19"/>
  <c r="BD485" i="19"/>
  <c r="AK327" i="19"/>
  <c r="AK416" i="19"/>
  <c r="AG327" i="19"/>
  <c r="AG416" i="19"/>
  <c r="AC327" i="19"/>
  <c r="AC416" i="19"/>
  <c r="W327" i="19"/>
  <c r="W416" i="19"/>
  <c r="S327" i="19"/>
  <c r="S416" i="19"/>
  <c r="M327" i="19"/>
  <c r="M416" i="19"/>
  <c r="I327" i="19"/>
  <c r="I416" i="19"/>
  <c r="E327" i="19"/>
  <c r="E416" i="19"/>
  <c r="AH327" i="19"/>
  <c r="AH416" i="19"/>
  <c r="Z327" i="19"/>
  <c r="Z416" i="19"/>
  <c r="U327" i="19"/>
  <c r="U416" i="19"/>
  <c r="N327" i="19"/>
  <c r="N416" i="19"/>
  <c r="H327" i="19"/>
  <c r="H416" i="19"/>
  <c r="AL327" i="19"/>
  <c r="AL416" i="19"/>
  <c r="AF327" i="19"/>
  <c r="AF416" i="19"/>
  <c r="Y327" i="19"/>
  <c r="Y416" i="19"/>
  <c r="T327" i="19"/>
  <c r="T416" i="19"/>
  <c r="L327" i="19"/>
  <c r="L416" i="19"/>
  <c r="G327" i="19"/>
  <c r="G416" i="19"/>
  <c r="AJ327" i="19"/>
  <c r="AJ416" i="19"/>
  <c r="AE327" i="19"/>
  <c r="AE416" i="19"/>
  <c r="X327" i="19"/>
  <c r="X416" i="19"/>
  <c r="R327" i="19"/>
  <c r="R416" i="19"/>
  <c r="K327" i="19"/>
  <c r="K416" i="19"/>
  <c r="F327" i="19"/>
  <c r="F416" i="19"/>
  <c r="AI327" i="19"/>
  <c r="AI416" i="19"/>
  <c r="AD327" i="19"/>
  <c r="AD416" i="19"/>
  <c r="V327" i="19"/>
  <c r="V416" i="19"/>
  <c r="Q327" i="19"/>
  <c r="Q416" i="19"/>
  <c r="J327" i="19"/>
  <c r="J416" i="19"/>
  <c r="D327" i="19"/>
  <c r="D416" i="19"/>
  <c r="D505" i="19"/>
  <c r="D238" i="19"/>
  <c r="D135" i="19"/>
  <c r="BB414" i="19"/>
  <c r="AP414" i="19"/>
  <c r="BB415" i="19"/>
  <c r="BF414" i="19"/>
  <c r="AT414" i="19"/>
  <c r="I488" i="19"/>
  <c r="S486" i="19"/>
  <c r="AQ485" i="19"/>
  <c r="K488" i="19"/>
  <c r="L488" i="19"/>
  <c r="AV414" i="19"/>
  <c r="BH414" i="19"/>
  <c r="AD486" i="19"/>
  <c r="BB485" i="19"/>
  <c r="T486" i="19"/>
  <c r="AR485" i="19"/>
  <c r="BJ486" i="19"/>
  <c r="N487" i="19"/>
  <c r="AX486" i="19"/>
  <c r="U486" i="19"/>
  <c r="AS485" i="19"/>
  <c r="AK486" i="19"/>
  <c r="BI485" i="19"/>
  <c r="F488" i="19"/>
  <c r="AP415" i="19"/>
  <c r="AU414" i="19"/>
  <c r="BG414" i="19"/>
  <c r="X486" i="19"/>
  <c r="AV485" i="19"/>
  <c r="M488" i="19"/>
  <c r="Q486" i="19"/>
  <c r="AO485" i="19"/>
  <c r="V486" i="19"/>
  <c r="AT485" i="19"/>
  <c r="AJ486" i="19"/>
  <c r="BH485" i="19"/>
  <c r="AI486" i="19"/>
  <c r="BG485" i="19"/>
  <c r="D238" i="18"/>
  <c r="D135" i="18"/>
  <c r="AU397" i="18"/>
  <c r="BG397" i="18"/>
  <c r="AJ327" i="18"/>
  <c r="AJ416" i="18"/>
  <c r="AF327" i="18"/>
  <c r="AF416" i="18"/>
  <c r="Z327" i="18"/>
  <c r="Z416" i="18"/>
  <c r="V327" i="18"/>
  <c r="V416" i="18"/>
  <c r="R327" i="18"/>
  <c r="R416" i="18"/>
  <c r="L327" i="18"/>
  <c r="L416" i="18"/>
  <c r="H327" i="18"/>
  <c r="H416" i="18"/>
  <c r="D327" i="18"/>
  <c r="D416" i="18"/>
  <c r="AK327" i="18"/>
  <c r="AK416" i="18"/>
  <c r="AE327" i="18"/>
  <c r="AE416" i="18"/>
  <c r="X327" i="18"/>
  <c r="X416" i="18"/>
  <c r="S327" i="18"/>
  <c r="S416" i="18"/>
  <c r="K327" i="18"/>
  <c r="K416" i="18"/>
  <c r="F327" i="18"/>
  <c r="F416" i="18"/>
  <c r="AI416" i="18"/>
  <c r="AD327" i="18"/>
  <c r="AD416" i="18"/>
  <c r="W327" i="18"/>
  <c r="W416" i="18"/>
  <c r="Q327" i="18"/>
  <c r="Q416" i="18"/>
  <c r="J327" i="18"/>
  <c r="J416" i="18"/>
  <c r="E327" i="18"/>
  <c r="E416" i="18"/>
  <c r="AH327" i="18"/>
  <c r="AH416" i="18"/>
  <c r="U327" i="18"/>
  <c r="U416" i="18"/>
  <c r="I327" i="18"/>
  <c r="I416" i="18"/>
  <c r="AG327" i="18"/>
  <c r="AG416" i="18"/>
  <c r="T327" i="18"/>
  <c r="T416" i="18"/>
  <c r="G327" i="18"/>
  <c r="G416" i="18"/>
  <c r="AC416" i="18"/>
  <c r="N327" i="18"/>
  <c r="N416" i="18"/>
  <c r="AL327" i="18"/>
  <c r="AL416" i="18"/>
  <c r="Y327" i="18"/>
  <c r="Y416" i="18"/>
  <c r="M327" i="18"/>
  <c r="M416" i="18"/>
  <c r="AR397" i="18"/>
  <c r="BD397" i="18"/>
  <c r="AW397" i="18"/>
  <c r="BI397" i="18"/>
  <c r="BC397" i="18"/>
  <c r="AQ397" i="18"/>
  <c r="BJ397" i="18"/>
  <c r="AX397" i="18"/>
  <c r="BB397" i="18"/>
  <c r="AP397" i="18"/>
  <c r="BE397" i="18"/>
  <c r="AS397" i="18"/>
  <c r="BF397" i="18"/>
  <c r="AT397" i="18"/>
  <c r="BA397" i="18"/>
  <c r="AV397" i="18"/>
  <c r="BH397" i="18"/>
  <c r="Z505" i="18"/>
  <c r="V505" i="18"/>
  <c r="AG505" i="18"/>
  <c r="L239" i="18"/>
  <c r="J239" i="18"/>
  <c r="H239" i="18"/>
  <c r="E239" i="18"/>
  <c r="N239" i="18"/>
  <c r="AF239" i="18"/>
  <c r="AK239" i="18"/>
  <c r="K239" i="18"/>
  <c r="AE239" i="18"/>
  <c r="AH239" i="18"/>
  <c r="I239" i="18"/>
  <c r="AI239" i="18"/>
  <c r="F239" i="18"/>
  <c r="Z239" i="18"/>
  <c r="G239" i="18"/>
  <c r="M239" i="18"/>
  <c r="AL239" i="18"/>
  <c r="AG239" i="18"/>
  <c r="AD239" i="18"/>
  <c r="AJ239" i="18"/>
  <c r="L487" i="18"/>
  <c r="AV486" i="18"/>
  <c r="BH486" i="18"/>
  <c r="AJ505" i="18"/>
  <c r="AD505" i="18"/>
  <c r="T505" i="18"/>
  <c r="AE505" i="18"/>
  <c r="AF505" i="18"/>
  <c r="W505" i="18"/>
  <c r="J487" i="18"/>
  <c r="AT486" i="18"/>
  <c r="BF486" i="18"/>
  <c r="U505" i="18"/>
  <c r="AL505" i="18"/>
  <c r="AH505" i="18"/>
  <c r="I487" i="18"/>
  <c r="BE486" i="18"/>
  <c r="AS486" i="18"/>
  <c r="M487" i="18"/>
  <c r="AW486" i="18"/>
  <c r="BI486" i="18"/>
  <c r="G487" i="18"/>
  <c r="BC486" i="18"/>
  <c r="AQ486" i="18"/>
  <c r="N487" i="18"/>
  <c r="AX486" i="18"/>
  <c r="BJ486" i="18"/>
  <c r="H487" i="18"/>
  <c r="BD486" i="18"/>
  <c r="AR486" i="18"/>
  <c r="K487" i="18"/>
  <c r="AU486" i="18"/>
  <c r="BG486" i="18"/>
  <c r="R505" i="18"/>
  <c r="E487" i="18"/>
  <c r="AO486" i="18"/>
  <c r="BA486" i="18"/>
  <c r="Y505" i="18"/>
  <c r="X505" i="18"/>
  <c r="AK505" i="18"/>
  <c r="F487" i="18"/>
  <c r="AP486" i="18"/>
  <c r="BB486" i="18"/>
  <c r="S505" i="18"/>
  <c r="L239" i="19"/>
  <c r="H239" i="19"/>
  <c r="K239" i="19"/>
  <c r="G239" i="19"/>
  <c r="I239" i="19"/>
  <c r="F239" i="19"/>
  <c r="M239" i="19"/>
  <c r="J239" i="19"/>
  <c r="T239" i="19"/>
  <c r="AE239" i="19"/>
  <c r="Y239" i="19"/>
  <c r="AH239" i="19"/>
  <c r="R239" i="19"/>
  <c r="X239" i="19"/>
  <c r="AI239" i="19"/>
  <c r="U239" i="19"/>
  <c r="AD239" i="19"/>
  <c r="N239" i="19"/>
  <c r="Z239" i="19"/>
  <c r="W239" i="19"/>
  <c r="AL239" i="19"/>
  <c r="AF239" i="19"/>
  <c r="AK239" i="19"/>
  <c r="V239" i="19"/>
  <c r="S239" i="19"/>
  <c r="AJ239" i="19"/>
  <c r="AG239" i="19"/>
  <c r="V487" i="19"/>
  <c r="AT486" i="19"/>
  <c r="BF415" i="19"/>
  <c r="AT415" i="19"/>
  <c r="G489" i="19"/>
  <c r="AC487" i="19"/>
  <c r="BA486" i="19"/>
  <c r="AG487" i="19"/>
  <c r="BE486" i="19"/>
  <c r="M489" i="19"/>
  <c r="AW415" i="19"/>
  <c r="BI415" i="19"/>
  <c r="T487" i="19"/>
  <c r="AR486" i="19"/>
  <c r="AF487" i="19"/>
  <c r="BD486" i="19"/>
  <c r="H489" i="19"/>
  <c r="AS415" i="19"/>
  <c r="BE415" i="19"/>
  <c r="R487" i="19"/>
  <c r="AP486" i="19"/>
  <c r="BC415" i="19"/>
  <c r="AQ415" i="19"/>
  <c r="AL328" i="19"/>
  <c r="AL417" i="19"/>
  <c r="AH328" i="19"/>
  <c r="AH417" i="19"/>
  <c r="AD328" i="19"/>
  <c r="AD417" i="19"/>
  <c r="X328" i="19"/>
  <c r="X417" i="19"/>
  <c r="T328" i="19"/>
  <c r="T417" i="19"/>
  <c r="N328" i="19"/>
  <c r="N417" i="19"/>
  <c r="J328" i="19"/>
  <c r="J417" i="19"/>
  <c r="F328" i="19"/>
  <c r="F417" i="19"/>
  <c r="AI328" i="19"/>
  <c r="AI417" i="19"/>
  <c r="AC328" i="19"/>
  <c r="AC417" i="19"/>
  <c r="V328" i="19"/>
  <c r="V417" i="19"/>
  <c r="Q328" i="19"/>
  <c r="Q417" i="19"/>
  <c r="I328" i="19"/>
  <c r="I417" i="19"/>
  <c r="D328" i="19"/>
  <c r="D417" i="19"/>
  <c r="D506" i="19"/>
  <c r="AG328" i="19"/>
  <c r="AG417" i="19"/>
  <c r="Z328" i="19"/>
  <c r="Z417" i="19"/>
  <c r="U328" i="19"/>
  <c r="U417" i="19"/>
  <c r="M328" i="19"/>
  <c r="M417" i="19"/>
  <c r="H328" i="19"/>
  <c r="H417" i="19"/>
  <c r="AK328" i="19"/>
  <c r="AK417" i="19"/>
  <c r="AF328" i="19"/>
  <c r="AF417" i="19"/>
  <c r="Y328" i="19"/>
  <c r="Y417" i="19"/>
  <c r="S328" i="19"/>
  <c r="S417" i="19"/>
  <c r="L328" i="19"/>
  <c r="L417" i="19"/>
  <c r="G328" i="19"/>
  <c r="G417" i="19"/>
  <c r="AJ328" i="19"/>
  <c r="AJ417" i="19"/>
  <c r="AE328" i="19"/>
  <c r="AE417" i="19"/>
  <c r="W328" i="19"/>
  <c r="W417" i="19"/>
  <c r="R328" i="19"/>
  <c r="R417" i="19"/>
  <c r="K328" i="19"/>
  <c r="K417" i="19"/>
  <c r="E328" i="19"/>
  <c r="E417" i="19"/>
  <c r="AO416" i="19"/>
  <c r="BA416" i="19"/>
  <c r="AJ487" i="19"/>
  <c r="BH486" i="19"/>
  <c r="Q487" i="19"/>
  <c r="AO486" i="19"/>
  <c r="F489" i="19"/>
  <c r="AK487" i="19"/>
  <c r="BI486" i="19"/>
  <c r="AX487" i="19"/>
  <c r="BJ487" i="19"/>
  <c r="N488" i="19"/>
  <c r="K489" i="19"/>
  <c r="I489" i="19"/>
  <c r="AV415" i="19"/>
  <c r="BH415" i="19"/>
  <c r="AT416" i="19"/>
  <c r="AX416" i="19"/>
  <c r="BG415" i="19"/>
  <c r="AU415" i="19"/>
  <c r="E489" i="19"/>
  <c r="Z505" i="19"/>
  <c r="Y487" i="19"/>
  <c r="AW486" i="19"/>
  <c r="AE487" i="19"/>
  <c r="BC486" i="19"/>
  <c r="AI487" i="19"/>
  <c r="BG486" i="19"/>
  <c r="U487" i="19"/>
  <c r="AS486" i="19"/>
  <c r="BJ415" i="19"/>
  <c r="AX415" i="19"/>
  <c r="BG416" i="19"/>
  <c r="AU416" i="19"/>
  <c r="BJ416" i="19"/>
  <c r="X487" i="19"/>
  <c r="AV486" i="19"/>
  <c r="AD487" i="19"/>
  <c r="BB486" i="19"/>
  <c r="L489" i="19"/>
  <c r="S487" i="19"/>
  <c r="AQ486" i="19"/>
  <c r="AO415" i="19"/>
  <c r="BA415" i="19"/>
  <c r="D239" i="19"/>
  <c r="D136" i="19"/>
  <c r="BF416" i="19"/>
  <c r="J489" i="19"/>
  <c r="AR415" i="19"/>
  <c r="BD415" i="19"/>
  <c r="W487" i="19"/>
  <c r="AU486" i="19"/>
  <c r="AH487" i="19"/>
  <c r="BF486" i="19"/>
  <c r="AL505" i="19"/>
  <c r="AL506" i="19"/>
  <c r="BF398" i="18"/>
  <c r="AT398" i="18"/>
  <c r="AP398" i="18"/>
  <c r="BB398" i="18"/>
  <c r="BC398" i="18"/>
  <c r="AQ398" i="18"/>
  <c r="BH398" i="18"/>
  <c r="AV398" i="18"/>
  <c r="BA398" i="18"/>
  <c r="AR398" i="18"/>
  <c r="BD398" i="18"/>
  <c r="BG398" i="18"/>
  <c r="AU398" i="18"/>
  <c r="AS398" i="18"/>
  <c r="BE398" i="18"/>
  <c r="AW398" i="18"/>
  <c r="BI398" i="18"/>
  <c r="AK328" i="18"/>
  <c r="AK417" i="18"/>
  <c r="AG328" i="18"/>
  <c r="AG417" i="18"/>
  <c r="AC328" i="18"/>
  <c r="AC417" i="18"/>
  <c r="M328" i="18"/>
  <c r="M417" i="18"/>
  <c r="I328" i="18"/>
  <c r="I417" i="18"/>
  <c r="E328" i="18"/>
  <c r="E417" i="18"/>
  <c r="AL328" i="18"/>
  <c r="AL417" i="18"/>
  <c r="AF328" i="18"/>
  <c r="AF417" i="18"/>
  <c r="L328" i="18"/>
  <c r="L417" i="18"/>
  <c r="G328" i="18"/>
  <c r="G417" i="18"/>
  <c r="AJ328" i="18"/>
  <c r="AJ417" i="18"/>
  <c r="AE328" i="18"/>
  <c r="AE417" i="18"/>
  <c r="K328" i="18"/>
  <c r="K417" i="18"/>
  <c r="F328" i="18"/>
  <c r="F417" i="18"/>
  <c r="AI328" i="18"/>
  <c r="AI417" i="18"/>
  <c r="J328" i="18"/>
  <c r="J417" i="18"/>
  <c r="AH328" i="18"/>
  <c r="AH417" i="18"/>
  <c r="H328" i="18"/>
  <c r="H417" i="18"/>
  <c r="AD328" i="18"/>
  <c r="AD417" i="18"/>
  <c r="D328" i="18"/>
  <c r="D417" i="18"/>
  <c r="N328" i="18"/>
  <c r="N417" i="18"/>
  <c r="Z328" i="18"/>
  <c r="Z417" i="18"/>
  <c r="BJ398" i="18"/>
  <c r="AX398" i="18"/>
  <c r="D239" i="18"/>
  <c r="D136" i="18"/>
  <c r="AK506" i="18"/>
  <c r="AK329" i="18"/>
  <c r="AK507" i="18"/>
  <c r="AC506" i="18"/>
  <c r="AL506" i="18"/>
  <c r="F240" i="18"/>
  <c r="N240" i="18"/>
  <c r="AD240" i="18"/>
  <c r="AJ240" i="18"/>
  <c r="K240" i="18"/>
  <c r="I240" i="18"/>
  <c r="AF240" i="18"/>
  <c r="E240" i="18"/>
  <c r="AG240" i="18"/>
  <c r="H240" i="18"/>
  <c r="AI240" i="18"/>
  <c r="G240" i="18"/>
  <c r="L240" i="18"/>
  <c r="Z240" i="18"/>
  <c r="AK240" i="18"/>
  <c r="J240" i="18"/>
  <c r="M240" i="18"/>
  <c r="AL240" i="18"/>
  <c r="AE240" i="18"/>
  <c r="AH240" i="18"/>
  <c r="K488" i="18"/>
  <c r="BG487" i="18"/>
  <c r="AU487" i="18"/>
  <c r="N488" i="18"/>
  <c r="BJ487" i="18"/>
  <c r="AX487" i="18"/>
  <c r="AE506" i="18"/>
  <c r="J488" i="18"/>
  <c r="AT487" i="18"/>
  <c r="BF487" i="18"/>
  <c r="AJ506" i="18"/>
  <c r="AG506" i="18"/>
  <c r="M488" i="18"/>
  <c r="AW487" i="18"/>
  <c r="BI487" i="18"/>
  <c r="I488" i="18"/>
  <c r="AS487" i="18"/>
  <c r="BE487" i="18"/>
  <c r="AI506" i="18"/>
  <c r="L488" i="18"/>
  <c r="AV487" i="18"/>
  <c r="BH487" i="18"/>
  <c r="H488" i="18"/>
  <c r="BD487" i="18"/>
  <c r="AR487" i="18"/>
  <c r="G488" i="18"/>
  <c r="AQ487" i="18"/>
  <c r="BC487" i="18"/>
  <c r="F488" i="18"/>
  <c r="AP487" i="18"/>
  <c r="BB487" i="18"/>
  <c r="E488" i="18"/>
  <c r="BA487" i="18"/>
  <c r="AO487" i="18"/>
  <c r="AH506" i="18"/>
  <c r="AF506" i="18"/>
  <c r="AD506" i="18"/>
  <c r="Z506" i="18"/>
  <c r="J240" i="19"/>
  <c r="F240" i="19"/>
  <c r="M240" i="19"/>
  <c r="I240" i="19"/>
  <c r="G240" i="19"/>
  <c r="L240" i="19"/>
  <c r="K240" i="19"/>
  <c r="H240" i="19"/>
  <c r="T240" i="19"/>
  <c r="AE240" i="19"/>
  <c r="Y240" i="19"/>
  <c r="AH240" i="19"/>
  <c r="R240" i="19"/>
  <c r="X240" i="19"/>
  <c r="AI240" i="19"/>
  <c r="U240" i="19"/>
  <c r="AD240" i="19"/>
  <c r="N240" i="19"/>
  <c r="Z240" i="19"/>
  <c r="W240" i="19"/>
  <c r="AL240" i="19"/>
  <c r="AF240" i="19"/>
  <c r="AK240" i="19"/>
  <c r="V240" i="19"/>
  <c r="S240" i="19"/>
  <c r="AJ240" i="19"/>
  <c r="AG240" i="19"/>
  <c r="AW416" i="19"/>
  <c r="BI416" i="19"/>
  <c r="K490" i="19"/>
  <c r="AC488" i="19"/>
  <c r="BA487" i="19"/>
  <c r="W488" i="19"/>
  <c r="AU487" i="19"/>
  <c r="AP416" i="19"/>
  <c r="BB416" i="19"/>
  <c r="L490" i="19"/>
  <c r="Z506" i="19"/>
  <c r="AO417" i="19"/>
  <c r="BD417" i="19"/>
  <c r="BB417" i="19"/>
  <c r="G490" i="19"/>
  <c r="AD488" i="19"/>
  <c r="BB487" i="19"/>
  <c r="AI488" i="19"/>
  <c r="BG487" i="19"/>
  <c r="AP417" i="19"/>
  <c r="AS416" i="19"/>
  <c r="BE416" i="19"/>
  <c r="J490" i="19"/>
  <c r="BD416" i="19"/>
  <c r="AR416" i="19"/>
  <c r="D240" i="19"/>
  <c r="D137" i="19"/>
  <c r="X488" i="19"/>
  <c r="AV487" i="19"/>
  <c r="U488" i="19"/>
  <c r="AS487" i="19"/>
  <c r="AE488" i="19"/>
  <c r="BC487" i="19"/>
  <c r="I490" i="19"/>
  <c r="F490" i="19"/>
  <c r="AJ488" i="19"/>
  <c r="BH487" i="19"/>
  <c r="AU417" i="19"/>
  <c r="BI417" i="19"/>
  <c r="AW417" i="19"/>
  <c r="BA417" i="19"/>
  <c r="AF488" i="19"/>
  <c r="BD487" i="19"/>
  <c r="AG488" i="19"/>
  <c r="BE487" i="19"/>
  <c r="Y488" i="19"/>
  <c r="AW487" i="19"/>
  <c r="Q488" i="19"/>
  <c r="AO487" i="19"/>
  <c r="BH417" i="19"/>
  <c r="AV417" i="19"/>
  <c r="AH488" i="19"/>
  <c r="BF487" i="19"/>
  <c r="AI329" i="19"/>
  <c r="AI418" i="19"/>
  <c r="AE329" i="19"/>
  <c r="AE418" i="19"/>
  <c r="Y329" i="19"/>
  <c r="Y418" i="19"/>
  <c r="U329" i="19"/>
  <c r="U418" i="19"/>
  <c r="Q329" i="19"/>
  <c r="Q418" i="19"/>
  <c r="K329" i="19"/>
  <c r="K418" i="19"/>
  <c r="G329" i="19"/>
  <c r="G418" i="19"/>
  <c r="AJ329" i="19"/>
  <c r="AJ418" i="19"/>
  <c r="AD329" i="19"/>
  <c r="AD418" i="19"/>
  <c r="W329" i="19"/>
  <c r="W418" i="19"/>
  <c r="R329" i="19"/>
  <c r="R418" i="19"/>
  <c r="J329" i="19"/>
  <c r="J418" i="19"/>
  <c r="AH329" i="19"/>
  <c r="AH418" i="19"/>
  <c r="AC329" i="19"/>
  <c r="AC418" i="19"/>
  <c r="V329" i="19"/>
  <c r="V418" i="19"/>
  <c r="N329" i="19"/>
  <c r="N418" i="19"/>
  <c r="I329" i="19"/>
  <c r="I418" i="19"/>
  <c r="D329" i="19"/>
  <c r="D418" i="19"/>
  <c r="D507" i="19"/>
  <c r="AL329" i="19"/>
  <c r="AG329" i="19"/>
  <c r="AG418" i="19"/>
  <c r="Z329" i="19"/>
  <c r="Z418" i="19"/>
  <c r="T329" i="19"/>
  <c r="T418" i="19"/>
  <c r="M329" i="19"/>
  <c r="M418" i="19"/>
  <c r="H329" i="19"/>
  <c r="H418" i="19"/>
  <c r="AK329" i="19"/>
  <c r="AK418" i="19"/>
  <c r="AF329" i="19"/>
  <c r="AF418" i="19"/>
  <c r="X329" i="19"/>
  <c r="X418" i="19"/>
  <c r="S329" i="19"/>
  <c r="S418" i="19"/>
  <c r="L329" i="19"/>
  <c r="L418" i="19"/>
  <c r="F329" i="19"/>
  <c r="F418" i="19"/>
  <c r="S488" i="19"/>
  <c r="AQ487" i="19"/>
  <c r="E490" i="19"/>
  <c r="BH416" i="19"/>
  <c r="AV416" i="19"/>
  <c r="N489" i="19"/>
  <c r="AX488" i="19"/>
  <c r="BJ488" i="19"/>
  <c r="AK488" i="19"/>
  <c r="BI487" i="19"/>
  <c r="AQ417" i="19"/>
  <c r="BC417" i="19"/>
  <c r="BE417" i="19"/>
  <c r="AS417" i="19"/>
  <c r="BG417" i="19"/>
  <c r="AR417" i="19"/>
  <c r="R488" i="19"/>
  <c r="AP487" i="19"/>
  <c r="H490" i="19"/>
  <c r="BC416" i="19"/>
  <c r="AQ416" i="19"/>
  <c r="T488" i="19"/>
  <c r="AR487" i="19"/>
  <c r="M490" i="19"/>
  <c r="V488" i="19"/>
  <c r="AT487" i="19"/>
  <c r="BI399" i="18"/>
  <c r="AW399" i="18"/>
  <c r="BH399" i="18"/>
  <c r="AV399" i="18"/>
  <c r="AL329" i="18"/>
  <c r="AL418" i="18"/>
  <c r="AH329" i="18"/>
  <c r="AH418" i="18"/>
  <c r="AD329" i="18"/>
  <c r="AD418" i="18"/>
  <c r="N329" i="18"/>
  <c r="N418" i="18"/>
  <c r="J329" i="18"/>
  <c r="J418" i="18"/>
  <c r="AJ329" i="18"/>
  <c r="AJ418" i="18"/>
  <c r="AE329" i="18"/>
  <c r="AE418" i="18"/>
  <c r="K329" i="18"/>
  <c r="K418" i="18"/>
  <c r="F329" i="18"/>
  <c r="F418" i="18"/>
  <c r="AG329" i="18"/>
  <c r="AG418" i="18"/>
  <c r="H329" i="18"/>
  <c r="H418" i="18"/>
  <c r="AF329" i="18"/>
  <c r="AF418" i="18"/>
  <c r="M329" i="18"/>
  <c r="M418" i="18"/>
  <c r="G329" i="18"/>
  <c r="G418" i="18"/>
  <c r="AC329" i="18"/>
  <c r="AC418" i="18"/>
  <c r="L329" i="18"/>
  <c r="L418" i="18"/>
  <c r="Z329" i="18"/>
  <c r="Z418" i="18"/>
  <c r="I329" i="18"/>
  <c r="I418" i="18"/>
  <c r="AK418" i="18"/>
  <c r="E329" i="18"/>
  <c r="E418" i="18"/>
  <c r="D329" i="18"/>
  <c r="D418" i="18"/>
  <c r="AI329" i="18"/>
  <c r="AI418" i="18"/>
  <c r="AX399" i="18"/>
  <c r="BJ399" i="18"/>
  <c r="BG399" i="18"/>
  <c r="AU399" i="18"/>
  <c r="BD399" i="18"/>
  <c r="AR399" i="18"/>
  <c r="BA399" i="18"/>
  <c r="AT399" i="18"/>
  <c r="BF399" i="18"/>
  <c r="D240" i="18"/>
  <c r="D137" i="18"/>
  <c r="AS399" i="18"/>
  <c r="BE399" i="18"/>
  <c r="BC399" i="18"/>
  <c r="AQ399" i="18"/>
  <c r="AP399" i="18"/>
  <c r="BB399" i="18"/>
  <c r="Z507" i="18"/>
  <c r="AL507" i="19"/>
  <c r="AL418" i="19"/>
  <c r="E241" i="18"/>
  <c r="F241" i="18"/>
  <c r="G241" i="18"/>
  <c r="AL241" i="18"/>
  <c r="AF241" i="18"/>
  <c r="AK241" i="18"/>
  <c r="H241" i="18"/>
  <c r="AE241" i="18"/>
  <c r="AH241" i="18"/>
  <c r="J241" i="18"/>
  <c r="AI241" i="18"/>
  <c r="M241" i="18"/>
  <c r="K241" i="18"/>
  <c r="Z241" i="18"/>
  <c r="I241" i="18"/>
  <c r="L241" i="18"/>
  <c r="N241" i="18"/>
  <c r="AG241" i="18"/>
  <c r="AD241" i="18"/>
  <c r="AJ241" i="18"/>
  <c r="AD507" i="18"/>
  <c r="AC507" i="18"/>
  <c r="AI507" i="18"/>
  <c r="AJ507" i="18"/>
  <c r="J489" i="18"/>
  <c r="AT488" i="18"/>
  <c r="BF488" i="18"/>
  <c r="AF507" i="18"/>
  <c r="AL507" i="18"/>
  <c r="G489" i="18"/>
  <c r="BC488" i="18"/>
  <c r="AQ488" i="18"/>
  <c r="H489" i="18"/>
  <c r="AR488" i="18"/>
  <c r="BD488" i="18"/>
  <c r="I489" i="18"/>
  <c r="BE488" i="18"/>
  <c r="AS488" i="18"/>
  <c r="M489" i="18"/>
  <c r="BI488" i="18"/>
  <c r="AW488" i="18"/>
  <c r="AE507" i="18"/>
  <c r="N489" i="18"/>
  <c r="BJ488" i="18"/>
  <c r="AX488" i="18"/>
  <c r="K489" i="18"/>
  <c r="BG488" i="18"/>
  <c r="AU488" i="18"/>
  <c r="AH507" i="18"/>
  <c r="E489" i="18"/>
  <c r="BA488" i="18"/>
  <c r="AO488" i="18"/>
  <c r="F489" i="18"/>
  <c r="AP488" i="18"/>
  <c r="BB488" i="18"/>
  <c r="L489" i="18"/>
  <c r="AV488" i="18"/>
  <c r="BH488" i="18"/>
  <c r="AG507" i="18"/>
  <c r="L241" i="19"/>
  <c r="H241" i="19"/>
  <c r="K241" i="19"/>
  <c r="G241" i="19"/>
  <c r="J241" i="19"/>
  <c r="I241" i="19"/>
  <c r="F241" i="19"/>
  <c r="M241" i="19"/>
  <c r="T241" i="19"/>
  <c r="AE241" i="19"/>
  <c r="Y241" i="19"/>
  <c r="AH241" i="19"/>
  <c r="R241" i="19"/>
  <c r="X241" i="19"/>
  <c r="AI241" i="19"/>
  <c r="U241" i="19"/>
  <c r="AD241" i="19"/>
  <c r="N241" i="19"/>
  <c r="Z241" i="19"/>
  <c r="W241" i="19"/>
  <c r="AL241" i="19"/>
  <c r="AF241" i="19"/>
  <c r="AK241" i="19"/>
  <c r="V241" i="19"/>
  <c r="S241" i="19"/>
  <c r="AJ241" i="19"/>
  <c r="AG241" i="19"/>
  <c r="AV418" i="19"/>
  <c r="AR418" i="19"/>
  <c r="BD418" i="19"/>
  <c r="AX418" i="19"/>
  <c r="Y489" i="19"/>
  <c r="AW488" i="19"/>
  <c r="AF489" i="19"/>
  <c r="BD488" i="19"/>
  <c r="AD489" i="19"/>
  <c r="BB488" i="19"/>
  <c r="L491" i="19"/>
  <c r="K491" i="19"/>
  <c r="BE418" i="19"/>
  <c r="AU418" i="19"/>
  <c r="BG418" i="19"/>
  <c r="F491" i="19"/>
  <c r="AJ330" i="19"/>
  <c r="AJ419" i="19"/>
  <c r="AF330" i="19"/>
  <c r="AF419" i="19"/>
  <c r="Z330" i="19"/>
  <c r="Z419" i="19"/>
  <c r="V330" i="19"/>
  <c r="V419" i="19"/>
  <c r="R330" i="19"/>
  <c r="R419" i="19"/>
  <c r="L330" i="19"/>
  <c r="L419" i="19"/>
  <c r="H330" i="19"/>
  <c r="H419" i="19"/>
  <c r="D330" i="19"/>
  <c r="D419" i="19"/>
  <c r="D508" i="19"/>
  <c r="AK330" i="19"/>
  <c r="AK419" i="19"/>
  <c r="AE330" i="19"/>
  <c r="AE419" i="19"/>
  <c r="X330" i="19"/>
  <c r="X419" i="19"/>
  <c r="S330" i="19"/>
  <c r="S419" i="19"/>
  <c r="K330" i="19"/>
  <c r="K419" i="19"/>
  <c r="F330" i="19"/>
  <c r="F419" i="19"/>
  <c r="AI330" i="19"/>
  <c r="AI419" i="19"/>
  <c r="AD330" i="19"/>
  <c r="AD419" i="19"/>
  <c r="W330" i="19"/>
  <c r="W419" i="19"/>
  <c r="Q330" i="19"/>
  <c r="Q419" i="19"/>
  <c r="J330" i="19"/>
  <c r="J419" i="19"/>
  <c r="AH330" i="19"/>
  <c r="AH419" i="19"/>
  <c r="AC330" i="19"/>
  <c r="AC419" i="19"/>
  <c r="U330" i="19"/>
  <c r="U419" i="19"/>
  <c r="N330" i="19"/>
  <c r="N419" i="19"/>
  <c r="I330" i="19"/>
  <c r="I419" i="19"/>
  <c r="AL330" i="19"/>
  <c r="AL419" i="19"/>
  <c r="AG330" i="19"/>
  <c r="AG419" i="19"/>
  <c r="Y330" i="19"/>
  <c r="Y419" i="19"/>
  <c r="T330" i="19"/>
  <c r="T419" i="19"/>
  <c r="M330" i="19"/>
  <c r="M419" i="19"/>
  <c r="G330" i="19"/>
  <c r="G419" i="19"/>
  <c r="G491" i="19"/>
  <c r="Z507" i="19"/>
  <c r="M491" i="19"/>
  <c r="S489" i="19"/>
  <c r="AQ488" i="19"/>
  <c r="BI418" i="19"/>
  <c r="BJ418" i="19"/>
  <c r="BH418" i="19"/>
  <c r="AS418" i="19"/>
  <c r="AJ489" i="19"/>
  <c r="BH488" i="19"/>
  <c r="AE489" i="19"/>
  <c r="BC488" i="19"/>
  <c r="X489" i="19"/>
  <c r="AV488" i="19"/>
  <c r="AT417" i="19"/>
  <c r="BF417" i="19"/>
  <c r="AC489" i="19"/>
  <c r="BA488" i="19"/>
  <c r="T489" i="19"/>
  <c r="AR488" i="19"/>
  <c r="AK489" i="19"/>
  <c r="BI488" i="19"/>
  <c r="U489" i="19"/>
  <c r="AS488" i="19"/>
  <c r="J491" i="19"/>
  <c r="V489" i="19"/>
  <c r="AT488" i="19"/>
  <c r="H491" i="19"/>
  <c r="R489" i="19"/>
  <c r="AP488" i="19"/>
  <c r="BJ489" i="19"/>
  <c r="N490" i="19"/>
  <c r="AX489" i="19"/>
  <c r="E491" i="19"/>
  <c r="BB418" i="19"/>
  <c r="AP418" i="19"/>
  <c r="AW418" i="19"/>
  <c r="AH489" i="19"/>
  <c r="BF488" i="19"/>
  <c r="Q489" i="19"/>
  <c r="AO488" i="19"/>
  <c r="AG489" i="19"/>
  <c r="BE488" i="19"/>
  <c r="AX417" i="19"/>
  <c r="BJ417" i="19"/>
  <c r="I491" i="19"/>
  <c r="D241" i="19"/>
  <c r="D138" i="19"/>
  <c r="AI489" i="19"/>
  <c r="BG488" i="19"/>
  <c r="W489" i="19"/>
  <c r="AU488" i="19"/>
  <c r="AX400" i="18"/>
  <c r="BJ400" i="18"/>
  <c r="AS400" i="18"/>
  <c r="BE400" i="18"/>
  <c r="D138" i="18"/>
  <c r="D241" i="18"/>
  <c r="BA400" i="18"/>
  <c r="BB400" i="18"/>
  <c r="AP400" i="18"/>
  <c r="AI330" i="18"/>
  <c r="AI419" i="18"/>
  <c r="AE330" i="18"/>
  <c r="AE419" i="18"/>
  <c r="K330" i="18"/>
  <c r="K419" i="18"/>
  <c r="G330" i="18"/>
  <c r="G419" i="18"/>
  <c r="AK330" i="18"/>
  <c r="AK419" i="18"/>
  <c r="AF330" i="18"/>
  <c r="AF419" i="18"/>
  <c r="L330" i="18"/>
  <c r="L419" i="18"/>
  <c r="F330" i="18"/>
  <c r="F419" i="18"/>
  <c r="AL330" i="18"/>
  <c r="AL419" i="18"/>
  <c r="AD330" i="18"/>
  <c r="AD419" i="18"/>
  <c r="M330" i="18"/>
  <c r="M419" i="18"/>
  <c r="E330" i="18"/>
  <c r="E419" i="18"/>
  <c r="AJ330" i="18"/>
  <c r="AJ419" i="18"/>
  <c r="AC330" i="18"/>
  <c r="AC419" i="18"/>
  <c r="J330" i="18"/>
  <c r="J419" i="18"/>
  <c r="D330" i="18"/>
  <c r="D419" i="18"/>
  <c r="Z330" i="18"/>
  <c r="Z419" i="18"/>
  <c r="I330" i="18"/>
  <c r="I419" i="18"/>
  <c r="H330" i="18"/>
  <c r="H419" i="18"/>
  <c r="AH330" i="18"/>
  <c r="AH419" i="18"/>
  <c r="AG330" i="18"/>
  <c r="AG419" i="18"/>
  <c r="N330" i="18"/>
  <c r="N419" i="18"/>
  <c r="AW400" i="18"/>
  <c r="BI400" i="18"/>
  <c r="BC400" i="18"/>
  <c r="AQ400" i="18"/>
  <c r="BF400" i="18"/>
  <c r="AT400" i="18"/>
  <c r="AV400" i="18"/>
  <c r="BH400" i="18"/>
  <c r="AR400" i="18"/>
  <c r="BD400" i="18"/>
  <c r="BG400" i="18"/>
  <c r="AU400" i="18"/>
  <c r="AH508" i="18"/>
  <c r="AC508" i="18"/>
  <c r="F242" i="18"/>
  <c r="N242" i="18"/>
  <c r="AF242" i="18"/>
  <c r="AK242" i="18"/>
  <c r="M242" i="18"/>
  <c r="G242" i="18"/>
  <c r="AE242" i="18"/>
  <c r="AH242" i="18"/>
  <c r="H242" i="18"/>
  <c r="AI242" i="18"/>
  <c r="I242" i="18"/>
  <c r="E242" i="18"/>
  <c r="J242" i="18"/>
  <c r="AL242" i="18"/>
  <c r="L242" i="18"/>
  <c r="K242" i="18"/>
  <c r="Z242" i="18"/>
  <c r="AG242" i="18"/>
  <c r="AD242" i="18"/>
  <c r="AJ242" i="18"/>
  <c r="H490" i="18"/>
  <c r="BD489" i="18"/>
  <c r="AR489" i="18"/>
  <c r="AG508" i="18"/>
  <c r="L490" i="18"/>
  <c r="BH489" i="18"/>
  <c r="AV489" i="18"/>
  <c r="AK508" i="18"/>
  <c r="AL508" i="18"/>
  <c r="J490" i="18"/>
  <c r="AT489" i="18"/>
  <c r="BF489" i="18"/>
  <c r="G490" i="18"/>
  <c r="AQ489" i="18"/>
  <c r="BC489" i="18"/>
  <c r="BB489" i="18"/>
  <c r="AP489" i="18"/>
  <c r="F490" i="18"/>
  <c r="Z508" i="18"/>
  <c r="K490" i="18"/>
  <c r="AU489" i="18"/>
  <c r="BG489" i="18"/>
  <c r="N490" i="18"/>
  <c r="AX489" i="18"/>
  <c r="BJ489" i="18"/>
  <c r="AJ508" i="18"/>
  <c r="AD508" i="18"/>
  <c r="E490" i="18"/>
  <c r="BA489" i="18"/>
  <c r="AO489" i="18"/>
  <c r="AE508" i="18"/>
  <c r="M490" i="18"/>
  <c r="AW489" i="18"/>
  <c r="BI489" i="18"/>
  <c r="I490" i="18"/>
  <c r="BE489" i="18"/>
  <c r="AS489" i="18"/>
  <c r="AF508" i="18"/>
  <c r="AI508" i="18"/>
  <c r="Z508" i="19"/>
  <c r="AL508" i="19"/>
  <c r="J242" i="19"/>
  <c r="F242" i="19"/>
  <c r="M242" i="19"/>
  <c r="I242" i="19"/>
  <c r="H242" i="19"/>
  <c r="G242" i="19"/>
  <c r="L242" i="19"/>
  <c r="K242" i="19"/>
  <c r="T242" i="19"/>
  <c r="AE242" i="19"/>
  <c r="Y242" i="19"/>
  <c r="AH242" i="19"/>
  <c r="R242" i="19"/>
  <c r="X242" i="19"/>
  <c r="AI242" i="19"/>
  <c r="U242" i="19"/>
  <c r="AD242" i="19"/>
  <c r="N242" i="19"/>
  <c r="Z242" i="19"/>
  <c r="W242" i="19"/>
  <c r="AL242" i="19"/>
  <c r="AF242" i="19"/>
  <c r="AK242" i="19"/>
  <c r="V242" i="19"/>
  <c r="S242" i="19"/>
  <c r="AJ242" i="19"/>
  <c r="AG242" i="19"/>
  <c r="I492" i="19"/>
  <c r="AQ418" i="19"/>
  <c r="BC418" i="19"/>
  <c r="G492" i="19"/>
  <c r="BG419" i="19"/>
  <c r="AU419" i="19"/>
  <c r="AI490" i="19"/>
  <c r="BG489" i="19"/>
  <c r="E492" i="19"/>
  <c r="BJ490" i="19"/>
  <c r="N491" i="19"/>
  <c r="AX490" i="19"/>
  <c r="V490" i="19"/>
  <c r="AT489" i="19"/>
  <c r="AK490" i="19"/>
  <c r="BI489" i="19"/>
  <c r="AC490" i="19"/>
  <c r="BA489" i="19"/>
  <c r="X490" i="19"/>
  <c r="AV489" i="19"/>
  <c r="AJ490" i="19"/>
  <c r="BH489" i="19"/>
  <c r="BJ419" i="19"/>
  <c r="AX419" i="19"/>
  <c r="K492" i="19"/>
  <c r="L492" i="19"/>
  <c r="AF490" i="19"/>
  <c r="BD489" i="19"/>
  <c r="Q490" i="19"/>
  <c r="AO489" i="19"/>
  <c r="R490" i="19"/>
  <c r="AP489" i="19"/>
  <c r="AS419" i="19"/>
  <c r="BE419" i="19"/>
  <c r="D242" i="19"/>
  <c r="D139" i="19"/>
  <c r="AG490" i="19"/>
  <c r="BE489" i="19"/>
  <c r="AH490" i="19"/>
  <c r="BF489" i="19"/>
  <c r="S490" i="19"/>
  <c r="AQ489" i="19"/>
  <c r="BC419" i="19"/>
  <c r="AQ419" i="19"/>
  <c r="BF419" i="19"/>
  <c r="AT419" i="19"/>
  <c r="AR419" i="19"/>
  <c r="F492" i="19"/>
  <c r="J492" i="19"/>
  <c r="BF418" i="19"/>
  <c r="AT418" i="19"/>
  <c r="W490" i="19"/>
  <c r="AU489" i="19"/>
  <c r="AK331" i="19"/>
  <c r="AK420" i="19"/>
  <c r="AG331" i="19"/>
  <c r="AG420" i="19"/>
  <c r="AC331" i="19"/>
  <c r="AC420" i="19"/>
  <c r="W331" i="19"/>
  <c r="W420" i="19"/>
  <c r="S331" i="19"/>
  <c r="S420" i="19"/>
  <c r="M331" i="19"/>
  <c r="M420" i="19"/>
  <c r="I331" i="19"/>
  <c r="I420" i="19"/>
  <c r="AL331" i="19"/>
  <c r="AL420" i="19"/>
  <c r="AF331" i="19"/>
  <c r="AF420" i="19"/>
  <c r="Y331" i="19"/>
  <c r="Y420" i="19"/>
  <c r="T331" i="19"/>
  <c r="T420" i="19"/>
  <c r="L331" i="19"/>
  <c r="L420" i="19"/>
  <c r="G331" i="19"/>
  <c r="G420" i="19"/>
  <c r="AJ331" i="19"/>
  <c r="AJ420" i="19"/>
  <c r="AE331" i="19"/>
  <c r="AE420" i="19"/>
  <c r="X331" i="19"/>
  <c r="X420" i="19"/>
  <c r="R331" i="19"/>
  <c r="R420" i="19"/>
  <c r="K331" i="19"/>
  <c r="K420" i="19"/>
  <c r="F331" i="19"/>
  <c r="F420" i="19"/>
  <c r="AI331" i="19"/>
  <c r="AI420" i="19"/>
  <c r="AD331" i="19"/>
  <c r="AD420" i="19"/>
  <c r="V331" i="19"/>
  <c r="V420" i="19"/>
  <c r="Q331" i="19"/>
  <c r="Q420" i="19"/>
  <c r="J331" i="19"/>
  <c r="J420" i="19"/>
  <c r="D331" i="19"/>
  <c r="D420" i="19"/>
  <c r="D509" i="19"/>
  <c r="AH331" i="19"/>
  <c r="AH420" i="19"/>
  <c r="Z331" i="19"/>
  <c r="Z420" i="19"/>
  <c r="U331" i="19"/>
  <c r="U420" i="19"/>
  <c r="N331" i="19"/>
  <c r="N420" i="19"/>
  <c r="H331" i="19"/>
  <c r="H420" i="19"/>
  <c r="H492" i="19"/>
  <c r="U490" i="19"/>
  <c r="AS489" i="19"/>
  <c r="T490" i="19"/>
  <c r="AR489" i="19"/>
  <c r="AE490" i="19"/>
  <c r="BC489" i="19"/>
  <c r="M492" i="19"/>
  <c r="AW419" i="19"/>
  <c r="BI419" i="19"/>
  <c r="BB419" i="19"/>
  <c r="AP419" i="19"/>
  <c r="AV419" i="19"/>
  <c r="BH419" i="19"/>
  <c r="BD419" i="19"/>
  <c r="AD490" i="19"/>
  <c r="BB489" i="19"/>
  <c r="Y490" i="19"/>
  <c r="AW489" i="19"/>
  <c r="AP401" i="18"/>
  <c r="BB401" i="18"/>
  <c r="BD401" i="18"/>
  <c r="AR401" i="18"/>
  <c r="AJ331" i="18"/>
  <c r="AJ420" i="18"/>
  <c r="AF331" i="18"/>
  <c r="AF420" i="18"/>
  <c r="Z331" i="18"/>
  <c r="Z420" i="18"/>
  <c r="L331" i="18"/>
  <c r="L420" i="18"/>
  <c r="H331" i="18"/>
  <c r="H420" i="18"/>
  <c r="D331" i="18"/>
  <c r="D420" i="18"/>
  <c r="AL331" i="18"/>
  <c r="AL420" i="18"/>
  <c r="AG331" i="18"/>
  <c r="AG420" i="18"/>
  <c r="M331" i="18"/>
  <c r="M420" i="18"/>
  <c r="G331" i="18"/>
  <c r="G420" i="18"/>
  <c r="AI331" i="18"/>
  <c r="AI420" i="18"/>
  <c r="AC331" i="18"/>
  <c r="AC420" i="18"/>
  <c r="J331" i="18"/>
  <c r="J420" i="18"/>
  <c r="AH331" i="18"/>
  <c r="AH420" i="18"/>
  <c r="I331" i="18"/>
  <c r="I420" i="18"/>
  <c r="F331" i="18"/>
  <c r="F420" i="18"/>
  <c r="AK331" i="18"/>
  <c r="AK420" i="18"/>
  <c r="E331" i="18"/>
  <c r="E420" i="18"/>
  <c r="AE331" i="18"/>
  <c r="AE420" i="18"/>
  <c r="N331" i="18"/>
  <c r="N420" i="18"/>
  <c r="K331" i="18"/>
  <c r="K420" i="18"/>
  <c r="AD331" i="18"/>
  <c r="AD420" i="18"/>
  <c r="BH401" i="18"/>
  <c r="AV401" i="18"/>
  <c r="BC401" i="18"/>
  <c r="AQ401" i="18"/>
  <c r="BA401" i="18"/>
  <c r="BG401" i="18"/>
  <c r="AU401" i="18"/>
  <c r="BI401" i="18"/>
  <c r="AW401" i="18"/>
  <c r="BE401" i="18"/>
  <c r="AS401" i="18"/>
  <c r="AT401" i="18"/>
  <c r="BF401" i="18"/>
  <c r="D242" i="18"/>
  <c r="D139" i="18"/>
  <c r="AX401" i="18"/>
  <c r="BJ401" i="18"/>
  <c r="AL509" i="18"/>
  <c r="AJ509" i="18"/>
  <c r="E243" i="18"/>
  <c r="K243" i="18"/>
  <c r="I243" i="18"/>
  <c r="Z243" i="18"/>
  <c r="AE243" i="18"/>
  <c r="AH243" i="18"/>
  <c r="AF243" i="18"/>
  <c r="J243" i="18"/>
  <c r="AL243" i="18"/>
  <c r="AD243" i="18"/>
  <c r="AJ243" i="18"/>
  <c r="H243" i="18"/>
  <c r="N243" i="18"/>
  <c r="AK243" i="18"/>
  <c r="G243" i="18"/>
  <c r="AG243" i="18"/>
  <c r="L243" i="18"/>
  <c r="M243" i="18"/>
  <c r="F243" i="18"/>
  <c r="AI243" i="18"/>
  <c r="AI509" i="18"/>
  <c r="N491" i="18"/>
  <c r="BJ490" i="18"/>
  <c r="AX490" i="18"/>
  <c r="K491" i="18"/>
  <c r="AU490" i="18"/>
  <c r="BG490" i="18"/>
  <c r="AH509" i="18"/>
  <c r="AK509" i="18"/>
  <c r="L491" i="18"/>
  <c r="AV490" i="18"/>
  <c r="BH490" i="18"/>
  <c r="AF509" i="18"/>
  <c r="I491" i="18"/>
  <c r="BE490" i="18"/>
  <c r="AS490" i="18"/>
  <c r="M491" i="18"/>
  <c r="AW490" i="18"/>
  <c r="BI490" i="18"/>
  <c r="Z509" i="18"/>
  <c r="J491" i="18"/>
  <c r="AT490" i="18"/>
  <c r="BF490" i="18"/>
  <c r="AG509" i="18"/>
  <c r="AE509" i="18"/>
  <c r="E491" i="18"/>
  <c r="AO490" i="18"/>
  <c r="BA490" i="18"/>
  <c r="AD509" i="18"/>
  <c r="AP490" i="18"/>
  <c r="F491" i="18"/>
  <c r="BB490" i="18"/>
  <c r="G491" i="18"/>
  <c r="AQ490" i="18"/>
  <c r="BC490" i="18"/>
  <c r="AC509" i="18"/>
  <c r="H491" i="18"/>
  <c r="BD490" i="18"/>
  <c r="AR490" i="18"/>
  <c r="L243" i="19"/>
  <c r="H243" i="19"/>
  <c r="K243" i="19"/>
  <c r="G243" i="19"/>
  <c r="M243" i="19"/>
  <c r="J243" i="19"/>
  <c r="I243" i="19"/>
  <c r="F243" i="19"/>
  <c r="T243" i="19"/>
  <c r="AE243" i="19"/>
  <c r="Y243" i="19"/>
  <c r="AH243" i="19"/>
  <c r="R243" i="19"/>
  <c r="X243" i="19"/>
  <c r="AI243" i="19"/>
  <c r="U243" i="19"/>
  <c r="AD243" i="19"/>
  <c r="N243" i="19"/>
  <c r="Z243" i="19"/>
  <c r="W243" i="19"/>
  <c r="AL243" i="19"/>
  <c r="AF243" i="19"/>
  <c r="AK243" i="19"/>
  <c r="V243" i="19"/>
  <c r="S243" i="19"/>
  <c r="AJ243" i="19"/>
  <c r="AG243" i="19"/>
  <c r="AE491" i="19"/>
  <c r="BC490" i="19"/>
  <c r="AH491" i="19"/>
  <c r="BF490" i="19"/>
  <c r="R491" i="19"/>
  <c r="AP490" i="19"/>
  <c r="S491" i="19"/>
  <c r="AQ490" i="19"/>
  <c r="AC491" i="19"/>
  <c r="BA490" i="19"/>
  <c r="Y491" i="19"/>
  <c r="AW490" i="19"/>
  <c r="M493" i="19"/>
  <c r="T491" i="19"/>
  <c r="AR490" i="19"/>
  <c r="H493" i="19"/>
  <c r="AS420" i="19"/>
  <c r="BG420" i="19"/>
  <c r="BJ420" i="19"/>
  <c r="F493" i="19"/>
  <c r="AL509" i="19"/>
  <c r="AG491" i="19"/>
  <c r="BE490" i="19"/>
  <c r="Q491" i="19"/>
  <c r="AO490" i="19"/>
  <c r="L493" i="19"/>
  <c r="AD491" i="19"/>
  <c r="BB490" i="19"/>
  <c r="U491" i="19"/>
  <c r="AS490" i="19"/>
  <c r="W491" i="19"/>
  <c r="AU490" i="19"/>
  <c r="AL332" i="19"/>
  <c r="AL421" i="19"/>
  <c r="AH332" i="19"/>
  <c r="AH421" i="19"/>
  <c r="AD332" i="19"/>
  <c r="AD421" i="19"/>
  <c r="X332" i="19"/>
  <c r="X421" i="19"/>
  <c r="T332" i="19"/>
  <c r="T421" i="19"/>
  <c r="N332" i="19"/>
  <c r="N421" i="19"/>
  <c r="J332" i="19"/>
  <c r="J421" i="19"/>
  <c r="F332" i="19"/>
  <c r="F421" i="19"/>
  <c r="AG332" i="19"/>
  <c r="AG421" i="19"/>
  <c r="Z332" i="19"/>
  <c r="Z421" i="19"/>
  <c r="U332" i="19"/>
  <c r="U421" i="19"/>
  <c r="M332" i="19"/>
  <c r="M421" i="19"/>
  <c r="H332" i="19"/>
  <c r="H421" i="19"/>
  <c r="AK332" i="19"/>
  <c r="AK421" i="19"/>
  <c r="AF332" i="19"/>
  <c r="AF421" i="19"/>
  <c r="Y332" i="19"/>
  <c r="Y421" i="19"/>
  <c r="S332" i="19"/>
  <c r="S421" i="19"/>
  <c r="L332" i="19"/>
  <c r="L421" i="19"/>
  <c r="G332" i="19"/>
  <c r="G421" i="19"/>
  <c r="AJ332" i="19"/>
  <c r="AJ421" i="19"/>
  <c r="AE332" i="19"/>
  <c r="AE421" i="19"/>
  <c r="W332" i="19"/>
  <c r="W421" i="19"/>
  <c r="R332" i="19"/>
  <c r="R421" i="19"/>
  <c r="K332" i="19"/>
  <c r="K421" i="19"/>
  <c r="AI332" i="19"/>
  <c r="AI421" i="19"/>
  <c r="AC332" i="19"/>
  <c r="AC421" i="19"/>
  <c r="V332" i="19"/>
  <c r="V421" i="19"/>
  <c r="Q332" i="19"/>
  <c r="Q421" i="19"/>
  <c r="I332" i="19"/>
  <c r="I421" i="19"/>
  <c r="D332" i="19"/>
  <c r="D421" i="19"/>
  <c r="D510" i="19"/>
  <c r="AF491" i="19"/>
  <c r="BD490" i="19"/>
  <c r="BD420" i="19"/>
  <c r="BE420" i="19"/>
  <c r="K493" i="19"/>
  <c r="AJ491" i="19"/>
  <c r="BH490" i="19"/>
  <c r="V491" i="19"/>
  <c r="AT490" i="19"/>
  <c r="AI491" i="19"/>
  <c r="BG490" i="19"/>
  <c r="G493" i="19"/>
  <c r="AX420" i="19"/>
  <c r="AR420" i="19"/>
  <c r="AU420" i="19"/>
  <c r="J493" i="19"/>
  <c r="Z509" i="19"/>
  <c r="D243" i="19"/>
  <c r="D140" i="19"/>
  <c r="X491" i="19"/>
  <c r="AV490" i="19"/>
  <c r="AK491" i="19"/>
  <c r="BI490" i="19"/>
  <c r="AX491" i="19"/>
  <c r="BJ491" i="19"/>
  <c r="N492" i="19"/>
  <c r="E493" i="19"/>
  <c r="I493" i="19"/>
  <c r="D243" i="18"/>
  <c r="D140" i="18"/>
  <c r="BI402" i="18"/>
  <c r="AW402" i="18"/>
  <c r="BA402" i="18"/>
  <c r="BF402" i="18"/>
  <c r="AT402" i="18"/>
  <c r="AU402" i="18"/>
  <c r="BG402" i="18"/>
  <c r="AP402" i="18"/>
  <c r="BB402" i="18"/>
  <c r="AX402" i="18"/>
  <c r="BJ402" i="18"/>
  <c r="AK332" i="18"/>
  <c r="AK421" i="18"/>
  <c r="AG332" i="18"/>
  <c r="AG421" i="18"/>
  <c r="AC332" i="18"/>
  <c r="AC421" i="18"/>
  <c r="M332" i="18"/>
  <c r="M421" i="18"/>
  <c r="I332" i="18"/>
  <c r="I421" i="18"/>
  <c r="E332" i="18"/>
  <c r="E421" i="18"/>
  <c r="AH332" i="18"/>
  <c r="AH421" i="18"/>
  <c r="Z332" i="18"/>
  <c r="Z421" i="18"/>
  <c r="N332" i="18"/>
  <c r="N421" i="18"/>
  <c r="H332" i="18"/>
  <c r="H421" i="18"/>
  <c r="AF332" i="18"/>
  <c r="AF421" i="18"/>
  <c r="G332" i="18"/>
  <c r="G421" i="18"/>
  <c r="AL332" i="18"/>
  <c r="AL421" i="18"/>
  <c r="AE332" i="18"/>
  <c r="AE421" i="18"/>
  <c r="L332" i="18"/>
  <c r="L421" i="18"/>
  <c r="F332" i="18"/>
  <c r="F421" i="18"/>
  <c r="AJ332" i="18"/>
  <c r="AJ421" i="18"/>
  <c r="D332" i="18"/>
  <c r="D421" i="18"/>
  <c r="AI332" i="18"/>
  <c r="AI421" i="18"/>
  <c r="AD332" i="18"/>
  <c r="AD421" i="18"/>
  <c r="K332" i="18"/>
  <c r="K421" i="18"/>
  <c r="J332" i="18"/>
  <c r="J421" i="18"/>
  <c r="BE402" i="18"/>
  <c r="AS402" i="18"/>
  <c r="AV402" i="18"/>
  <c r="BH402" i="18"/>
  <c r="AQ402" i="18"/>
  <c r="BC402" i="18"/>
  <c r="BD402" i="18"/>
  <c r="AR402" i="18"/>
  <c r="AC510" i="18"/>
  <c r="AE510" i="18"/>
  <c r="H244" i="18"/>
  <c r="J244" i="18"/>
  <c r="M244" i="18"/>
  <c r="AL244" i="18"/>
  <c r="AE244" i="18"/>
  <c r="AH244" i="18"/>
  <c r="AK244" i="18"/>
  <c r="F244" i="18"/>
  <c r="N244" i="18"/>
  <c r="AG244" i="18"/>
  <c r="AD244" i="18"/>
  <c r="AJ244" i="18"/>
  <c r="G244" i="18"/>
  <c r="Z244" i="18"/>
  <c r="AF244" i="18"/>
  <c r="I244" i="18"/>
  <c r="K244" i="18"/>
  <c r="L244" i="18"/>
  <c r="E244" i="18"/>
  <c r="AI244" i="18"/>
  <c r="AP491" i="18"/>
  <c r="BB491" i="18"/>
  <c r="F492" i="18"/>
  <c r="L492" i="18"/>
  <c r="AV491" i="18"/>
  <c r="BH491" i="18"/>
  <c r="G492" i="18"/>
  <c r="AQ491" i="18"/>
  <c r="BC491" i="18"/>
  <c r="AJ510" i="18"/>
  <c r="Z510" i="18"/>
  <c r="AK510" i="18"/>
  <c r="AI510" i="18"/>
  <c r="M492" i="18"/>
  <c r="BI491" i="18"/>
  <c r="AW491" i="18"/>
  <c r="I492" i="18"/>
  <c r="BE491" i="18"/>
  <c r="AS491" i="18"/>
  <c r="AH510" i="18"/>
  <c r="K492" i="18"/>
  <c r="AU491" i="18"/>
  <c r="BG491" i="18"/>
  <c r="N492" i="18"/>
  <c r="AX491" i="18"/>
  <c r="BJ491" i="18"/>
  <c r="AL510" i="18"/>
  <c r="H492" i="18"/>
  <c r="AR491" i="18"/>
  <c r="BD491" i="18"/>
  <c r="AD510" i="18"/>
  <c r="E492" i="18"/>
  <c r="BA491" i="18"/>
  <c r="AO491" i="18"/>
  <c r="AG510" i="18"/>
  <c r="J492" i="18"/>
  <c r="AT491" i="18"/>
  <c r="BF491" i="18"/>
  <c r="AF510" i="18"/>
  <c r="J244" i="19"/>
  <c r="F244" i="19"/>
  <c r="M244" i="19"/>
  <c r="I244" i="19"/>
  <c r="K244" i="19"/>
  <c r="H244" i="19"/>
  <c r="G244" i="19"/>
  <c r="L244" i="19"/>
  <c r="T244" i="19"/>
  <c r="AE244" i="19"/>
  <c r="Y244" i="19"/>
  <c r="AH244" i="19"/>
  <c r="R244" i="19"/>
  <c r="X244" i="19"/>
  <c r="AI244" i="19"/>
  <c r="U244" i="19"/>
  <c r="AD244" i="19"/>
  <c r="N244" i="19"/>
  <c r="Z244" i="19"/>
  <c r="W244" i="19"/>
  <c r="AL244" i="19"/>
  <c r="AF244" i="19"/>
  <c r="AK244" i="19"/>
  <c r="V244" i="19"/>
  <c r="S244" i="19"/>
  <c r="AJ244" i="19"/>
  <c r="AG244" i="19"/>
  <c r="J494" i="19"/>
  <c r="AI492" i="19"/>
  <c r="BG491" i="19"/>
  <c r="AG492" i="19"/>
  <c r="BE491" i="19"/>
  <c r="AC492" i="19"/>
  <c r="BA491" i="19"/>
  <c r="Z510" i="19"/>
  <c r="AP420" i="19"/>
  <c r="BB420" i="19"/>
  <c r="K494" i="19"/>
  <c r="AD492" i="19"/>
  <c r="BB491" i="19"/>
  <c r="AL510" i="19"/>
  <c r="T492" i="19"/>
  <c r="AR491" i="19"/>
  <c r="AH492" i="19"/>
  <c r="BF491" i="19"/>
  <c r="AK492" i="19"/>
  <c r="BI491" i="19"/>
  <c r="G494" i="19"/>
  <c r="BE421" i="19"/>
  <c r="AX421" i="19"/>
  <c r="BJ421" i="19"/>
  <c r="BH420" i="19"/>
  <c r="AV420" i="19"/>
  <c r="BC420" i="19"/>
  <c r="AQ420" i="19"/>
  <c r="E494" i="19"/>
  <c r="X492" i="19"/>
  <c r="AV491" i="19"/>
  <c r="V492" i="19"/>
  <c r="AT491" i="19"/>
  <c r="AF492" i="19"/>
  <c r="BD491" i="19"/>
  <c r="BH421" i="19"/>
  <c r="AV421" i="19"/>
  <c r="Q492" i="19"/>
  <c r="AO491" i="19"/>
  <c r="H494" i="19"/>
  <c r="Y492" i="19"/>
  <c r="AW491" i="19"/>
  <c r="S492" i="19"/>
  <c r="AQ491" i="19"/>
  <c r="N493" i="19"/>
  <c r="AX492" i="19"/>
  <c r="BJ492" i="19"/>
  <c r="AI333" i="19"/>
  <c r="AI422" i="19"/>
  <c r="AE333" i="19"/>
  <c r="AE422" i="19"/>
  <c r="Y333" i="19"/>
  <c r="Y422" i="19"/>
  <c r="U333" i="19"/>
  <c r="U422" i="19"/>
  <c r="Q333" i="19"/>
  <c r="Q422" i="19"/>
  <c r="K333" i="19"/>
  <c r="K422" i="19"/>
  <c r="G333" i="19"/>
  <c r="G422" i="19"/>
  <c r="AH333" i="19"/>
  <c r="AH422" i="19"/>
  <c r="AC333" i="19"/>
  <c r="AC422" i="19"/>
  <c r="V333" i="19"/>
  <c r="V422" i="19"/>
  <c r="N333" i="19"/>
  <c r="N422" i="19"/>
  <c r="I333" i="19"/>
  <c r="I422" i="19"/>
  <c r="D333" i="19"/>
  <c r="D422" i="19"/>
  <c r="D511" i="19"/>
  <c r="AL333" i="19"/>
  <c r="AL422" i="19"/>
  <c r="AG333" i="19"/>
  <c r="AG422" i="19"/>
  <c r="Z333" i="19"/>
  <c r="Z422" i="19"/>
  <c r="T333" i="19"/>
  <c r="T422" i="19"/>
  <c r="M333" i="19"/>
  <c r="M422" i="19"/>
  <c r="H333" i="19"/>
  <c r="H422" i="19"/>
  <c r="AK333" i="19"/>
  <c r="AK422" i="19"/>
  <c r="AF333" i="19"/>
  <c r="AF422" i="19"/>
  <c r="X333" i="19"/>
  <c r="X422" i="19"/>
  <c r="S333" i="19"/>
  <c r="S422" i="19"/>
  <c r="L333" i="19"/>
  <c r="L422" i="19"/>
  <c r="F333" i="19"/>
  <c r="F422" i="19"/>
  <c r="AJ333" i="19"/>
  <c r="AJ422" i="19"/>
  <c r="AD333" i="19"/>
  <c r="AD422" i="19"/>
  <c r="W333" i="19"/>
  <c r="W422" i="19"/>
  <c r="R333" i="19"/>
  <c r="R422" i="19"/>
  <c r="J333" i="19"/>
  <c r="J422" i="19"/>
  <c r="AJ492" i="19"/>
  <c r="BH491" i="19"/>
  <c r="F494" i="19"/>
  <c r="I494" i="19"/>
  <c r="D244" i="19"/>
  <c r="D141" i="19"/>
  <c r="AS421" i="19"/>
  <c r="W492" i="19"/>
  <c r="AU491" i="19"/>
  <c r="U492" i="19"/>
  <c r="AS491" i="19"/>
  <c r="L494" i="19"/>
  <c r="AT420" i="19"/>
  <c r="BF420" i="19"/>
  <c r="M494" i="19"/>
  <c r="AW420" i="19"/>
  <c r="BI420" i="19"/>
  <c r="R492" i="19"/>
  <c r="AP491" i="19"/>
  <c r="AE492" i="19"/>
  <c r="BC491" i="19"/>
  <c r="AL333" i="18"/>
  <c r="AL422" i="18"/>
  <c r="AH333" i="18"/>
  <c r="AH422" i="18"/>
  <c r="AD333" i="18"/>
  <c r="AD422" i="18"/>
  <c r="N333" i="18"/>
  <c r="N422" i="18"/>
  <c r="J333" i="18"/>
  <c r="J422" i="18"/>
  <c r="F333" i="18"/>
  <c r="F422" i="18"/>
  <c r="AI333" i="18"/>
  <c r="AI422" i="18"/>
  <c r="AC333" i="18"/>
  <c r="AC422" i="18"/>
  <c r="I333" i="18"/>
  <c r="I422" i="18"/>
  <c r="D333" i="18"/>
  <c r="D422" i="18"/>
  <c r="AK333" i="18"/>
  <c r="AK422" i="18"/>
  <c r="AE333" i="18"/>
  <c r="AE422" i="18"/>
  <c r="L333" i="18"/>
  <c r="L422" i="18"/>
  <c r="E333" i="18"/>
  <c r="E422" i="18"/>
  <c r="AJ333" i="18"/>
  <c r="AJ422" i="18"/>
  <c r="Z333" i="18"/>
  <c r="Z422" i="18"/>
  <c r="K333" i="18"/>
  <c r="K422" i="18"/>
  <c r="AG333" i="18"/>
  <c r="AG422" i="18"/>
  <c r="AF333" i="18"/>
  <c r="AF422" i="18"/>
  <c r="M333" i="18"/>
  <c r="M422" i="18"/>
  <c r="H333" i="18"/>
  <c r="H422" i="18"/>
  <c r="G333" i="18"/>
  <c r="G422" i="18"/>
  <c r="BB403" i="18"/>
  <c r="AP403" i="18"/>
  <c r="AW403" i="18"/>
  <c r="BI403" i="18"/>
  <c r="AU403" i="18"/>
  <c r="BG403" i="18"/>
  <c r="BA403" i="18"/>
  <c r="AV403" i="18"/>
  <c r="BH403" i="18"/>
  <c r="BE403" i="18"/>
  <c r="AS403" i="18"/>
  <c r="BC403" i="18"/>
  <c r="AQ403" i="18"/>
  <c r="AR403" i="18"/>
  <c r="BD403" i="18"/>
  <c r="BJ403" i="18"/>
  <c r="AX403" i="18"/>
  <c r="BF403" i="18"/>
  <c r="AT403" i="18"/>
  <c r="D244" i="18"/>
  <c r="D141" i="18"/>
  <c r="AJ511" i="18"/>
  <c r="AD511" i="18"/>
  <c r="AD245" i="18"/>
  <c r="J245" i="18"/>
  <c r="E245" i="18"/>
  <c r="L245" i="18"/>
  <c r="AI245" i="18"/>
  <c r="I245" i="18"/>
  <c r="N245" i="18"/>
  <c r="AJ245" i="18"/>
  <c r="F245" i="18"/>
  <c r="K245" i="18"/>
  <c r="AL245" i="18"/>
  <c r="AF245" i="18"/>
  <c r="AK245" i="18"/>
  <c r="H245" i="18"/>
  <c r="AG245" i="18"/>
  <c r="M245" i="18"/>
  <c r="G245" i="18"/>
  <c r="Z245" i="18"/>
  <c r="AE245" i="18"/>
  <c r="AH245" i="18"/>
  <c r="I493" i="18"/>
  <c r="BE492" i="18"/>
  <c r="AS492" i="18"/>
  <c r="AL511" i="18"/>
  <c r="AI511" i="18"/>
  <c r="H493" i="18"/>
  <c r="AR492" i="18"/>
  <c r="BD492" i="18"/>
  <c r="AH511" i="18"/>
  <c r="G493" i="18"/>
  <c r="BC492" i="18"/>
  <c r="AQ492" i="18"/>
  <c r="AF511" i="18"/>
  <c r="J493" i="18"/>
  <c r="AT492" i="18"/>
  <c r="BF492" i="18"/>
  <c r="AE511" i="18"/>
  <c r="AK511" i="18"/>
  <c r="L493" i="18"/>
  <c r="AV492" i="18"/>
  <c r="BH492" i="18"/>
  <c r="M493" i="18"/>
  <c r="BI492" i="18"/>
  <c r="AW492" i="18"/>
  <c r="AG511" i="18"/>
  <c r="E493" i="18"/>
  <c r="BA492" i="18"/>
  <c r="AO492" i="18"/>
  <c r="N493" i="18"/>
  <c r="AX492" i="18"/>
  <c r="BJ492" i="18"/>
  <c r="K493" i="18"/>
  <c r="AU492" i="18"/>
  <c r="BG492" i="18"/>
  <c r="Z511" i="18"/>
  <c r="BB492" i="18"/>
  <c r="AP492" i="18"/>
  <c r="F493" i="18"/>
  <c r="AC511" i="18"/>
  <c r="L245" i="19"/>
  <c r="H245" i="19"/>
  <c r="K245" i="19"/>
  <c r="G245" i="19"/>
  <c r="F245" i="19"/>
  <c r="M245" i="19"/>
  <c r="J245" i="19"/>
  <c r="I245" i="19"/>
  <c r="T245" i="19"/>
  <c r="AE245" i="19"/>
  <c r="Y245" i="19"/>
  <c r="AH245" i="19"/>
  <c r="R245" i="19"/>
  <c r="X245" i="19"/>
  <c r="AI245" i="19"/>
  <c r="U245" i="19"/>
  <c r="AD245" i="19"/>
  <c r="N245" i="19"/>
  <c r="Z245" i="19"/>
  <c r="W245" i="19"/>
  <c r="AL245" i="19"/>
  <c r="AF245" i="19"/>
  <c r="AK245" i="19"/>
  <c r="V245" i="19"/>
  <c r="S245" i="19"/>
  <c r="AJ245" i="19"/>
  <c r="AG245" i="19"/>
  <c r="BI422" i="19"/>
  <c r="BJ493" i="19"/>
  <c r="N494" i="19"/>
  <c r="AX493" i="19"/>
  <c r="BD421" i="19"/>
  <c r="AR421" i="19"/>
  <c r="AI493" i="19"/>
  <c r="BG492" i="19"/>
  <c r="AE493" i="19"/>
  <c r="BC492" i="19"/>
  <c r="W493" i="19"/>
  <c r="AU492" i="19"/>
  <c r="D245" i="19"/>
  <c r="D142" i="19"/>
  <c r="BB422" i="19"/>
  <c r="AP422" i="19"/>
  <c r="H495" i="19"/>
  <c r="Q493" i="19"/>
  <c r="AO492" i="19"/>
  <c r="AF493" i="19"/>
  <c r="BD492" i="19"/>
  <c r="E495" i="19"/>
  <c r="AK493" i="19"/>
  <c r="BI492" i="19"/>
  <c r="T493" i="19"/>
  <c r="AR492" i="19"/>
  <c r="BF422" i="19"/>
  <c r="AT422" i="19"/>
  <c r="BI421" i="19"/>
  <c r="AW421" i="19"/>
  <c r="AD493" i="19"/>
  <c r="BB492" i="19"/>
  <c r="AC493" i="19"/>
  <c r="BA492" i="19"/>
  <c r="AQ421" i="19"/>
  <c r="BC421" i="19"/>
  <c r="AJ334" i="19"/>
  <c r="AJ423" i="19"/>
  <c r="AF334" i="19"/>
  <c r="AF423" i="19"/>
  <c r="Z334" i="19"/>
  <c r="Z423" i="19"/>
  <c r="V334" i="19"/>
  <c r="V423" i="19"/>
  <c r="R334" i="19"/>
  <c r="R423" i="19"/>
  <c r="L334" i="19"/>
  <c r="L423" i="19"/>
  <c r="H334" i="19"/>
  <c r="H423" i="19"/>
  <c r="D334" i="19"/>
  <c r="D423" i="19"/>
  <c r="D512" i="19"/>
  <c r="AI334" i="19"/>
  <c r="AI423" i="19"/>
  <c r="AD334" i="19"/>
  <c r="AD423" i="19"/>
  <c r="W334" i="19"/>
  <c r="W423" i="19"/>
  <c r="Q334" i="19"/>
  <c r="Q423" i="19"/>
  <c r="J334" i="19"/>
  <c r="J423" i="19"/>
  <c r="AH334" i="19"/>
  <c r="AH423" i="19"/>
  <c r="AC334" i="19"/>
  <c r="AC423" i="19"/>
  <c r="U334" i="19"/>
  <c r="U423" i="19"/>
  <c r="N334" i="19"/>
  <c r="N423" i="19"/>
  <c r="I334" i="19"/>
  <c r="I423" i="19"/>
  <c r="AL334" i="19"/>
  <c r="AL423" i="19"/>
  <c r="AG334" i="19"/>
  <c r="AG423" i="19"/>
  <c r="Y334" i="19"/>
  <c r="Y423" i="19"/>
  <c r="T334" i="19"/>
  <c r="T423" i="19"/>
  <c r="M334" i="19"/>
  <c r="M423" i="19"/>
  <c r="G334" i="19"/>
  <c r="G423" i="19"/>
  <c r="AK334" i="19"/>
  <c r="AK423" i="19"/>
  <c r="AE334" i="19"/>
  <c r="AE423" i="19"/>
  <c r="X334" i="19"/>
  <c r="X423" i="19"/>
  <c r="S334" i="19"/>
  <c r="S423" i="19"/>
  <c r="K334" i="19"/>
  <c r="K423" i="19"/>
  <c r="F334" i="19"/>
  <c r="F423" i="19"/>
  <c r="AJ493" i="19"/>
  <c r="BH492" i="19"/>
  <c r="AV422" i="19"/>
  <c r="BH422" i="19"/>
  <c r="AS422" i="19"/>
  <c r="S493" i="19"/>
  <c r="AQ492" i="19"/>
  <c r="AL511" i="19"/>
  <c r="Z511" i="19"/>
  <c r="AG493" i="19"/>
  <c r="BE492" i="19"/>
  <c r="J495" i="19"/>
  <c r="I495" i="19"/>
  <c r="AU422" i="19"/>
  <c r="BG422" i="19"/>
  <c r="Y493" i="19"/>
  <c r="AW492" i="19"/>
  <c r="R493" i="19"/>
  <c r="AP492" i="19"/>
  <c r="M495" i="19"/>
  <c r="L495" i="19"/>
  <c r="U493" i="19"/>
  <c r="AS492" i="19"/>
  <c r="AT421" i="19"/>
  <c r="BF421" i="19"/>
  <c r="F495" i="19"/>
  <c r="AR422" i="19"/>
  <c r="BD422" i="19"/>
  <c r="BE422" i="19"/>
  <c r="AW422" i="19"/>
  <c r="AP421" i="19"/>
  <c r="BB421" i="19"/>
  <c r="AU421" i="19"/>
  <c r="BG421" i="19"/>
  <c r="V493" i="19"/>
  <c r="AT492" i="19"/>
  <c r="X493" i="19"/>
  <c r="AV492" i="19"/>
  <c r="G495" i="19"/>
  <c r="AH493" i="19"/>
  <c r="BF492" i="19"/>
  <c r="K495" i="19"/>
  <c r="BF404" i="18"/>
  <c r="AT404" i="18"/>
  <c r="BG404" i="18"/>
  <c r="AU404" i="18"/>
  <c r="D245" i="18"/>
  <c r="D142" i="18"/>
  <c r="BC404" i="18"/>
  <c r="AQ404" i="18"/>
  <c r="BA404" i="18"/>
  <c r="AI334" i="18"/>
  <c r="AI423" i="18"/>
  <c r="AE334" i="18"/>
  <c r="AE423" i="18"/>
  <c r="K334" i="18"/>
  <c r="K423" i="18"/>
  <c r="G334" i="18"/>
  <c r="G423" i="18"/>
  <c r="AJ334" i="18"/>
  <c r="AJ423" i="18"/>
  <c r="AD334" i="18"/>
  <c r="AD423" i="18"/>
  <c r="J334" i="18"/>
  <c r="J423" i="18"/>
  <c r="E334" i="18"/>
  <c r="E423" i="18"/>
  <c r="AH334" i="18"/>
  <c r="AH423" i="18"/>
  <c r="Z334" i="18"/>
  <c r="Z423" i="18"/>
  <c r="I334" i="18"/>
  <c r="I423" i="18"/>
  <c r="AG334" i="18"/>
  <c r="AG423" i="18"/>
  <c r="N334" i="18"/>
  <c r="N423" i="18"/>
  <c r="H334" i="18"/>
  <c r="H423" i="18"/>
  <c r="AF334" i="18"/>
  <c r="AF423" i="18"/>
  <c r="M334" i="18"/>
  <c r="M423" i="18"/>
  <c r="AC334" i="18"/>
  <c r="AC423" i="18"/>
  <c r="L334" i="18"/>
  <c r="L423" i="18"/>
  <c r="AL334" i="18"/>
  <c r="AL423" i="18"/>
  <c r="F334" i="18"/>
  <c r="F423" i="18"/>
  <c r="AK334" i="18"/>
  <c r="AK423" i="18"/>
  <c r="D334" i="18"/>
  <c r="D423" i="18"/>
  <c r="AP404" i="18"/>
  <c r="BB404" i="18"/>
  <c r="AW404" i="18"/>
  <c r="BI404" i="18"/>
  <c r="AS404" i="18"/>
  <c r="BE404" i="18"/>
  <c r="BH404" i="18"/>
  <c r="AV404" i="18"/>
  <c r="BJ404" i="18"/>
  <c r="AX404" i="18"/>
  <c r="AR404" i="18"/>
  <c r="BD404" i="18"/>
  <c r="AG512" i="18"/>
  <c r="AH512" i="18"/>
  <c r="AL512" i="18"/>
  <c r="L246" i="18"/>
  <c r="AD246" i="18"/>
  <c r="M246" i="18"/>
  <c r="H246" i="18"/>
  <c r="K246" i="18"/>
  <c r="AI246" i="18"/>
  <c r="Z246" i="18"/>
  <c r="AJ246" i="18"/>
  <c r="J246" i="18"/>
  <c r="N246" i="18"/>
  <c r="AF246" i="18"/>
  <c r="AK246" i="18"/>
  <c r="G246" i="18"/>
  <c r="AG246" i="18"/>
  <c r="I246" i="18"/>
  <c r="E246" i="18"/>
  <c r="F246" i="18"/>
  <c r="AL246" i="18"/>
  <c r="AE246" i="18"/>
  <c r="AH246" i="18"/>
  <c r="H494" i="18"/>
  <c r="AR493" i="18"/>
  <c r="BD493" i="18"/>
  <c r="AP493" i="18"/>
  <c r="BB493" i="18"/>
  <c r="F494" i="18"/>
  <c r="Z512" i="18"/>
  <c r="AD512" i="18"/>
  <c r="L494" i="18"/>
  <c r="AV493" i="18"/>
  <c r="BH493" i="18"/>
  <c r="AE512" i="18"/>
  <c r="J494" i="18"/>
  <c r="AT493" i="18"/>
  <c r="BF493" i="18"/>
  <c r="K494" i="18"/>
  <c r="BG493" i="18"/>
  <c r="AU493" i="18"/>
  <c r="N494" i="18"/>
  <c r="BJ493" i="18"/>
  <c r="AX493" i="18"/>
  <c r="AF512" i="18"/>
  <c r="G494" i="18"/>
  <c r="AQ493" i="18"/>
  <c r="BC493" i="18"/>
  <c r="AI512" i="18"/>
  <c r="AJ512" i="18"/>
  <c r="I494" i="18"/>
  <c r="BE493" i="18"/>
  <c r="AS493" i="18"/>
  <c r="AC512" i="18"/>
  <c r="M494" i="18"/>
  <c r="AW493" i="18"/>
  <c r="BI493" i="18"/>
  <c r="E494" i="18"/>
  <c r="BA493" i="18"/>
  <c r="AO493" i="18"/>
  <c r="AK512" i="18"/>
  <c r="Z512" i="19"/>
  <c r="J246" i="19"/>
  <c r="F246" i="19"/>
  <c r="M246" i="19"/>
  <c r="I246" i="19"/>
  <c r="L246" i="19"/>
  <c r="K246" i="19"/>
  <c r="H246" i="19"/>
  <c r="G246" i="19"/>
  <c r="T246" i="19"/>
  <c r="AE246" i="19"/>
  <c r="Y246" i="19"/>
  <c r="AH246" i="19"/>
  <c r="R246" i="19"/>
  <c r="X246" i="19"/>
  <c r="AI246" i="19"/>
  <c r="U246" i="19"/>
  <c r="AD246" i="19"/>
  <c r="N246" i="19"/>
  <c r="Z246" i="19"/>
  <c r="W246" i="19"/>
  <c r="AL246" i="19"/>
  <c r="AF246" i="19"/>
  <c r="AK246" i="19"/>
  <c r="V246" i="19"/>
  <c r="S246" i="19"/>
  <c r="AJ246" i="19"/>
  <c r="AG246" i="19"/>
  <c r="AQ422" i="19"/>
  <c r="BC422" i="19"/>
  <c r="AJ494" i="19"/>
  <c r="BH493" i="19"/>
  <c r="Q494" i="19"/>
  <c r="AO493" i="19"/>
  <c r="W494" i="19"/>
  <c r="AU493" i="19"/>
  <c r="AI494" i="19"/>
  <c r="BG493" i="19"/>
  <c r="N495" i="19"/>
  <c r="BJ494" i="19"/>
  <c r="AX494" i="19"/>
  <c r="G496" i="19"/>
  <c r="BJ422" i="19"/>
  <c r="AX422" i="19"/>
  <c r="F496" i="19"/>
  <c r="U494" i="19"/>
  <c r="AS493" i="19"/>
  <c r="R494" i="19"/>
  <c r="AP493" i="19"/>
  <c r="AG494" i="19"/>
  <c r="BE493" i="19"/>
  <c r="S494" i="19"/>
  <c r="AQ493" i="19"/>
  <c r="AD494" i="19"/>
  <c r="BB493" i="19"/>
  <c r="AK494" i="19"/>
  <c r="BI493" i="19"/>
  <c r="D246" i="19"/>
  <c r="D143" i="19"/>
  <c r="X494" i="19"/>
  <c r="AV493" i="19"/>
  <c r="L496" i="19"/>
  <c r="K496" i="19"/>
  <c r="V494" i="19"/>
  <c r="AT493" i="19"/>
  <c r="M496" i="19"/>
  <c r="J496" i="19"/>
  <c r="BI423" i="19"/>
  <c r="AW423" i="19"/>
  <c r="AF494" i="19"/>
  <c r="BD493" i="19"/>
  <c r="AK335" i="19"/>
  <c r="AK424" i="19"/>
  <c r="AG335" i="19"/>
  <c r="AG424" i="19"/>
  <c r="AC335" i="19"/>
  <c r="AC424" i="19"/>
  <c r="W335" i="19"/>
  <c r="W424" i="19"/>
  <c r="S335" i="19"/>
  <c r="S424" i="19"/>
  <c r="M335" i="19"/>
  <c r="M424" i="19"/>
  <c r="I335" i="19"/>
  <c r="I424" i="19"/>
  <c r="AJ335" i="19"/>
  <c r="AJ424" i="19"/>
  <c r="AE335" i="19"/>
  <c r="AE424" i="19"/>
  <c r="X335" i="19"/>
  <c r="X424" i="19"/>
  <c r="R335" i="19"/>
  <c r="R424" i="19"/>
  <c r="K335" i="19"/>
  <c r="K424" i="19"/>
  <c r="F335" i="19"/>
  <c r="F424" i="19"/>
  <c r="AI335" i="19"/>
  <c r="AI424" i="19"/>
  <c r="AD335" i="19"/>
  <c r="AD424" i="19"/>
  <c r="V335" i="19"/>
  <c r="V424" i="19"/>
  <c r="Q335" i="19"/>
  <c r="Q424" i="19"/>
  <c r="J335" i="19"/>
  <c r="J424" i="19"/>
  <c r="D335" i="19"/>
  <c r="D424" i="19"/>
  <c r="D513" i="19"/>
  <c r="AH335" i="19"/>
  <c r="AH424" i="19"/>
  <c r="Z335" i="19"/>
  <c r="Z424" i="19"/>
  <c r="U335" i="19"/>
  <c r="U424" i="19"/>
  <c r="N335" i="19"/>
  <c r="N424" i="19"/>
  <c r="H335" i="19"/>
  <c r="H424" i="19"/>
  <c r="AL335" i="19"/>
  <c r="AL424" i="19"/>
  <c r="AF335" i="19"/>
  <c r="AF424" i="19"/>
  <c r="Y335" i="19"/>
  <c r="Y424" i="19"/>
  <c r="T335" i="19"/>
  <c r="T424" i="19"/>
  <c r="L335" i="19"/>
  <c r="L424" i="19"/>
  <c r="G335" i="19"/>
  <c r="G424" i="19"/>
  <c r="AE494" i="19"/>
  <c r="BC493" i="19"/>
  <c r="AH494" i="19"/>
  <c r="BF493" i="19"/>
  <c r="Y494" i="19"/>
  <c r="AW493" i="19"/>
  <c r="I496" i="19"/>
  <c r="AL512" i="19"/>
  <c r="AC494" i="19"/>
  <c r="BA493" i="19"/>
  <c r="T494" i="19"/>
  <c r="AR493" i="19"/>
  <c r="E496" i="19"/>
  <c r="H496" i="19"/>
  <c r="BI405" i="18"/>
  <c r="AW405" i="18"/>
  <c r="BH405" i="18"/>
  <c r="AV405" i="18"/>
  <c r="D246" i="18"/>
  <c r="D143" i="18"/>
  <c r="BD405" i="18"/>
  <c r="AR405" i="18"/>
  <c r="AS405" i="18"/>
  <c r="BE405" i="18"/>
  <c r="AP405" i="18"/>
  <c r="BB405" i="18"/>
  <c r="BA405" i="18"/>
  <c r="AX405" i="18"/>
  <c r="BJ405" i="18"/>
  <c r="BC405" i="18"/>
  <c r="AQ405" i="18"/>
  <c r="AJ335" i="18"/>
  <c r="AJ424" i="18"/>
  <c r="AF335" i="18"/>
  <c r="AF424" i="18"/>
  <c r="Z335" i="18"/>
  <c r="Z424" i="18"/>
  <c r="L335" i="18"/>
  <c r="L424" i="18"/>
  <c r="H335" i="18"/>
  <c r="H424" i="18"/>
  <c r="D335" i="18"/>
  <c r="D424" i="18"/>
  <c r="AK335" i="18"/>
  <c r="AK424" i="18"/>
  <c r="AE335" i="18"/>
  <c r="AE424" i="18"/>
  <c r="K335" i="18"/>
  <c r="K424" i="18"/>
  <c r="F335" i="18"/>
  <c r="F424" i="18"/>
  <c r="AG335" i="18"/>
  <c r="AG424" i="18"/>
  <c r="N335" i="18"/>
  <c r="N424" i="18"/>
  <c r="G335" i="18"/>
  <c r="G424" i="18"/>
  <c r="AL335" i="18"/>
  <c r="AL424" i="18"/>
  <c r="AD335" i="18"/>
  <c r="AD424" i="18"/>
  <c r="M335" i="18"/>
  <c r="M424" i="18"/>
  <c r="E335" i="18"/>
  <c r="E424" i="18"/>
  <c r="AC335" i="18"/>
  <c r="AC424" i="18"/>
  <c r="J335" i="18"/>
  <c r="J424" i="18"/>
  <c r="I335" i="18"/>
  <c r="I424" i="18"/>
  <c r="AI335" i="18"/>
  <c r="AI424" i="18"/>
  <c r="AH335" i="18"/>
  <c r="AH424" i="18"/>
  <c r="BG405" i="18"/>
  <c r="AU405" i="18"/>
  <c r="AT405" i="18"/>
  <c r="BF405" i="18"/>
  <c r="AL513" i="18"/>
  <c r="AL513" i="19"/>
  <c r="AE513" i="18"/>
  <c r="AJ247" i="18"/>
  <c r="L247" i="18"/>
  <c r="I247" i="18"/>
  <c r="J247" i="18"/>
  <c r="AI247" i="18"/>
  <c r="G247" i="18"/>
  <c r="AL247" i="18"/>
  <c r="AG247" i="18"/>
  <c r="H247" i="18"/>
  <c r="E247" i="18"/>
  <c r="N247" i="18"/>
  <c r="AF247" i="18"/>
  <c r="AK247" i="18"/>
  <c r="M247" i="18"/>
  <c r="AD247" i="18"/>
  <c r="K247" i="18"/>
  <c r="F247" i="18"/>
  <c r="Z247" i="18"/>
  <c r="AE247" i="18"/>
  <c r="AH247" i="18"/>
  <c r="G495" i="18"/>
  <c r="AQ494" i="18"/>
  <c r="BC494" i="18"/>
  <c r="L495" i="18"/>
  <c r="BH494" i="18"/>
  <c r="AV494" i="18"/>
  <c r="AH513" i="18"/>
  <c r="M495" i="18"/>
  <c r="BI494" i="18"/>
  <c r="AW494" i="18"/>
  <c r="AF513" i="18"/>
  <c r="AF336" i="18"/>
  <c r="AF514" i="18"/>
  <c r="AD513" i="18"/>
  <c r="AC513" i="18"/>
  <c r="I495" i="18"/>
  <c r="AS494" i="18"/>
  <c r="BE494" i="18"/>
  <c r="N495" i="18"/>
  <c r="BJ494" i="18"/>
  <c r="AX494" i="18"/>
  <c r="K495" i="18"/>
  <c r="AU494" i="18"/>
  <c r="BG494" i="18"/>
  <c r="Z513" i="18"/>
  <c r="H495" i="18"/>
  <c r="AR494" i="18"/>
  <c r="BD494" i="18"/>
  <c r="AI513" i="18"/>
  <c r="AK513" i="18"/>
  <c r="E495" i="18"/>
  <c r="BA494" i="18"/>
  <c r="AO494" i="18"/>
  <c r="AJ513" i="18"/>
  <c r="J495" i="18"/>
  <c r="AT494" i="18"/>
  <c r="BF494" i="18"/>
  <c r="BB494" i="18"/>
  <c r="AP494" i="18"/>
  <c r="F495" i="18"/>
  <c r="AG513" i="18"/>
  <c r="L247" i="19"/>
  <c r="H247" i="19"/>
  <c r="K247" i="19"/>
  <c r="G247" i="19"/>
  <c r="I247" i="19"/>
  <c r="F247" i="19"/>
  <c r="M247" i="19"/>
  <c r="J247" i="19"/>
  <c r="T247" i="19"/>
  <c r="AE247" i="19"/>
  <c r="Y247" i="19"/>
  <c r="AH247" i="19"/>
  <c r="R247" i="19"/>
  <c r="X247" i="19"/>
  <c r="AI247" i="19"/>
  <c r="U247" i="19"/>
  <c r="AD247" i="19"/>
  <c r="N247" i="19"/>
  <c r="Z247" i="19"/>
  <c r="W247" i="19"/>
  <c r="AL247" i="19"/>
  <c r="AF247" i="19"/>
  <c r="AK247" i="19"/>
  <c r="V247" i="19"/>
  <c r="S247" i="19"/>
  <c r="AJ247" i="19"/>
  <c r="AG247" i="19"/>
  <c r="Y495" i="19"/>
  <c r="AW494" i="19"/>
  <c r="AE495" i="19"/>
  <c r="BC494" i="19"/>
  <c r="AD495" i="19"/>
  <c r="BB494" i="19"/>
  <c r="BB423" i="19"/>
  <c r="AP423" i="19"/>
  <c r="U495" i="19"/>
  <c r="AS494" i="19"/>
  <c r="BC423" i="19"/>
  <c r="AQ423" i="19"/>
  <c r="AF495" i="19"/>
  <c r="BD494" i="19"/>
  <c r="BG423" i="19"/>
  <c r="AU423" i="19"/>
  <c r="K497" i="19"/>
  <c r="AS423" i="19"/>
  <c r="BE423" i="19"/>
  <c r="AI495" i="19"/>
  <c r="BG494" i="19"/>
  <c r="Q495" i="19"/>
  <c r="AO494" i="19"/>
  <c r="AJ495" i="19"/>
  <c r="BH494" i="19"/>
  <c r="T495" i="19"/>
  <c r="AR494" i="19"/>
  <c r="J497" i="19"/>
  <c r="AG495" i="19"/>
  <c r="BE494" i="19"/>
  <c r="H497" i="19"/>
  <c r="E497" i="19"/>
  <c r="AC495" i="19"/>
  <c r="BA494" i="19"/>
  <c r="BF423" i="19"/>
  <c r="AT423" i="19"/>
  <c r="I497" i="19"/>
  <c r="AH495" i="19"/>
  <c r="BF494" i="19"/>
  <c r="BJ424" i="19"/>
  <c r="AX424" i="19"/>
  <c r="BJ423" i="19"/>
  <c r="AX423" i="19"/>
  <c r="Z513" i="19"/>
  <c r="V495" i="19"/>
  <c r="AT494" i="19"/>
  <c r="X495" i="19"/>
  <c r="AV494" i="19"/>
  <c r="AK495" i="19"/>
  <c r="BI494" i="19"/>
  <c r="AR423" i="19"/>
  <c r="BD423" i="19"/>
  <c r="S495" i="19"/>
  <c r="AQ494" i="19"/>
  <c r="R495" i="19"/>
  <c r="AP494" i="19"/>
  <c r="F497" i="19"/>
  <c r="M497" i="19"/>
  <c r="AL336" i="19"/>
  <c r="AH336" i="19"/>
  <c r="AH425" i="19"/>
  <c r="AD336" i="19"/>
  <c r="AD425" i="19"/>
  <c r="X336" i="19"/>
  <c r="X425" i="19"/>
  <c r="T336" i="19"/>
  <c r="T425" i="19"/>
  <c r="N336" i="19"/>
  <c r="N425" i="19"/>
  <c r="J336" i="19"/>
  <c r="J425" i="19"/>
  <c r="F336" i="19"/>
  <c r="F425" i="19"/>
  <c r="AK336" i="19"/>
  <c r="AK425" i="19"/>
  <c r="AF336" i="19"/>
  <c r="AF425" i="19"/>
  <c r="Y336" i="19"/>
  <c r="Y425" i="19"/>
  <c r="S336" i="19"/>
  <c r="S425" i="19"/>
  <c r="L336" i="19"/>
  <c r="L425" i="19"/>
  <c r="G336" i="19"/>
  <c r="G425" i="19"/>
  <c r="AJ336" i="19"/>
  <c r="AJ425" i="19"/>
  <c r="AE336" i="19"/>
  <c r="AE425" i="19"/>
  <c r="W336" i="19"/>
  <c r="W425" i="19"/>
  <c r="R336" i="19"/>
  <c r="R425" i="19"/>
  <c r="K336" i="19"/>
  <c r="K425" i="19"/>
  <c r="AI336" i="19"/>
  <c r="AI425" i="19"/>
  <c r="AC336" i="19"/>
  <c r="AC425" i="19"/>
  <c r="V336" i="19"/>
  <c r="V425" i="19"/>
  <c r="Q336" i="19"/>
  <c r="Q425" i="19"/>
  <c r="I336" i="19"/>
  <c r="I425" i="19"/>
  <c r="D336" i="19"/>
  <c r="D425" i="19"/>
  <c r="D514" i="19"/>
  <c r="AG336" i="19"/>
  <c r="AG425" i="19"/>
  <c r="Z336" i="19"/>
  <c r="Z425" i="19"/>
  <c r="U336" i="19"/>
  <c r="U425" i="19"/>
  <c r="M336" i="19"/>
  <c r="M425" i="19"/>
  <c r="H336" i="19"/>
  <c r="H425" i="19"/>
  <c r="AV423" i="19"/>
  <c r="BH423" i="19"/>
  <c r="L497" i="19"/>
  <c r="D247" i="19"/>
  <c r="D144" i="19"/>
  <c r="G497" i="19"/>
  <c r="AX495" i="19"/>
  <c r="N496" i="19"/>
  <c r="BJ495" i="19"/>
  <c r="W495" i="19"/>
  <c r="AU494" i="19"/>
  <c r="AK336" i="18"/>
  <c r="AK425" i="18"/>
  <c r="AG336" i="18"/>
  <c r="AG425" i="18"/>
  <c r="AC336" i="18"/>
  <c r="AC425" i="18"/>
  <c r="M336" i="18"/>
  <c r="M425" i="18"/>
  <c r="I336" i="18"/>
  <c r="I425" i="18"/>
  <c r="E336" i="18"/>
  <c r="E425" i="18"/>
  <c r="AL336" i="18"/>
  <c r="AL425" i="18"/>
  <c r="AF425" i="18"/>
  <c r="L336" i="18"/>
  <c r="L425" i="18"/>
  <c r="G336" i="18"/>
  <c r="G425" i="18"/>
  <c r="AJ336" i="18"/>
  <c r="AJ425" i="18"/>
  <c r="AD336" i="18"/>
  <c r="AD425" i="18"/>
  <c r="K336" i="18"/>
  <c r="K425" i="18"/>
  <c r="D336" i="18"/>
  <c r="D425" i="18"/>
  <c r="AI336" i="18"/>
  <c r="AI425" i="18"/>
  <c r="Z336" i="18"/>
  <c r="Z425" i="18"/>
  <c r="J336" i="18"/>
  <c r="J425" i="18"/>
  <c r="H336" i="18"/>
  <c r="H425" i="18"/>
  <c r="F336" i="18"/>
  <c r="F425" i="18"/>
  <c r="AH336" i="18"/>
  <c r="AH425" i="18"/>
  <c r="AE336" i="18"/>
  <c r="AE425" i="18"/>
  <c r="N336" i="18"/>
  <c r="N425" i="18"/>
  <c r="BH406" i="18"/>
  <c r="AV406" i="18"/>
  <c r="AT406" i="18"/>
  <c r="BF406" i="18"/>
  <c r="AU406" i="18"/>
  <c r="BG406" i="18"/>
  <c r="BJ406" i="18"/>
  <c r="AX406" i="18"/>
  <c r="BA406" i="18"/>
  <c r="BD406" i="18"/>
  <c r="AR406" i="18"/>
  <c r="AQ406" i="18"/>
  <c r="BC406" i="18"/>
  <c r="BB406" i="18"/>
  <c r="AP406" i="18"/>
  <c r="BE406" i="18"/>
  <c r="AS406" i="18"/>
  <c r="D247" i="18"/>
  <c r="D144" i="18"/>
  <c r="BI406" i="18"/>
  <c r="AW406" i="18"/>
  <c r="AL514" i="19"/>
  <c r="AL425" i="19"/>
  <c r="AG514" i="18"/>
  <c r="H248" i="18"/>
  <c r="G248" i="18"/>
  <c r="M248" i="18"/>
  <c r="Z248" i="18"/>
  <c r="AF248" i="18"/>
  <c r="AK248" i="18"/>
  <c r="I248" i="18"/>
  <c r="AH248" i="18"/>
  <c r="K248" i="18"/>
  <c r="AI248" i="18"/>
  <c r="J248" i="18"/>
  <c r="E248" i="18"/>
  <c r="AL248" i="18"/>
  <c r="AE248" i="18"/>
  <c r="F248" i="18"/>
  <c r="L248" i="18"/>
  <c r="N248" i="18"/>
  <c r="AG248" i="18"/>
  <c r="AD248" i="18"/>
  <c r="AJ248" i="18"/>
  <c r="N496" i="18"/>
  <c r="BJ495" i="18"/>
  <c r="AX495" i="18"/>
  <c r="AP495" i="18"/>
  <c r="F496" i="18"/>
  <c r="BB495" i="18"/>
  <c r="AI514" i="18"/>
  <c r="I496" i="18"/>
  <c r="AS495" i="18"/>
  <c r="BE495" i="18"/>
  <c r="AH514" i="18"/>
  <c r="J496" i="18"/>
  <c r="AT495" i="18"/>
  <c r="BF495" i="18"/>
  <c r="AL514" i="18"/>
  <c r="M496" i="18"/>
  <c r="AW495" i="18"/>
  <c r="BI495" i="18"/>
  <c r="H496" i="18"/>
  <c r="AR495" i="18"/>
  <c r="BD495" i="18"/>
  <c r="AC514" i="18"/>
  <c r="AD514" i="18"/>
  <c r="L496" i="18"/>
  <c r="AV495" i="18"/>
  <c r="BH495" i="18"/>
  <c r="AK514" i="18"/>
  <c r="K496" i="18"/>
  <c r="AU495" i="18"/>
  <c r="BG495" i="18"/>
  <c r="AJ514" i="18"/>
  <c r="E496" i="18"/>
  <c r="BA495" i="18"/>
  <c r="AO495" i="18"/>
  <c r="Z514" i="18"/>
  <c r="AE514" i="18"/>
  <c r="G496" i="18"/>
  <c r="BC495" i="18"/>
  <c r="AQ495" i="18"/>
  <c r="J248" i="19"/>
  <c r="F248" i="19"/>
  <c r="M248" i="19"/>
  <c r="I248" i="19"/>
  <c r="G248" i="19"/>
  <c r="L248" i="19"/>
  <c r="K248" i="19"/>
  <c r="H248" i="19"/>
  <c r="T248" i="19"/>
  <c r="AE248" i="19"/>
  <c r="Y248" i="19"/>
  <c r="AH248" i="19"/>
  <c r="R248" i="19"/>
  <c r="X248" i="19"/>
  <c r="AI248" i="19"/>
  <c r="U248" i="19"/>
  <c r="AD248" i="19"/>
  <c r="N248" i="19"/>
  <c r="Z248" i="19"/>
  <c r="W248" i="19"/>
  <c r="AL248" i="19"/>
  <c r="AF248" i="19"/>
  <c r="AK248" i="19"/>
  <c r="V248" i="19"/>
  <c r="S248" i="19"/>
  <c r="AJ248" i="19"/>
  <c r="AG248" i="19"/>
  <c r="D248" i="19"/>
  <c r="D145" i="19"/>
  <c r="AU425" i="19"/>
  <c r="BG425" i="19"/>
  <c r="AT425" i="19"/>
  <c r="BH424" i="19"/>
  <c r="AV424" i="19"/>
  <c r="AS424" i="19"/>
  <c r="BE424" i="19"/>
  <c r="W496" i="19"/>
  <c r="AU495" i="19"/>
  <c r="AK337" i="19"/>
  <c r="AK426" i="19"/>
  <c r="AG337" i="19"/>
  <c r="AG426" i="19"/>
  <c r="AC337" i="19"/>
  <c r="AC426" i="19"/>
  <c r="W337" i="19"/>
  <c r="W426" i="19"/>
  <c r="AI337" i="19"/>
  <c r="AI426" i="19"/>
  <c r="AE337" i="19"/>
  <c r="AE426" i="19"/>
  <c r="Y337" i="19"/>
  <c r="Y426" i="19"/>
  <c r="U337" i="19"/>
  <c r="U426" i="19"/>
  <c r="Q337" i="19"/>
  <c r="Q426" i="19"/>
  <c r="K337" i="19"/>
  <c r="K426" i="19"/>
  <c r="G337" i="19"/>
  <c r="G426" i="19"/>
  <c r="AL337" i="19"/>
  <c r="AL426" i="19"/>
  <c r="AD337" i="19"/>
  <c r="AD426" i="19"/>
  <c r="T337" i="19"/>
  <c r="T426" i="19"/>
  <c r="M337" i="19"/>
  <c r="M426" i="19"/>
  <c r="H337" i="19"/>
  <c r="H426" i="19"/>
  <c r="AJ337" i="19"/>
  <c r="AJ426" i="19"/>
  <c r="Z337" i="19"/>
  <c r="Z426" i="19"/>
  <c r="S337" i="19"/>
  <c r="S426" i="19"/>
  <c r="L337" i="19"/>
  <c r="L426" i="19"/>
  <c r="F337" i="19"/>
  <c r="F426" i="19"/>
  <c r="AH337" i="19"/>
  <c r="AH426" i="19"/>
  <c r="X337" i="19"/>
  <c r="X426" i="19"/>
  <c r="R337" i="19"/>
  <c r="R426" i="19"/>
  <c r="J337" i="19"/>
  <c r="J426" i="19"/>
  <c r="AF337" i="19"/>
  <c r="AF426" i="19"/>
  <c r="V337" i="19"/>
  <c r="V426" i="19"/>
  <c r="N337" i="19"/>
  <c r="N426" i="19"/>
  <c r="I337" i="19"/>
  <c r="I426" i="19"/>
  <c r="D337" i="19"/>
  <c r="D426" i="19"/>
  <c r="D515" i="19"/>
  <c r="BD424" i="19"/>
  <c r="AR424" i="19"/>
  <c r="AW425" i="19"/>
  <c r="BF425" i="19"/>
  <c r="F498" i="19"/>
  <c r="S496" i="19"/>
  <c r="AQ495" i="19"/>
  <c r="AK496" i="19"/>
  <c r="BI495" i="19"/>
  <c r="V496" i="19"/>
  <c r="AT495" i="19"/>
  <c r="AC496" i="19"/>
  <c r="BA495" i="19"/>
  <c r="AG496" i="19"/>
  <c r="BE495" i="19"/>
  <c r="T496" i="19"/>
  <c r="AR495" i="19"/>
  <c r="Q496" i="19"/>
  <c r="AO495" i="19"/>
  <c r="AE496" i="19"/>
  <c r="BC495" i="19"/>
  <c r="L498" i="19"/>
  <c r="M498" i="19"/>
  <c r="AP424" i="19"/>
  <c r="BB424" i="19"/>
  <c r="G498" i="19"/>
  <c r="BG424" i="19"/>
  <c r="AU424" i="19"/>
  <c r="BE425" i="19"/>
  <c r="AS425" i="19"/>
  <c r="BI425" i="19"/>
  <c r="Z514" i="19"/>
  <c r="AW424" i="19"/>
  <c r="BI424" i="19"/>
  <c r="AH496" i="19"/>
  <c r="BF495" i="19"/>
  <c r="AF496" i="19"/>
  <c r="BD495" i="19"/>
  <c r="BC424" i="19"/>
  <c r="AQ424" i="19"/>
  <c r="U496" i="19"/>
  <c r="AS495" i="19"/>
  <c r="AD496" i="19"/>
  <c r="BB495" i="19"/>
  <c r="BD425" i="19"/>
  <c r="AR425" i="19"/>
  <c r="I498" i="19"/>
  <c r="J498" i="19"/>
  <c r="N497" i="19"/>
  <c r="BJ496" i="19"/>
  <c r="AX496" i="19"/>
  <c r="R496" i="19"/>
  <c r="AP495" i="19"/>
  <c r="X496" i="19"/>
  <c r="AV495" i="19"/>
  <c r="E498" i="19"/>
  <c r="H498" i="19"/>
  <c r="AJ496" i="19"/>
  <c r="BH495" i="19"/>
  <c r="AI496" i="19"/>
  <c r="BG495" i="19"/>
  <c r="K498" i="19"/>
  <c r="AT424" i="19"/>
  <c r="BF424" i="19"/>
  <c r="Y496" i="19"/>
  <c r="AW495" i="19"/>
  <c r="BA407" i="18"/>
  <c r="AL337" i="18"/>
  <c r="AL426" i="18"/>
  <c r="AH337" i="18"/>
  <c r="AH426" i="18"/>
  <c r="AD337" i="18"/>
  <c r="AD426" i="18"/>
  <c r="N337" i="18"/>
  <c r="N426" i="18"/>
  <c r="J337" i="18"/>
  <c r="J426" i="18"/>
  <c r="F337" i="18"/>
  <c r="F426" i="18"/>
  <c r="AG337" i="18"/>
  <c r="AG426" i="18"/>
  <c r="Z337" i="18"/>
  <c r="Z426" i="18"/>
  <c r="M337" i="18"/>
  <c r="M426" i="18"/>
  <c r="H337" i="18"/>
  <c r="H426" i="18"/>
  <c r="AI337" i="18"/>
  <c r="AI426" i="18"/>
  <c r="I337" i="18"/>
  <c r="I426" i="18"/>
  <c r="AF337" i="18"/>
  <c r="AF426" i="18"/>
  <c r="G337" i="18"/>
  <c r="G426" i="18"/>
  <c r="AK337" i="18"/>
  <c r="AK426" i="18"/>
  <c r="E337" i="18"/>
  <c r="E426" i="18"/>
  <c r="AJ337" i="18"/>
  <c r="AJ426" i="18"/>
  <c r="D337" i="18"/>
  <c r="D426" i="18"/>
  <c r="AE337" i="18"/>
  <c r="AE426" i="18"/>
  <c r="L337" i="18"/>
  <c r="L426" i="18"/>
  <c r="AC337" i="18"/>
  <c r="AC426" i="18"/>
  <c r="K337" i="18"/>
  <c r="K426" i="18"/>
  <c r="BF407" i="18"/>
  <c r="AT407" i="18"/>
  <c r="AV407" i="18"/>
  <c r="BH407" i="18"/>
  <c r="BI407" i="18"/>
  <c r="AW407" i="18"/>
  <c r="AR407" i="18"/>
  <c r="BD407" i="18"/>
  <c r="D248" i="18"/>
  <c r="D145" i="18"/>
  <c r="AQ407" i="18"/>
  <c r="BC407" i="18"/>
  <c r="BJ407" i="18"/>
  <c r="AX407" i="18"/>
  <c r="BG407" i="18"/>
  <c r="AU407" i="18"/>
  <c r="BE407" i="18"/>
  <c r="AS407" i="18"/>
  <c r="BB407" i="18"/>
  <c r="AP407" i="18"/>
  <c r="AL515" i="18"/>
  <c r="AE515" i="18"/>
  <c r="AJ515" i="18"/>
  <c r="AI249" i="18"/>
  <c r="AL249" i="18"/>
  <c r="AF249" i="18"/>
  <c r="AK249" i="18"/>
  <c r="E249" i="18"/>
  <c r="F249" i="18"/>
  <c r="G249" i="18"/>
  <c r="M249" i="18"/>
  <c r="L249" i="18"/>
  <c r="Z249" i="18"/>
  <c r="AE249" i="18"/>
  <c r="AH249" i="18"/>
  <c r="J249" i="18"/>
  <c r="H249" i="18"/>
  <c r="I249" i="18"/>
  <c r="K249" i="18"/>
  <c r="N249" i="18"/>
  <c r="AG249" i="18"/>
  <c r="AD249" i="18"/>
  <c r="AJ249" i="18"/>
  <c r="AK515" i="18"/>
  <c r="AC515" i="18"/>
  <c r="H497" i="18"/>
  <c r="AR496" i="18"/>
  <c r="BD496" i="18"/>
  <c r="J497" i="18"/>
  <c r="AT496" i="18"/>
  <c r="BF496" i="18"/>
  <c r="AI515" i="18"/>
  <c r="K497" i="18"/>
  <c r="AU496" i="18"/>
  <c r="BG496" i="18"/>
  <c r="F497" i="18"/>
  <c r="BB496" i="18"/>
  <c r="AP496" i="18"/>
  <c r="AG515" i="18"/>
  <c r="L497" i="18"/>
  <c r="AV496" i="18"/>
  <c r="BH496" i="18"/>
  <c r="AH515" i="18"/>
  <c r="AD515" i="18"/>
  <c r="G497" i="18"/>
  <c r="AQ496" i="18"/>
  <c r="BC496" i="18"/>
  <c r="Z515" i="18"/>
  <c r="E497" i="18"/>
  <c r="BA496" i="18"/>
  <c r="AO496" i="18"/>
  <c r="M497" i="18"/>
  <c r="AW496" i="18"/>
  <c r="BI496" i="18"/>
  <c r="I497" i="18"/>
  <c r="BE496" i="18"/>
  <c r="AS496" i="18"/>
  <c r="AF515" i="18"/>
  <c r="AF338" i="18"/>
  <c r="AF516" i="18"/>
  <c r="N497" i="18"/>
  <c r="BJ496" i="18"/>
  <c r="AX496" i="18"/>
  <c r="Z515" i="19"/>
  <c r="L249" i="19"/>
  <c r="H249" i="19"/>
  <c r="K249" i="19"/>
  <c r="G249" i="19"/>
  <c r="J249" i="19"/>
  <c r="I249" i="19"/>
  <c r="F249" i="19"/>
  <c r="M249" i="19"/>
  <c r="T249" i="19"/>
  <c r="AE249" i="19"/>
  <c r="Y249" i="19"/>
  <c r="AH249" i="19"/>
  <c r="R249" i="19"/>
  <c r="X249" i="19"/>
  <c r="AI249" i="19"/>
  <c r="U249" i="19"/>
  <c r="AD249" i="19"/>
  <c r="N249" i="19"/>
  <c r="Z249" i="19"/>
  <c r="W249" i="19"/>
  <c r="AL249" i="19"/>
  <c r="AF249" i="19"/>
  <c r="AK249" i="19"/>
  <c r="V249" i="19"/>
  <c r="S249" i="19"/>
  <c r="AJ249" i="19"/>
  <c r="AG249" i="19"/>
  <c r="K499" i="19"/>
  <c r="AX425" i="19"/>
  <c r="BJ425" i="19"/>
  <c r="BJ497" i="19"/>
  <c r="N498" i="19"/>
  <c r="AX497" i="19"/>
  <c r="U497" i="19"/>
  <c r="AS496" i="19"/>
  <c r="AF497" i="19"/>
  <c r="BD496" i="19"/>
  <c r="G499" i="19"/>
  <c r="Q497" i="19"/>
  <c r="AO496" i="19"/>
  <c r="AC497" i="19"/>
  <c r="BA496" i="19"/>
  <c r="AK497" i="19"/>
  <c r="BI496" i="19"/>
  <c r="F499" i="19"/>
  <c r="BD426" i="19"/>
  <c r="AV426" i="19"/>
  <c r="W497" i="19"/>
  <c r="AU496" i="19"/>
  <c r="X497" i="19"/>
  <c r="AV496" i="19"/>
  <c r="AI497" i="19"/>
  <c r="BG496" i="19"/>
  <c r="H499" i="19"/>
  <c r="E499" i="19"/>
  <c r="R497" i="19"/>
  <c r="AP496" i="19"/>
  <c r="AL515" i="19"/>
  <c r="BH425" i="19"/>
  <c r="AV425" i="19"/>
  <c r="M499" i="19"/>
  <c r="AQ425" i="19"/>
  <c r="BC425" i="19"/>
  <c r="AS426" i="19"/>
  <c r="AR426" i="19"/>
  <c r="BE426" i="19"/>
  <c r="D249" i="19"/>
  <c r="D146" i="19"/>
  <c r="AJ497" i="19"/>
  <c r="BH496" i="19"/>
  <c r="AP425" i="19"/>
  <c r="BB425" i="19"/>
  <c r="Y497" i="19"/>
  <c r="AW496" i="19"/>
  <c r="J499" i="19"/>
  <c r="I499" i="19"/>
  <c r="AD497" i="19"/>
  <c r="BB496" i="19"/>
  <c r="AH497" i="19"/>
  <c r="BF496" i="19"/>
  <c r="L499" i="19"/>
  <c r="AE497" i="19"/>
  <c r="BC496" i="19"/>
  <c r="T497" i="19"/>
  <c r="AR496" i="19"/>
  <c r="AG497" i="19"/>
  <c r="BE496" i="19"/>
  <c r="V497" i="19"/>
  <c r="AT496" i="19"/>
  <c r="S497" i="19"/>
  <c r="AQ496" i="19"/>
  <c r="AX426" i="19"/>
  <c r="BJ426" i="19"/>
  <c r="BH426" i="19"/>
  <c r="AL338" i="19"/>
  <c r="AL427" i="19"/>
  <c r="AH338" i="19"/>
  <c r="AH427" i="19"/>
  <c r="AD338" i="19"/>
  <c r="AD427" i="19"/>
  <c r="X338" i="19"/>
  <c r="X427" i="19"/>
  <c r="T338" i="19"/>
  <c r="T427" i="19"/>
  <c r="N338" i="19"/>
  <c r="N427" i="19"/>
  <c r="J338" i="19"/>
  <c r="J427" i="19"/>
  <c r="F338" i="19"/>
  <c r="F427" i="19"/>
  <c r="AJ338" i="19"/>
  <c r="AJ427" i="19"/>
  <c r="AF338" i="19"/>
  <c r="AF427" i="19"/>
  <c r="Z338" i="19"/>
  <c r="Z427" i="19"/>
  <c r="V338" i="19"/>
  <c r="V427" i="19"/>
  <c r="R338" i="19"/>
  <c r="R427" i="19"/>
  <c r="L338" i="19"/>
  <c r="L427" i="19"/>
  <c r="H338" i="19"/>
  <c r="H427" i="19"/>
  <c r="D338" i="19"/>
  <c r="D427" i="19"/>
  <c r="D516" i="19"/>
  <c r="AI338" i="19"/>
  <c r="AI427" i="19"/>
  <c r="AE338" i="19"/>
  <c r="AE427" i="19"/>
  <c r="Y338" i="19"/>
  <c r="Y427" i="19"/>
  <c r="U338" i="19"/>
  <c r="U427" i="19"/>
  <c r="W338" i="19"/>
  <c r="W427" i="19"/>
  <c r="K338" i="19"/>
  <c r="K427" i="19"/>
  <c r="AK338" i="19"/>
  <c r="AK427" i="19"/>
  <c r="S338" i="19"/>
  <c r="S427" i="19"/>
  <c r="I338" i="19"/>
  <c r="I427" i="19"/>
  <c r="AG338" i="19"/>
  <c r="AG427" i="19"/>
  <c r="Q338" i="19"/>
  <c r="Q427" i="19"/>
  <c r="G338" i="19"/>
  <c r="G427" i="19"/>
  <c r="AC338" i="19"/>
  <c r="AC427" i="19"/>
  <c r="M338" i="19"/>
  <c r="M427" i="19"/>
  <c r="AW408" i="18"/>
  <c r="BI408" i="18"/>
  <c r="BF408" i="18"/>
  <c r="AT408" i="18"/>
  <c r="BA408" i="18"/>
  <c r="AX408" i="18"/>
  <c r="BJ408" i="18"/>
  <c r="BC408" i="18"/>
  <c r="AQ408" i="18"/>
  <c r="BD408" i="18"/>
  <c r="AR408" i="18"/>
  <c r="AI338" i="18"/>
  <c r="AI427" i="18"/>
  <c r="AE338" i="18"/>
  <c r="AE427" i="18"/>
  <c r="K338" i="18"/>
  <c r="K427" i="18"/>
  <c r="G338" i="18"/>
  <c r="G427" i="18"/>
  <c r="AH338" i="18"/>
  <c r="AH427" i="18"/>
  <c r="AC338" i="18"/>
  <c r="AC427" i="18"/>
  <c r="N338" i="18"/>
  <c r="N427" i="18"/>
  <c r="I338" i="18"/>
  <c r="I427" i="18"/>
  <c r="D338" i="18"/>
  <c r="D427" i="18"/>
  <c r="AL338" i="18"/>
  <c r="AL427" i="18"/>
  <c r="AF427" i="18"/>
  <c r="M338" i="18"/>
  <c r="M427" i="18"/>
  <c r="F338" i="18"/>
  <c r="F427" i="18"/>
  <c r="AK338" i="18"/>
  <c r="AK427" i="18"/>
  <c r="AD338" i="18"/>
  <c r="AD427" i="18"/>
  <c r="L338" i="18"/>
  <c r="L427" i="18"/>
  <c r="E338" i="18"/>
  <c r="E427" i="18"/>
  <c r="AJ338" i="18"/>
  <c r="AJ427" i="18"/>
  <c r="AG338" i="18"/>
  <c r="AG427" i="18"/>
  <c r="Z338" i="18"/>
  <c r="Z427" i="18"/>
  <c r="J338" i="18"/>
  <c r="J427" i="18"/>
  <c r="H338" i="18"/>
  <c r="H427" i="18"/>
  <c r="AV408" i="18"/>
  <c r="BH408" i="18"/>
  <c r="AP408" i="18"/>
  <c r="BB408" i="18"/>
  <c r="AS408" i="18"/>
  <c r="BE408" i="18"/>
  <c r="BG408" i="18"/>
  <c r="AU408" i="18"/>
  <c r="D146" i="18"/>
  <c r="D249" i="18"/>
  <c r="AC516" i="18"/>
  <c r="I250" i="18"/>
  <c r="N250" i="18"/>
  <c r="AF250" i="18"/>
  <c r="AH250" i="18"/>
  <c r="F250" i="18"/>
  <c r="AK250" i="18"/>
  <c r="K250" i="18"/>
  <c r="AJ250" i="18"/>
  <c r="E250" i="18"/>
  <c r="AL250" i="18"/>
  <c r="AE250" i="18"/>
  <c r="L250" i="18"/>
  <c r="J250" i="18"/>
  <c r="Z250" i="18"/>
  <c r="AG250" i="18"/>
  <c r="AD250" i="18"/>
  <c r="M250" i="18"/>
  <c r="H250" i="18"/>
  <c r="G250" i="18"/>
  <c r="AI250" i="18"/>
  <c r="G498" i="18"/>
  <c r="BC497" i="18"/>
  <c r="AQ497" i="18"/>
  <c r="M498" i="18"/>
  <c r="BI497" i="18"/>
  <c r="AW497" i="18"/>
  <c r="AH516" i="18"/>
  <c r="AL516" i="18"/>
  <c r="K498" i="18"/>
  <c r="AU497" i="18"/>
  <c r="BG497" i="18"/>
  <c r="AK516" i="18"/>
  <c r="I498" i="18"/>
  <c r="BE497" i="18"/>
  <c r="AS497" i="18"/>
  <c r="Z516" i="18"/>
  <c r="AD516" i="18"/>
  <c r="L498" i="18"/>
  <c r="AV497" i="18"/>
  <c r="BH497" i="18"/>
  <c r="AI516" i="18"/>
  <c r="J498" i="18"/>
  <c r="AT497" i="18"/>
  <c r="BF497" i="18"/>
  <c r="N498" i="18"/>
  <c r="BJ497" i="18"/>
  <c r="AX497" i="18"/>
  <c r="E498" i="18"/>
  <c r="AO497" i="18"/>
  <c r="BA497" i="18"/>
  <c r="AE516" i="18"/>
  <c r="AG516" i="18"/>
  <c r="F498" i="18"/>
  <c r="AP497" i="18"/>
  <c r="BB497" i="18"/>
  <c r="H498" i="18"/>
  <c r="BD497" i="18"/>
  <c r="AR497" i="18"/>
  <c r="AJ516" i="18"/>
  <c r="AJ339" i="18"/>
  <c r="AJ517" i="18"/>
  <c r="AL516" i="19"/>
  <c r="L250" i="19"/>
  <c r="J250" i="19"/>
  <c r="F250" i="19"/>
  <c r="M250" i="19"/>
  <c r="I250" i="19"/>
  <c r="H250" i="19"/>
  <c r="G250" i="19"/>
  <c r="K250" i="19"/>
  <c r="T250" i="19"/>
  <c r="AE250" i="19"/>
  <c r="Y250" i="19"/>
  <c r="AH250" i="19"/>
  <c r="R250" i="19"/>
  <c r="X250" i="19"/>
  <c r="AI250" i="19"/>
  <c r="U250" i="19"/>
  <c r="AD250" i="19"/>
  <c r="N250" i="19"/>
  <c r="Z250" i="19"/>
  <c r="W250" i="19"/>
  <c r="AL250" i="19"/>
  <c r="AF250" i="19"/>
  <c r="AK250" i="19"/>
  <c r="V250" i="19"/>
  <c r="S250" i="19"/>
  <c r="AJ250" i="19"/>
  <c r="AG250" i="19"/>
  <c r="AG498" i="19"/>
  <c r="BE497" i="19"/>
  <c r="H500" i="19"/>
  <c r="G500" i="19"/>
  <c r="BE427" i="19"/>
  <c r="AS427" i="19"/>
  <c r="BH427" i="19"/>
  <c r="AH498" i="19"/>
  <c r="BF497" i="19"/>
  <c r="I500" i="19"/>
  <c r="J500" i="19"/>
  <c r="Y498" i="19"/>
  <c r="AW497" i="19"/>
  <c r="AI339" i="19"/>
  <c r="AI428" i="19"/>
  <c r="AE339" i="19"/>
  <c r="AE428" i="19"/>
  <c r="Y339" i="19"/>
  <c r="Y428" i="19"/>
  <c r="U339" i="19"/>
  <c r="U428" i="19"/>
  <c r="Q339" i="19"/>
  <c r="Q428" i="19"/>
  <c r="K339" i="19"/>
  <c r="K428" i="19"/>
  <c r="G339" i="19"/>
  <c r="G428" i="19"/>
  <c r="AK339" i="19"/>
  <c r="AK428" i="19"/>
  <c r="AG339" i="19"/>
  <c r="AG428" i="19"/>
  <c r="AC339" i="19"/>
  <c r="AC428" i="19"/>
  <c r="W339" i="19"/>
  <c r="W428" i="19"/>
  <c r="S339" i="19"/>
  <c r="S428" i="19"/>
  <c r="M339" i="19"/>
  <c r="M428" i="19"/>
  <c r="I339" i="19"/>
  <c r="I428" i="19"/>
  <c r="AJ339" i="19"/>
  <c r="AJ428" i="19"/>
  <c r="AF339" i="19"/>
  <c r="AF428" i="19"/>
  <c r="Z339" i="19"/>
  <c r="Z428" i="19"/>
  <c r="V339" i="19"/>
  <c r="V428" i="19"/>
  <c r="R339" i="19"/>
  <c r="R428" i="19"/>
  <c r="L339" i="19"/>
  <c r="L428" i="19"/>
  <c r="H339" i="19"/>
  <c r="H428" i="19"/>
  <c r="D339" i="19"/>
  <c r="D428" i="19"/>
  <c r="D517" i="19"/>
  <c r="X339" i="19"/>
  <c r="X428" i="19"/>
  <c r="F339" i="19"/>
  <c r="F428" i="19"/>
  <c r="AL339" i="19"/>
  <c r="AL428" i="19"/>
  <c r="T339" i="19"/>
  <c r="T428" i="19"/>
  <c r="AH339" i="19"/>
  <c r="AH428" i="19"/>
  <c r="N339" i="19"/>
  <c r="N428" i="19"/>
  <c r="AD339" i="19"/>
  <c r="AD428" i="19"/>
  <c r="J339" i="19"/>
  <c r="J428" i="19"/>
  <c r="BC426" i="19"/>
  <c r="AQ426" i="19"/>
  <c r="U498" i="19"/>
  <c r="AS497" i="19"/>
  <c r="AU427" i="19"/>
  <c r="BG427" i="19"/>
  <c r="BJ427" i="19"/>
  <c r="BF426" i="19"/>
  <c r="AT426" i="19"/>
  <c r="AE498" i="19"/>
  <c r="BC497" i="19"/>
  <c r="D250" i="19"/>
  <c r="D147" i="19"/>
  <c r="X498" i="19"/>
  <c r="AV497" i="19"/>
  <c r="F500" i="19"/>
  <c r="AQ427" i="19"/>
  <c r="BC427" i="19"/>
  <c r="AV427" i="19"/>
  <c r="V498" i="19"/>
  <c r="AT497" i="19"/>
  <c r="T498" i="19"/>
  <c r="AR497" i="19"/>
  <c r="R498" i="19"/>
  <c r="AP497" i="19"/>
  <c r="AI498" i="19"/>
  <c r="BG497" i="19"/>
  <c r="W498" i="19"/>
  <c r="AU497" i="19"/>
  <c r="BI426" i="19"/>
  <c r="AW426" i="19"/>
  <c r="AK498" i="19"/>
  <c r="BI497" i="19"/>
  <c r="Q498" i="19"/>
  <c r="AO497" i="19"/>
  <c r="K500" i="19"/>
  <c r="S498" i="19"/>
  <c r="AQ497" i="19"/>
  <c r="BG426" i="19"/>
  <c r="AU426" i="19"/>
  <c r="E500" i="19"/>
  <c r="AC498" i="19"/>
  <c r="BA497" i="19"/>
  <c r="BI427" i="19"/>
  <c r="AW427" i="19"/>
  <c r="AX427" i="19"/>
  <c r="BB426" i="19"/>
  <c r="AP426" i="19"/>
  <c r="L500" i="19"/>
  <c r="AD498" i="19"/>
  <c r="BB497" i="19"/>
  <c r="AJ498" i="19"/>
  <c r="BH497" i="19"/>
  <c r="M500" i="19"/>
  <c r="Z516" i="19"/>
  <c r="Z517" i="19"/>
  <c r="AF498" i="19"/>
  <c r="BD497" i="19"/>
  <c r="N499" i="19"/>
  <c r="AX498" i="19"/>
  <c r="BJ498" i="19"/>
  <c r="BD409" i="18"/>
  <c r="AR409" i="18"/>
  <c r="AJ428" i="18"/>
  <c r="AF339" i="18"/>
  <c r="AF428" i="18"/>
  <c r="Z339" i="18"/>
  <c r="Z428" i="18"/>
  <c r="L339" i="18"/>
  <c r="L428" i="18"/>
  <c r="H339" i="18"/>
  <c r="H428" i="18"/>
  <c r="D339" i="18"/>
  <c r="D428" i="18"/>
  <c r="AI339" i="18"/>
  <c r="AI428" i="18"/>
  <c r="AD339" i="18"/>
  <c r="AD428" i="18"/>
  <c r="J339" i="18"/>
  <c r="J428" i="18"/>
  <c r="E339" i="18"/>
  <c r="E428" i="18"/>
  <c r="AK339" i="18"/>
  <c r="AK428" i="18"/>
  <c r="AC339" i="18"/>
  <c r="AC428" i="18"/>
  <c r="K339" i="18"/>
  <c r="K428" i="18"/>
  <c r="AH339" i="18"/>
  <c r="AH428" i="18"/>
  <c r="I339" i="18"/>
  <c r="I428" i="18"/>
  <c r="AG339" i="18"/>
  <c r="AG428" i="18"/>
  <c r="N339" i="18"/>
  <c r="N428" i="18"/>
  <c r="AE339" i="18"/>
  <c r="AE428" i="18"/>
  <c r="M339" i="18"/>
  <c r="M428" i="18"/>
  <c r="G339" i="18"/>
  <c r="G428" i="18"/>
  <c r="F339" i="18"/>
  <c r="F428" i="18"/>
  <c r="AL339" i="18"/>
  <c r="AL428" i="18"/>
  <c r="AT409" i="18"/>
  <c r="BF409" i="18"/>
  <c r="D250" i="18"/>
  <c r="D147" i="18"/>
  <c r="AQ409" i="18"/>
  <c r="BC409" i="18"/>
  <c r="AX409" i="18"/>
  <c r="BJ409" i="18"/>
  <c r="BH409" i="18"/>
  <c r="AV409" i="18"/>
  <c r="BA409" i="18"/>
  <c r="AW409" i="18"/>
  <c r="BI409" i="18"/>
  <c r="BG409" i="18"/>
  <c r="AU409" i="18"/>
  <c r="AS409" i="18"/>
  <c r="BE409" i="18"/>
  <c r="AP409" i="18"/>
  <c r="BB409" i="18"/>
  <c r="AI517" i="18"/>
  <c r="AC517" i="18"/>
  <c r="H251" i="18"/>
  <c r="AF251" i="18"/>
  <c r="J251" i="18"/>
  <c r="N251" i="18"/>
  <c r="AE251" i="18"/>
  <c r="AH251" i="18"/>
  <c r="Z251" i="18"/>
  <c r="AK251" i="18"/>
  <c r="G251" i="18"/>
  <c r="I251" i="18"/>
  <c r="AL251" i="18"/>
  <c r="AG251" i="18"/>
  <c r="AD251" i="18"/>
  <c r="AJ251" i="18"/>
  <c r="E251" i="18"/>
  <c r="K251" i="18"/>
  <c r="L251" i="18"/>
  <c r="M251" i="18"/>
  <c r="F251" i="18"/>
  <c r="AI251" i="18"/>
  <c r="AH517" i="18"/>
  <c r="H499" i="18"/>
  <c r="BD498" i="18"/>
  <c r="AR498" i="18"/>
  <c r="N499" i="18"/>
  <c r="BJ498" i="18"/>
  <c r="AX498" i="18"/>
  <c r="L499" i="18"/>
  <c r="AV498" i="18"/>
  <c r="BH498" i="18"/>
  <c r="AL517" i="18"/>
  <c r="AG517" i="18"/>
  <c r="AF517" i="18"/>
  <c r="AD517" i="18"/>
  <c r="Z517" i="18"/>
  <c r="I499" i="18"/>
  <c r="BE498" i="18"/>
  <c r="AS498" i="18"/>
  <c r="M499" i="18"/>
  <c r="AW498" i="18"/>
  <c r="BI498" i="18"/>
  <c r="BB498" i="18"/>
  <c r="AP498" i="18"/>
  <c r="F499" i="18"/>
  <c r="AE517" i="18"/>
  <c r="E499" i="18"/>
  <c r="AO498" i="18"/>
  <c r="BA498" i="18"/>
  <c r="J499" i="18"/>
  <c r="AT498" i="18"/>
  <c r="BF498" i="18"/>
  <c r="AK517" i="18"/>
  <c r="K499" i="18"/>
  <c r="BG498" i="18"/>
  <c r="AU498" i="18"/>
  <c r="G499" i="18"/>
  <c r="BC498" i="18"/>
  <c r="AQ498" i="18"/>
  <c r="J251" i="19"/>
  <c r="F251" i="19"/>
  <c r="L251" i="19"/>
  <c r="H251" i="19"/>
  <c r="K251" i="19"/>
  <c r="G251" i="19"/>
  <c r="M251" i="19"/>
  <c r="I251" i="19"/>
  <c r="T251" i="19"/>
  <c r="AE251" i="19"/>
  <c r="Y251" i="19"/>
  <c r="AH251" i="19"/>
  <c r="R251" i="19"/>
  <c r="X251" i="19"/>
  <c r="AI251" i="19"/>
  <c r="U251" i="19"/>
  <c r="AD251" i="19"/>
  <c r="N251" i="19"/>
  <c r="Z251" i="19"/>
  <c r="W251" i="19"/>
  <c r="AL251" i="19"/>
  <c r="AF251" i="19"/>
  <c r="AK251" i="19"/>
  <c r="V251" i="19"/>
  <c r="S251" i="19"/>
  <c r="AJ251" i="19"/>
  <c r="AG251" i="19"/>
  <c r="AJ499" i="19"/>
  <c r="BH498" i="19"/>
  <c r="E501" i="19"/>
  <c r="D148" i="19"/>
  <c r="D251" i="19"/>
  <c r="BJ428" i="19"/>
  <c r="BF427" i="19"/>
  <c r="AT427" i="19"/>
  <c r="AC499" i="19"/>
  <c r="BA498" i="19"/>
  <c r="AK499" i="19"/>
  <c r="BI498" i="19"/>
  <c r="W499" i="19"/>
  <c r="AU498" i="19"/>
  <c r="R499" i="19"/>
  <c r="AP498" i="19"/>
  <c r="V499" i="19"/>
  <c r="AT498" i="19"/>
  <c r="AJ340" i="19"/>
  <c r="AJ429" i="19"/>
  <c r="AF340" i="19"/>
  <c r="AF429" i="19"/>
  <c r="Z340" i="19"/>
  <c r="Z429" i="19"/>
  <c r="V340" i="19"/>
  <c r="V429" i="19"/>
  <c r="R340" i="19"/>
  <c r="R429" i="19"/>
  <c r="L340" i="19"/>
  <c r="L429" i="19"/>
  <c r="H340" i="19"/>
  <c r="H429" i="19"/>
  <c r="D340" i="19"/>
  <c r="D429" i="19"/>
  <c r="D518" i="19"/>
  <c r="AL340" i="19"/>
  <c r="AL429" i="19"/>
  <c r="AH340" i="19"/>
  <c r="AH429" i="19"/>
  <c r="AD340" i="19"/>
  <c r="AD429" i="19"/>
  <c r="X340" i="19"/>
  <c r="X429" i="19"/>
  <c r="T340" i="19"/>
  <c r="T429" i="19"/>
  <c r="N340" i="19"/>
  <c r="N429" i="19"/>
  <c r="J340" i="19"/>
  <c r="J429" i="19"/>
  <c r="F340" i="19"/>
  <c r="F429" i="19"/>
  <c r="AK340" i="19"/>
  <c r="AK429" i="19"/>
  <c r="AG340" i="19"/>
  <c r="AG429" i="19"/>
  <c r="AC340" i="19"/>
  <c r="AC429" i="19"/>
  <c r="W340" i="19"/>
  <c r="W429" i="19"/>
  <c r="S340" i="19"/>
  <c r="S429" i="19"/>
  <c r="M340" i="19"/>
  <c r="M429" i="19"/>
  <c r="I340" i="19"/>
  <c r="I429" i="19"/>
  <c r="Y340" i="19"/>
  <c r="Y429" i="19"/>
  <c r="G340" i="19"/>
  <c r="G429" i="19"/>
  <c r="U340" i="19"/>
  <c r="U429" i="19"/>
  <c r="AI340" i="19"/>
  <c r="AI429" i="19"/>
  <c r="Q340" i="19"/>
  <c r="Q429" i="19"/>
  <c r="AE340" i="19"/>
  <c r="AE429" i="19"/>
  <c r="K340" i="19"/>
  <c r="K429" i="19"/>
  <c r="BI428" i="19"/>
  <c r="H501" i="19"/>
  <c r="AG499" i="19"/>
  <c r="BE498" i="19"/>
  <c r="AX499" i="19"/>
  <c r="N500" i="19"/>
  <c r="BJ499" i="19"/>
  <c r="S499" i="19"/>
  <c r="AQ498" i="19"/>
  <c r="BH428" i="19"/>
  <c r="AV428" i="19"/>
  <c r="J501" i="19"/>
  <c r="AF499" i="19"/>
  <c r="BD498" i="19"/>
  <c r="M501" i="19"/>
  <c r="AD499" i="19"/>
  <c r="BB498" i="19"/>
  <c r="BF428" i="19"/>
  <c r="AT428" i="19"/>
  <c r="AW428" i="19"/>
  <c r="Y499" i="19"/>
  <c r="AW498" i="19"/>
  <c r="AH499" i="19"/>
  <c r="BF498" i="19"/>
  <c r="L501" i="19"/>
  <c r="K501" i="19"/>
  <c r="F501" i="19"/>
  <c r="BB428" i="19"/>
  <c r="AP428" i="19"/>
  <c r="I501" i="19"/>
  <c r="AR427" i="19"/>
  <c r="BD427" i="19"/>
  <c r="Q499" i="19"/>
  <c r="AO498" i="19"/>
  <c r="AI499" i="19"/>
  <c r="BG498" i="19"/>
  <c r="T499" i="19"/>
  <c r="AR498" i="19"/>
  <c r="BB427" i="19"/>
  <c r="AP427" i="19"/>
  <c r="X499" i="19"/>
  <c r="AV498" i="19"/>
  <c r="AE499" i="19"/>
  <c r="BC498" i="19"/>
  <c r="U499" i="19"/>
  <c r="AS498" i="19"/>
  <c r="AX428" i="19"/>
  <c r="G501" i="19"/>
  <c r="AL517" i="19"/>
  <c r="BD410" i="18"/>
  <c r="AR410" i="18"/>
  <c r="BI410" i="18"/>
  <c r="AW410" i="18"/>
  <c r="D251" i="18"/>
  <c r="D148" i="18"/>
  <c r="BF410" i="18"/>
  <c r="AT410" i="18"/>
  <c r="BJ410" i="18"/>
  <c r="AX410" i="18"/>
  <c r="AP410" i="18"/>
  <c r="BB410" i="18"/>
  <c r="BE410" i="18"/>
  <c r="AS410" i="18"/>
  <c r="AK340" i="18"/>
  <c r="AK429" i="18"/>
  <c r="AG340" i="18"/>
  <c r="AG429" i="18"/>
  <c r="AC340" i="18"/>
  <c r="AC429" i="18"/>
  <c r="M340" i="18"/>
  <c r="M429" i="18"/>
  <c r="I340" i="18"/>
  <c r="I429" i="18"/>
  <c r="E340" i="18"/>
  <c r="E429" i="18"/>
  <c r="AJ340" i="18"/>
  <c r="AJ429" i="18"/>
  <c r="AE340" i="18"/>
  <c r="AE429" i="18"/>
  <c r="K340" i="18"/>
  <c r="K429" i="18"/>
  <c r="F340" i="18"/>
  <c r="F429" i="18"/>
  <c r="AH340" i="18"/>
  <c r="AH429" i="18"/>
  <c r="H340" i="18"/>
  <c r="H429" i="18"/>
  <c r="AF340" i="18"/>
  <c r="AF429" i="18"/>
  <c r="N340" i="18"/>
  <c r="N429" i="18"/>
  <c r="G340" i="18"/>
  <c r="G429" i="18"/>
  <c r="AD340" i="18"/>
  <c r="AD429" i="18"/>
  <c r="L340" i="18"/>
  <c r="L429" i="18"/>
  <c r="Z340" i="18"/>
  <c r="Z429" i="18"/>
  <c r="J340" i="18"/>
  <c r="J429" i="18"/>
  <c r="AL340" i="18"/>
  <c r="AL429" i="18"/>
  <c r="D340" i="18"/>
  <c r="D429" i="18"/>
  <c r="AI340" i="18"/>
  <c r="AI429" i="18"/>
  <c r="AU410" i="18"/>
  <c r="BG410" i="18"/>
  <c r="BA410" i="18"/>
  <c r="BH410" i="18"/>
  <c r="AV410" i="18"/>
  <c r="AQ410" i="18"/>
  <c r="BC410" i="18"/>
  <c r="AE518" i="18"/>
  <c r="K252" i="18"/>
  <c r="E252" i="18"/>
  <c r="G252" i="18"/>
  <c r="M252" i="18"/>
  <c r="Z252" i="18"/>
  <c r="AF252" i="18"/>
  <c r="AK252" i="18"/>
  <c r="L252" i="18"/>
  <c r="AI252" i="18"/>
  <c r="J252" i="18"/>
  <c r="I252" i="18"/>
  <c r="AL252" i="18"/>
  <c r="AE252" i="18"/>
  <c r="AH252" i="18"/>
  <c r="F252" i="18"/>
  <c r="H252" i="18"/>
  <c r="N252" i="18"/>
  <c r="AG252" i="18"/>
  <c r="AD252" i="18"/>
  <c r="AJ252" i="18"/>
  <c r="K500" i="18"/>
  <c r="AU499" i="18"/>
  <c r="BG499" i="18"/>
  <c r="Z518" i="18"/>
  <c r="AL518" i="18"/>
  <c r="L500" i="18"/>
  <c r="AV499" i="18"/>
  <c r="BH499" i="18"/>
  <c r="N500" i="18"/>
  <c r="BJ499" i="18"/>
  <c r="AX499" i="18"/>
  <c r="H500" i="18"/>
  <c r="AR499" i="18"/>
  <c r="BD499" i="18"/>
  <c r="AK518" i="18"/>
  <c r="AI518" i="18"/>
  <c r="AD518" i="18"/>
  <c r="AH518" i="18"/>
  <c r="J500" i="18"/>
  <c r="AT499" i="18"/>
  <c r="BF499" i="18"/>
  <c r="BB499" i="18"/>
  <c r="AP499" i="18"/>
  <c r="F500" i="18"/>
  <c r="AJ518" i="18"/>
  <c r="M500" i="18"/>
  <c r="BI499" i="18"/>
  <c r="AW499" i="18"/>
  <c r="AF518" i="18"/>
  <c r="AC518" i="18"/>
  <c r="G500" i="18"/>
  <c r="BC499" i="18"/>
  <c r="AQ499" i="18"/>
  <c r="E500" i="18"/>
  <c r="BA499" i="18"/>
  <c r="AO499" i="18"/>
  <c r="I500" i="18"/>
  <c r="BE499" i="18"/>
  <c r="AS499" i="18"/>
  <c r="AG518" i="18"/>
  <c r="AL518" i="19"/>
  <c r="L252" i="19"/>
  <c r="H252" i="19"/>
  <c r="J252" i="19"/>
  <c r="F252" i="19"/>
  <c r="M252" i="19"/>
  <c r="I252" i="19"/>
  <c r="K252" i="19"/>
  <c r="G252" i="19"/>
  <c r="T252" i="19"/>
  <c r="AE252" i="19"/>
  <c r="Y252" i="19"/>
  <c r="AH252" i="19"/>
  <c r="R252" i="19"/>
  <c r="X252" i="19"/>
  <c r="AI252" i="19"/>
  <c r="U252" i="19"/>
  <c r="AD252" i="19"/>
  <c r="N252" i="19"/>
  <c r="Z252" i="19"/>
  <c r="W252" i="19"/>
  <c r="AL252" i="19"/>
  <c r="AF252" i="19"/>
  <c r="AK252" i="19"/>
  <c r="V252" i="19"/>
  <c r="S252" i="19"/>
  <c r="AJ252" i="19"/>
  <c r="AG252" i="19"/>
  <c r="AR428" i="19"/>
  <c r="BD428" i="19"/>
  <c r="W500" i="19"/>
  <c r="AU499" i="19"/>
  <c r="G502" i="19"/>
  <c r="K502" i="19"/>
  <c r="Y500" i="19"/>
  <c r="AW499" i="19"/>
  <c r="AK341" i="19"/>
  <c r="AK430" i="19"/>
  <c r="AG341" i="19"/>
  <c r="AG430" i="19"/>
  <c r="AC341" i="19"/>
  <c r="AC430" i="19"/>
  <c r="W341" i="19"/>
  <c r="W430" i="19"/>
  <c r="S341" i="19"/>
  <c r="S430" i="19"/>
  <c r="M341" i="19"/>
  <c r="M430" i="19"/>
  <c r="I341" i="19"/>
  <c r="I430" i="19"/>
  <c r="AI341" i="19"/>
  <c r="AI430" i="19"/>
  <c r="AE341" i="19"/>
  <c r="AE430" i="19"/>
  <c r="Y341" i="19"/>
  <c r="Y430" i="19"/>
  <c r="U341" i="19"/>
  <c r="U430" i="19"/>
  <c r="Q341" i="19"/>
  <c r="Q430" i="19"/>
  <c r="K341" i="19"/>
  <c r="K430" i="19"/>
  <c r="G341" i="19"/>
  <c r="G430" i="19"/>
  <c r="AL341" i="19"/>
  <c r="AL430" i="19"/>
  <c r="AH341" i="19"/>
  <c r="AH430" i="19"/>
  <c r="AD341" i="19"/>
  <c r="AD430" i="19"/>
  <c r="X341" i="19"/>
  <c r="X430" i="19"/>
  <c r="T341" i="19"/>
  <c r="T430" i="19"/>
  <c r="N341" i="19"/>
  <c r="N430" i="19"/>
  <c r="J341" i="19"/>
  <c r="J430" i="19"/>
  <c r="F341" i="19"/>
  <c r="F430" i="19"/>
  <c r="Z341" i="19"/>
  <c r="Z430" i="19"/>
  <c r="H341" i="19"/>
  <c r="H430" i="19"/>
  <c r="V341" i="19"/>
  <c r="V430" i="19"/>
  <c r="D341" i="19"/>
  <c r="D430" i="19"/>
  <c r="D519" i="19"/>
  <c r="AJ341" i="19"/>
  <c r="AJ430" i="19"/>
  <c r="R341" i="19"/>
  <c r="R430" i="19"/>
  <c r="AF341" i="19"/>
  <c r="AF430" i="19"/>
  <c r="L341" i="19"/>
  <c r="L430" i="19"/>
  <c r="AS428" i="19"/>
  <c r="BE428" i="19"/>
  <c r="U500" i="19"/>
  <c r="AS499" i="19"/>
  <c r="X500" i="19"/>
  <c r="AV499" i="19"/>
  <c r="T500" i="19"/>
  <c r="AR499" i="19"/>
  <c r="Q500" i="19"/>
  <c r="AO499" i="19"/>
  <c r="AD500" i="19"/>
  <c r="BB499" i="19"/>
  <c r="J502" i="19"/>
  <c r="S500" i="19"/>
  <c r="AQ499" i="19"/>
  <c r="R500" i="19"/>
  <c r="AP499" i="19"/>
  <c r="AK500" i="19"/>
  <c r="BI499" i="19"/>
  <c r="D252" i="19"/>
  <c r="D149" i="19"/>
  <c r="BG428" i="19"/>
  <c r="AU428" i="19"/>
  <c r="AE500" i="19"/>
  <c r="BC499" i="19"/>
  <c r="AI500" i="19"/>
  <c r="BG499" i="19"/>
  <c r="M502" i="19"/>
  <c r="N501" i="19"/>
  <c r="AX500" i="19"/>
  <c r="BJ500" i="19"/>
  <c r="AU429" i="19"/>
  <c r="BG429" i="19"/>
  <c r="BE429" i="19"/>
  <c r="AS429" i="19"/>
  <c r="BF429" i="19"/>
  <c r="BD429" i="19"/>
  <c r="AR429" i="19"/>
  <c r="V500" i="19"/>
  <c r="AT499" i="19"/>
  <c r="AC500" i="19"/>
  <c r="BA499" i="19"/>
  <c r="E502" i="19"/>
  <c r="Z518" i="19"/>
  <c r="L502" i="19"/>
  <c r="H502" i="19"/>
  <c r="AQ429" i="19"/>
  <c r="BC429" i="19"/>
  <c r="BI429" i="19"/>
  <c r="AW429" i="19"/>
  <c r="AX429" i="19"/>
  <c r="BJ429" i="19"/>
  <c r="BH429" i="19"/>
  <c r="AV429" i="19"/>
  <c r="I502" i="19"/>
  <c r="F502" i="19"/>
  <c r="AH500" i="19"/>
  <c r="BF499" i="19"/>
  <c r="BC428" i="19"/>
  <c r="AQ428" i="19"/>
  <c r="AF500" i="19"/>
  <c r="BD499" i="19"/>
  <c r="AG500" i="19"/>
  <c r="BE499" i="19"/>
  <c r="AP429" i="19"/>
  <c r="BB429" i="19"/>
  <c r="AT429" i="19"/>
  <c r="AJ500" i="19"/>
  <c r="BH499" i="19"/>
  <c r="AU411" i="18"/>
  <c r="BG411" i="18"/>
  <c r="BE411" i="18"/>
  <c r="AS411" i="18"/>
  <c r="BF411" i="18"/>
  <c r="AT411" i="18"/>
  <c r="BI411" i="18"/>
  <c r="AW411" i="18"/>
  <c r="BC411" i="18"/>
  <c r="AQ411" i="18"/>
  <c r="AR411" i="18"/>
  <c r="BD411" i="18"/>
  <c r="BA411" i="18"/>
  <c r="BB411" i="18"/>
  <c r="AP411" i="18"/>
  <c r="BJ411" i="18"/>
  <c r="AX411" i="18"/>
  <c r="D149" i="18"/>
  <c r="D252" i="18"/>
  <c r="AV411" i="18"/>
  <c r="BH411" i="18"/>
  <c r="AL341" i="18"/>
  <c r="AL430" i="18"/>
  <c r="AH341" i="18"/>
  <c r="AH430" i="18"/>
  <c r="AD341" i="18"/>
  <c r="AD430" i="18"/>
  <c r="N341" i="18"/>
  <c r="N430" i="18"/>
  <c r="J341" i="18"/>
  <c r="J430" i="18"/>
  <c r="F341" i="18"/>
  <c r="F430" i="18"/>
  <c r="AK341" i="18"/>
  <c r="AK430" i="18"/>
  <c r="AF341" i="18"/>
  <c r="AF430" i="18"/>
  <c r="L341" i="18"/>
  <c r="L430" i="18"/>
  <c r="G341" i="18"/>
  <c r="G430" i="18"/>
  <c r="AE341" i="18"/>
  <c r="AE430" i="18"/>
  <c r="M341" i="18"/>
  <c r="M430" i="18"/>
  <c r="E341" i="18"/>
  <c r="E430" i="18"/>
  <c r="AJ341" i="18"/>
  <c r="AJ430" i="18"/>
  <c r="AC341" i="18"/>
  <c r="AC430" i="18"/>
  <c r="K341" i="18"/>
  <c r="K430" i="18"/>
  <c r="D341" i="18"/>
  <c r="D430" i="18"/>
  <c r="Z341" i="18"/>
  <c r="Z430" i="18"/>
  <c r="I341" i="18"/>
  <c r="I430" i="18"/>
  <c r="H341" i="18"/>
  <c r="H430" i="18"/>
  <c r="AI341" i="18"/>
  <c r="AI430" i="18"/>
  <c r="AG341" i="18"/>
  <c r="AG430" i="18"/>
  <c r="AL519" i="18"/>
  <c r="AD519" i="18"/>
  <c r="AJ519" i="18"/>
  <c r="I253" i="18"/>
  <c r="G253" i="18"/>
  <c r="N253" i="18"/>
  <c r="AG253" i="18"/>
  <c r="AD253" i="18"/>
  <c r="AJ253" i="18"/>
  <c r="J253" i="18"/>
  <c r="E253" i="18"/>
  <c r="L253" i="18"/>
  <c r="AI253" i="18"/>
  <c r="F253" i="18"/>
  <c r="K253" i="18"/>
  <c r="AL253" i="18"/>
  <c r="AF253" i="18"/>
  <c r="AK253" i="18"/>
  <c r="M253" i="18"/>
  <c r="H253" i="18"/>
  <c r="Z253" i="18"/>
  <c r="AE253" i="18"/>
  <c r="AH253" i="18"/>
  <c r="AG519" i="18"/>
  <c r="I501" i="18"/>
  <c r="BE500" i="18"/>
  <c r="AS500" i="18"/>
  <c r="AK519" i="18"/>
  <c r="AE519" i="18"/>
  <c r="K501" i="18"/>
  <c r="AU500" i="18"/>
  <c r="BG500" i="18"/>
  <c r="G501" i="18"/>
  <c r="AQ500" i="18"/>
  <c r="BC500" i="18"/>
  <c r="J501" i="18"/>
  <c r="AT500" i="18"/>
  <c r="BF500" i="18"/>
  <c r="AC519" i="18"/>
  <c r="AP500" i="18"/>
  <c r="BB500" i="18"/>
  <c r="F501" i="18"/>
  <c r="AI519" i="18"/>
  <c r="Z519" i="18"/>
  <c r="E501" i="18"/>
  <c r="AO500" i="18"/>
  <c r="BA500" i="18"/>
  <c r="AF519" i="18"/>
  <c r="M501" i="18"/>
  <c r="BI500" i="18"/>
  <c r="AW500" i="18"/>
  <c r="AH519" i="18"/>
  <c r="H501" i="18"/>
  <c r="AR500" i="18"/>
  <c r="BD500" i="18"/>
  <c r="N501" i="18"/>
  <c r="AX500" i="18"/>
  <c r="BJ500" i="18"/>
  <c r="L501" i="18"/>
  <c r="AV500" i="18"/>
  <c r="BH500" i="18"/>
  <c r="J253" i="19"/>
  <c r="F253" i="19"/>
  <c r="L253" i="19"/>
  <c r="H253" i="19"/>
  <c r="K253" i="19"/>
  <c r="G253" i="19"/>
  <c r="I253" i="19"/>
  <c r="M253" i="19"/>
  <c r="T253" i="19"/>
  <c r="AE253" i="19"/>
  <c r="Y253" i="19"/>
  <c r="AH253" i="19"/>
  <c r="R253" i="19"/>
  <c r="X253" i="19"/>
  <c r="AI253" i="19"/>
  <c r="U253" i="19"/>
  <c r="AD253" i="19"/>
  <c r="N253" i="19"/>
  <c r="Z253" i="19"/>
  <c r="W253" i="19"/>
  <c r="AL253" i="19"/>
  <c r="AF253" i="19"/>
  <c r="AK253" i="19"/>
  <c r="V253" i="19"/>
  <c r="S253" i="19"/>
  <c r="AJ253" i="19"/>
  <c r="AG253" i="19"/>
  <c r="F503" i="19"/>
  <c r="L503" i="19"/>
  <c r="K503" i="19"/>
  <c r="AJ501" i="19"/>
  <c r="BH500" i="19"/>
  <c r="AL519" i="19"/>
  <c r="E503" i="19"/>
  <c r="V501" i="19"/>
  <c r="AT500" i="19"/>
  <c r="AI501" i="19"/>
  <c r="BG500" i="19"/>
  <c r="AK501" i="19"/>
  <c r="BI500" i="19"/>
  <c r="S501" i="19"/>
  <c r="AQ500" i="19"/>
  <c r="BH430" i="19"/>
  <c r="AV430" i="19"/>
  <c r="Y501" i="19"/>
  <c r="AW500" i="19"/>
  <c r="W501" i="19"/>
  <c r="AU500" i="19"/>
  <c r="BJ501" i="19"/>
  <c r="N502" i="19"/>
  <c r="AX501" i="19"/>
  <c r="Q501" i="19"/>
  <c r="AO500" i="19"/>
  <c r="AF501" i="19"/>
  <c r="BD500" i="19"/>
  <c r="AH501" i="19"/>
  <c r="BF500" i="19"/>
  <c r="Z519" i="19"/>
  <c r="D253" i="19"/>
  <c r="D150" i="19"/>
  <c r="AD501" i="19"/>
  <c r="BB500" i="19"/>
  <c r="T501" i="19"/>
  <c r="AR500" i="19"/>
  <c r="U501" i="19"/>
  <c r="AS500" i="19"/>
  <c r="AT430" i="19"/>
  <c r="AG501" i="19"/>
  <c r="BE500" i="19"/>
  <c r="I503" i="19"/>
  <c r="X501" i="19"/>
  <c r="AV500" i="19"/>
  <c r="H503" i="19"/>
  <c r="AC501" i="19"/>
  <c r="BA500" i="19"/>
  <c r="M503" i="19"/>
  <c r="AE501" i="19"/>
  <c r="BC500" i="19"/>
  <c r="AL342" i="19"/>
  <c r="AL431" i="19"/>
  <c r="AH342" i="19"/>
  <c r="AH431" i="19"/>
  <c r="AD342" i="19"/>
  <c r="AD431" i="19"/>
  <c r="X342" i="19"/>
  <c r="X431" i="19"/>
  <c r="T342" i="19"/>
  <c r="T431" i="19"/>
  <c r="N342" i="19"/>
  <c r="N431" i="19"/>
  <c r="J342" i="19"/>
  <c r="J431" i="19"/>
  <c r="F342" i="19"/>
  <c r="F431" i="19"/>
  <c r="AJ342" i="19"/>
  <c r="AJ431" i="19"/>
  <c r="AF342" i="19"/>
  <c r="AF431" i="19"/>
  <c r="Z342" i="19"/>
  <c r="Z431" i="19"/>
  <c r="V342" i="19"/>
  <c r="V431" i="19"/>
  <c r="R342" i="19"/>
  <c r="R431" i="19"/>
  <c r="L342" i="19"/>
  <c r="L431" i="19"/>
  <c r="H342" i="19"/>
  <c r="H431" i="19"/>
  <c r="D342" i="19"/>
  <c r="D431" i="19"/>
  <c r="D520" i="19"/>
  <c r="AI342" i="19"/>
  <c r="AI431" i="19"/>
  <c r="AE342" i="19"/>
  <c r="AE431" i="19"/>
  <c r="Y342" i="19"/>
  <c r="Y431" i="19"/>
  <c r="U342" i="19"/>
  <c r="U431" i="19"/>
  <c r="Q342" i="19"/>
  <c r="Q431" i="19"/>
  <c r="K342" i="19"/>
  <c r="K431" i="19"/>
  <c r="G342" i="19"/>
  <c r="G431" i="19"/>
  <c r="AC342" i="19"/>
  <c r="AC431" i="19"/>
  <c r="I342" i="19"/>
  <c r="I431" i="19"/>
  <c r="W342" i="19"/>
  <c r="W431" i="19"/>
  <c r="AK342" i="19"/>
  <c r="AK431" i="19"/>
  <c r="S342" i="19"/>
  <c r="S431" i="19"/>
  <c r="AG342" i="19"/>
  <c r="AG431" i="19"/>
  <c r="M342" i="19"/>
  <c r="M431" i="19"/>
  <c r="R501" i="19"/>
  <c r="AP500" i="19"/>
  <c r="J503" i="19"/>
  <c r="AR430" i="19"/>
  <c r="BD430" i="19"/>
  <c r="BF430" i="19"/>
  <c r="G503" i="19"/>
  <c r="BJ412" i="18"/>
  <c r="AX412" i="18"/>
  <c r="AW412" i="18"/>
  <c r="BI412" i="18"/>
  <c r="AI342" i="18"/>
  <c r="AI431" i="18"/>
  <c r="AE342" i="18"/>
  <c r="AE431" i="18"/>
  <c r="K342" i="18"/>
  <c r="K431" i="18"/>
  <c r="G342" i="18"/>
  <c r="G431" i="18"/>
  <c r="AL342" i="18"/>
  <c r="AL431" i="18"/>
  <c r="AG342" i="18"/>
  <c r="AG431" i="18"/>
  <c r="Z342" i="18"/>
  <c r="Z431" i="18"/>
  <c r="M342" i="18"/>
  <c r="M431" i="18"/>
  <c r="H342" i="18"/>
  <c r="H431" i="18"/>
  <c r="AJ342" i="18"/>
  <c r="AJ431" i="18"/>
  <c r="AC342" i="18"/>
  <c r="AC431" i="18"/>
  <c r="J342" i="18"/>
  <c r="J431" i="18"/>
  <c r="D342" i="18"/>
  <c r="D431" i="18"/>
  <c r="AH342" i="18"/>
  <c r="AH431" i="18"/>
  <c r="I342" i="18"/>
  <c r="I431" i="18"/>
  <c r="F342" i="18"/>
  <c r="F431" i="18"/>
  <c r="AF342" i="18"/>
  <c r="AF431" i="18"/>
  <c r="AK342" i="18"/>
  <c r="AK431" i="18"/>
  <c r="E342" i="18"/>
  <c r="E431" i="18"/>
  <c r="N342" i="18"/>
  <c r="N431" i="18"/>
  <c r="L342" i="18"/>
  <c r="L431" i="18"/>
  <c r="AD342" i="18"/>
  <c r="AD431" i="18"/>
  <c r="AT412" i="18"/>
  <c r="BF412" i="18"/>
  <c r="D253" i="18"/>
  <c r="D150" i="18"/>
  <c r="BD412" i="18"/>
  <c r="AR412" i="18"/>
  <c r="AS412" i="18"/>
  <c r="BE412" i="18"/>
  <c r="BH412" i="18"/>
  <c r="AV412" i="18"/>
  <c r="BB412" i="18"/>
  <c r="AP412" i="18"/>
  <c r="BA412" i="18"/>
  <c r="BC412" i="18"/>
  <c r="AQ412" i="18"/>
  <c r="BG412" i="18"/>
  <c r="AU412" i="18"/>
  <c r="AJ520" i="18"/>
  <c r="AK520" i="18"/>
  <c r="AC520" i="18"/>
  <c r="N254" i="18"/>
  <c r="E254" i="18"/>
  <c r="G254" i="18"/>
  <c r="AL254" i="18"/>
  <c r="AE254" i="18"/>
  <c r="AH254" i="18"/>
  <c r="I254" i="18"/>
  <c r="AF254" i="18"/>
  <c r="L254" i="18"/>
  <c r="F254" i="18"/>
  <c r="Z254" i="18"/>
  <c r="AG254" i="18"/>
  <c r="AD254" i="18"/>
  <c r="AJ254" i="18"/>
  <c r="J254" i="18"/>
  <c r="AK254" i="18"/>
  <c r="M254" i="18"/>
  <c r="H254" i="18"/>
  <c r="K254" i="18"/>
  <c r="AI254" i="18"/>
  <c r="H502" i="18"/>
  <c r="BD501" i="18"/>
  <c r="AR501" i="18"/>
  <c r="G502" i="18"/>
  <c r="BC501" i="18"/>
  <c r="AQ501" i="18"/>
  <c r="Z520" i="18"/>
  <c r="L502" i="18"/>
  <c r="AV501" i="18"/>
  <c r="BH501" i="18"/>
  <c r="N502" i="18"/>
  <c r="AX501" i="18"/>
  <c r="BJ501" i="18"/>
  <c r="BB501" i="18"/>
  <c r="F502" i="18"/>
  <c r="AP501" i="18"/>
  <c r="AH520" i="18"/>
  <c r="M502" i="18"/>
  <c r="BI501" i="18"/>
  <c r="AW501" i="18"/>
  <c r="AI520" i="18"/>
  <c r="AL520" i="18"/>
  <c r="K502" i="18"/>
  <c r="AU501" i="18"/>
  <c r="BG501" i="18"/>
  <c r="I502" i="18"/>
  <c r="AS501" i="18"/>
  <c r="BE501" i="18"/>
  <c r="AF520" i="18"/>
  <c r="E502" i="18"/>
  <c r="AO501" i="18"/>
  <c r="BA501" i="18"/>
  <c r="AD520" i="18"/>
  <c r="J502" i="18"/>
  <c r="AT501" i="18"/>
  <c r="BF501" i="18"/>
  <c r="AE520" i="18"/>
  <c r="AG520" i="18"/>
  <c r="Z520" i="19"/>
  <c r="L254" i="19"/>
  <c r="L284" i="19"/>
  <c r="L280" i="19"/>
  <c r="L287" i="19"/>
  <c r="L285" i="19"/>
  <c r="H254" i="19"/>
  <c r="H286" i="19"/>
  <c r="H281" i="19"/>
  <c r="H255" i="19"/>
  <c r="H283" i="19"/>
  <c r="H282" i="19"/>
  <c r="J254" i="19"/>
  <c r="J255" i="19"/>
  <c r="J287" i="19"/>
  <c r="J282" i="19"/>
  <c r="J286" i="19"/>
  <c r="F281" i="19"/>
  <c r="F255" i="19"/>
  <c r="F283" i="19"/>
  <c r="F282" i="19"/>
  <c r="F254" i="19"/>
  <c r="F284" i="19"/>
  <c r="F280" i="19"/>
  <c r="M254" i="19"/>
  <c r="M284" i="19"/>
  <c r="M280" i="19"/>
  <c r="M287" i="19"/>
  <c r="M285" i="19"/>
  <c r="I254" i="19"/>
  <c r="I286" i="19"/>
  <c r="I281" i="19"/>
  <c r="I255" i="19"/>
  <c r="I283" i="19"/>
  <c r="I282" i="19"/>
  <c r="I373" i="19"/>
  <c r="I462" i="19"/>
  <c r="E284" i="19"/>
  <c r="E280" i="19"/>
  <c r="E287" i="19"/>
  <c r="E285" i="19"/>
  <c r="G287" i="19"/>
  <c r="G285" i="19"/>
  <c r="G254" i="19"/>
  <c r="G286" i="19"/>
  <c r="G281" i="19"/>
  <c r="G255" i="19"/>
  <c r="K283" i="19"/>
  <c r="K282" i="19"/>
  <c r="K280" i="19"/>
  <c r="K254" i="19"/>
  <c r="T254" i="19"/>
  <c r="T287" i="19"/>
  <c r="T281" i="19"/>
  <c r="T282" i="19"/>
  <c r="T280" i="19"/>
  <c r="T371" i="19"/>
  <c r="T460" i="19"/>
  <c r="T255" i="19"/>
  <c r="AE282" i="19"/>
  <c r="AE255" i="19"/>
  <c r="AE283" i="19"/>
  <c r="AE280" i="19"/>
  <c r="AE254" i="19"/>
  <c r="Y282" i="19"/>
  <c r="Y254" i="19"/>
  <c r="Y280" i="19"/>
  <c r="Y255" i="19"/>
  <c r="Y283" i="19"/>
  <c r="Y281" i="19"/>
  <c r="Y372" i="19"/>
  <c r="Y461" i="19"/>
  <c r="AH284" i="19"/>
  <c r="AH282" i="19"/>
  <c r="AH254" i="19"/>
  <c r="AH287" i="19"/>
  <c r="AH285" i="19"/>
  <c r="R254" i="19"/>
  <c r="R286" i="19"/>
  <c r="R255" i="19"/>
  <c r="R287" i="19"/>
  <c r="R281" i="19"/>
  <c r="R282" i="19"/>
  <c r="X283" i="19"/>
  <c r="X281" i="19"/>
  <c r="X254" i="19"/>
  <c r="X286" i="19"/>
  <c r="X284" i="19"/>
  <c r="AI286" i="19"/>
  <c r="AI284" i="19"/>
  <c r="AI254" i="19"/>
  <c r="AI255" i="19"/>
  <c r="AI287" i="19"/>
  <c r="AI280" i="19"/>
  <c r="AI281" i="19"/>
  <c r="U284" i="19"/>
  <c r="U280" i="19"/>
  <c r="U254" i="19"/>
  <c r="U287" i="19"/>
  <c r="U285" i="19"/>
  <c r="AD254" i="19"/>
  <c r="AD281" i="19"/>
  <c r="AD282" i="19"/>
  <c r="AD255" i="19"/>
  <c r="AD283" i="19"/>
  <c r="AD280" i="19"/>
  <c r="AD371" i="19"/>
  <c r="AD460" i="19"/>
  <c r="N287" i="19"/>
  <c r="N285" i="19"/>
  <c r="N254" i="19"/>
  <c r="N286" i="19"/>
  <c r="Z254" i="19"/>
  <c r="Z286" i="19"/>
  <c r="Z255" i="19"/>
  <c r="Z287" i="19"/>
  <c r="Z281" i="19"/>
  <c r="Z282" i="19"/>
  <c r="W254" i="19"/>
  <c r="W255" i="19"/>
  <c r="W287" i="19"/>
  <c r="W281" i="19"/>
  <c r="W282" i="19"/>
  <c r="AL254" i="19"/>
  <c r="AL281" i="19"/>
  <c r="AL282" i="19"/>
  <c r="AL255" i="19"/>
  <c r="AL283" i="19"/>
  <c r="AL280" i="19"/>
  <c r="AL371" i="19"/>
  <c r="AL460" i="19"/>
  <c r="AF254" i="19"/>
  <c r="AF287" i="19"/>
  <c r="AF285" i="19"/>
  <c r="AF281" i="19"/>
  <c r="AF286" i="19"/>
  <c r="AK254" i="19"/>
  <c r="AK287" i="19"/>
  <c r="AK280" i="19"/>
  <c r="AK281" i="19"/>
  <c r="AK282" i="19"/>
  <c r="AK255" i="19"/>
  <c r="V254" i="19"/>
  <c r="V284" i="19"/>
  <c r="V280" i="19"/>
  <c r="V285" i="19"/>
  <c r="V283" i="19"/>
  <c r="S254" i="19"/>
  <c r="S280" i="19"/>
  <c r="S285" i="19"/>
  <c r="S283" i="19"/>
  <c r="S286" i="19"/>
  <c r="S284" i="19"/>
  <c r="AJ254" i="19"/>
  <c r="AJ287" i="19"/>
  <c r="AJ285" i="19"/>
  <c r="AJ281" i="19"/>
  <c r="AJ286" i="19"/>
  <c r="AG254" i="19"/>
  <c r="AG287" i="19"/>
  <c r="AG280" i="19"/>
  <c r="AG281" i="19"/>
  <c r="AG282" i="19"/>
  <c r="AG255" i="19"/>
  <c r="T502" i="19"/>
  <c r="AR501" i="19"/>
  <c r="BE430" i="19"/>
  <c r="AS430" i="19"/>
  <c r="S502" i="19"/>
  <c r="AQ501" i="19"/>
  <c r="E504" i="19"/>
  <c r="AU430" i="19"/>
  <c r="BG430" i="19"/>
  <c r="AF502" i="19"/>
  <c r="BD501" i="19"/>
  <c r="BJ430" i="19"/>
  <c r="AX430" i="19"/>
  <c r="AE502" i="19"/>
  <c r="BC501" i="19"/>
  <c r="H504" i="19"/>
  <c r="I504" i="19"/>
  <c r="U502" i="19"/>
  <c r="AS501" i="19"/>
  <c r="AD502" i="19"/>
  <c r="BB501" i="19"/>
  <c r="Y502" i="19"/>
  <c r="AW501" i="19"/>
  <c r="AQ430" i="19"/>
  <c r="BC430" i="19"/>
  <c r="AK502" i="19"/>
  <c r="BI501" i="19"/>
  <c r="V502" i="19"/>
  <c r="AT501" i="19"/>
  <c r="AL520" i="19"/>
  <c r="K504" i="19"/>
  <c r="AS431" i="19"/>
  <c r="X502" i="19"/>
  <c r="AV501" i="19"/>
  <c r="AI343" i="19"/>
  <c r="AI432" i="19"/>
  <c r="AE343" i="19"/>
  <c r="AE432" i="19"/>
  <c r="Y343" i="19"/>
  <c r="Y432" i="19"/>
  <c r="U343" i="19"/>
  <c r="U432" i="19"/>
  <c r="Q343" i="19"/>
  <c r="Q432" i="19"/>
  <c r="K343" i="19"/>
  <c r="K432" i="19"/>
  <c r="G343" i="19"/>
  <c r="G432" i="19"/>
  <c r="AK343" i="19"/>
  <c r="AK432" i="19"/>
  <c r="AG343" i="19"/>
  <c r="AG432" i="19"/>
  <c r="AC343" i="19"/>
  <c r="AC432" i="19"/>
  <c r="W343" i="19"/>
  <c r="W432" i="19"/>
  <c r="S343" i="19"/>
  <c r="S432" i="19"/>
  <c r="M343" i="19"/>
  <c r="M432" i="19"/>
  <c r="I343" i="19"/>
  <c r="I432" i="19"/>
  <c r="AJ343" i="19"/>
  <c r="AJ432" i="19"/>
  <c r="AF343" i="19"/>
  <c r="AF432" i="19"/>
  <c r="Z343" i="19"/>
  <c r="Z432" i="19"/>
  <c r="V343" i="19"/>
  <c r="V432" i="19"/>
  <c r="R343" i="19"/>
  <c r="R432" i="19"/>
  <c r="L343" i="19"/>
  <c r="L432" i="19"/>
  <c r="H343" i="19"/>
  <c r="H432" i="19"/>
  <c r="D343" i="19"/>
  <c r="D432" i="19"/>
  <c r="D521" i="19"/>
  <c r="AD343" i="19"/>
  <c r="AD432" i="19"/>
  <c r="J343" i="19"/>
  <c r="J432" i="19"/>
  <c r="X343" i="19"/>
  <c r="X432" i="19"/>
  <c r="F343" i="19"/>
  <c r="F432" i="19"/>
  <c r="AL343" i="19"/>
  <c r="AL432" i="19"/>
  <c r="T343" i="19"/>
  <c r="T432" i="19"/>
  <c r="AH343" i="19"/>
  <c r="AH432" i="19"/>
  <c r="N343" i="19"/>
  <c r="N432" i="19"/>
  <c r="W502" i="19"/>
  <c r="AU501" i="19"/>
  <c r="BB430" i="19"/>
  <c r="AP430" i="19"/>
  <c r="AI502" i="19"/>
  <c r="BG501" i="19"/>
  <c r="AJ502" i="19"/>
  <c r="BH501" i="19"/>
  <c r="L504" i="19"/>
  <c r="R502" i="19"/>
  <c r="AP501" i="19"/>
  <c r="AG502" i="19"/>
  <c r="BE501" i="19"/>
  <c r="N503" i="19"/>
  <c r="BJ502" i="19"/>
  <c r="AX502" i="19"/>
  <c r="G504" i="19"/>
  <c r="J504" i="19"/>
  <c r="BE431" i="19"/>
  <c r="M504" i="19"/>
  <c r="AC502" i="19"/>
  <c r="BA501" i="19"/>
  <c r="BI430" i="19"/>
  <c r="AW430" i="19"/>
  <c r="D254" i="19"/>
  <c r="D151" i="19"/>
  <c r="AH502" i="19"/>
  <c r="BF501" i="19"/>
  <c r="Q502" i="19"/>
  <c r="AO501" i="19"/>
  <c r="F504" i="19"/>
  <c r="AQ413" i="18"/>
  <c r="BC413" i="18"/>
  <c r="AJ343" i="18"/>
  <c r="AJ432" i="18"/>
  <c r="AF343" i="18"/>
  <c r="AF432" i="18"/>
  <c r="Z343" i="18"/>
  <c r="Z432" i="18"/>
  <c r="L343" i="18"/>
  <c r="L432" i="18"/>
  <c r="H343" i="18"/>
  <c r="H432" i="18"/>
  <c r="D343" i="18"/>
  <c r="D432" i="18"/>
  <c r="AH343" i="18"/>
  <c r="AH432" i="18"/>
  <c r="AC343" i="18"/>
  <c r="AC432" i="18"/>
  <c r="N343" i="18"/>
  <c r="N432" i="18"/>
  <c r="I343" i="18"/>
  <c r="I432" i="18"/>
  <c r="AG343" i="18"/>
  <c r="AG432" i="18"/>
  <c r="G343" i="18"/>
  <c r="G432" i="18"/>
  <c r="AL343" i="18"/>
  <c r="AL432" i="18"/>
  <c r="AE343" i="18"/>
  <c r="AE432" i="18"/>
  <c r="M343" i="18"/>
  <c r="M432" i="18"/>
  <c r="F343" i="18"/>
  <c r="F432" i="18"/>
  <c r="AK343" i="18"/>
  <c r="AK432" i="18"/>
  <c r="E343" i="18"/>
  <c r="E432" i="18"/>
  <c r="AI343" i="18"/>
  <c r="AI432" i="18"/>
  <c r="AD343" i="18"/>
  <c r="AD432" i="18"/>
  <c r="K343" i="18"/>
  <c r="K432" i="18"/>
  <c r="J343" i="18"/>
  <c r="J432" i="18"/>
  <c r="AW413" i="18"/>
  <c r="BI413" i="18"/>
  <c r="AX413" i="18"/>
  <c r="BJ413" i="18"/>
  <c r="BG413" i="18"/>
  <c r="AU413" i="18"/>
  <c r="BE413" i="18"/>
  <c r="AS413" i="18"/>
  <c r="BD413" i="18"/>
  <c r="AR413" i="18"/>
  <c r="AP413" i="18"/>
  <c r="BB413" i="18"/>
  <c r="AT413" i="18"/>
  <c r="BF413" i="18"/>
  <c r="BA413" i="18"/>
  <c r="BH413" i="18"/>
  <c r="AV413" i="18"/>
  <c r="D254" i="18"/>
  <c r="D151" i="18"/>
  <c r="Z521" i="19"/>
  <c r="AG521" i="18"/>
  <c r="AF521" i="18"/>
  <c r="AK521" i="18"/>
  <c r="Z521" i="18"/>
  <c r="AE521" i="18"/>
  <c r="J503" i="18"/>
  <c r="AT502" i="18"/>
  <c r="BF502" i="18"/>
  <c r="AJ521" i="18"/>
  <c r="AL521" i="18"/>
  <c r="G503" i="18"/>
  <c r="BC502" i="18"/>
  <c r="AQ502" i="18"/>
  <c r="N503" i="18"/>
  <c r="BJ502" i="18"/>
  <c r="AX502" i="18"/>
  <c r="AD521" i="18"/>
  <c r="I503" i="18"/>
  <c r="BE502" i="18"/>
  <c r="AS502" i="18"/>
  <c r="AI521" i="18"/>
  <c r="M503" i="18"/>
  <c r="AW502" i="18"/>
  <c r="BI502" i="18"/>
  <c r="BB502" i="18"/>
  <c r="F503" i="18"/>
  <c r="AP502" i="18"/>
  <c r="AC521" i="18"/>
  <c r="H503" i="18"/>
  <c r="AR502" i="18"/>
  <c r="BD502" i="18"/>
  <c r="L503" i="18"/>
  <c r="AV502" i="18"/>
  <c r="BH502" i="18"/>
  <c r="E503" i="18"/>
  <c r="BA502" i="18"/>
  <c r="AO502" i="18"/>
  <c r="K503" i="18"/>
  <c r="AU502" i="18"/>
  <c r="BG502" i="18"/>
  <c r="AH521" i="18"/>
  <c r="S375" i="19"/>
  <c r="S464" i="19"/>
  <c r="G377" i="19"/>
  <c r="G466" i="19"/>
  <c r="N377" i="19"/>
  <c r="N466" i="19"/>
  <c r="K373" i="19"/>
  <c r="K462" i="19"/>
  <c r="F371" i="19"/>
  <c r="F460" i="19"/>
  <c r="H373" i="19"/>
  <c r="H462" i="19"/>
  <c r="AG372" i="19"/>
  <c r="AG461" i="19"/>
  <c r="AJ377" i="19"/>
  <c r="AJ466" i="19"/>
  <c r="AD372" i="19"/>
  <c r="AD461" i="19"/>
  <c r="AK372" i="19"/>
  <c r="AK461" i="19"/>
  <c r="AF377" i="19"/>
  <c r="AF466" i="19"/>
  <c r="V374" i="19"/>
  <c r="V463" i="19"/>
  <c r="AL372" i="19"/>
  <c r="AL461" i="19"/>
  <c r="F373" i="19"/>
  <c r="F462" i="19"/>
  <c r="J377" i="19"/>
  <c r="J466" i="19"/>
  <c r="BG431" i="19"/>
  <c r="AU431" i="19"/>
  <c r="G505" i="19"/>
  <c r="AJ376" i="19"/>
  <c r="AJ465" i="19"/>
  <c r="S374" i="19"/>
  <c r="S463" i="19"/>
  <c r="AF376" i="19"/>
  <c r="AF465" i="19"/>
  <c r="N376" i="19"/>
  <c r="N465" i="19"/>
  <c r="BJ432" i="19"/>
  <c r="V503" i="19"/>
  <c r="AT502" i="19"/>
  <c r="AD503" i="19"/>
  <c r="BB502" i="19"/>
  <c r="BC431" i="19"/>
  <c r="AQ431" i="19"/>
  <c r="AG371" i="19"/>
  <c r="AG460" i="19"/>
  <c r="S376" i="19"/>
  <c r="S465" i="19"/>
  <c r="W372" i="19"/>
  <c r="W461" i="19"/>
  <c r="AD373" i="19"/>
  <c r="AD462" i="19"/>
  <c r="AI371" i="19"/>
  <c r="AI460" i="19"/>
  <c r="Y373" i="19"/>
  <c r="Y462" i="19"/>
  <c r="E375" i="19"/>
  <c r="E464" i="19"/>
  <c r="I372" i="19"/>
  <c r="I461" i="19"/>
  <c r="F374" i="19"/>
  <c r="F463" i="19"/>
  <c r="H372" i="19"/>
  <c r="H461" i="19"/>
  <c r="L375" i="19"/>
  <c r="L464" i="19"/>
  <c r="D152" i="19"/>
  <c r="D255" i="19"/>
  <c r="AC287" i="19"/>
  <c r="AC281" i="19"/>
  <c r="AC255" i="19"/>
  <c r="Q284" i="19"/>
  <c r="Q285" i="19"/>
  <c r="AC285" i="19"/>
  <c r="Q282" i="19"/>
  <c r="Q280" i="19"/>
  <c r="Q283" i="19"/>
  <c r="AC280" i="19"/>
  <c r="AC371" i="19"/>
  <c r="AC460" i="19"/>
  <c r="Q287" i="19"/>
  <c r="AC283" i="19"/>
  <c r="AC284" i="19"/>
  <c r="Q255" i="19"/>
  <c r="Q281" i="19"/>
  <c r="Q372" i="19"/>
  <c r="Q461" i="19"/>
  <c r="AC282" i="19"/>
  <c r="AC373" i="19"/>
  <c r="AC462" i="19"/>
  <c r="Q286" i="19"/>
  <c r="AC286" i="19"/>
  <c r="AC377" i="19"/>
  <c r="AC466" i="19"/>
  <c r="M505" i="19"/>
  <c r="AV431" i="19"/>
  <c r="BH431" i="19"/>
  <c r="AG503" i="19"/>
  <c r="BE502" i="19"/>
  <c r="L505" i="19"/>
  <c r="AJ503" i="19"/>
  <c r="BH502" i="19"/>
  <c r="AX432" i="19"/>
  <c r="K505" i="19"/>
  <c r="I505" i="19"/>
  <c r="BB431" i="19"/>
  <c r="AP431" i="19"/>
  <c r="AG284" i="19"/>
  <c r="AG283" i="19"/>
  <c r="AJ282" i="19"/>
  <c r="AJ280" i="19"/>
  <c r="AJ371" i="19"/>
  <c r="AJ460" i="19"/>
  <c r="AJ255" i="19"/>
  <c r="S282" i="19"/>
  <c r="S373" i="19"/>
  <c r="S462" i="19"/>
  <c r="S287" i="19"/>
  <c r="S377" i="19"/>
  <c r="V282" i="19"/>
  <c r="V373" i="19"/>
  <c r="V462" i="19"/>
  <c r="V287" i="19"/>
  <c r="V286" i="19"/>
  <c r="AK284" i="19"/>
  <c r="AK283" i="19"/>
  <c r="AK374" i="19"/>
  <c r="AK463" i="19"/>
  <c r="AF282" i="19"/>
  <c r="AF372" i="19"/>
  <c r="AF461" i="19"/>
  <c r="AF280" i="19"/>
  <c r="AF371" i="19"/>
  <c r="AF460" i="19"/>
  <c r="AF255" i="19"/>
  <c r="AL285" i="19"/>
  <c r="AL284" i="19"/>
  <c r="W284" i="19"/>
  <c r="W283" i="19"/>
  <c r="W373" i="19"/>
  <c r="W462" i="19"/>
  <c r="W280" i="19"/>
  <c r="W371" i="19"/>
  <c r="W460" i="19"/>
  <c r="Z283" i="19"/>
  <c r="Z280" i="19"/>
  <c r="Z371" i="19"/>
  <c r="Z460" i="19"/>
  <c r="N280" i="19"/>
  <c r="N282" i="19"/>
  <c r="N255" i="19"/>
  <c r="AD285" i="19"/>
  <c r="AD284" i="19"/>
  <c r="AD374" i="19"/>
  <c r="AD463" i="19"/>
  <c r="U281" i="19"/>
  <c r="U371" i="19"/>
  <c r="U460" i="19"/>
  <c r="U286" i="19"/>
  <c r="U377" i="19"/>
  <c r="U466" i="19"/>
  <c r="AI283" i="19"/>
  <c r="AI374" i="19"/>
  <c r="AI463" i="19"/>
  <c r="X255" i="19"/>
  <c r="X285" i="19"/>
  <c r="X376" i="19"/>
  <c r="X465" i="19"/>
  <c r="R283" i="19"/>
  <c r="R373" i="19"/>
  <c r="R462" i="19"/>
  <c r="R280" i="19"/>
  <c r="R371" i="19"/>
  <c r="AH280" i="19"/>
  <c r="AH255" i="19"/>
  <c r="AH286" i="19"/>
  <c r="AH377" i="19"/>
  <c r="AH466" i="19"/>
  <c r="Y285" i="19"/>
  <c r="Y284" i="19"/>
  <c r="AE281" i="19"/>
  <c r="AE372" i="19"/>
  <c r="AE461" i="19"/>
  <c r="AE285" i="19"/>
  <c r="AE284" i="19"/>
  <c r="T284" i="19"/>
  <c r="T283" i="19"/>
  <c r="T374" i="19"/>
  <c r="T463" i="19"/>
  <c r="K255" i="19"/>
  <c r="K284" i="19"/>
  <c r="K285" i="19"/>
  <c r="G280" i="19"/>
  <c r="G371" i="19"/>
  <c r="G460" i="19"/>
  <c r="G282" i="19"/>
  <c r="G372" i="19"/>
  <c r="G461" i="19"/>
  <c r="E282" i="19"/>
  <c r="E286" i="19"/>
  <c r="E377" i="19"/>
  <c r="E466" i="19"/>
  <c r="I285" i="19"/>
  <c r="I376" i="19"/>
  <c r="I465" i="19"/>
  <c r="I280" i="19"/>
  <c r="I371" i="19"/>
  <c r="I460" i="19"/>
  <c r="M282" i="19"/>
  <c r="M255" i="19"/>
  <c r="M286" i="19"/>
  <c r="M377" i="19"/>
  <c r="M466" i="19"/>
  <c r="F286" i="19"/>
  <c r="F285" i="19"/>
  <c r="F375" i="19"/>
  <c r="F464" i="19"/>
  <c r="J280" i="19"/>
  <c r="J283" i="19"/>
  <c r="J281" i="19"/>
  <c r="J372" i="19"/>
  <c r="J461" i="19"/>
  <c r="H285" i="19"/>
  <c r="H376" i="19"/>
  <c r="H465" i="19"/>
  <c r="H280" i="19"/>
  <c r="H371" i="19"/>
  <c r="H460" i="19"/>
  <c r="L282" i="19"/>
  <c r="L255" i="19"/>
  <c r="L286" i="19"/>
  <c r="L377" i="19"/>
  <c r="L466" i="19"/>
  <c r="BJ431" i="19"/>
  <c r="AX431" i="19"/>
  <c r="AI503" i="19"/>
  <c r="BG502" i="19"/>
  <c r="W503" i="19"/>
  <c r="AU502" i="19"/>
  <c r="Z377" i="19"/>
  <c r="Z466" i="19"/>
  <c r="R377" i="19"/>
  <c r="R466" i="19"/>
  <c r="AE371" i="19"/>
  <c r="AE460" i="19"/>
  <c r="G376" i="19"/>
  <c r="G465" i="19"/>
  <c r="BB460" i="19"/>
  <c r="AH503" i="19"/>
  <c r="BF502" i="19"/>
  <c r="R503" i="19"/>
  <c r="AP502" i="19"/>
  <c r="AP432" i="19"/>
  <c r="BB432" i="19"/>
  <c r="X503" i="19"/>
  <c r="AV502" i="19"/>
  <c r="BF431" i="19"/>
  <c r="AT431" i="19"/>
  <c r="E505" i="19"/>
  <c r="AJ372" i="19"/>
  <c r="AJ461" i="19"/>
  <c r="V375" i="19"/>
  <c r="V464" i="19"/>
  <c r="AK371" i="19"/>
  <c r="AK460" i="19"/>
  <c r="AL373" i="19"/>
  <c r="AL462" i="19"/>
  <c r="Z372" i="19"/>
  <c r="Z461" i="19"/>
  <c r="U375" i="19"/>
  <c r="U464" i="19"/>
  <c r="AI377" i="19"/>
  <c r="AI466" i="19"/>
  <c r="X374" i="19"/>
  <c r="X463" i="19"/>
  <c r="R372" i="19"/>
  <c r="R461" i="19"/>
  <c r="AH375" i="19"/>
  <c r="AH464" i="19"/>
  <c r="Y371" i="19"/>
  <c r="Y460" i="19"/>
  <c r="AE373" i="19"/>
  <c r="AE462" i="19"/>
  <c r="T372" i="19"/>
  <c r="T461" i="19"/>
  <c r="M375" i="19"/>
  <c r="M464" i="19"/>
  <c r="F372" i="19"/>
  <c r="F461" i="19"/>
  <c r="F505" i="19"/>
  <c r="Q503" i="19"/>
  <c r="AO502" i="19"/>
  <c r="AJ344" i="19"/>
  <c r="AJ433" i="19"/>
  <c r="AF344" i="19"/>
  <c r="AF433" i="19"/>
  <c r="Z344" i="19"/>
  <c r="V344" i="19"/>
  <c r="V433" i="19"/>
  <c r="R344" i="19"/>
  <c r="R433" i="19"/>
  <c r="L344" i="19"/>
  <c r="L433" i="19"/>
  <c r="H344" i="19"/>
  <c r="H433" i="19"/>
  <c r="D344" i="19"/>
  <c r="D433" i="19"/>
  <c r="D522" i="19"/>
  <c r="AL344" i="19"/>
  <c r="AL433" i="19"/>
  <c r="AH344" i="19"/>
  <c r="AH433" i="19"/>
  <c r="AD344" i="19"/>
  <c r="AD433" i="19"/>
  <c r="X344" i="19"/>
  <c r="X433" i="19"/>
  <c r="T344" i="19"/>
  <c r="T433" i="19"/>
  <c r="N344" i="19"/>
  <c r="N433" i="19"/>
  <c r="J344" i="19"/>
  <c r="J433" i="19"/>
  <c r="F344" i="19"/>
  <c r="F433" i="19"/>
  <c r="AK344" i="19"/>
  <c r="AK433" i="19"/>
  <c r="AG344" i="19"/>
  <c r="AG433" i="19"/>
  <c r="AC344" i="19"/>
  <c r="AC433" i="19"/>
  <c r="W344" i="19"/>
  <c r="W433" i="19"/>
  <c r="S344" i="19"/>
  <c r="S433" i="19"/>
  <c r="M344" i="19"/>
  <c r="M433" i="19"/>
  <c r="I344" i="19"/>
  <c r="I433" i="19"/>
  <c r="AE344" i="19"/>
  <c r="AE433" i="19"/>
  <c r="K344" i="19"/>
  <c r="K433" i="19"/>
  <c r="Y344" i="19"/>
  <c r="Y433" i="19"/>
  <c r="G344" i="19"/>
  <c r="G433" i="19"/>
  <c r="U344" i="19"/>
  <c r="U433" i="19"/>
  <c r="AI344" i="19"/>
  <c r="AI433" i="19"/>
  <c r="Q344" i="19"/>
  <c r="Q433" i="19"/>
  <c r="AC503" i="19"/>
  <c r="BA502" i="19"/>
  <c r="J505" i="19"/>
  <c r="BJ503" i="19"/>
  <c r="AX503" i="19"/>
  <c r="N504" i="19"/>
  <c r="AL521" i="19"/>
  <c r="AK503" i="19"/>
  <c r="BI502" i="19"/>
  <c r="Y503" i="19"/>
  <c r="AW502" i="19"/>
  <c r="U503" i="19"/>
  <c r="AS502" i="19"/>
  <c r="H505" i="19"/>
  <c r="AE503" i="19"/>
  <c r="BC502" i="19"/>
  <c r="AR431" i="19"/>
  <c r="BD431" i="19"/>
  <c r="AW431" i="19"/>
  <c r="BI431" i="19"/>
  <c r="AF503" i="19"/>
  <c r="BD502" i="19"/>
  <c r="S503" i="19"/>
  <c r="AQ502" i="19"/>
  <c r="T503" i="19"/>
  <c r="AR502" i="19"/>
  <c r="AG286" i="19"/>
  <c r="AG377" i="19"/>
  <c r="AG466" i="19"/>
  <c r="AG285" i="19"/>
  <c r="AJ284" i="19"/>
  <c r="AJ375" i="19"/>
  <c r="AJ464" i="19"/>
  <c r="AJ283" i="19"/>
  <c r="S281" i="19"/>
  <c r="S371" i="19"/>
  <c r="S460" i="19"/>
  <c r="S255" i="19"/>
  <c r="V281" i="19"/>
  <c r="V255" i="19"/>
  <c r="AK286" i="19"/>
  <c r="AK377" i="19"/>
  <c r="AK466" i="19"/>
  <c r="AK285" i="19"/>
  <c r="AF284" i="19"/>
  <c r="AF375" i="19"/>
  <c r="AF464" i="19"/>
  <c r="AF283" i="19"/>
  <c r="AL287" i="19"/>
  <c r="AL286" i="19"/>
  <c r="W286" i="19"/>
  <c r="W377" i="19"/>
  <c r="W466" i="19"/>
  <c r="W285" i="19"/>
  <c r="Z285" i="19"/>
  <c r="Z376" i="19"/>
  <c r="Z465" i="19"/>
  <c r="Z284" i="19"/>
  <c r="N284" i="19"/>
  <c r="N375" i="19"/>
  <c r="N464" i="19"/>
  <c r="N283" i="19"/>
  <c r="N281" i="19"/>
  <c r="AD287" i="19"/>
  <c r="AD286" i="19"/>
  <c r="U283" i="19"/>
  <c r="U374" i="19"/>
  <c r="U463" i="19"/>
  <c r="U255" i="19"/>
  <c r="U282" i="19"/>
  <c r="AI285" i="19"/>
  <c r="AI376" i="19"/>
  <c r="AI465" i="19"/>
  <c r="AI282" i="19"/>
  <c r="AI372" i="19"/>
  <c r="AI461" i="19"/>
  <c r="X280" i="19"/>
  <c r="X371" i="19"/>
  <c r="X460" i="19"/>
  <c r="X282" i="19"/>
  <c r="X373" i="19"/>
  <c r="X462" i="19"/>
  <c r="X287" i="19"/>
  <c r="X377" i="19"/>
  <c r="X466" i="19"/>
  <c r="R285" i="19"/>
  <c r="R376" i="19"/>
  <c r="R465" i="19"/>
  <c r="R284" i="19"/>
  <c r="AH283" i="19"/>
  <c r="AH374" i="19"/>
  <c r="AH463" i="19"/>
  <c r="AH281" i="19"/>
  <c r="AH372" i="19"/>
  <c r="AH461" i="19"/>
  <c r="Y287" i="19"/>
  <c r="Y286" i="19"/>
  <c r="AE287" i="19"/>
  <c r="AE286" i="19"/>
  <c r="T286" i="19"/>
  <c r="T377" i="19"/>
  <c r="T466" i="19"/>
  <c r="T285" i="19"/>
  <c r="K281" i="19"/>
  <c r="K372" i="19"/>
  <c r="K461" i="19"/>
  <c r="K286" i="19"/>
  <c r="K287" i="19"/>
  <c r="G284" i="19"/>
  <c r="G375" i="19"/>
  <c r="G464" i="19"/>
  <c r="G283" i="19"/>
  <c r="E283" i="19"/>
  <c r="E374" i="19"/>
  <c r="E463" i="19"/>
  <c r="E281" i="19"/>
  <c r="I287" i="19"/>
  <c r="I377" i="19"/>
  <c r="I466" i="19"/>
  <c r="I284" i="19"/>
  <c r="M283" i="19"/>
  <c r="M374" i="19"/>
  <c r="M463" i="19"/>
  <c r="M281" i="19"/>
  <c r="M372" i="19"/>
  <c r="M461" i="19"/>
  <c r="F287" i="19"/>
  <c r="J284" i="19"/>
  <c r="J285" i="19"/>
  <c r="J376" i="19"/>
  <c r="J465" i="19"/>
  <c r="H287" i="19"/>
  <c r="H377" i="19"/>
  <c r="H466" i="19"/>
  <c r="H284" i="19"/>
  <c r="L283" i="19"/>
  <c r="L374" i="19"/>
  <c r="L463" i="19"/>
  <c r="L281" i="19"/>
  <c r="BH414" i="18"/>
  <c r="AV414" i="18"/>
  <c r="AX414" i="18"/>
  <c r="BJ414" i="18"/>
  <c r="BI414" i="18"/>
  <c r="AW414" i="18"/>
  <c r="BA414" i="18"/>
  <c r="D255" i="18"/>
  <c r="D152" i="18"/>
  <c r="BB414" i="18"/>
  <c r="AP414" i="18"/>
  <c r="AR414" i="18"/>
  <c r="BD414" i="18"/>
  <c r="BE414" i="18"/>
  <c r="AS414" i="18"/>
  <c r="AQ414" i="18"/>
  <c r="BC414" i="18"/>
  <c r="AT414" i="18"/>
  <c r="BF414" i="18"/>
  <c r="AK344" i="18"/>
  <c r="AK433" i="18"/>
  <c r="AG344" i="18"/>
  <c r="AG433" i="18"/>
  <c r="AC344" i="18"/>
  <c r="AC433" i="18"/>
  <c r="M344" i="18"/>
  <c r="M433" i="18"/>
  <c r="I344" i="18"/>
  <c r="I433" i="18"/>
  <c r="E344" i="18"/>
  <c r="E433" i="18"/>
  <c r="AI344" i="18"/>
  <c r="AI433" i="18"/>
  <c r="AD344" i="18"/>
  <c r="AD433" i="18"/>
  <c r="J344" i="18"/>
  <c r="J433" i="18"/>
  <c r="D344" i="18"/>
  <c r="D433" i="18"/>
  <c r="AL344" i="18"/>
  <c r="AL433" i="18"/>
  <c r="AE344" i="18"/>
  <c r="AE433" i="18"/>
  <c r="L344" i="18"/>
  <c r="L433" i="18"/>
  <c r="F344" i="18"/>
  <c r="F433" i="18"/>
  <c r="AJ344" i="18"/>
  <c r="AJ433" i="18"/>
  <c r="Z344" i="18"/>
  <c r="Z433" i="18"/>
  <c r="K344" i="18"/>
  <c r="K433" i="18"/>
  <c r="AH344" i="18"/>
  <c r="AH433" i="18"/>
  <c r="AF344" i="18"/>
  <c r="AF433" i="18"/>
  <c r="N344" i="18"/>
  <c r="N433" i="18"/>
  <c r="H344" i="18"/>
  <c r="H433" i="18"/>
  <c r="G344" i="18"/>
  <c r="G433" i="18"/>
  <c r="AU414" i="18"/>
  <c r="BG414" i="18"/>
  <c r="AL522" i="18"/>
  <c r="Z522" i="19"/>
  <c r="Z433" i="19"/>
  <c r="S466" i="19"/>
  <c r="AQ466" i="19"/>
  <c r="L372" i="19"/>
  <c r="L461" i="19"/>
  <c r="G374" i="19"/>
  <c r="G463" i="19"/>
  <c r="F377" i="19"/>
  <c r="F466" i="19"/>
  <c r="AE375" i="19"/>
  <c r="AE464" i="19"/>
  <c r="R460" i="19"/>
  <c r="AP460" i="19"/>
  <c r="V377" i="19"/>
  <c r="V466" i="19"/>
  <c r="AG374" i="19"/>
  <c r="AG463" i="19"/>
  <c r="AF522" i="18"/>
  <c r="AK522" i="18"/>
  <c r="I504" i="18"/>
  <c r="BE503" i="18"/>
  <c r="AS503" i="18"/>
  <c r="AJ522" i="18"/>
  <c r="AH522" i="18"/>
  <c r="K504" i="18"/>
  <c r="AU503" i="18"/>
  <c r="BG503" i="18"/>
  <c r="AG522" i="18"/>
  <c r="H504" i="18"/>
  <c r="BD503" i="18"/>
  <c r="AR503" i="18"/>
  <c r="F504" i="18"/>
  <c r="BB503" i="18"/>
  <c r="AP503" i="18"/>
  <c r="AE522" i="18"/>
  <c r="L504" i="18"/>
  <c r="BH503" i="18"/>
  <c r="AV503" i="18"/>
  <c r="M504" i="18"/>
  <c r="AW503" i="18"/>
  <c r="BI503" i="18"/>
  <c r="AI522" i="18"/>
  <c r="G504" i="18"/>
  <c r="AQ503" i="18"/>
  <c r="BC503" i="18"/>
  <c r="J504" i="18"/>
  <c r="AT503" i="18"/>
  <c r="BF503" i="18"/>
  <c r="E504" i="18"/>
  <c r="BA503" i="18"/>
  <c r="AO503" i="18"/>
  <c r="AC522" i="18"/>
  <c r="AD522" i="18"/>
  <c r="N504" i="18"/>
  <c r="BJ503" i="18"/>
  <c r="AX503" i="18"/>
  <c r="Z522" i="18"/>
  <c r="V372" i="19"/>
  <c r="V461" i="19"/>
  <c r="AU462" i="19"/>
  <c r="AX466" i="19"/>
  <c r="K375" i="19"/>
  <c r="AT466" i="19"/>
  <c r="H375" i="19"/>
  <c r="H464" i="19"/>
  <c r="N372" i="19"/>
  <c r="BF466" i="19"/>
  <c r="Q374" i="19"/>
  <c r="Q463" i="19"/>
  <c r="AP462" i="19"/>
  <c r="I375" i="19"/>
  <c r="BB462" i="19"/>
  <c r="Y376" i="19"/>
  <c r="Y465" i="19"/>
  <c r="Z375" i="19"/>
  <c r="AL377" i="19"/>
  <c r="AK376" i="19"/>
  <c r="AK465" i="19"/>
  <c r="AG376" i="19"/>
  <c r="AG465" i="19"/>
  <c r="T373" i="19"/>
  <c r="U376" i="19"/>
  <c r="U465" i="19"/>
  <c r="AS465" i="19"/>
  <c r="AC372" i="19"/>
  <c r="AC461" i="19"/>
  <c r="AL375" i="19"/>
  <c r="W375" i="19"/>
  <c r="W464" i="19"/>
  <c r="U373" i="19"/>
  <c r="T376" i="19"/>
  <c r="Y377" i="19"/>
  <c r="R375" i="19"/>
  <c r="R464" i="19"/>
  <c r="AL522" i="19"/>
  <c r="Q377" i="19"/>
  <c r="R374" i="19"/>
  <c r="AF373" i="19"/>
  <c r="M371" i="19"/>
  <c r="AL374" i="19"/>
  <c r="AL463" i="19"/>
  <c r="E376" i="19"/>
  <c r="E465" i="19"/>
  <c r="K377" i="19"/>
  <c r="AE377" i="19"/>
  <c r="AD377" i="19"/>
  <c r="AK373" i="19"/>
  <c r="AK462" i="19"/>
  <c r="X375" i="19"/>
  <c r="AS466" i="19"/>
  <c r="BE466" i="19"/>
  <c r="BH461" i="19"/>
  <c r="BI463" i="19"/>
  <c r="AF504" i="19"/>
  <c r="BD503" i="19"/>
  <c r="AW432" i="19"/>
  <c r="BI432" i="19"/>
  <c r="AC504" i="19"/>
  <c r="BA503" i="19"/>
  <c r="F506" i="19"/>
  <c r="AP466" i="19"/>
  <c r="E373" i="19"/>
  <c r="E462" i="19"/>
  <c r="AD376" i="19"/>
  <c r="AD465" i="19"/>
  <c r="BB463" i="19"/>
  <c r="AR466" i="19"/>
  <c r="BD466" i="19"/>
  <c r="AV463" i="19"/>
  <c r="AU461" i="19"/>
  <c r="BG461" i="19"/>
  <c r="H506" i="19"/>
  <c r="N505" i="19"/>
  <c r="AX504" i="19"/>
  <c r="BJ504" i="19"/>
  <c r="Q504" i="19"/>
  <c r="AO503" i="19"/>
  <c r="X504" i="19"/>
  <c r="AV503" i="19"/>
  <c r="AH504" i="19"/>
  <c r="BF503" i="19"/>
  <c r="L373" i="19"/>
  <c r="L462" i="19"/>
  <c r="J374" i="19"/>
  <c r="J463" i="19"/>
  <c r="BE465" i="19"/>
  <c r="Z374" i="19"/>
  <c r="Z463" i="19"/>
  <c r="AG375" i="19"/>
  <c r="BG432" i="19"/>
  <c r="AU432" i="19"/>
  <c r="BD432" i="19"/>
  <c r="AR432" i="19"/>
  <c r="AJ504" i="19"/>
  <c r="BH503" i="19"/>
  <c r="M506" i="19"/>
  <c r="AP464" i="19"/>
  <c r="K371" i="19"/>
  <c r="K460" i="19"/>
  <c r="BD464" i="19"/>
  <c r="AQ464" i="19"/>
  <c r="BC464" i="19"/>
  <c r="S372" i="19"/>
  <c r="S504" i="19"/>
  <c r="AQ503" i="19"/>
  <c r="AE504" i="19"/>
  <c r="BC503" i="19"/>
  <c r="BH432" i="19"/>
  <c r="AV432" i="19"/>
  <c r="J506" i="19"/>
  <c r="AG373" i="19"/>
  <c r="BC432" i="19"/>
  <c r="AQ432" i="19"/>
  <c r="L371" i="19"/>
  <c r="L460" i="19"/>
  <c r="AQ465" i="19"/>
  <c r="X372" i="19"/>
  <c r="AR460" i="19"/>
  <c r="BD460" i="19"/>
  <c r="J371" i="19"/>
  <c r="J460" i="19"/>
  <c r="BA466" i="19"/>
  <c r="AQ460" i="19"/>
  <c r="BC460" i="19"/>
  <c r="U372" i="19"/>
  <c r="N373" i="19"/>
  <c r="N462" i="19"/>
  <c r="AL376" i="19"/>
  <c r="I506" i="19"/>
  <c r="AG504" i="19"/>
  <c r="BE503" i="19"/>
  <c r="AC374" i="19"/>
  <c r="Q371" i="19"/>
  <c r="Q460" i="19"/>
  <c r="Q375" i="19"/>
  <c r="Q464" i="19"/>
  <c r="AK345" i="19"/>
  <c r="AK434" i="19"/>
  <c r="AG345" i="19"/>
  <c r="AG434" i="19"/>
  <c r="AC345" i="19"/>
  <c r="AC434" i="19"/>
  <c r="W345" i="19"/>
  <c r="W434" i="19"/>
  <c r="S345" i="19"/>
  <c r="S434" i="19"/>
  <c r="M345" i="19"/>
  <c r="M434" i="19"/>
  <c r="I345" i="19"/>
  <c r="I434" i="19"/>
  <c r="AI345" i="19"/>
  <c r="AI434" i="19"/>
  <c r="AE345" i="19"/>
  <c r="AE434" i="19"/>
  <c r="Y345" i="19"/>
  <c r="Y434" i="19"/>
  <c r="U345" i="19"/>
  <c r="U434" i="19"/>
  <c r="Q345" i="19"/>
  <c r="Q434" i="19"/>
  <c r="K345" i="19"/>
  <c r="K434" i="19"/>
  <c r="G345" i="19"/>
  <c r="G434" i="19"/>
  <c r="AL345" i="19"/>
  <c r="AL434" i="19"/>
  <c r="AH345" i="19"/>
  <c r="AH434" i="19"/>
  <c r="AD345" i="19"/>
  <c r="AD434" i="19"/>
  <c r="X345" i="19"/>
  <c r="X434" i="19"/>
  <c r="T345" i="19"/>
  <c r="T434" i="19"/>
  <c r="N345" i="19"/>
  <c r="N434" i="19"/>
  <c r="J345" i="19"/>
  <c r="J434" i="19"/>
  <c r="F345" i="19"/>
  <c r="F434" i="19"/>
  <c r="AF345" i="19"/>
  <c r="AF434" i="19"/>
  <c r="L345" i="19"/>
  <c r="L434" i="19"/>
  <c r="Z345" i="19"/>
  <c r="H345" i="19"/>
  <c r="H434" i="19"/>
  <c r="V345" i="19"/>
  <c r="V434" i="19"/>
  <c r="D345" i="19"/>
  <c r="D434" i="19"/>
  <c r="D523" i="19"/>
  <c r="AJ345" i="19"/>
  <c r="AJ434" i="19"/>
  <c r="R345" i="19"/>
  <c r="R434" i="19"/>
  <c r="H374" i="19"/>
  <c r="H463" i="19"/>
  <c r="BE461" i="19"/>
  <c r="V376" i="19"/>
  <c r="V504" i="19"/>
  <c r="AT503" i="19"/>
  <c r="M376" i="19"/>
  <c r="M465" i="19"/>
  <c r="AX465" i="19"/>
  <c r="AO463" i="19"/>
  <c r="T504" i="19"/>
  <c r="AR503" i="19"/>
  <c r="BC461" i="19"/>
  <c r="BF461" i="19"/>
  <c r="AT461" i="19"/>
  <c r="BE460" i="19"/>
  <c r="AS460" i="19"/>
  <c r="L506" i="19"/>
  <c r="AC376" i="19"/>
  <c r="BH464" i="19"/>
  <c r="K374" i="19"/>
  <c r="K463" i="19"/>
  <c r="AD504" i="19"/>
  <c r="BB503" i="19"/>
  <c r="J375" i="19"/>
  <c r="J464" i="19"/>
  <c r="AQ463" i="19"/>
  <c r="Y504" i="19"/>
  <c r="AW503" i="19"/>
  <c r="BB433" i="19"/>
  <c r="BB461" i="19"/>
  <c r="AP461" i="19"/>
  <c r="W504" i="19"/>
  <c r="AU503" i="19"/>
  <c r="BI466" i="19"/>
  <c r="G373" i="19"/>
  <c r="G462" i="19"/>
  <c r="AE376" i="19"/>
  <c r="K506" i="19"/>
  <c r="AC375" i="19"/>
  <c r="Q376" i="19"/>
  <c r="BD461" i="19"/>
  <c r="AR461" i="19"/>
  <c r="Z373" i="19"/>
  <c r="Z462" i="19"/>
  <c r="BI461" i="19"/>
  <c r="AW461" i="19"/>
  <c r="E372" i="19"/>
  <c r="E461" i="19"/>
  <c r="AI373" i="19"/>
  <c r="N374" i="19"/>
  <c r="N463" i="19"/>
  <c r="W376" i="19"/>
  <c r="W465" i="19"/>
  <c r="AF374" i="19"/>
  <c r="AF463" i="19"/>
  <c r="AJ374" i="19"/>
  <c r="U504" i="19"/>
  <c r="AS503" i="19"/>
  <c r="AK504" i="19"/>
  <c r="BI503" i="19"/>
  <c r="AT432" i="19"/>
  <c r="BF432" i="19"/>
  <c r="BC433" i="19"/>
  <c r="AQ433" i="19"/>
  <c r="AP433" i="19"/>
  <c r="I374" i="19"/>
  <c r="I463" i="19"/>
  <c r="AE374" i="19"/>
  <c r="E506" i="19"/>
  <c r="R504" i="19"/>
  <c r="AP503" i="19"/>
  <c r="AH373" i="19"/>
  <c r="AH462" i="19"/>
  <c r="AI375" i="19"/>
  <c r="AI464" i="19"/>
  <c r="V371" i="19"/>
  <c r="V460" i="19"/>
  <c r="AI504" i="19"/>
  <c r="BG503" i="19"/>
  <c r="AV466" i="19"/>
  <c r="BH466" i="19"/>
  <c r="BD465" i="19"/>
  <c r="F376" i="19"/>
  <c r="F465" i="19"/>
  <c r="M373" i="19"/>
  <c r="M462" i="19"/>
  <c r="K376" i="19"/>
  <c r="K465" i="19"/>
  <c r="T375" i="19"/>
  <c r="Y375" i="19"/>
  <c r="AH371" i="19"/>
  <c r="AH460" i="19"/>
  <c r="AD375" i="19"/>
  <c r="N371" i="19"/>
  <c r="N460" i="19"/>
  <c r="W374" i="19"/>
  <c r="W463" i="19"/>
  <c r="AK375" i="19"/>
  <c r="AJ373" i="19"/>
  <c r="AJ462" i="19"/>
  <c r="AS432" i="19"/>
  <c r="BE432" i="19"/>
  <c r="Q373" i="19"/>
  <c r="Q462" i="19"/>
  <c r="D256" i="19"/>
  <c r="D153" i="19"/>
  <c r="AC256" i="19"/>
  <c r="Q256" i="19"/>
  <c r="L256" i="19"/>
  <c r="F256" i="19"/>
  <c r="AH256" i="19"/>
  <c r="X256" i="19"/>
  <c r="U256" i="19"/>
  <c r="Y256" i="19"/>
  <c r="AF256" i="19"/>
  <c r="AD256" i="19"/>
  <c r="Z256" i="19"/>
  <c r="W256" i="19"/>
  <c r="AL256" i="19"/>
  <c r="AG256" i="19"/>
  <c r="M256" i="19"/>
  <c r="E256" i="19"/>
  <c r="AE256" i="19"/>
  <c r="V256" i="19"/>
  <c r="S256" i="19"/>
  <c r="H256" i="19"/>
  <c r="J256" i="19"/>
  <c r="G256" i="19"/>
  <c r="N256" i="19"/>
  <c r="AJ256" i="19"/>
  <c r="I256" i="19"/>
  <c r="K256" i="19"/>
  <c r="T256" i="19"/>
  <c r="R256" i="19"/>
  <c r="AI256" i="19"/>
  <c r="AK256" i="19"/>
  <c r="J373" i="19"/>
  <c r="J462" i="19"/>
  <c r="AO464" i="19"/>
  <c r="Y374" i="19"/>
  <c r="L376" i="19"/>
  <c r="L465" i="19"/>
  <c r="E371" i="19"/>
  <c r="E460" i="19"/>
  <c r="AH376" i="19"/>
  <c r="G506" i="19"/>
  <c r="BB415" i="18"/>
  <c r="AP415" i="18"/>
  <c r="D345" i="18"/>
  <c r="D434" i="18"/>
  <c r="AV415" i="18"/>
  <c r="BH415" i="18"/>
  <c r="AQ415" i="18"/>
  <c r="BC415" i="18"/>
  <c r="BE415" i="18"/>
  <c r="AS415" i="18"/>
  <c r="AR415" i="18"/>
  <c r="BD415" i="18"/>
  <c r="BG415" i="18"/>
  <c r="AU415" i="18"/>
  <c r="BF415" i="18"/>
  <c r="AT415" i="18"/>
  <c r="D153" i="18"/>
  <c r="D256" i="18"/>
  <c r="BA415" i="18"/>
  <c r="BI415" i="18"/>
  <c r="AW415" i="18"/>
  <c r="BJ415" i="18"/>
  <c r="AX415" i="18"/>
  <c r="AL464" i="19"/>
  <c r="BJ464" i="19"/>
  <c r="AL465" i="19"/>
  <c r="BJ465" i="19"/>
  <c r="Z523" i="19"/>
  <c r="Z434" i="19"/>
  <c r="Z464" i="19"/>
  <c r="AX464" i="19"/>
  <c r="AL466" i="19"/>
  <c r="BJ466" i="19"/>
  <c r="N461" i="19"/>
  <c r="BJ461" i="19"/>
  <c r="U462" i="19"/>
  <c r="AS462" i="19"/>
  <c r="I464" i="19"/>
  <c r="AS464" i="19"/>
  <c r="Y464" i="19"/>
  <c r="AW464" i="19"/>
  <c r="Q465" i="19"/>
  <c r="AO465" i="19"/>
  <c r="AC465" i="19"/>
  <c r="BA465" i="19"/>
  <c r="U461" i="19"/>
  <c r="AS461" i="19"/>
  <c r="AG462" i="19"/>
  <c r="BE462" i="19"/>
  <c r="S461" i="19"/>
  <c r="AQ461" i="19"/>
  <c r="X464" i="19"/>
  <c r="AV464" i="19"/>
  <c r="K466" i="19"/>
  <c r="BG466" i="19"/>
  <c r="AF462" i="19"/>
  <c r="BD462" i="19"/>
  <c r="T462" i="19"/>
  <c r="AR462" i="19"/>
  <c r="AK464" i="19"/>
  <c r="BI464" i="19"/>
  <c r="X461" i="19"/>
  <c r="AV461" i="19"/>
  <c r="M460" i="19"/>
  <c r="BI460" i="19"/>
  <c r="AH465" i="19"/>
  <c r="BF465" i="19"/>
  <c r="T464" i="19"/>
  <c r="AR464" i="19"/>
  <c r="AJ463" i="19"/>
  <c r="BH463" i="19"/>
  <c r="AI462" i="19"/>
  <c r="BG462" i="19"/>
  <c r="AC464" i="19"/>
  <c r="BA464" i="19"/>
  <c r="R463" i="19"/>
  <c r="AP463" i="19"/>
  <c r="Y466" i="19"/>
  <c r="AW466" i="19"/>
  <c r="AE465" i="19"/>
  <c r="BC465" i="19"/>
  <c r="AE466" i="19"/>
  <c r="BC466" i="19"/>
  <c r="Y463" i="19"/>
  <c r="AW463" i="19"/>
  <c r="AD464" i="19"/>
  <c r="BB464" i="19"/>
  <c r="AE463" i="19"/>
  <c r="BC463" i="19"/>
  <c r="V465" i="19"/>
  <c r="AT465" i="19"/>
  <c r="AC463" i="19"/>
  <c r="BA463" i="19"/>
  <c r="AG464" i="19"/>
  <c r="AD466" i="19"/>
  <c r="BB466" i="19"/>
  <c r="Q466" i="19"/>
  <c r="AO466" i="19"/>
  <c r="T465" i="19"/>
  <c r="AR465" i="19"/>
  <c r="K464" i="19"/>
  <c r="BG464" i="19"/>
  <c r="G505" i="18"/>
  <c r="BC504" i="18"/>
  <c r="AQ504" i="18"/>
  <c r="BB504" i="18"/>
  <c r="AP504" i="18"/>
  <c r="F505" i="18"/>
  <c r="N505" i="18"/>
  <c r="AX504" i="18"/>
  <c r="BJ504" i="18"/>
  <c r="L505" i="18"/>
  <c r="AV504" i="18"/>
  <c r="BH504" i="18"/>
  <c r="K505" i="18"/>
  <c r="AU504" i="18"/>
  <c r="BG504" i="18"/>
  <c r="J505" i="18"/>
  <c r="AT504" i="18"/>
  <c r="BF504" i="18"/>
  <c r="I505" i="18"/>
  <c r="BE504" i="18"/>
  <c r="AS504" i="18"/>
  <c r="M505" i="18"/>
  <c r="BI504" i="18"/>
  <c r="AW504" i="18"/>
  <c r="H505" i="18"/>
  <c r="BD504" i="18"/>
  <c r="AR504" i="18"/>
  <c r="E505" i="18"/>
  <c r="AO504" i="18"/>
  <c r="BA504" i="18"/>
  <c r="AW460" i="19"/>
  <c r="T505" i="19"/>
  <c r="AR504" i="19"/>
  <c r="I507" i="19"/>
  <c r="J507" i="19"/>
  <c r="S505" i="19"/>
  <c r="AQ504" i="19"/>
  <c r="AT463" i="19"/>
  <c r="BF463" i="19"/>
  <c r="H507" i="19"/>
  <c r="U505" i="19"/>
  <c r="AS504" i="19"/>
  <c r="BC462" i="19"/>
  <c r="AQ462" i="19"/>
  <c r="BG463" i="19"/>
  <c r="AU463" i="19"/>
  <c r="BD463" i="19"/>
  <c r="AR463" i="19"/>
  <c r="AG505" i="19"/>
  <c r="BE504" i="19"/>
  <c r="AW433" i="19"/>
  <c r="BI433" i="19"/>
  <c r="M507" i="19"/>
  <c r="BH462" i="19"/>
  <c r="AV462" i="19"/>
  <c r="X505" i="19"/>
  <c r="AV504" i="19"/>
  <c r="AT433" i="19"/>
  <c r="BF433" i="19"/>
  <c r="AO462" i="19"/>
  <c r="BA462" i="19"/>
  <c r="F507" i="19"/>
  <c r="AC505" i="19"/>
  <c r="BA504" i="19"/>
  <c r="AF505" i="19"/>
  <c r="BD504" i="19"/>
  <c r="BA460" i="19"/>
  <c r="AO460" i="19"/>
  <c r="D257" i="19"/>
  <c r="D154" i="19"/>
  <c r="Q257" i="19"/>
  <c r="AC257" i="19"/>
  <c r="L257" i="19"/>
  <c r="M257" i="19"/>
  <c r="E257" i="19"/>
  <c r="K257" i="19"/>
  <c r="AH257" i="19"/>
  <c r="X257" i="19"/>
  <c r="N257" i="19"/>
  <c r="AF257" i="19"/>
  <c r="AJ257" i="19"/>
  <c r="I257" i="19"/>
  <c r="T257" i="19"/>
  <c r="AE257" i="19"/>
  <c r="AD257" i="19"/>
  <c r="AK257" i="19"/>
  <c r="AG257" i="19"/>
  <c r="U257" i="19"/>
  <c r="J257" i="19"/>
  <c r="R257" i="19"/>
  <c r="AI257" i="19"/>
  <c r="Z257" i="19"/>
  <c r="W257" i="19"/>
  <c r="H257" i="19"/>
  <c r="F257" i="19"/>
  <c r="G257" i="19"/>
  <c r="Y257" i="19"/>
  <c r="AL257" i="19"/>
  <c r="V257" i="19"/>
  <c r="S257" i="19"/>
  <c r="BJ460" i="19"/>
  <c r="AX460" i="19"/>
  <c r="K507" i="19"/>
  <c r="L507" i="19"/>
  <c r="AL523" i="19"/>
  <c r="BJ462" i="19"/>
  <c r="AX462" i="19"/>
  <c r="AV460" i="19"/>
  <c r="BH460" i="19"/>
  <c r="BG433" i="19"/>
  <c r="AU433" i="19"/>
  <c r="AE505" i="19"/>
  <c r="BC504" i="19"/>
  <c r="AS433" i="19"/>
  <c r="BE433" i="19"/>
  <c r="AX505" i="19"/>
  <c r="BJ505" i="19"/>
  <c r="N506" i="19"/>
  <c r="AW462" i="19"/>
  <c r="BI462" i="19"/>
  <c r="R505" i="19"/>
  <c r="AP504" i="19"/>
  <c r="AT464" i="19"/>
  <c r="BF464" i="19"/>
  <c r="AD505" i="19"/>
  <c r="BB504" i="19"/>
  <c r="BF460" i="19"/>
  <c r="AT460" i="19"/>
  <c r="BG460" i="19"/>
  <c r="AU460" i="19"/>
  <c r="BD433" i="19"/>
  <c r="AR433" i="19"/>
  <c r="BB465" i="19"/>
  <c r="AP465" i="19"/>
  <c r="AX463" i="19"/>
  <c r="BJ463" i="19"/>
  <c r="W505" i="19"/>
  <c r="AU504" i="19"/>
  <c r="Y505" i="19"/>
  <c r="AW504" i="19"/>
  <c r="V505" i="19"/>
  <c r="AT504" i="19"/>
  <c r="BH433" i="19"/>
  <c r="AV433" i="19"/>
  <c r="G507" i="19"/>
  <c r="AV465" i="19"/>
  <c r="BH465" i="19"/>
  <c r="BF462" i="19"/>
  <c r="AT462" i="19"/>
  <c r="AL346" i="19"/>
  <c r="AL435" i="19"/>
  <c r="AH346" i="19"/>
  <c r="AH435" i="19"/>
  <c r="AD346" i="19"/>
  <c r="AD435" i="19"/>
  <c r="X346" i="19"/>
  <c r="X435" i="19"/>
  <c r="T346" i="19"/>
  <c r="T435" i="19"/>
  <c r="N346" i="19"/>
  <c r="N435" i="19"/>
  <c r="J346" i="19"/>
  <c r="J435" i="19"/>
  <c r="F346" i="19"/>
  <c r="F435" i="19"/>
  <c r="AJ346" i="19"/>
  <c r="AJ435" i="19"/>
  <c r="AF346" i="19"/>
  <c r="AF435" i="19"/>
  <c r="Z346" i="19"/>
  <c r="V346" i="19"/>
  <c r="V435" i="19"/>
  <c r="R346" i="19"/>
  <c r="R435" i="19"/>
  <c r="L346" i="19"/>
  <c r="L435" i="19"/>
  <c r="H346" i="19"/>
  <c r="H435" i="19"/>
  <c r="D346" i="19"/>
  <c r="D435" i="19"/>
  <c r="D524" i="19"/>
  <c r="AI346" i="19"/>
  <c r="AI435" i="19"/>
  <c r="AE346" i="19"/>
  <c r="AE435" i="19"/>
  <c r="Y346" i="19"/>
  <c r="Y435" i="19"/>
  <c r="U346" i="19"/>
  <c r="U435" i="19"/>
  <c r="Q346" i="19"/>
  <c r="Q435" i="19"/>
  <c r="K346" i="19"/>
  <c r="K435" i="19"/>
  <c r="G346" i="19"/>
  <c r="G435" i="19"/>
  <c r="AG346" i="19"/>
  <c r="AG435" i="19"/>
  <c r="M346" i="19"/>
  <c r="M435" i="19"/>
  <c r="AC346" i="19"/>
  <c r="AC435" i="19"/>
  <c r="I346" i="19"/>
  <c r="I435" i="19"/>
  <c r="W346" i="19"/>
  <c r="W435" i="19"/>
  <c r="AK346" i="19"/>
  <c r="AK435" i="19"/>
  <c r="S346" i="19"/>
  <c r="S435" i="19"/>
  <c r="AU465" i="19"/>
  <c r="BG465" i="19"/>
  <c r="AI505" i="19"/>
  <c r="BG504" i="19"/>
  <c r="BE463" i="19"/>
  <c r="AS463" i="19"/>
  <c r="AK505" i="19"/>
  <c r="BI504" i="19"/>
  <c r="AO461" i="19"/>
  <c r="BA461" i="19"/>
  <c r="BI465" i="19"/>
  <c r="AW465" i="19"/>
  <c r="AX433" i="19"/>
  <c r="BJ433" i="19"/>
  <c r="AJ505" i="19"/>
  <c r="BH504" i="19"/>
  <c r="AH505" i="19"/>
  <c r="BF504" i="19"/>
  <c r="Q505" i="19"/>
  <c r="AO504" i="19"/>
  <c r="AW416" i="18"/>
  <c r="BI416" i="18"/>
  <c r="D346" i="18"/>
  <c r="D435" i="18"/>
  <c r="D154" i="18"/>
  <c r="D257" i="18"/>
  <c r="BD416" i="18"/>
  <c r="AR416" i="18"/>
  <c r="BJ416" i="18"/>
  <c r="AX416" i="18"/>
  <c r="AV416" i="18"/>
  <c r="BH416" i="18"/>
  <c r="BF416" i="18"/>
  <c r="AT416" i="18"/>
  <c r="M255" i="18"/>
  <c r="K255" i="18"/>
  <c r="N255" i="18"/>
  <c r="L255" i="18"/>
  <c r="J255" i="18"/>
  <c r="I255" i="18"/>
  <c r="H255" i="18"/>
  <c r="F255" i="18"/>
  <c r="G255" i="18"/>
  <c r="E255" i="18"/>
  <c r="BG416" i="18"/>
  <c r="AU416" i="18"/>
  <c r="AP416" i="18"/>
  <c r="BB416" i="18"/>
  <c r="BC416" i="18"/>
  <c r="AQ416" i="18"/>
  <c r="BA416" i="18"/>
  <c r="AS416" i="18"/>
  <c r="BE416" i="18"/>
  <c r="AX461" i="19"/>
  <c r="Z524" i="19"/>
  <c r="Z435" i="19"/>
  <c r="AU464" i="19"/>
  <c r="BE464" i="19"/>
  <c r="AU466" i="19"/>
  <c r="AK255" i="18"/>
  <c r="AK345" i="18"/>
  <c r="Z255" i="18"/>
  <c r="Z345" i="18"/>
  <c r="AE255" i="18"/>
  <c r="AE256" i="18"/>
  <c r="AE346" i="18"/>
  <c r="AE435" i="18"/>
  <c r="AD255" i="18"/>
  <c r="AD345" i="18"/>
  <c r="L506" i="18"/>
  <c r="AV505" i="18"/>
  <c r="BH505" i="18"/>
  <c r="N506" i="18"/>
  <c r="BJ505" i="18"/>
  <c r="AX505" i="18"/>
  <c r="E506" i="18"/>
  <c r="AO505" i="18"/>
  <c r="BA505" i="18"/>
  <c r="J506" i="18"/>
  <c r="AT505" i="18"/>
  <c r="BF505" i="18"/>
  <c r="G506" i="18"/>
  <c r="AQ505" i="18"/>
  <c r="BC505" i="18"/>
  <c r="AH255" i="18"/>
  <c r="AH345" i="18"/>
  <c r="I506" i="18"/>
  <c r="AS505" i="18"/>
  <c r="BE505" i="18"/>
  <c r="AF255" i="18"/>
  <c r="AF345" i="18"/>
  <c r="AL255" i="18"/>
  <c r="AL345" i="18"/>
  <c r="AC255" i="18"/>
  <c r="AC345" i="18"/>
  <c r="AJ255" i="18"/>
  <c r="AJ345" i="18"/>
  <c r="AI255" i="18"/>
  <c r="AI345" i="18"/>
  <c r="AG255" i="18"/>
  <c r="H506" i="18"/>
  <c r="BD505" i="18"/>
  <c r="AR505" i="18"/>
  <c r="M506" i="18"/>
  <c r="AW505" i="18"/>
  <c r="BI505" i="18"/>
  <c r="K506" i="18"/>
  <c r="AU505" i="18"/>
  <c r="BG505" i="18"/>
  <c r="F506" i="18"/>
  <c r="AP505" i="18"/>
  <c r="BB505" i="18"/>
  <c r="AL524" i="19"/>
  <c r="AU434" i="19"/>
  <c r="BG434" i="19"/>
  <c r="Y506" i="19"/>
  <c r="AW505" i="19"/>
  <c r="AQ434" i="19"/>
  <c r="BC434" i="19"/>
  <c r="D258" i="19"/>
  <c r="D155" i="19"/>
  <c r="Q258" i="19"/>
  <c r="AC258" i="19"/>
  <c r="M258" i="19"/>
  <c r="E258" i="19"/>
  <c r="AE258" i="19"/>
  <c r="V258" i="19"/>
  <c r="S258" i="19"/>
  <c r="K258" i="19"/>
  <c r="AD258" i="19"/>
  <c r="W258" i="19"/>
  <c r="AG258" i="19"/>
  <c r="F258" i="19"/>
  <c r="AH258" i="19"/>
  <c r="U258" i="19"/>
  <c r="H258" i="19"/>
  <c r="J258" i="19"/>
  <c r="G258" i="19"/>
  <c r="Y258" i="19"/>
  <c r="N258" i="19"/>
  <c r="AF258" i="19"/>
  <c r="AJ258" i="19"/>
  <c r="I258" i="19"/>
  <c r="T258" i="19"/>
  <c r="R258" i="19"/>
  <c r="AI258" i="19"/>
  <c r="Z258" i="19"/>
  <c r="AL258" i="19"/>
  <c r="AK258" i="19"/>
  <c r="L258" i="19"/>
  <c r="X258" i="19"/>
  <c r="M508" i="19"/>
  <c r="I508" i="19"/>
  <c r="R506" i="19"/>
  <c r="AP505" i="19"/>
  <c r="K508" i="19"/>
  <c r="AI347" i="19"/>
  <c r="AI436" i="19"/>
  <c r="AE347" i="19"/>
  <c r="AE436" i="19"/>
  <c r="Y347" i="19"/>
  <c r="Y436" i="19"/>
  <c r="U347" i="19"/>
  <c r="U436" i="19"/>
  <c r="Q347" i="19"/>
  <c r="Q436" i="19"/>
  <c r="K347" i="19"/>
  <c r="K436" i="19"/>
  <c r="G347" i="19"/>
  <c r="G436" i="19"/>
  <c r="AK347" i="19"/>
  <c r="AK436" i="19"/>
  <c r="AG347" i="19"/>
  <c r="AG436" i="19"/>
  <c r="AC347" i="19"/>
  <c r="AC436" i="19"/>
  <c r="W347" i="19"/>
  <c r="W436" i="19"/>
  <c r="S347" i="19"/>
  <c r="S436" i="19"/>
  <c r="M347" i="19"/>
  <c r="M436" i="19"/>
  <c r="I347" i="19"/>
  <c r="I436" i="19"/>
  <c r="E347" i="19"/>
  <c r="E436" i="19"/>
  <c r="AJ347" i="19"/>
  <c r="AJ436" i="19"/>
  <c r="AF347" i="19"/>
  <c r="AF436" i="19"/>
  <c r="Z347" i="19"/>
  <c r="Z436" i="19"/>
  <c r="V347" i="19"/>
  <c r="V436" i="19"/>
  <c r="R347" i="19"/>
  <c r="R436" i="19"/>
  <c r="L347" i="19"/>
  <c r="L436" i="19"/>
  <c r="H347" i="19"/>
  <c r="H436" i="19"/>
  <c r="D347" i="19"/>
  <c r="D436" i="19"/>
  <c r="D525" i="19"/>
  <c r="AH347" i="19"/>
  <c r="AH436" i="19"/>
  <c r="N347" i="19"/>
  <c r="N436" i="19"/>
  <c r="AD347" i="19"/>
  <c r="AD436" i="19"/>
  <c r="J347" i="19"/>
  <c r="J436" i="19"/>
  <c r="X347" i="19"/>
  <c r="X436" i="19"/>
  <c r="F347" i="19"/>
  <c r="F436" i="19"/>
  <c r="AL347" i="19"/>
  <c r="AL436" i="19"/>
  <c r="T347" i="19"/>
  <c r="T436" i="19"/>
  <c r="AF506" i="19"/>
  <c r="BD505" i="19"/>
  <c r="AG506" i="19"/>
  <c r="BE505" i="19"/>
  <c r="BH434" i="19"/>
  <c r="AV434" i="19"/>
  <c r="Q506" i="19"/>
  <c r="AO505" i="19"/>
  <c r="AJ506" i="19"/>
  <c r="BH505" i="19"/>
  <c r="BI434" i="19"/>
  <c r="AW434" i="19"/>
  <c r="AT434" i="19"/>
  <c r="BF434" i="19"/>
  <c r="AK506" i="19"/>
  <c r="BI505" i="19"/>
  <c r="AI506" i="19"/>
  <c r="BG505" i="19"/>
  <c r="V506" i="19"/>
  <c r="AT505" i="19"/>
  <c r="W506" i="19"/>
  <c r="AU505" i="19"/>
  <c r="AE506" i="19"/>
  <c r="BC505" i="19"/>
  <c r="BE434" i="19"/>
  <c r="AS434" i="19"/>
  <c r="AP434" i="19"/>
  <c r="BB434" i="19"/>
  <c r="F508" i="19"/>
  <c r="H508" i="19"/>
  <c r="J508" i="19"/>
  <c r="AH506" i="19"/>
  <c r="BF505" i="19"/>
  <c r="G508" i="19"/>
  <c r="N507" i="19"/>
  <c r="AX506" i="19"/>
  <c r="BJ506" i="19"/>
  <c r="X506" i="19"/>
  <c r="AV505" i="19"/>
  <c r="U506" i="19"/>
  <c r="AS505" i="19"/>
  <c r="AD506" i="19"/>
  <c r="BB505" i="19"/>
  <c r="AX434" i="19"/>
  <c r="BJ434" i="19"/>
  <c r="BD434" i="19"/>
  <c r="AR434" i="19"/>
  <c r="L508" i="19"/>
  <c r="AC506" i="19"/>
  <c r="BA505" i="19"/>
  <c r="S506" i="19"/>
  <c r="AQ505" i="19"/>
  <c r="T506" i="19"/>
  <c r="AR505" i="19"/>
  <c r="E345" i="18"/>
  <c r="E434" i="18"/>
  <c r="G345" i="18"/>
  <c r="G434" i="18"/>
  <c r="F345" i="18"/>
  <c r="F434" i="18"/>
  <c r="H345" i="18"/>
  <c r="H434" i="18"/>
  <c r="J345" i="18"/>
  <c r="J434" i="18"/>
  <c r="K345" i="18"/>
  <c r="K434" i="18"/>
  <c r="I345" i="18"/>
  <c r="I434" i="18"/>
  <c r="L345" i="18"/>
  <c r="L434" i="18"/>
  <c r="M345" i="18"/>
  <c r="M434" i="18"/>
  <c r="D347" i="18"/>
  <c r="D436" i="18"/>
  <c r="BE417" i="18"/>
  <c r="AC256" i="18"/>
  <c r="E256" i="18"/>
  <c r="H256" i="18"/>
  <c r="M256" i="18"/>
  <c r="I256" i="18"/>
  <c r="F256" i="18"/>
  <c r="J256" i="18"/>
  <c r="K256" i="18"/>
  <c r="N256" i="18"/>
  <c r="N346" i="18"/>
  <c r="N435" i="18"/>
  <c r="AG256" i="18"/>
  <c r="AD256" i="18"/>
  <c r="L256" i="18"/>
  <c r="L346" i="18"/>
  <c r="L435" i="18"/>
  <c r="AK256" i="18"/>
  <c r="AK346" i="18"/>
  <c r="AK435" i="18"/>
  <c r="AJ256" i="18"/>
  <c r="G256" i="18"/>
  <c r="AH256" i="18"/>
  <c r="AH346" i="18"/>
  <c r="AH435" i="18"/>
  <c r="BH417" i="18"/>
  <c r="D258" i="18"/>
  <c r="D155" i="18"/>
  <c r="BG417" i="18"/>
  <c r="BC417" i="18"/>
  <c r="BB417" i="18"/>
  <c r="BF417" i="18"/>
  <c r="AX417" i="18"/>
  <c r="BJ417" i="18"/>
  <c r="AC346" i="18"/>
  <c r="AC435" i="18"/>
  <c r="BI417" i="18"/>
  <c r="BA417" i="18"/>
  <c r="BD417" i="18"/>
  <c r="AG346" i="18"/>
  <c r="AG435" i="18"/>
  <c r="AC434" i="18"/>
  <c r="AC523" i="18"/>
  <c r="AC524" i="18"/>
  <c r="AJ434" i="18"/>
  <c r="AJ523" i="18"/>
  <c r="Z434" i="18"/>
  <c r="Z523" i="18"/>
  <c r="AH434" i="18"/>
  <c r="AH523" i="18"/>
  <c r="AH524" i="18"/>
  <c r="AD434" i="18"/>
  <c r="AD523" i="18"/>
  <c r="AK434" i="18"/>
  <c r="AK523" i="18"/>
  <c r="AK524" i="18"/>
  <c r="Z256" i="18"/>
  <c r="Z346" i="18"/>
  <c r="Z435" i="18"/>
  <c r="AJ346" i="18"/>
  <c r="AJ435" i="18"/>
  <c r="AG345" i="18"/>
  <c r="G507" i="18"/>
  <c r="BC506" i="18"/>
  <c r="J507" i="18"/>
  <c r="BF506" i="18"/>
  <c r="E507" i="18"/>
  <c r="BA506" i="18"/>
  <c r="N507" i="18"/>
  <c r="AX506" i="18"/>
  <c r="BJ506" i="18"/>
  <c r="L507" i="18"/>
  <c r="BH506" i="18"/>
  <c r="AE345" i="18"/>
  <c r="AF256" i="18"/>
  <c r="AF346" i="18"/>
  <c r="AF435" i="18"/>
  <c r="F507" i="18"/>
  <c r="BB506" i="18"/>
  <c r="AI256" i="18"/>
  <c r="AI346" i="18"/>
  <c r="AI435" i="18"/>
  <c r="AL256" i="18"/>
  <c r="AL346" i="18"/>
  <c r="AL435" i="18"/>
  <c r="K507" i="18"/>
  <c r="BG506" i="18"/>
  <c r="M507" i="18"/>
  <c r="BI506" i="18"/>
  <c r="H507" i="18"/>
  <c r="BD506" i="18"/>
  <c r="AI434" i="18"/>
  <c r="AI523" i="18"/>
  <c r="AL434" i="18"/>
  <c r="AL523" i="18"/>
  <c r="AF434" i="18"/>
  <c r="AF523" i="18"/>
  <c r="I507" i="18"/>
  <c r="BE506" i="18"/>
  <c r="Z525" i="19"/>
  <c r="AL525" i="19"/>
  <c r="AC507" i="19"/>
  <c r="BA506" i="19"/>
  <c r="AR435" i="19"/>
  <c r="BD435" i="19"/>
  <c r="F509" i="19"/>
  <c r="BB436" i="19"/>
  <c r="AP436" i="19"/>
  <c r="AV436" i="19"/>
  <c r="BH436" i="19"/>
  <c r="BI436" i="19"/>
  <c r="Y507" i="19"/>
  <c r="AW506" i="19"/>
  <c r="BJ507" i="19"/>
  <c r="N508" i="19"/>
  <c r="AX507" i="19"/>
  <c r="J509" i="19"/>
  <c r="BJ435" i="19"/>
  <c r="AX435" i="19"/>
  <c r="BB435" i="19"/>
  <c r="AP435" i="19"/>
  <c r="S507" i="19"/>
  <c r="AQ506" i="19"/>
  <c r="BI435" i="19"/>
  <c r="AW435" i="19"/>
  <c r="AD507" i="19"/>
  <c r="BB506" i="19"/>
  <c r="BE435" i="19"/>
  <c r="AS435" i="19"/>
  <c r="X507" i="19"/>
  <c r="AV506" i="19"/>
  <c r="BF436" i="19"/>
  <c r="AT436" i="19"/>
  <c r="AW436" i="19"/>
  <c r="BF435" i="19"/>
  <c r="AT435" i="19"/>
  <c r="T507" i="19"/>
  <c r="AR506" i="19"/>
  <c r="U507" i="19"/>
  <c r="AS506" i="19"/>
  <c r="G509" i="19"/>
  <c r="BJ436" i="19"/>
  <c r="AX436" i="19"/>
  <c r="AJ348" i="19"/>
  <c r="AJ437" i="19"/>
  <c r="AF348" i="19"/>
  <c r="AF437" i="19"/>
  <c r="Z348" i="19"/>
  <c r="Z437" i="19"/>
  <c r="V348" i="19"/>
  <c r="V437" i="19"/>
  <c r="R348" i="19"/>
  <c r="R437" i="19"/>
  <c r="L348" i="19"/>
  <c r="L437" i="19"/>
  <c r="H348" i="19"/>
  <c r="H437" i="19"/>
  <c r="D348" i="19"/>
  <c r="D437" i="19"/>
  <c r="D526" i="19"/>
  <c r="AL348" i="19"/>
  <c r="AL437" i="19"/>
  <c r="AH348" i="19"/>
  <c r="AH437" i="19"/>
  <c r="AD348" i="19"/>
  <c r="AD437" i="19"/>
  <c r="X348" i="19"/>
  <c r="X437" i="19"/>
  <c r="T348" i="19"/>
  <c r="T437" i="19"/>
  <c r="N348" i="19"/>
  <c r="N437" i="19"/>
  <c r="J348" i="19"/>
  <c r="J437" i="19"/>
  <c r="F348" i="19"/>
  <c r="F437" i="19"/>
  <c r="AK348" i="19"/>
  <c r="AK437" i="19"/>
  <c r="AG348" i="19"/>
  <c r="AG437" i="19"/>
  <c r="AC348" i="19"/>
  <c r="AC437" i="19"/>
  <c r="W348" i="19"/>
  <c r="W437" i="19"/>
  <c r="S348" i="19"/>
  <c r="S437" i="19"/>
  <c r="M348" i="19"/>
  <c r="M437" i="19"/>
  <c r="I348" i="19"/>
  <c r="I437" i="19"/>
  <c r="E348" i="19"/>
  <c r="E437" i="19"/>
  <c r="AI348" i="19"/>
  <c r="AI437" i="19"/>
  <c r="Q348" i="19"/>
  <c r="Q437" i="19"/>
  <c r="AE348" i="19"/>
  <c r="AE437" i="19"/>
  <c r="K348" i="19"/>
  <c r="K437" i="19"/>
  <c r="Y348" i="19"/>
  <c r="Y437" i="19"/>
  <c r="G348" i="19"/>
  <c r="G437" i="19"/>
  <c r="U348" i="19"/>
  <c r="U437" i="19"/>
  <c r="L509" i="19"/>
  <c r="AQ435" i="19"/>
  <c r="BC435" i="19"/>
  <c r="W507" i="19"/>
  <c r="AU506" i="19"/>
  <c r="AU435" i="19"/>
  <c r="BG435" i="19"/>
  <c r="AI507" i="19"/>
  <c r="BG506" i="19"/>
  <c r="AJ507" i="19"/>
  <c r="BH506" i="19"/>
  <c r="AF507" i="19"/>
  <c r="BD506" i="19"/>
  <c r="R507" i="19"/>
  <c r="AP506" i="19"/>
  <c r="AH507" i="19"/>
  <c r="BF506" i="19"/>
  <c r="H509" i="19"/>
  <c r="AE507" i="19"/>
  <c r="BC506" i="19"/>
  <c r="V507" i="19"/>
  <c r="AT506" i="19"/>
  <c r="AV435" i="19"/>
  <c r="BH435" i="19"/>
  <c r="AK507" i="19"/>
  <c r="BI506" i="19"/>
  <c r="Q507" i="19"/>
  <c r="AO506" i="19"/>
  <c r="AG507" i="19"/>
  <c r="BE506" i="19"/>
  <c r="AR436" i="19"/>
  <c r="BD436" i="19"/>
  <c r="K509" i="19"/>
  <c r="I509" i="19"/>
  <c r="M509" i="19"/>
  <c r="D156" i="19"/>
  <c r="D259" i="19"/>
  <c r="Q259" i="19"/>
  <c r="AC259" i="19"/>
  <c r="J259" i="19"/>
  <c r="R259" i="19"/>
  <c r="AI259" i="19"/>
  <c r="Z259" i="19"/>
  <c r="W259" i="19"/>
  <c r="S259" i="19"/>
  <c r="K259" i="19"/>
  <c r="AH259" i="19"/>
  <c r="X259" i="19"/>
  <c r="H259" i="19"/>
  <c r="F259" i="19"/>
  <c r="I259" i="19"/>
  <c r="G259" i="19"/>
  <c r="T259" i="19"/>
  <c r="AE259" i="19"/>
  <c r="Y259" i="19"/>
  <c r="AD259" i="19"/>
  <c r="AL259" i="19"/>
  <c r="AK259" i="19"/>
  <c r="AG259" i="19"/>
  <c r="U259" i="19"/>
  <c r="V259" i="19"/>
  <c r="L259" i="19"/>
  <c r="M259" i="19"/>
  <c r="E259" i="19"/>
  <c r="N259" i="19"/>
  <c r="AF259" i="19"/>
  <c r="AJ259" i="19"/>
  <c r="I346" i="18"/>
  <c r="I435" i="18"/>
  <c r="M346" i="18"/>
  <c r="M435" i="18"/>
  <c r="N345" i="18"/>
  <c r="N434" i="18"/>
  <c r="G346" i="18"/>
  <c r="G435" i="18"/>
  <c r="H346" i="18"/>
  <c r="H435" i="18"/>
  <c r="K346" i="18"/>
  <c r="K435" i="18"/>
  <c r="F346" i="18"/>
  <c r="F435" i="18"/>
  <c r="BD418" i="18"/>
  <c r="D259" i="18"/>
  <c r="D156" i="18"/>
  <c r="E346" i="18"/>
  <c r="E435" i="18"/>
  <c r="BA418" i="18"/>
  <c r="BI418" i="18"/>
  <c r="D348" i="18"/>
  <c r="D437" i="18"/>
  <c r="BE418" i="18"/>
  <c r="AD346" i="18"/>
  <c r="AD435" i="18"/>
  <c r="AX418" i="18"/>
  <c r="BJ418" i="18"/>
  <c r="BF418" i="18"/>
  <c r="BB418" i="18"/>
  <c r="BG418" i="18"/>
  <c r="J346" i="18"/>
  <c r="J435" i="18"/>
  <c r="M257" i="18"/>
  <c r="I257" i="18"/>
  <c r="E257" i="18"/>
  <c r="L257" i="18"/>
  <c r="H257" i="18"/>
  <c r="N257" i="18"/>
  <c r="F257" i="18"/>
  <c r="K257" i="18"/>
  <c r="G257" i="18"/>
  <c r="AE257" i="18"/>
  <c r="AH257" i="18"/>
  <c r="J257" i="18"/>
  <c r="BC418" i="18"/>
  <c r="BH418" i="18"/>
  <c r="AI524" i="18"/>
  <c r="AJ524" i="18"/>
  <c r="AL524" i="18"/>
  <c r="AG434" i="18"/>
  <c r="AG523" i="18"/>
  <c r="AG524" i="18"/>
  <c r="AD524" i="18"/>
  <c r="AJ257" i="18"/>
  <c r="AJ347" i="18"/>
  <c r="AJ436" i="18"/>
  <c r="AI257" i="18"/>
  <c r="AI347" i="18"/>
  <c r="H508" i="18"/>
  <c r="BD507" i="18"/>
  <c r="M508" i="18"/>
  <c r="BI507" i="18"/>
  <c r="K508" i="18"/>
  <c r="BG507" i="18"/>
  <c r="F508" i="18"/>
  <c r="BB507" i="18"/>
  <c r="Z257" i="18"/>
  <c r="Z347" i="18"/>
  <c r="Z436" i="18"/>
  <c r="AK257" i="18"/>
  <c r="AK347" i="18"/>
  <c r="AK436" i="18"/>
  <c r="AG257" i="18"/>
  <c r="AG347" i="18"/>
  <c r="AG436" i="18"/>
  <c r="AC257" i="18"/>
  <c r="AC347" i="18"/>
  <c r="AF524" i="18"/>
  <c r="AE434" i="18"/>
  <c r="AE523" i="18"/>
  <c r="AE524" i="18"/>
  <c r="Z524" i="18"/>
  <c r="AL257" i="18"/>
  <c r="AL347" i="18"/>
  <c r="I508" i="18"/>
  <c r="BE507" i="18"/>
  <c r="AD257" i="18"/>
  <c r="AD347" i="18"/>
  <c r="AD436" i="18"/>
  <c r="AF257" i="18"/>
  <c r="AF347" i="18"/>
  <c r="AF436" i="18"/>
  <c r="L508" i="18"/>
  <c r="BH507" i="18"/>
  <c r="N508" i="18"/>
  <c r="BJ507" i="18"/>
  <c r="AX507" i="18"/>
  <c r="E508" i="18"/>
  <c r="BA507" i="18"/>
  <c r="J508" i="18"/>
  <c r="BF507" i="18"/>
  <c r="G508" i="18"/>
  <c r="BC507" i="18"/>
  <c r="Z526" i="19"/>
  <c r="Z349" i="19"/>
  <c r="Z527" i="19"/>
  <c r="BE436" i="19"/>
  <c r="AS436" i="19"/>
  <c r="AK508" i="19"/>
  <c r="BI507" i="19"/>
  <c r="H510" i="19"/>
  <c r="AF508" i="19"/>
  <c r="BD507" i="19"/>
  <c r="G510" i="19"/>
  <c r="AK349" i="19"/>
  <c r="AK438" i="19"/>
  <c r="AG349" i="19"/>
  <c r="AG438" i="19"/>
  <c r="AC349" i="19"/>
  <c r="AC438" i="19"/>
  <c r="W349" i="19"/>
  <c r="W438" i="19"/>
  <c r="S349" i="19"/>
  <c r="S438" i="19"/>
  <c r="M349" i="19"/>
  <c r="M438" i="19"/>
  <c r="I349" i="19"/>
  <c r="I438" i="19"/>
  <c r="E349" i="19"/>
  <c r="E438" i="19"/>
  <c r="AJ349" i="19"/>
  <c r="AJ438" i="19"/>
  <c r="AF349" i="19"/>
  <c r="AF438" i="19"/>
  <c r="Z438" i="19"/>
  <c r="V349" i="19"/>
  <c r="V438" i="19"/>
  <c r="R349" i="19"/>
  <c r="R438" i="19"/>
  <c r="L349" i="19"/>
  <c r="L438" i="19"/>
  <c r="AI349" i="19"/>
  <c r="AI438" i="19"/>
  <c r="AE349" i="19"/>
  <c r="AE438" i="19"/>
  <c r="Y349" i="19"/>
  <c r="Y438" i="19"/>
  <c r="U349" i="19"/>
  <c r="U438" i="19"/>
  <c r="Q349" i="19"/>
  <c r="Q438" i="19"/>
  <c r="K349" i="19"/>
  <c r="K438" i="19"/>
  <c r="G349" i="19"/>
  <c r="G438" i="19"/>
  <c r="AL349" i="19"/>
  <c r="AL438" i="19"/>
  <c r="AH349" i="19"/>
  <c r="AH438" i="19"/>
  <c r="AD349" i="19"/>
  <c r="AD438" i="19"/>
  <c r="X349" i="19"/>
  <c r="X438" i="19"/>
  <c r="T349" i="19"/>
  <c r="T438" i="19"/>
  <c r="N349" i="19"/>
  <c r="N438" i="19"/>
  <c r="J349" i="19"/>
  <c r="J438" i="19"/>
  <c r="F349" i="19"/>
  <c r="F438" i="19"/>
  <c r="H349" i="19"/>
  <c r="H438" i="19"/>
  <c r="D349" i="19"/>
  <c r="D438" i="19"/>
  <c r="D527" i="19"/>
  <c r="AU436" i="19"/>
  <c r="BG436" i="19"/>
  <c r="Q508" i="19"/>
  <c r="AE508" i="19"/>
  <c r="BC507" i="19"/>
  <c r="AH508" i="19"/>
  <c r="BF507" i="19"/>
  <c r="R508" i="19"/>
  <c r="AP507" i="19"/>
  <c r="AJ508" i="19"/>
  <c r="BH507" i="19"/>
  <c r="BA437" i="19"/>
  <c r="BB437" i="19"/>
  <c r="T508" i="19"/>
  <c r="AR507" i="19"/>
  <c r="AQ436" i="19"/>
  <c r="BC436" i="19"/>
  <c r="Y508" i="19"/>
  <c r="AW507" i="19"/>
  <c r="F510" i="19"/>
  <c r="M510" i="19"/>
  <c r="AG508" i="19"/>
  <c r="BE507" i="19"/>
  <c r="V508" i="19"/>
  <c r="AT507" i="19"/>
  <c r="AI508" i="19"/>
  <c r="BG507" i="19"/>
  <c r="W508" i="19"/>
  <c r="AU507" i="19"/>
  <c r="AL526" i="19"/>
  <c r="BA436" i="19"/>
  <c r="AO436" i="19"/>
  <c r="J510" i="19"/>
  <c r="L510" i="19"/>
  <c r="BG437" i="19"/>
  <c r="AU437" i="19"/>
  <c r="AP437" i="19"/>
  <c r="X508" i="19"/>
  <c r="AV507" i="19"/>
  <c r="AD508" i="19"/>
  <c r="BB507" i="19"/>
  <c r="S508" i="19"/>
  <c r="AQ507" i="19"/>
  <c r="D260" i="19"/>
  <c r="D157" i="19"/>
  <c r="Q260" i="19"/>
  <c r="AC260" i="19"/>
  <c r="H260" i="19"/>
  <c r="J260" i="19"/>
  <c r="G260" i="19"/>
  <c r="Y260" i="19"/>
  <c r="N260" i="19"/>
  <c r="AF260" i="19"/>
  <c r="AJ260" i="19"/>
  <c r="AH260" i="19"/>
  <c r="M260" i="19"/>
  <c r="E260" i="19"/>
  <c r="S260" i="19"/>
  <c r="I260" i="19"/>
  <c r="K260" i="19"/>
  <c r="T260" i="19"/>
  <c r="R260" i="19"/>
  <c r="AI260" i="19"/>
  <c r="AD260" i="19"/>
  <c r="Z260" i="19"/>
  <c r="W260" i="19"/>
  <c r="AL260" i="19"/>
  <c r="AK260" i="19"/>
  <c r="AG260" i="19"/>
  <c r="L260" i="19"/>
  <c r="F260" i="19"/>
  <c r="X260" i="19"/>
  <c r="U260" i="19"/>
  <c r="AE260" i="19"/>
  <c r="V260" i="19"/>
  <c r="I510" i="19"/>
  <c r="K510" i="19"/>
  <c r="AO437" i="19"/>
  <c r="U508" i="19"/>
  <c r="AS507" i="19"/>
  <c r="BJ508" i="19"/>
  <c r="N509" i="19"/>
  <c r="AX508" i="19"/>
  <c r="AC508" i="19"/>
  <c r="F347" i="18"/>
  <c r="F436" i="18"/>
  <c r="J347" i="18"/>
  <c r="J436" i="18"/>
  <c r="N347" i="18"/>
  <c r="N436" i="18"/>
  <c r="I347" i="18"/>
  <c r="I436" i="18"/>
  <c r="L347" i="18"/>
  <c r="L436" i="18"/>
  <c r="G347" i="18"/>
  <c r="G436" i="18"/>
  <c r="K347" i="18"/>
  <c r="K436" i="18"/>
  <c r="H347" i="18"/>
  <c r="H436" i="18"/>
  <c r="M347" i="18"/>
  <c r="M436" i="18"/>
  <c r="BJ419" i="18"/>
  <c r="AX419" i="18"/>
  <c r="BC419" i="18"/>
  <c r="BG419" i="18"/>
  <c r="BB419" i="18"/>
  <c r="BF419" i="18"/>
  <c r="BI419" i="18"/>
  <c r="BA419" i="18"/>
  <c r="AH347" i="18"/>
  <c r="AH436" i="18"/>
  <c r="E347" i="18"/>
  <c r="E436" i="18"/>
  <c r="AE347" i="18"/>
  <c r="AE436" i="18"/>
  <c r="BE419" i="18"/>
  <c r="D157" i="18"/>
  <c r="D260" i="18"/>
  <c r="BH419" i="18"/>
  <c r="M258" i="18"/>
  <c r="E258" i="18"/>
  <c r="L258" i="18"/>
  <c r="F258" i="18"/>
  <c r="K258" i="18"/>
  <c r="J258" i="18"/>
  <c r="G258" i="18"/>
  <c r="I258" i="18"/>
  <c r="H258" i="18"/>
  <c r="N258" i="18"/>
  <c r="D349" i="18"/>
  <c r="D438" i="18"/>
  <c r="BD419" i="18"/>
  <c r="AH525" i="18"/>
  <c r="AE525" i="18"/>
  <c r="AL436" i="18"/>
  <c r="AL525" i="18"/>
  <c r="AI436" i="18"/>
  <c r="AI525" i="18"/>
  <c r="AC436" i="18"/>
  <c r="AC525" i="18"/>
  <c r="I509" i="18"/>
  <c r="BE508" i="18"/>
  <c r="K509" i="18"/>
  <c r="BG508" i="18"/>
  <c r="M509" i="18"/>
  <c r="BI508" i="18"/>
  <c r="H509" i="18"/>
  <c r="BD508" i="18"/>
  <c r="AD525" i="18"/>
  <c r="Z258" i="18"/>
  <c r="Z348" i="18"/>
  <c r="Z437" i="18"/>
  <c r="AG525" i="18"/>
  <c r="AK258" i="18"/>
  <c r="AK348" i="18"/>
  <c r="AK437" i="18"/>
  <c r="AL258" i="18"/>
  <c r="AL348" i="18"/>
  <c r="AL437" i="18"/>
  <c r="AF258" i="18"/>
  <c r="AF348" i="18"/>
  <c r="AF437" i="18"/>
  <c r="AI258" i="18"/>
  <c r="AI348" i="18"/>
  <c r="AI437" i="18"/>
  <c r="G509" i="18"/>
  <c r="BC508" i="18"/>
  <c r="J509" i="18"/>
  <c r="BF508" i="18"/>
  <c r="E509" i="18"/>
  <c r="BA508" i="18"/>
  <c r="N509" i="18"/>
  <c r="BJ508" i="18"/>
  <c r="AX508" i="18"/>
  <c r="L509" i="18"/>
  <c r="BH508" i="18"/>
  <c r="F509" i="18"/>
  <c r="BB508" i="18"/>
  <c r="AE258" i="18"/>
  <c r="AE348" i="18"/>
  <c r="AE437" i="18"/>
  <c r="AC258" i="18"/>
  <c r="AC348" i="18"/>
  <c r="AC437" i="18"/>
  <c r="AH258" i="18"/>
  <c r="AH348" i="18"/>
  <c r="AJ258" i="18"/>
  <c r="AJ348" i="18"/>
  <c r="AJ437" i="18"/>
  <c r="AD258" i="18"/>
  <c r="AD348" i="18"/>
  <c r="AD437" i="18"/>
  <c r="AG258" i="18"/>
  <c r="AG348" i="18"/>
  <c r="AG437" i="18"/>
  <c r="AJ525" i="18"/>
  <c r="Z525" i="18"/>
  <c r="AK525" i="18"/>
  <c r="AF525" i="18"/>
  <c r="AL527" i="19"/>
  <c r="BJ437" i="19"/>
  <c r="AX437" i="19"/>
  <c r="D261" i="19"/>
  <c r="D158" i="19"/>
  <c r="AC261" i="19"/>
  <c r="Q261" i="19"/>
  <c r="H261" i="19"/>
  <c r="F261" i="19"/>
  <c r="I261" i="19"/>
  <c r="G261" i="19"/>
  <c r="T261" i="19"/>
  <c r="AE261" i="19"/>
  <c r="Y261" i="19"/>
  <c r="AD261" i="19"/>
  <c r="AL261" i="19"/>
  <c r="AK261" i="19"/>
  <c r="AG261" i="19"/>
  <c r="L261" i="19"/>
  <c r="E261" i="19"/>
  <c r="K261" i="19"/>
  <c r="X261" i="19"/>
  <c r="AF261" i="19"/>
  <c r="J261" i="19"/>
  <c r="R261" i="19"/>
  <c r="Z261" i="19"/>
  <c r="U261" i="19"/>
  <c r="V261" i="19"/>
  <c r="S261" i="19"/>
  <c r="M261" i="19"/>
  <c r="AH261" i="19"/>
  <c r="N261" i="19"/>
  <c r="AJ261" i="19"/>
  <c r="AI261" i="19"/>
  <c r="W261" i="19"/>
  <c r="L511" i="19"/>
  <c r="AI509" i="19"/>
  <c r="BG508" i="19"/>
  <c r="F511" i="19"/>
  <c r="T509" i="19"/>
  <c r="AR508" i="19"/>
  <c r="R509" i="19"/>
  <c r="AP508" i="19"/>
  <c r="AE509" i="19"/>
  <c r="BC508" i="19"/>
  <c r="K511" i="19"/>
  <c r="I511" i="19"/>
  <c r="AD509" i="19"/>
  <c r="BB508" i="19"/>
  <c r="BF438" i="19"/>
  <c r="AO438" i="19"/>
  <c r="BG438" i="19"/>
  <c r="BA438" i="19"/>
  <c r="G511" i="19"/>
  <c r="AK509" i="19"/>
  <c r="BI508" i="19"/>
  <c r="AV437" i="19"/>
  <c r="BH437" i="19"/>
  <c r="AW437" i="19"/>
  <c r="BI437" i="19"/>
  <c r="J511" i="19"/>
  <c r="W509" i="19"/>
  <c r="AU508" i="19"/>
  <c r="V509" i="19"/>
  <c r="AT508" i="19"/>
  <c r="AR437" i="19"/>
  <c r="BD437" i="19"/>
  <c r="AS437" i="19"/>
  <c r="BE437" i="19"/>
  <c r="AJ509" i="19"/>
  <c r="BH508" i="19"/>
  <c r="AH509" i="19"/>
  <c r="BF508" i="19"/>
  <c r="Q509" i="19"/>
  <c r="H511" i="19"/>
  <c r="U509" i="19"/>
  <c r="AS508" i="19"/>
  <c r="BC437" i="19"/>
  <c r="AQ437" i="19"/>
  <c r="AG509" i="19"/>
  <c r="BE508" i="19"/>
  <c r="Y509" i="19"/>
  <c r="AW508" i="19"/>
  <c r="BF437" i="19"/>
  <c r="AT437" i="19"/>
  <c r="AT438" i="19"/>
  <c r="AU438" i="19"/>
  <c r="AF509" i="19"/>
  <c r="BD508" i="19"/>
  <c r="AX509" i="19"/>
  <c r="BJ509" i="19"/>
  <c r="N510" i="19"/>
  <c r="AL350" i="19"/>
  <c r="AL439" i="19"/>
  <c r="AH350" i="19"/>
  <c r="AH439" i="19"/>
  <c r="AD350" i="19"/>
  <c r="AD439" i="19"/>
  <c r="X350" i="19"/>
  <c r="X439" i="19"/>
  <c r="T350" i="19"/>
  <c r="T439" i="19"/>
  <c r="N350" i="19"/>
  <c r="N439" i="19"/>
  <c r="J350" i="19"/>
  <c r="J439" i="19"/>
  <c r="F350" i="19"/>
  <c r="F439" i="19"/>
  <c r="AK350" i="19"/>
  <c r="AK439" i="19"/>
  <c r="AG350" i="19"/>
  <c r="AG439" i="19"/>
  <c r="AC350" i="19"/>
  <c r="AC439" i="19"/>
  <c r="W350" i="19"/>
  <c r="W439" i="19"/>
  <c r="S350" i="19"/>
  <c r="S439" i="19"/>
  <c r="M350" i="19"/>
  <c r="M439" i="19"/>
  <c r="I350" i="19"/>
  <c r="I439" i="19"/>
  <c r="E350" i="19"/>
  <c r="E439" i="19"/>
  <c r="AJ350" i="19"/>
  <c r="AJ439" i="19"/>
  <c r="AF350" i="19"/>
  <c r="AF439" i="19"/>
  <c r="Z350" i="19"/>
  <c r="Z439" i="19"/>
  <c r="V350" i="19"/>
  <c r="V439" i="19"/>
  <c r="R350" i="19"/>
  <c r="R439" i="19"/>
  <c r="L350" i="19"/>
  <c r="L439" i="19"/>
  <c r="H350" i="19"/>
  <c r="H439" i="19"/>
  <c r="D350" i="19"/>
  <c r="D439" i="19"/>
  <c r="D528" i="19"/>
  <c r="AI350" i="19"/>
  <c r="AI439" i="19"/>
  <c r="AE350" i="19"/>
  <c r="AE439" i="19"/>
  <c r="Y350" i="19"/>
  <c r="Y439" i="19"/>
  <c r="U350" i="19"/>
  <c r="U439" i="19"/>
  <c r="Q350" i="19"/>
  <c r="Q439" i="19"/>
  <c r="K350" i="19"/>
  <c r="K439" i="19"/>
  <c r="G350" i="19"/>
  <c r="G439" i="19"/>
  <c r="BJ438" i="19"/>
  <c r="AX438" i="19"/>
  <c r="AC509" i="19"/>
  <c r="S509" i="19"/>
  <c r="AQ508" i="19"/>
  <c r="X509" i="19"/>
  <c r="AV508" i="19"/>
  <c r="M511" i="19"/>
  <c r="I348" i="18"/>
  <c r="I437" i="18"/>
  <c r="E348" i="18"/>
  <c r="E437" i="18"/>
  <c r="K348" i="18"/>
  <c r="K437" i="18"/>
  <c r="M348" i="18"/>
  <c r="M437" i="18"/>
  <c r="N348" i="18"/>
  <c r="N437" i="18"/>
  <c r="H348" i="18"/>
  <c r="H437" i="18"/>
  <c r="J348" i="18"/>
  <c r="J437" i="18"/>
  <c r="L348" i="18"/>
  <c r="L437" i="18"/>
  <c r="G348" i="18"/>
  <c r="G437" i="18"/>
  <c r="F348" i="18"/>
  <c r="F437" i="18"/>
  <c r="D261" i="18"/>
  <c r="D158" i="18"/>
  <c r="L259" i="18"/>
  <c r="J259" i="18"/>
  <c r="I259" i="18"/>
  <c r="H259" i="18"/>
  <c r="G259" i="18"/>
  <c r="E259" i="18"/>
  <c r="F259" i="18"/>
  <c r="K259" i="18"/>
  <c r="M259" i="18"/>
  <c r="N259" i="18"/>
  <c r="BD420" i="18"/>
  <c r="BE420" i="18"/>
  <c r="BA420" i="18"/>
  <c r="BI420" i="18"/>
  <c r="BB420" i="18"/>
  <c r="BG420" i="18"/>
  <c r="BC420" i="18"/>
  <c r="BF420" i="18"/>
  <c r="BJ420" i="18"/>
  <c r="AX420" i="18"/>
  <c r="BH420" i="18"/>
  <c r="D350" i="18"/>
  <c r="D439" i="18"/>
  <c r="AH437" i="18"/>
  <c r="AH526" i="18"/>
  <c r="AL259" i="18"/>
  <c r="AL349" i="18"/>
  <c r="AL438" i="18"/>
  <c r="AG526" i="18"/>
  <c r="AD259" i="18"/>
  <c r="AD349" i="18"/>
  <c r="AD438" i="18"/>
  <c r="AI259" i="18"/>
  <c r="AI349" i="18"/>
  <c r="AI438" i="18"/>
  <c r="AJ526" i="18"/>
  <c r="N510" i="18"/>
  <c r="AX509" i="18"/>
  <c r="BJ509" i="18"/>
  <c r="J510" i="18"/>
  <c r="BF509" i="18"/>
  <c r="G510" i="18"/>
  <c r="BC509" i="18"/>
  <c r="AJ259" i="18"/>
  <c r="AJ349" i="18"/>
  <c r="AJ438" i="18"/>
  <c r="AG259" i="18"/>
  <c r="AG349" i="18"/>
  <c r="AG438" i="18"/>
  <c r="AF526" i="18"/>
  <c r="F510" i="18"/>
  <c r="BB509" i="18"/>
  <c r="AD526" i="18"/>
  <c r="H510" i="18"/>
  <c r="BD509" i="18"/>
  <c r="M510" i="18"/>
  <c r="BI509" i="18"/>
  <c r="K510" i="18"/>
  <c r="BG509" i="18"/>
  <c r="AC526" i="18"/>
  <c r="AL526" i="18"/>
  <c r="AK259" i="18"/>
  <c r="AK349" i="18"/>
  <c r="AK438" i="18"/>
  <c r="AE259" i="18"/>
  <c r="AE349" i="18"/>
  <c r="AE438" i="18"/>
  <c r="AC259" i="18"/>
  <c r="AC349" i="18"/>
  <c r="AC438" i="18"/>
  <c r="Z526" i="18"/>
  <c r="AE526" i="18"/>
  <c r="AI526" i="18"/>
  <c r="L510" i="18"/>
  <c r="BH509" i="18"/>
  <c r="E510" i="18"/>
  <c r="BA509" i="18"/>
  <c r="AF259" i="18"/>
  <c r="AF349" i="18"/>
  <c r="AF438" i="18"/>
  <c r="Z259" i="18"/>
  <c r="Z349" i="18"/>
  <c r="Z438" i="18"/>
  <c r="AH259" i="18"/>
  <c r="AH349" i="18"/>
  <c r="AH438" i="18"/>
  <c r="AK526" i="18"/>
  <c r="I510" i="18"/>
  <c r="BE509" i="18"/>
  <c r="H512" i="19"/>
  <c r="F512" i="19"/>
  <c r="L512" i="19"/>
  <c r="D262" i="19"/>
  <c r="D159" i="19"/>
  <c r="AC262" i="19"/>
  <c r="Q262" i="19"/>
  <c r="I262" i="19"/>
  <c r="K262" i="19"/>
  <c r="T262" i="19"/>
  <c r="R262" i="19"/>
  <c r="AI262" i="19"/>
  <c r="AD262" i="19"/>
  <c r="Z262" i="19"/>
  <c r="W262" i="19"/>
  <c r="AL262" i="19"/>
  <c r="AK262" i="19"/>
  <c r="AG262" i="19"/>
  <c r="V262" i="19"/>
  <c r="S262" i="19"/>
  <c r="H262" i="19"/>
  <c r="J262" i="19"/>
  <c r="N262" i="19"/>
  <c r="AF262" i="19"/>
  <c r="L262" i="19"/>
  <c r="F262" i="19"/>
  <c r="AH262" i="19"/>
  <c r="X262" i="19"/>
  <c r="U262" i="19"/>
  <c r="M262" i="19"/>
  <c r="E262" i="19"/>
  <c r="AE262" i="19"/>
  <c r="G262" i="19"/>
  <c r="Y262" i="19"/>
  <c r="AJ262" i="19"/>
  <c r="X510" i="19"/>
  <c r="AV509" i="19"/>
  <c r="AW439" i="19"/>
  <c r="AX439" i="19"/>
  <c r="AG510" i="19"/>
  <c r="BE509" i="19"/>
  <c r="BH438" i="19"/>
  <c r="AV438" i="19"/>
  <c r="AH510" i="19"/>
  <c r="BF509" i="19"/>
  <c r="G512" i="19"/>
  <c r="I512" i="19"/>
  <c r="AE510" i="19"/>
  <c r="BC509" i="19"/>
  <c r="AI351" i="19"/>
  <c r="AI440" i="19"/>
  <c r="AE351" i="19"/>
  <c r="AE440" i="19"/>
  <c r="Y351" i="19"/>
  <c r="Y440" i="19"/>
  <c r="U351" i="19"/>
  <c r="U440" i="19"/>
  <c r="Q351" i="19"/>
  <c r="Q440" i="19"/>
  <c r="K351" i="19"/>
  <c r="K440" i="19"/>
  <c r="G351" i="19"/>
  <c r="G440" i="19"/>
  <c r="AL351" i="19"/>
  <c r="AL440" i="19"/>
  <c r="AH351" i="19"/>
  <c r="AH440" i="19"/>
  <c r="AD351" i="19"/>
  <c r="AD440" i="19"/>
  <c r="X351" i="19"/>
  <c r="X440" i="19"/>
  <c r="T351" i="19"/>
  <c r="T440" i="19"/>
  <c r="N351" i="19"/>
  <c r="N440" i="19"/>
  <c r="J351" i="19"/>
  <c r="J440" i="19"/>
  <c r="F351" i="19"/>
  <c r="F440" i="19"/>
  <c r="AK351" i="19"/>
  <c r="AK440" i="19"/>
  <c r="AG351" i="19"/>
  <c r="AG440" i="19"/>
  <c r="AC351" i="19"/>
  <c r="AC440" i="19"/>
  <c r="W351" i="19"/>
  <c r="W440" i="19"/>
  <c r="S351" i="19"/>
  <c r="S440" i="19"/>
  <c r="M351" i="19"/>
  <c r="M440" i="19"/>
  <c r="I351" i="19"/>
  <c r="I440" i="19"/>
  <c r="E351" i="19"/>
  <c r="E440" i="19"/>
  <c r="AJ351" i="19"/>
  <c r="AJ440" i="19"/>
  <c r="AF351" i="19"/>
  <c r="AF440" i="19"/>
  <c r="Z351" i="19"/>
  <c r="Z440" i="19"/>
  <c r="V351" i="19"/>
  <c r="V440" i="19"/>
  <c r="R351" i="19"/>
  <c r="R440" i="19"/>
  <c r="L351" i="19"/>
  <c r="L440" i="19"/>
  <c r="H351" i="19"/>
  <c r="H440" i="19"/>
  <c r="D351" i="19"/>
  <c r="D440" i="19"/>
  <c r="D529" i="19"/>
  <c r="BC438" i="19"/>
  <c r="AQ438" i="19"/>
  <c r="M512" i="19"/>
  <c r="BG439" i="19"/>
  <c r="BH439" i="19"/>
  <c r="AQ439" i="19"/>
  <c r="BI439" i="19"/>
  <c r="AR439" i="19"/>
  <c r="BJ439" i="19"/>
  <c r="AL528" i="19"/>
  <c r="U510" i="19"/>
  <c r="AS509" i="19"/>
  <c r="J512" i="19"/>
  <c r="AI510" i="19"/>
  <c r="BG509" i="19"/>
  <c r="AP438" i="19"/>
  <c r="BB438" i="19"/>
  <c r="AC510" i="19"/>
  <c r="BC439" i="19"/>
  <c r="BD439" i="19"/>
  <c r="BE439" i="19"/>
  <c r="AS439" i="19"/>
  <c r="BF439" i="19"/>
  <c r="AK510" i="19"/>
  <c r="BI509" i="19"/>
  <c r="BD438" i="19"/>
  <c r="AR438" i="19"/>
  <c r="V510" i="19"/>
  <c r="AT509" i="19"/>
  <c r="AS438" i="19"/>
  <c r="BE438" i="19"/>
  <c r="Z528" i="19"/>
  <c r="T510" i="19"/>
  <c r="AR509" i="19"/>
  <c r="S510" i="19"/>
  <c r="AQ509" i="19"/>
  <c r="AT439" i="19"/>
  <c r="AU439" i="19"/>
  <c r="AV439" i="19"/>
  <c r="N511" i="19"/>
  <c r="AX510" i="19"/>
  <c r="BJ510" i="19"/>
  <c r="AF510" i="19"/>
  <c r="BD509" i="19"/>
  <c r="Y510" i="19"/>
  <c r="AW509" i="19"/>
  <c r="AW438" i="19"/>
  <c r="BI438" i="19"/>
  <c r="Q510" i="19"/>
  <c r="AJ510" i="19"/>
  <c r="BH509" i="19"/>
  <c r="W510" i="19"/>
  <c r="AU509" i="19"/>
  <c r="AD510" i="19"/>
  <c r="BB509" i="19"/>
  <c r="K512" i="19"/>
  <c r="R510" i="19"/>
  <c r="AP509" i="19"/>
  <c r="N349" i="18"/>
  <c r="N438" i="18"/>
  <c r="F349" i="18"/>
  <c r="F438" i="18"/>
  <c r="I349" i="18"/>
  <c r="I438" i="18"/>
  <c r="E349" i="18"/>
  <c r="E438" i="18"/>
  <c r="G349" i="18"/>
  <c r="G438" i="18"/>
  <c r="J349" i="18"/>
  <c r="J438" i="18"/>
  <c r="M349" i="18"/>
  <c r="M438" i="18"/>
  <c r="K349" i="18"/>
  <c r="K438" i="18"/>
  <c r="H349" i="18"/>
  <c r="H438" i="18"/>
  <c r="L349" i="18"/>
  <c r="L438" i="18"/>
  <c r="BI421" i="18"/>
  <c r="BE421" i="18"/>
  <c r="D262" i="18"/>
  <c r="D159" i="18"/>
  <c r="BC421" i="18"/>
  <c r="BH421" i="18"/>
  <c r="BF421" i="18"/>
  <c r="BG421" i="18"/>
  <c r="D351" i="18"/>
  <c r="D440" i="18"/>
  <c r="BD421" i="18"/>
  <c r="AX421" i="18"/>
  <c r="BJ421" i="18"/>
  <c r="BB421" i="18"/>
  <c r="BA421" i="18"/>
  <c r="F260" i="18"/>
  <c r="I260" i="18"/>
  <c r="L260" i="18"/>
  <c r="H260" i="18"/>
  <c r="J260" i="18"/>
  <c r="K260" i="18"/>
  <c r="AI260" i="18"/>
  <c r="N260" i="18"/>
  <c r="M260" i="18"/>
  <c r="G260" i="18"/>
  <c r="E260" i="18"/>
  <c r="AI527" i="18"/>
  <c r="AL527" i="18"/>
  <c r="G511" i="18"/>
  <c r="BC510" i="18"/>
  <c r="AC527" i="18"/>
  <c r="M511" i="18"/>
  <c r="BI510" i="18"/>
  <c r="BB510" i="18"/>
  <c r="F511" i="18"/>
  <c r="AG527" i="18"/>
  <c r="AF260" i="18"/>
  <c r="AF350" i="18"/>
  <c r="AF439" i="18"/>
  <c r="AC260" i="18"/>
  <c r="AC350" i="18"/>
  <c r="AC439" i="18"/>
  <c r="AE527" i="18"/>
  <c r="AD527" i="18"/>
  <c r="AJ527" i="18"/>
  <c r="AH527" i="18"/>
  <c r="AK260" i="18"/>
  <c r="AK350" i="18"/>
  <c r="AK439" i="18"/>
  <c r="E511" i="18"/>
  <c r="BA510" i="18"/>
  <c r="L511" i="18"/>
  <c r="BH510" i="18"/>
  <c r="AF527" i="18"/>
  <c r="J511" i="18"/>
  <c r="BF510" i="18"/>
  <c r="N511" i="18"/>
  <c r="BJ510" i="18"/>
  <c r="AX510" i="18"/>
  <c r="AD260" i="18"/>
  <c r="AD350" i="18"/>
  <c r="AD439" i="18"/>
  <c r="AK527" i="18"/>
  <c r="K511" i="18"/>
  <c r="BG510" i="18"/>
  <c r="H511" i="18"/>
  <c r="BD510" i="18"/>
  <c r="Z260" i="18"/>
  <c r="Z350" i="18"/>
  <c r="Z439" i="18"/>
  <c r="AJ260" i="18"/>
  <c r="AJ350" i="18"/>
  <c r="AJ439" i="18"/>
  <c r="AE260" i="18"/>
  <c r="AE350" i="18"/>
  <c r="AE439" i="18"/>
  <c r="AH260" i="18"/>
  <c r="AH350" i="18"/>
  <c r="AH439" i="18"/>
  <c r="AG260" i="18"/>
  <c r="AG350" i="18"/>
  <c r="AG439" i="18"/>
  <c r="AL260" i="18"/>
  <c r="AL350" i="18"/>
  <c r="AL439" i="18"/>
  <c r="I511" i="18"/>
  <c r="BE510" i="18"/>
  <c r="Z527" i="18"/>
  <c r="Z529" i="19"/>
  <c r="W511" i="19"/>
  <c r="AU510" i="19"/>
  <c r="Y511" i="19"/>
  <c r="AW510" i="19"/>
  <c r="BA439" i="19"/>
  <c r="AO439" i="19"/>
  <c r="AC511" i="19"/>
  <c r="M513" i="19"/>
  <c r="AE511" i="19"/>
  <c r="BC510" i="19"/>
  <c r="AH511" i="19"/>
  <c r="BF510" i="19"/>
  <c r="AG511" i="19"/>
  <c r="BE510" i="19"/>
  <c r="D160" i="19"/>
  <c r="D263" i="19"/>
  <c r="AC263" i="19"/>
  <c r="Q263" i="19"/>
  <c r="U263" i="19"/>
  <c r="V263" i="19"/>
  <c r="S263" i="19"/>
  <c r="J263" i="19"/>
  <c r="R263" i="19"/>
  <c r="Z263" i="19"/>
  <c r="H263" i="19"/>
  <c r="G263" i="19"/>
  <c r="AD263" i="19"/>
  <c r="AL263" i="19"/>
  <c r="AG263" i="19"/>
  <c r="L263" i="19"/>
  <c r="M263" i="19"/>
  <c r="E263" i="19"/>
  <c r="K263" i="19"/>
  <c r="AH263" i="19"/>
  <c r="X263" i="19"/>
  <c r="N263" i="19"/>
  <c r="AF263" i="19"/>
  <c r="AJ263" i="19"/>
  <c r="AI263" i="19"/>
  <c r="W263" i="19"/>
  <c r="F263" i="19"/>
  <c r="I263" i="19"/>
  <c r="T263" i="19"/>
  <c r="AE263" i="19"/>
  <c r="Y263" i="19"/>
  <c r="AK263" i="19"/>
  <c r="L513" i="19"/>
  <c r="AD511" i="19"/>
  <c r="BB510" i="19"/>
  <c r="AJ511" i="19"/>
  <c r="BH510" i="19"/>
  <c r="AF511" i="19"/>
  <c r="BD510" i="19"/>
  <c r="T511" i="19"/>
  <c r="AR510" i="19"/>
  <c r="U511" i="19"/>
  <c r="AS510" i="19"/>
  <c r="G513" i="19"/>
  <c r="X511" i="19"/>
  <c r="AV510" i="19"/>
  <c r="AJ352" i="19"/>
  <c r="AJ441" i="19"/>
  <c r="AF352" i="19"/>
  <c r="AF441" i="19"/>
  <c r="Z352" i="19"/>
  <c r="Z441" i="19"/>
  <c r="V352" i="19"/>
  <c r="V441" i="19"/>
  <c r="R352" i="19"/>
  <c r="R441" i="19"/>
  <c r="L352" i="19"/>
  <c r="L441" i="19"/>
  <c r="H352" i="19"/>
  <c r="H441" i="19"/>
  <c r="D352" i="19"/>
  <c r="D441" i="19"/>
  <c r="D530" i="19"/>
  <c r="AI352" i="19"/>
  <c r="AI441" i="19"/>
  <c r="AE352" i="19"/>
  <c r="AE441" i="19"/>
  <c r="Y352" i="19"/>
  <c r="Y441" i="19"/>
  <c r="U352" i="19"/>
  <c r="U441" i="19"/>
  <c r="Q352" i="19"/>
  <c r="Q441" i="19"/>
  <c r="K352" i="19"/>
  <c r="K441" i="19"/>
  <c r="G352" i="19"/>
  <c r="G441" i="19"/>
  <c r="AL352" i="19"/>
  <c r="AL441" i="19"/>
  <c r="AH352" i="19"/>
  <c r="AH441" i="19"/>
  <c r="AD352" i="19"/>
  <c r="AD441" i="19"/>
  <c r="X352" i="19"/>
  <c r="X441" i="19"/>
  <c r="T352" i="19"/>
  <c r="T441" i="19"/>
  <c r="N352" i="19"/>
  <c r="N441" i="19"/>
  <c r="J352" i="19"/>
  <c r="J441" i="19"/>
  <c r="F352" i="19"/>
  <c r="F441" i="19"/>
  <c r="AK352" i="19"/>
  <c r="AK441" i="19"/>
  <c r="AG352" i="19"/>
  <c r="AG441" i="19"/>
  <c r="AC352" i="19"/>
  <c r="AC441" i="19"/>
  <c r="W352" i="19"/>
  <c r="W441" i="19"/>
  <c r="S352" i="19"/>
  <c r="S441" i="19"/>
  <c r="M352" i="19"/>
  <c r="M441" i="19"/>
  <c r="I352" i="19"/>
  <c r="I441" i="19"/>
  <c r="E352" i="19"/>
  <c r="E441" i="19"/>
  <c r="Q511" i="19"/>
  <c r="S511" i="19"/>
  <c r="AQ510" i="19"/>
  <c r="J513" i="19"/>
  <c r="F513" i="19"/>
  <c r="R511" i="19"/>
  <c r="AP510" i="19"/>
  <c r="N512" i="19"/>
  <c r="BJ511" i="19"/>
  <c r="AX511" i="19"/>
  <c r="AI511" i="19"/>
  <c r="BG510" i="19"/>
  <c r="K513" i="19"/>
  <c r="AP439" i="19"/>
  <c r="BB439" i="19"/>
  <c r="V511" i="19"/>
  <c r="AT510" i="19"/>
  <c r="AK511" i="19"/>
  <c r="BI510" i="19"/>
  <c r="AL529" i="19"/>
  <c r="AL530" i="19"/>
  <c r="I513" i="19"/>
  <c r="H513" i="19"/>
  <c r="L350" i="18"/>
  <c r="L439" i="18"/>
  <c r="M350" i="18"/>
  <c r="M439" i="18"/>
  <c r="K350" i="18"/>
  <c r="K439" i="18"/>
  <c r="I350" i="18"/>
  <c r="I439" i="18"/>
  <c r="N350" i="18"/>
  <c r="N439" i="18"/>
  <c r="J350" i="18"/>
  <c r="J439" i="18"/>
  <c r="G350" i="18"/>
  <c r="G439" i="18"/>
  <c r="H350" i="18"/>
  <c r="H439" i="18"/>
  <c r="F350" i="18"/>
  <c r="F439" i="18"/>
  <c r="AI350" i="18"/>
  <c r="AI439" i="18"/>
  <c r="BG422" i="18"/>
  <c r="BA422" i="18"/>
  <c r="BD422" i="18"/>
  <c r="M261" i="18"/>
  <c r="L261" i="18"/>
  <c r="H261" i="18"/>
  <c r="F261" i="18"/>
  <c r="J261" i="18"/>
  <c r="E261" i="18"/>
  <c r="G261" i="18"/>
  <c r="K261" i="18"/>
  <c r="I261" i="18"/>
  <c r="BJ422" i="18"/>
  <c r="AX422" i="18"/>
  <c r="E350" i="18"/>
  <c r="E439" i="18"/>
  <c r="BF422" i="18"/>
  <c r="BH422" i="18"/>
  <c r="D263" i="18"/>
  <c r="D160" i="18"/>
  <c r="BE422" i="18"/>
  <c r="BB422" i="18"/>
  <c r="BC422" i="18"/>
  <c r="D352" i="18"/>
  <c r="D441" i="18"/>
  <c r="BI422" i="18"/>
  <c r="AH528" i="18"/>
  <c r="AC528" i="18"/>
  <c r="AL528" i="18"/>
  <c r="AD528" i="18"/>
  <c r="Z528" i="18"/>
  <c r="AK261" i="18"/>
  <c r="AK351" i="18"/>
  <c r="AK440" i="18"/>
  <c r="AG261" i="18"/>
  <c r="AG351" i="18"/>
  <c r="AG440" i="18"/>
  <c r="AC261" i="18"/>
  <c r="AC351" i="18"/>
  <c r="N512" i="18"/>
  <c r="BJ511" i="18"/>
  <c r="AX511" i="18"/>
  <c r="J512" i="18"/>
  <c r="BF511" i="18"/>
  <c r="G512" i="18"/>
  <c r="BC511" i="18"/>
  <c r="AJ261" i="18"/>
  <c r="AJ351" i="18"/>
  <c r="AJ440" i="18"/>
  <c r="AD261" i="18"/>
  <c r="AD351" i="18"/>
  <c r="AI261" i="18"/>
  <c r="AI351" i="18"/>
  <c r="AI440" i="18"/>
  <c r="I512" i="18"/>
  <c r="BE511" i="18"/>
  <c r="AK528" i="18"/>
  <c r="AF528" i="18"/>
  <c r="L512" i="18"/>
  <c r="BH511" i="18"/>
  <c r="E512" i="18"/>
  <c r="BA511" i="18"/>
  <c r="AE528" i="18"/>
  <c r="F512" i="18"/>
  <c r="BB511" i="18"/>
  <c r="AH261" i="18"/>
  <c r="AH351" i="18"/>
  <c r="AL261" i="18"/>
  <c r="AL351" i="18"/>
  <c r="AE261" i="18"/>
  <c r="AE351" i="18"/>
  <c r="AE440" i="18"/>
  <c r="AG528" i="18"/>
  <c r="AI528" i="18"/>
  <c r="AF261" i="18"/>
  <c r="AF351" i="18"/>
  <c r="AF440" i="18"/>
  <c r="N261" i="18"/>
  <c r="N351" i="18"/>
  <c r="N440" i="18"/>
  <c r="Z261" i="18"/>
  <c r="Z351" i="18"/>
  <c r="Z440" i="18"/>
  <c r="H512" i="18"/>
  <c r="BD511" i="18"/>
  <c r="K512" i="18"/>
  <c r="BG511" i="18"/>
  <c r="AJ528" i="18"/>
  <c r="M512" i="18"/>
  <c r="BI511" i="18"/>
  <c r="Z530" i="19"/>
  <c r="H514" i="19"/>
  <c r="R512" i="19"/>
  <c r="AP511" i="19"/>
  <c r="S512" i="19"/>
  <c r="AQ511" i="19"/>
  <c r="BE440" i="19"/>
  <c r="AS440" i="19"/>
  <c r="AF512" i="19"/>
  <c r="BD511" i="19"/>
  <c r="BA440" i="19"/>
  <c r="AO440" i="19"/>
  <c r="BI440" i="19"/>
  <c r="AW440" i="19"/>
  <c r="AW441" i="19"/>
  <c r="BI441" i="19"/>
  <c r="AG512" i="19"/>
  <c r="BE511" i="19"/>
  <c r="AE512" i="19"/>
  <c r="BC511" i="19"/>
  <c r="AC512" i="19"/>
  <c r="Y512" i="19"/>
  <c r="AW511" i="19"/>
  <c r="AK512" i="19"/>
  <c r="BI511" i="19"/>
  <c r="K514" i="19"/>
  <c r="AX512" i="19"/>
  <c r="N513" i="19"/>
  <c r="BJ512" i="19"/>
  <c r="F514" i="19"/>
  <c r="Q512" i="19"/>
  <c r="AT441" i="19"/>
  <c r="G514" i="19"/>
  <c r="BF440" i="19"/>
  <c r="AT440" i="19"/>
  <c r="AR440" i="19"/>
  <c r="BD440" i="19"/>
  <c r="T512" i="19"/>
  <c r="AR511" i="19"/>
  <c r="AJ512" i="19"/>
  <c r="BH511" i="19"/>
  <c r="L514" i="19"/>
  <c r="AK353" i="19"/>
  <c r="AK442" i="19"/>
  <c r="AG353" i="19"/>
  <c r="AG442" i="19"/>
  <c r="AC353" i="19"/>
  <c r="AC442" i="19"/>
  <c r="W353" i="19"/>
  <c r="W442" i="19"/>
  <c r="S353" i="19"/>
  <c r="S442" i="19"/>
  <c r="M353" i="19"/>
  <c r="M442" i="19"/>
  <c r="I353" i="19"/>
  <c r="I442" i="19"/>
  <c r="E353" i="19"/>
  <c r="E442" i="19"/>
  <c r="AJ353" i="19"/>
  <c r="AJ442" i="19"/>
  <c r="AF353" i="19"/>
  <c r="AF442" i="19"/>
  <c r="Z353" i="19"/>
  <c r="Z442" i="19"/>
  <c r="V353" i="19"/>
  <c r="V442" i="19"/>
  <c r="R353" i="19"/>
  <c r="R442" i="19"/>
  <c r="L353" i="19"/>
  <c r="L442" i="19"/>
  <c r="H353" i="19"/>
  <c r="H442" i="19"/>
  <c r="D353" i="19"/>
  <c r="D442" i="19"/>
  <c r="D531" i="19"/>
  <c r="AI353" i="19"/>
  <c r="AI442" i="19"/>
  <c r="AE353" i="19"/>
  <c r="AE442" i="19"/>
  <c r="Y353" i="19"/>
  <c r="Y442" i="19"/>
  <c r="U353" i="19"/>
  <c r="U442" i="19"/>
  <c r="Q353" i="19"/>
  <c r="Q442" i="19"/>
  <c r="K353" i="19"/>
  <c r="K442" i="19"/>
  <c r="G353" i="19"/>
  <c r="G442" i="19"/>
  <c r="AL353" i="19"/>
  <c r="AL442" i="19"/>
  <c r="AH353" i="19"/>
  <c r="AH442" i="19"/>
  <c r="AD353" i="19"/>
  <c r="AD442" i="19"/>
  <c r="X353" i="19"/>
  <c r="X442" i="19"/>
  <c r="T353" i="19"/>
  <c r="T442" i="19"/>
  <c r="N353" i="19"/>
  <c r="N442" i="19"/>
  <c r="J353" i="19"/>
  <c r="J442" i="19"/>
  <c r="F353" i="19"/>
  <c r="F442" i="19"/>
  <c r="AQ440" i="19"/>
  <c r="BC440" i="19"/>
  <c r="V512" i="19"/>
  <c r="AT511" i="19"/>
  <c r="J514" i="19"/>
  <c r="AS441" i="19"/>
  <c r="BE441" i="19"/>
  <c r="BF441" i="19"/>
  <c r="BG441" i="19"/>
  <c r="AU441" i="19"/>
  <c r="AV441" i="19"/>
  <c r="BH441" i="19"/>
  <c r="AU440" i="19"/>
  <c r="BG440" i="19"/>
  <c r="U512" i="19"/>
  <c r="AS511" i="19"/>
  <c r="AD512" i="19"/>
  <c r="BB511" i="19"/>
  <c r="BJ441" i="19"/>
  <c r="AX441" i="19"/>
  <c r="I514" i="19"/>
  <c r="BJ440" i="19"/>
  <c r="AX440" i="19"/>
  <c r="AV440" i="19"/>
  <c r="BH440" i="19"/>
  <c r="AI512" i="19"/>
  <c r="BG511" i="19"/>
  <c r="AO441" i="19"/>
  <c r="BA441" i="19"/>
  <c r="BB441" i="19"/>
  <c r="AP441" i="19"/>
  <c r="BC441" i="19"/>
  <c r="AQ441" i="19"/>
  <c r="AR441" i="19"/>
  <c r="BD441" i="19"/>
  <c r="X512" i="19"/>
  <c r="AV511" i="19"/>
  <c r="D161" i="19"/>
  <c r="D264" i="19"/>
  <c r="AC264" i="19"/>
  <c r="Q264" i="19"/>
  <c r="L264" i="19"/>
  <c r="F264" i="19"/>
  <c r="AH264" i="19"/>
  <c r="X264" i="19"/>
  <c r="U264" i="19"/>
  <c r="Y264" i="19"/>
  <c r="R264" i="19"/>
  <c r="AD264" i="19"/>
  <c r="Z264" i="19"/>
  <c r="W264" i="19"/>
  <c r="AL264" i="19"/>
  <c r="AG264" i="19"/>
  <c r="M264" i="19"/>
  <c r="E264" i="19"/>
  <c r="AE264" i="19"/>
  <c r="V264" i="19"/>
  <c r="S264" i="19"/>
  <c r="H264" i="19"/>
  <c r="J264" i="19"/>
  <c r="G264" i="19"/>
  <c r="N264" i="19"/>
  <c r="AF264" i="19"/>
  <c r="AJ264" i="19"/>
  <c r="I264" i="19"/>
  <c r="K264" i="19"/>
  <c r="T264" i="19"/>
  <c r="AI264" i="19"/>
  <c r="AK264" i="19"/>
  <c r="AH512" i="19"/>
  <c r="BF511" i="19"/>
  <c r="BB440" i="19"/>
  <c r="AP440" i="19"/>
  <c r="M514" i="19"/>
  <c r="W512" i="19"/>
  <c r="AU511" i="19"/>
  <c r="E351" i="18"/>
  <c r="E440" i="18"/>
  <c r="F351" i="18"/>
  <c r="F440" i="18"/>
  <c r="M351" i="18"/>
  <c r="M440" i="18"/>
  <c r="H351" i="18"/>
  <c r="H440" i="18"/>
  <c r="G351" i="18"/>
  <c r="G440" i="18"/>
  <c r="I351" i="18"/>
  <c r="I440" i="18"/>
  <c r="K351" i="18"/>
  <c r="K440" i="18"/>
  <c r="J351" i="18"/>
  <c r="J440" i="18"/>
  <c r="L351" i="18"/>
  <c r="L440" i="18"/>
  <c r="BB423" i="18"/>
  <c r="D353" i="18"/>
  <c r="D442" i="18"/>
  <c r="BC423" i="18"/>
  <c r="BA423" i="18"/>
  <c r="BG423" i="18"/>
  <c r="BE423" i="18"/>
  <c r="BF423" i="18"/>
  <c r="BI423" i="18"/>
  <c r="BJ423" i="18"/>
  <c r="AX423" i="18"/>
  <c r="D161" i="18"/>
  <c r="D264" i="18"/>
  <c r="BH423" i="18"/>
  <c r="K262" i="18"/>
  <c r="AI262" i="18"/>
  <c r="N262" i="18"/>
  <c r="I262" i="18"/>
  <c r="H262" i="18"/>
  <c r="J262" i="18"/>
  <c r="E262" i="18"/>
  <c r="L262" i="18"/>
  <c r="G262" i="18"/>
  <c r="M262" i="18"/>
  <c r="F262" i="18"/>
  <c r="AD262" i="18"/>
  <c r="BD423" i="18"/>
  <c r="Z531" i="19"/>
  <c r="AH440" i="18"/>
  <c r="AH529" i="18"/>
  <c r="AJ529" i="18"/>
  <c r="AC440" i="18"/>
  <c r="AC529" i="18"/>
  <c r="AL440" i="18"/>
  <c r="AL529" i="18"/>
  <c r="AD440" i="18"/>
  <c r="AD529" i="18"/>
  <c r="AF262" i="18"/>
  <c r="AF352" i="18"/>
  <c r="AF441" i="18"/>
  <c r="H513" i="18"/>
  <c r="BD512" i="18"/>
  <c r="L513" i="18"/>
  <c r="BH512" i="18"/>
  <c r="AH262" i="18"/>
  <c r="AH352" i="18"/>
  <c r="Z262" i="18"/>
  <c r="Z352" i="18"/>
  <c r="Z441" i="18"/>
  <c r="AF529" i="18"/>
  <c r="AK262" i="18"/>
  <c r="AK352" i="18"/>
  <c r="AK441" i="18"/>
  <c r="AL262" i="18"/>
  <c r="AL352" i="18"/>
  <c r="AL441" i="18"/>
  <c r="M513" i="18"/>
  <c r="BI512" i="18"/>
  <c r="AI529" i="18"/>
  <c r="AK529" i="18"/>
  <c r="I513" i="18"/>
  <c r="BE512" i="18"/>
  <c r="J513" i="18"/>
  <c r="BF512" i="18"/>
  <c r="N513" i="18"/>
  <c r="BJ512" i="18"/>
  <c r="AX512" i="18"/>
  <c r="AG262" i="18"/>
  <c r="AG352" i="18"/>
  <c r="AG441" i="18"/>
  <c r="K513" i="18"/>
  <c r="BG512" i="18"/>
  <c r="BB512" i="18"/>
  <c r="F513" i="18"/>
  <c r="E513" i="18"/>
  <c r="BA512" i="18"/>
  <c r="G513" i="18"/>
  <c r="BC512" i="18"/>
  <c r="AE262" i="18"/>
  <c r="AE352" i="18"/>
  <c r="AE441" i="18"/>
  <c r="AJ262" i="18"/>
  <c r="AJ352" i="18"/>
  <c r="AJ441" i="18"/>
  <c r="AC262" i="18"/>
  <c r="AC263" i="18"/>
  <c r="AC353" i="18"/>
  <c r="AC442" i="18"/>
  <c r="Z529" i="18"/>
  <c r="AG529" i="18"/>
  <c r="AE529" i="18"/>
  <c r="AL531" i="19"/>
  <c r="AH513" i="19"/>
  <c r="BF512" i="19"/>
  <c r="AD513" i="19"/>
  <c r="BB512" i="19"/>
  <c r="BF442" i="19"/>
  <c r="BG442" i="19"/>
  <c r="BH442" i="19"/>
  <c r="AV442" i="19"/>
  <c r="AW442" i="19"/>
  <c r="BI442" i="19"/>
  <c r="L515" i="19"/>
  <c r="V513" i="19"/>
  <c r="AT512" i="19"/>
  <c r="G515" i="19"/>
  <c r="F515" i="19"/>
  <c r="AK513" i="19"/>
  <c r="BI512" i="19"/>
  <c r="AC513" i="19"/>
  <c r="AG513" i="19"/>
  <c r="BE512" i="19"/>
  <c r="AF513" i="19"/>
  <c r="BD512" i="19"/>
  <c r="S513" i="19"/>
  <c r="AQ512" i="19"/>
  <c r="X513" i="19"/>
  <c r="AV512" i="19"/>
  <c r="I515" i="19"/>
  <c r="U513" i="19"/>
  <c r="AS512" i="19"/>
  <c r="AT442" i="19"/>
  <c r="AU442" i="19"/>
  <c r="AJ513" i="19"/>
  <c r="BH512" i="19"/>
  <c r="Q513" i="19"/>
  <c r="K515" i="19"/>
  <c r="D265" i="19"/>
  <c r="D162" i="19"/>
  <c r="Q265" i="19"/>
  <c r="AC265" i="19"/>
  <c r="L265" i="19"/>
  <c r="M265" i="19"/>
  <c r="E265" i="19"/>
  <c r="K265" i="19"/>
  <c r="AH265" i="19"/>
  <c r="X265" i="19"/>
  <c r="N265" i="19"/>
  <c r="AF265" i="19"/>
  <c r="AJ265" i="19"/>
  <c r="I265" i="19"/>
  <c r="T265" i="19"/>
  <c r="AE265" i="19"/>
  <c r="AD265" i="19"/>
  <c r="AK265" i="19"/>
  <c r="U265" i="19"/>
  <c r="J265" i="19"/>
  <c r="R265" i="19"/>
  <c r="AI265" i="19"/>
  <c r="Z265" i="19"/>
  <c r="W265" i="19"/>
  <c r="H265" i="19"/>
  <c r="F265" i="19"/>
  <c r="G265" i="19"/>
  <c r="Y265" i="19"/>
  <c r="AL265" i="19"/>
  <c r="AG265" i="19"/>
  <c r="V265" i="19"/>
  <c r="S265" i="19"/>
  <c r="AI513" i="19"/>
  <c r="BG512" i="19"/>
  <c r="T513" i="19"/>
  <c r="AR512" i="19"/>
  <c r="W513" i="19"/>
  <c r="AU512" i="19"/>
  <c r="AX442" i="19"/>
  <c r="BJ442" i="19"/>
  <c r="M515" i="19"/>
  <c r="AL354" i="19"/>
  <c r="AL443" i="19"/>
  <c r="AH354" i="19"/>
  <c r="AH443" i="19"/>
  <c r="AD354" i="19"/>
  <c r="AD443" i="19"/>
  <c r="X354" i="19"/>
  <c r="X443" i="19"/>
  <c r="T354" i="19"/>
  <c r="T443" i="19"/>
  <c r="N354" i="19"/>
  <c r="N443" i="19"/>
  <c r="J354" i="19"/>
  <c r="J443" i="19"/>
  <c r="F354" i="19"/>
  <c r="F443" i="19"/>
  <c r="AK354" i="19"/>
  <c r="AK443" i="19"/>
  <c r="AG354" i="19"/>
  <c r="AG443" i="19"/>
  <c r="AC354" i="19"/>
  <c r="AC443" i="19"/>
  <c r="W354" i="19"/>
  <c r="W443" i="19"/>
  <c r="S354" i="19"/>
  <c r="S443" i="19"/>
  <c r="M354" i="19"/>
  <c r="M443" i="19"/>
  <c r="I354" i="19"/>
  <c r="I443" i="19"/>
  <c r="E354" i="19"/>
  <c r="E443" i="19"/>
  <c r="AJ354" i="19"/>
  <c r="AJ443" i="19"/>
  <c r="AF354" i="19"/>
  <c r="AF443" i="19"/>
  <c r="Z354" i="19"/>
  <c r="V354" i="19"/>
  <c r="V443" i="19"/>
  <c r="R354" i="19"/>
  <c r="R443" i="19"/>
  <c r="L354" i="19"/>
  <c r="L443" i="19"/>
  <c r="H354" i="19"/>
  <c r="H443" i="19"/>
  <c r="D354" i="19"/>
  <c r="D443" i="19"/>
  <c r="D532" i="19"/>
  <c r="AI354" i="19"/>
  <c r="AI443" i="19"/>
  <c r="AE354" i="19"/>
  <c r="AE443" i="19"/>
  <c r="Y354" i="19"/>
  <c r="Y443" i="19"/>
  <c r="U354" i="19"/>
  <c r="U443" i="19"/>
  <c r="Q354" i="19"/>
  <c r="Q443" i="19"/>
  <c r="K354" i="19"/>
  <c r="K443" i="19"/>
  <c r="G354" i="19"/>
  <c r="G443" i="19"/>
  <c r="J515" i="19"/>
  <c r="AP442" i="19"/>
  <c r="BB442" i="19"/>
  <c r="BC442" i="19"/>
  <c r="AQ442" i="19"/>
  <c r="BD442" i="19"/>
  <c r="AR442" i="19"/>
  <c r="N514" i="19"/>
  <c r="AX513" i="19"/>
  <c r="BJ513" i="19"/>
  <c r="Y513" i="19"/>
  <c r="AW512" i="19"/>
  <c r="AE513" i="19"/>
  <c r="BC512" i="19"/>
  <c r="R513" i="19"/>
  <c r="AP512" i="19"/>
  <c r="H515" i="19"/>
  <c r="M352" i="18"/>
  <c r="M441" i="18"/>
  <c r="G352" i="18"/>
  <c r="G441" i="18"/>
  <c r="L352" i="18"/>
  <c r="L441" i="18"/>
  <c r="I352" i="18"/>
  <c r="I441" i="18"/>
  <c r="E352" i="18"/>
  <c r="E441" i="18"/>
  <c r="J352" i="18"/>
  <c r="J441" i="18"/>
  <c r="N352" i="18"/>
  <c r="N441" i="18"/>
  <c r="K352" i="18"/>
  <c r="K441" i="18"/>
  <c r="F352" i="18"/>
  <c r="F441" i="18"/>
  <c r="H352" i="18"/>
  <c r="H441" i="18"/>
  <c r="D265" i="18"/>
  <c r="D162" i="18"/>
  <c r="BH424" i="18"/>
  <c r="I263" i="18"/>
  <c r="L263" i="18"/>
  <c r="E263" i="18"/>
  <c r="H263" i="18"/>
  <c r="F263" i="18"/>
  <c r="M263" i="18"/>
  <c r="G263" i="18"/>
  <c r="N263" i="18"/>
  <c r="K263" i="18"/>
  <c r="Z263" i="18"/>
  <c r="AH263" i="18"/>
  <c r="J263" i="18"/>
  <c r="BA424" i="18"/>
  <c r="AD352" i="18"/>
  <c r="AD441" i="18"/>
  <c r="BF424" i="18"/>
  <c r="BJ424" i="18"/>
  <c r="AX424" i="18"/>
  <c r="BI424" i="18"/>
  <c r="BG424" i="18"/>
  <c r="AI352" i="18"/>
  <c r="AI441" i="18"/>
  <c r="BE424" i="18"/>
  <c r="BC424" i="18"/>
  <c r="AH353" i="18"/>
  <c r="AH442" i="18"/>
  <c r="BD424" i="18"/>
  <c r="D354" i="18"/>
  <c r="D443" i="18"/>
  <c r="BB424" i="18"/>
  <c r="Z532" i="19"/>
  <c r="Z443" i="19"/>
  <c r="AH441" i="18"/>
  <c r="AH530" i="18"/>
  <c r="AH531" i="18"/>
  <c r="AG263" i="18"/>
  <c r="AG353" i="18"/>
  <c r="AG442" i="18"/>
  <c r="AF263" i="18"/>
  <c r="AF353" i="18"/>
  <c r="AF442" i="18"/>
  <c r="AE530" i="18"/>
  <c r="G514" i="18"/>
  <c r="BC513" i="18"/>
  <c r="N514" i="18"/>
  <c r="BJ513" i="18"/>
  <c r="AX513" i="18"/>
  <c r="I514" i="18"/>
  <c r="BE513" i="18"/>
  <c r="H514" i="18"/>
  <c r="BD513" i="18"/>
  <c r="AL530" i="18"/>
  <c r="AJ263" i="18"/>
  <c r="AJ353" i="18"/>
  <c r="AJ442" i="18"/>
  <c r="AE263" i="18"/>
  <c r="AE353" i="18"/>
  <c r="AE442" i="18"/>
  <c r="AG530" i="18"/>
  <c r="BB513" i="18"/>
  <c r="F514" i="18"/>
  <c r="K514" i="18"/>
  <c r="BG513" i="18"/>
  <c r="AK530" i="18"/>
  <c r="AF530" i="18"/>
  <c r="AJ530" i="18"/>
  <c r="AD263" i="18"/>
  <c r="AD353" i="18"/>
  <c r="AD442" i="18"/>
  <c r="AK263" i="18"/>
  <c r="AK353" i="18"/>
  <c r="AK442" i="18"/>
  <c r="AC352" i="18"/>
  <c r="AC441" i="18"/>
  <c r="AI530" i="18"/>
  <c r="AD530" i="18"/>
  <c r="AC530" i="18"/>
  <c r="AC531" i="18"/>
  <c r="E514" i="18"/>
  <c r="BA513" i="18"/>
  <c r="J514" i="18"/>
  <c r="BF513" i="18"/>
  <c r="AI263" i="18"/>
  <c r="AI353" i="18"/>
  <c r="AI442" i="18"/>
  <c r="AL263" i="18"/>
  <c r="AL353" i="18"/>
  <c r="AL442" i="18"/>
  <c r="Z530" i="18"/>
  <c r="M514" i="18"/>
  <c r="BI513" i="18"/>
  <c r="L514" i="18"/>
  <c r="BH513" i="18"/>
  <c r="Y514" i="19"/>
  <c r="AW513" i="19"/>
  <c r="AL532" i="19"/>
  <c r="AI514" i="19"/>
  <c r="BG513" i="19"/>
  <c r="AI355" i="19"/>
  <c r="AI444" i="19"/>
  <c r="AE355" i="19"/>
  <c r="AE444" i="19"/>
  <c r="Y355" i="19"/>
  <c r="Y444" i="19"/>
  <c r="U355" i="19"/>
  <c r="U444" i="19"/>
  <c r="Q355" i="19"/>
  <c r="Q444" i="19"/>
  <c r="K355" i="19"/>
  <c r="K444" i="19"/>
  <c r="G355" i="19"/>
  <c r="G444" i="19"/>
  <c r="AL355" i="19"/>
  <c r="AL444" i="19"/>
  <c r="AH355" i="19"/>
  <c r="AH444" i="19"/>
  <c r="AD355" i="19"/>
  <c r="AD444" i="19"/>
  <c r="X355" i="19"/>
  <c r="X444" i="19"/>
  <c r="T355" i="19"/>
  <c r="T444" i="19"/>
  <c r="N355" i="19"/>
  <c r="N444" i="19"/>
  <c r="J355" i="19"/>
  <c r="J444" i="19"/>
  <c r="F355" i="19"/>
  <c r="F444" i="19"/>
  <c r="AK355" i="19"/>
  <c r="AK444" i="19"/>
  <c r="AG355" i="19"/>
  <c r="AG444" i="19"/>
  <c r="AC355" i="19"/>
  <c r="AC444" i="19"/>
  <c r="W355" i="19"/>
  <c r="W444" i="19"/>
  <c r="S355" i="19"/>
  <c r="S444" i="19"/>
  <c r="M355" i="19"/>
  <c r="M444" i="19"/>
  <c r="I355" i="19"/>
  <c r="I444" i="19"/>
  <c r="E355" i="19"/>
  <c r="E444" i="19"/>
  <c r="AJ355" i="19"/>
  <c r="AJ444" i="19"/>
  <c r="AF355" i="19"/>
  <c r="AF444" i="19"/>
  <c r="Z355" i="19"/>
  <c r="V355" i="19"/>
  <c r="V444" i="19"/>
  <c r="R355" i="19"/>
  <c r="R444" i="19"/>
  <c r="L355" i="19"/>
  <c r="L444" i="19"/>
  <c r="H355" i="19"/>
  <c r="H444" i="19"/>
  <c r="D355" i="19"/>
  <c r="D444" i="19"/>
  <c r="D533" i="19"/>
  <c r="I516" i="19"/>
  <c r="AG514" i="19"/>
  <c r="BE513" i="19"/>
  <c r="V514" i="19"/>
  <c r="AT513" i="19"/>
  <c r="AS442" i="19"/>
  <c r="BE442" i="19"/>
  <c r="Q514" i="19"/>
  <c r="AO442" i="19"/>
  <c r="BA442" i="19"/>
  <c r="AD514" i="19"/>
  <c r="BB513" i="19"/>
  <c r="AE514" i="19"/>
  <c r="BC513" i="19"/>
  <c r="T514" i="19"/>
  <c r="AR513" i="19"/>
  <c r="X514" i="19"/>
  <c r="AV513" i="19"/>
  <c r="AF514" i="19"/>
  <c r="BD513" i="19"/>
  <c r="AC514" i="19"/>
  <c r="F516" i="19"/>
  <c r="G516" i="19"/>
  <c r="L516" i="19"/>
  <c r="R514" i="19"/>
  <c r="AP513" i="19"/>
  <c r="J516" i="19"/>
  <c r="U514" i="19"/>
  <c r="AS513" i="19"/>
  <c r="S514" i="19"/>
  <c r="AQ513" i="19"/>
  <c r="AK514" i="19"/>
  <c r="BI513" i="19"/>
  <c r="H516" i="19"/>
  <c r="BJ514" i="19"/>
  <c r="N515" i="19"/>
  <c r="AX514" i="19"/>
  <c r="M516" i="19"/>
  <c r="W514" i="19"/>
  <c r="AU513" i="19"/>
  <c r="D266" i="19"/>
  <c r="D163" i="19"/>
  <c r="Q266" i="19"/>
  <c r="AC266" i="19"/>
  <c r="M266" i="19"/>
  <c r="E266" i="19"/>
  <c r="AE266" i="19"/>
  <c r="V266" i="19"/>
  <c r="S266" i="19"/>
  <c r="K266" i="19"/>
  <c r="R266" i="19"/>
  <c r="AI266" i="19"/>
  <c r="W266" i="19"/>
  <c r="AL266" i="19"/>
  <c r="AG266" i="19"/>
  <c r="L266" i="19"/>
  <c r="F266" i="19"/>
  <c r="AH266" i="19"/>
  <c r="H266" i="19"/>
  <c r="J266" i="19"/>
  <c r="G266" i="19"/>
  <c r="Y266" i="19"/>
  <c r="N266" i="19"/>
  <c r="AF266" i="19"/>
  <c r="AJ266" i="19"/>
  <c r="I266" i="19"/>
  <c r="T266" i="19"/>
  <c r="AD266" i="19"/>
  <c r="Z266" i="19"/>
  <c r="AK266" i="19"/>
  <c r="X266" i="19"/>
  <c r="U266" i="19"/>
  <c r="K516" i="19"/>
  <c r="AJ514" i="19"/>
  <c r="BH513" i="19"/>
  <c r="AH514" i="19"/>
  <c r="BF513" i="19"/>
  <c r="E353" i="18"/>
  <c r="E442" i="18"/>
  <c r="J353" i="18"/>
  <c r="J442" i="18"/>
  <c r="K353" i="18"/>
  <c r="K442" i="18"/>
  <c r="M353" i="18"/>
  <c r="M442" i="18"/>
  <c r="I353" i="18"/>
  <c r="I442" i="18"/>
  <c r="N353" i="18"/>
  <c r="N442" i="18"/>
  <c r="F353" i="18"/>
  <c r="F442" i="18"/>
  <c r="G353" i="18"/>
  <c r="G442" i="18"/>
  <c r="L353" i="18"/>
  <c r="L442" i="18"/>
  <c r="BG425" i="18"/>
  <c r="BH425" i="18"/>
  <c r="Z353" i="18"/>
  <c r="Z442" i="18"/>
  <c r="BI425" i="18"/>
  <c r="BF425" i="18"/>
  <c r="H353" i="18"/>
  <c r="H442" i="18"/>
  <c r="BD425" i="18"/>
  <c r="BE425" i="18"/>
  <c r="D266" i="18"/>
  <c r="D163" i="18"/>
  <c r="AX425" i="18"/>
  <c r="BJ425" i="18"/>
  <c r="BB425" i="18"/>
  <c r="BC425" i="18"/>
  <c r="I264" i="18"/>
  <c r="J264" i="18"/>
  <c r="K264" i="18"/>
  <c r="N264" i="18"/>
  <c r="G264" i="18"/>
  <c r="M264" i="18"/>
  <c r="L264" i="18"/>
  <c r="E264" i="18"/>
  <c r="H264" i="18"/>
  <c r="F264" i="18"/>
  <c r="AL264" i="18"/>
  <c r="BA425" i="18"/>
  <c r="D355" i="18"/>
  <c r="D444" i="18"/>
  <c r="Z533" i="19"/>
  <c r="Z444" i="19"/>
  <c r="AH264" i="18"/>
  <c r="AH354" i="18"/>
  <c r="M515" i="18"/>
  <c r="BI514" i="18"/>
  <c r="N515" i="18"/>
  <c r="BJ514" i="18"/>
  <c r="AX514" i="18"/>
  <c r="AD264" i="18"/>
  <c r="AD354" i="18"/>
  <c r="AD443" i="18"/>
  <c r="Z264" i="18"/>
  <c r="Z354" i="18"/>
  <c r="Z443" i="18"/>
  <c r="E515" i="18"/>
  <c r="BA514" i="18"/>
  <c r="G515" i="18"/>
  <c r="BC514" i="18"/>
  <c r="AI264" i="18"/>
  <c r="AI354" i="18"/>
  <c r="AI443" i="18"/>
  <c r="AC264" i="18"/>
  <c r="AC354" i="18"/>
  <c r="Z531" i="18"/>
  <c r="AK531" i="18"/>
  <c r="K515" i="18"/>
  <c r="BG514" i="18"/>
  <c r="AJ531" i="18"/>
  <c r="AG531" i="18"/>
  <c r="I515" i="18"/>
  <c r="BE514" i="18"/>
  <c r="J515" i="18"/>
  <c r="BF514" i="18"/>
  <c r="AI531" i="18"/>
  <c r="AF531" i="18"/>
  <c r="F515" i="18"/>
  <c r="BB514" i="18"/>
  <c r="AJ264" i="18"/>
  <c r="AJ354" i="18"/>
  <c r="AJ443" i="18"/>
  <c r="AF264" i="18"/>
  <c r="AF354" i="18"/>
  <c r="AF443" i="18"/>
  <c r="AK264" i="18"/>
  <c r="AK354" i="18"/>
  <c r="AK443" i="18"/>
  <c r="AG264" i="18"/>
  <c r="AG354" i="18"/>
  <c r="AG443" i="18"/>
  <c r="AE264" i="18"/>
  <c r="AE354" i="18"/>
  <c r="AE443" i="18"/>
  <c r="L515" i="18"/>
  <c r="BH514" i="18"/>
  <c r="AD531" i="18"/>
  <c r="AL531" i="18"/>
  <c r="H515" i="18"/>
  <c r="BD514" i="18"/>
  <c r="AE531" i="18"/>
  <c r="AL533" i="19"/>
  <c r="AJ515" i="19"/>
  <c r="BH514" i="19"/>
  <c r="BI443" i="19"/>
  <c r="AW443" i="19"/>
  <c r="AU443" i="19"/>
  <c r="BG443" i="19"/>
  <c r="R515" i="19"/>
  <c r="AP514" i="19"/>
  <c r="Q515" i="19"/>
  <c r="AG515" i="19"/>
  <c r="BE514" i="19"/>
  <c r="AI515" i="19"/>
  <c r="BG514" i="19"/>
  <c r="AP443" i="19"/>
  <c r="BB443" i="19"/>
  <c r="S515" i="19"/>
  <c r="AQ514" i="19"/>
  <c r="G517" i="19"/>
  <c r="AF515" i="19"/>
  <c r="BD514" i="19"/>
  <c r="BE443" i="19"/>
  <c r="AS443" i="19"/>
  <c r="AH515" i="19"/>
  <c r="BF514" i="19"/>
  <c r="K517" i="19"/>
  <c r="D267" i="19"/>
  <c r="D164" i="19"/>
  <c r="Q267" i="19"/>
  <c r="AC267" i="19"/>
  <c r="J267" i="19"/>
  <c r="R267" i="19"/>
  <c r="AI267" i="19"/>
  <c r="Z267" i="19"/>
  <c r="W267" i="19"/>
  <c r="S267" i="19"/>
  <c r="E267" i="19"/>
  <c r="AH267" i="19"/>
  <c r="X267" i="19"/>
  <c r="H267" i="19"/>
  <c r="F267" i="19"/>
  <c r="I267" i="19"/>
  <c r="G267" i="19"/>
  <c r="T267" i="19"/>
  <c r="AE267" i="19"/>
  <c r="Y267" i="19"/>
  <c r="AD267" i="19"/>
  <c r="AL267" i="19"/>
  <c r="AK267" i="19"/>
  <c r="AG267" i="19"/>
  <c r="U267" i="19"/>
  <c r="V267" i="19"/>
  <c r="L267" i="19"/>
  <c r="M267" i="19"/>
  <c r="K267" i="19"/>
  <c r="N267" i="19"/>
  <c r="AF267" i="19"/>
  <c r="AJ267" i="19"/>
  <c r="AX443" i="19"/>
  <c r="BJ443" i="19"/>
  <c r="BH443" i="19"/>
  <c r="AV443" i="19"/>
  <c r="N516" i="19"/>
  <c r="BJ515" i="19"/>
  <c r="AX515" i="19"/>
  <c r="BA443" i="19"/>
  <c r="AO443" i="19"/>
  <c r="J517" i="19"/>
  <c r="AE515" i="19"/>
  <c r="BC514" i="19"/>
  <c r="V515" i="19"/>
  <c r="AT514" i="19"/>
  <c r="I517" i="19"/>
  <c r="AD515" i="19"/>
  <c r="BB514" i="19"/>
  <c r="W515" i="19"/>
  <c r="AU514" i="19"/>
  <c r="H517" i="19"/>
  <c r="T515" i="19"/>
  <c r="AR514" i="19"/>
  <c r="AQ443" i="19"/>
  <c r="BC443" i="19"/>
  <c r="AJ356" i="19"/>
  <c r="AJ445" i="19"/>
  <c r="AF356" i="19"/>
  <c r="AF445" i="19"/>
  <c r="Z356" i="19"/>
  <c r="V356" i="19"/>
  <c r="V445" i="19"/>
  <c r="R356" i="19"/>
  <c r="R445" i="19"/>
  <c r="L356" i="19"/>
  <c r="L445" i="19"/>
  <c r="H356" i="19"/>
  <c r="H445" i="19"/>
  <c r="D356" i="19"/>
  <c r="D445" i="19"/>
  <c r="D534" i="19"/>
  <c r="AI356" i="19"/>
  <c r="AI445" i="19"/>
  <c r="AE356" i="19"/>
  <c r="AE445" i="19"/>
  <c r="Y356" i="19"/>
  <c r="Y445" i="19"/>
  <c r="U356" i="19"/>
  <c r="U445" i="19"/>
  <c r="Q356" i="19"/>
  <c r="Q445" i="19"/>
  <c r="K356" i="19"/>
  <c r="K445" i="19"/>
  <c r="G356" i="19"/>
  <c r="G445" i="19"/>
  <c r="AL356" i="19"/>
  <c r="AL445" i="19"/>
  <c r="AH356" i="19"/>
  <c r="AH445" i="19"/>
  <c r="AD356" i="19"/>
  <c r="AD445" i="19"/>
  <c r="X356" i="19"/>
  <c r="X445" i="19"/>
  <c r="T356" i="19"/>
  <c r="T445" i="19"/>
  <c r="N356" i="19"/>
  <c r="N445" i="19"/>
  <c r="J356" i="19"/>
  <c r="J445" i="19"/>
  <c r="F356" i="19"/>
  <c r="F445" i="19"/>
  <c r="AK356" i="19"/>
  <c r="AK445" i="19"/>
  <c r="AG356" i="19"/>
  <c r="AG445" i="19"/>
  <c r="AC356" i="19"/>
  <c r="AC445" i="19"/>
  <c r="W356" i="19"/>
  <c r="W445" i="19"/>
  <c r="S356" i="19"/>
  <c r="S445" i="19"/>
  <c r="M356" i="19"/>
  <c r="M445" i="19"/>
  <c r="I356" i="19"/>
  <c r="I445" i="19"/>
  <c r="E356" i="19"/>
  <c r="E445" i="19"/>
  <c r="M517" i="19"/>
  <c r="AK515" i="19"/>
  <c r="BI514" i="19"/>
  <c r="U515" i="19"/>
  <c r="AS514" i="19"/>
  <c r="L517" i="19"/>
  <c r="F517" i="19"/>
  <c r="AC515" i="19"/>
  <c r="X515" i="19"/>
  <c r="AV514" i="19"/>
  <c r="AT443" i="19"/>
  <c r="BF443" i="19"/>
  <c r="BD443" i="19"/>
  <c r="AR443" i="19"/>
  <c r="Y515" i="19"/>
  <c r="AW514" i="19"/>
  <c r="G354" i="18"/>
  <c r="G443" i="18"/>
  <c r="K354" i="18"/>
  <c r="K443" i="18"/>
  <c r="H354" i="18"/>
  <c r="H443" i="18"/>
  <c r="N354" i="18"/>
  <c r="N443" i="18"/>
  <c r="J354" i="18"/>
  <c r="J443" i="18"/>
  <c r="M354" i="18"/>
  <c r="M443" i="18"/>
  <c r="F354" i="18"/>
  <c r="F443" i="18"/>
  <c r="E354" i="18"/>
  <c r="E443" i="18"/>
  <c r="L354" i="18"/>
  <c r="L443" i="18"/>
  <c r="I354" i="18"/>
  <c r="I443" i="18"/>
  <c r="AX426" i="18"/>
  <c r="BJ426" i="18"/>
  <c r="BE426" i="18"/>
  <c r="AL354" i="18"/>
  <c r="AL443" i="18"/>
  <c r="BG426" i="18"/>
  <c r="BC426" i="18"/>
  <c r="D267" i="18"/>
  <c r="D164" i="18"/>
  <c r="I265" i="18"/>
  <c r="E265" i="18"/>
  <c r="N265" i="18"/>
  <c r="G265" i="18"/>
  <c r="F265" i="18"/>
  <c r="K265" i="18"/>
  <c r="AG265" i="18"/>
  <c r="M265" i="18"/>
  <c r="L265" i="18"/>
  <c r="J265" i="18"/>
  <c r="H265" i="18"/>
  <c r="BH426" i="18"/>
  <c r="M355" i="18"/>
  <c r="M444" i="18"/>
  <c r="BA426" i="18"/>
  <c r="BB426" i="18"/>
  <c r="D356" i="18"/>
  <c r="D445" i="18"/>
  <c r="BD426" i="18"/>
  <c r="BF426" i="18"/>
  <c r="BI426" i="18"/>
  <c r="Z534" i="19"/>
  <c r="Z445" i="19"/>
  <c r="Z532" i="18"/>
  <c r="AG355" i="18"/>
  <c r="AG444" i="18"/>
  <c r="AL532" i="18"/>
  <c r="AD532" i="18"/>
  <c r="AC443" i="18"/>
  <c r="AC532" i="18"/>
  <c r="AH443" i="18"/>
  <c r="AH532" i="18"/>
  <c r="AF265" i="18"/>
  <c r="AF355" i="18"/>
  <c r="AF444" i="18"/>
  <c r="AI265" i="18"/>
  <c r="AI355" i="18"/>
  <c r="AI444" i="18"/>
  <c r="BB515" i="18"/>
  <c r="F516" i="18"/>
  <c r="AJ532" i="18"/>
  <c r="AH265" i="18"/>
  <c r="AH355" i="18"/>
  <c r="AH444" i="18"/>
  <c r="AJ265" i="18"/>
  <c r="AJ355" i="18"/>
  <c r="AJ444" i="18"/>
  <c r="AC265" i="18"/>
  <c r="AC355" i="18"/>
  <c r="AC444" i="18"/>
  <c r="G516" i="18"/>
  <c r="BC515" i="18"/>
  <c r="AK265" i="18"/>
  <c r="AK355" i="18"/>
  <c r="AK444" i="18"/>
  <c r="Z265" i="18"/>
  <c r="Z355" i="18"/>
  <c r="K516" i="18"/>
  <c r="BG515" i="18"/>
  <c r="E516" i="18"/>
  <c r="BA515" i="18"/>
  <c r="AE265" i="18"/>
  <c r="AE355" i="18"/>
  <c r="AE444" i="18"/>
  <c r="AL265" i="18"/>
  <c r="AL355" i="18"/>
  <c r="AF532" i="18"/>
  <c r="I516" i="18"/>
  <c r="BE515" i="18"/>
  <c r="AK532" i="18"/>
  <c r="AD265" i="18"/>
  <c r="AD355" i="18"/>
  <c r="AE532" i="18"/>
  <c r="H516" i="18"/>
  <c r="BD515" i="18"/>
  <c r="L516" i="18"/>
  <c r="BH515" i="18"/>
  <c r="AI532" i="18"/>
  <c r="J516" i="18"/>
  <c r="BF515" i="18"/>
  <c r="AG532" i="18"/>
  <c r="N516" i="18"/>
  <c r="BJ515" i="18"/>
  <c r="AX515" i="18"/>
  <c r="M516" i="18"/>
  <c r="BI515" i="18"/>
  <c r="L518" i="19"/>
  <c r="M518" i="19"/>
  <c r="I518" i="19"/>
  <c r="AX516" i="19"/>
  <c r="N517" i="19"/>
  <c r="BJ516" i="19"/>
  <c r="AK357" i="19"/>
  <c r="AK446" i="19"/>
  <c r="AG357" i="19"/>
  <c r="AG446" i="19"/>
  <c r="AC357" i="19"/>
  <c r="AC446" i="19"/>
  <c r="W357" i="19"/>
  <c r="W446" i="19"/>
  <c r="S357" i="19"/>
  <c r="S446" i="19"/>
  <c r="M357" i="19"/>
  <c r="M446" i="19"/>
  <c r="I357" i="19"/>
  <c r="I446" i="19"/>
  <c r="E357" i="19"/>
  <c r="E446" i="19"/>
  <c r="AJ357" i="19"/>
  <c r="AJ446" i="19"/>
  <c r="AF357" i="19"/>
  <c r="AF446" i="19"/>
  <c r="Z357" i="19"/>
  <c r="Z446" i="19"/>
  <c r="V357" i="19"/>
  <c r="V446" i="19"/>
  <c r="R357" i="19"/>
  <c r="R446" i="19"/>
  <c r="L357" i="19"/>
  <c r="L446" i="19"/>
  <c r="H357" i="19"/>
  <c r="H446" i="19"/>
  <c r="D357" i="19"/>
  <c r="D446" i="19"/>
  <c r="D535" i="19"/>
  <c r="AI357" i="19"/>
  <c r="AI446" i="19"/>
  <c r="AE357" i="19"/>
  <c r="AE446" i="19"/>
  <c r="Y357" i="19"/>
  <c r="Y446" i="19"/>
  <c r="U357" i="19"/>
  <c r="U446" i="19"/>
  <c r="Q357" i="19"/>
  <c r="Q446" i="19"/>
  <c r="K357" i="19"/>
  <c r="K446" i="19"/>
  <c r="G357" i="19"/>
  <c r="G446" i="19"/>
  <c r="AL357" i="19"/>
  <c r="AL446" i="19"/>
  <c r="AH357" i="19"/>
  <c r="AH446" i="19"/>
  <c r="AD357" i="19"/>
  <c r="AD446" i="19"/>
  <c r="X357" i="19"/>
  <c r="X446" i="19"/>
  <c r="T357" i="19"/>
  <c r="T446" i="19"/>
  <c r="N357" i="19"/>
  <c r="N446" i="19"/>
  <c r="J357" i="19"/>
  <c r="J446" i="19"/>
  <c r="F357" i="19"/>
  <c r="F446" i="19"/>
  <c r="S516" i="19"/>
  <c r="AQ515" i="19"/>
  <c r="Y516" i="19"/>
  <c r="AW515" i="19"/>
  <c r="X516" i="19"/>
  <c r="AV515" i="19"/>
  <c r="AV444" i="19"/>
  <c r="BH444" i="19"/>
  <c r="AH516" i="19"/>
  <c r="BF515" i="19"/>
  <c r="AQ444" i="19"/>
  <c r="BC444" i="19"/>
  <c r="AG516" i="19"/>
  <c r="BE515" i="19"/>
  <c r="R516" i="19"/>
  <c r="AP515" i="19"/>
  <c r="T516" i="19"/>
  <c r="AR515" i="19"/>
  <c r="V516" i="19"/>
  <c r="AT515" i="19"/>
  <c r="J518" i="19"/>
  <c r="AL534" i="19"/>
  <c r="AL535" i="19"/>
  <c r="BE444" i="19"/>
  <c r="AS444" i="19"/>
  <c r="G518" i="19"/>
  <c r="BB444" i="19"/>
  <c r="AP444" i="19"/>
  <c r="AU444" i="19"/>
  <c r="BG444" i="19"/>
  <c r="H518" i="19"/>
  <c r="AD516" i="19"/>
  <c r="BB515" i="19"/>
  <c r="AE516" i="19"/>
  <c r="BC515" i="19"/>
  <c r="AI516" i="19"/>
  <c r="BG515" i="19"/>
  <c r="F518" i="19"/>
  <c r="AK516" i="19"/>
  <c r="BI515" i="19"/>
  <c r="BJ444" i="19"/>
  <c r="AX444" i="19"/>
  <c r="BF444" i="19"/>
  <c r="AT444" i="19"/>
  <c r="AC516" i="19"/>
  <c r="U516" i="19"/>
  <c r="AS515" i="19"/>
  <c r="W516" i="19"/>
  <c r="AU515" i="19"/>
  <c r="BI444" i="19"/>
  <c r="AW444" i="19"/>
  <c r="D268" i="19"/>
  <c r="D165" i="19"/>
  <c r="AC268" i="19"/>
  <c r="Q268" i="19"/>
  <c r="H268" i="19"/>
  <c r="J268" i="19"/>
  <c r="G268" i="19"/>
  <c r="Y268" i="19"/>
  <c r="N268" i="19"/>
  <c r="AF268" i="19"/>
  <c r="AJ268" i="19"/>
  <c r="AH268" i="19"/>
  <c r="U268" i="19"/>
  <c r="M268" i="19"/>
  <c r="E268" i="19"/>
  <c r="S268" i="19"/>
  <c r="I268" i="19"/>
  <c r="K268" i="19"/>
  <c r="T268" i="19"/>
  <c r="R268" i="19"/>
  <c r="AI268" i="19"/>
  <c r="AD268" i="19"/>
  <c r="Z268" i="19"/>
  <c r="W268" i="19"/>
  <c r="AL268" i="19"/>
  <c r="AK268" i="19"/>
  <c r="AG268" i="19"/>
  <c r="L268" i="19"/>
  <c r="F268" i="19"/>
  <c r="X268" i="19"/>
  <c r="AE268" i="19"/>
  <c r="V268" i="19"/>
  <c r="K518" i="19"/>
  <c r="AR444" i="19"/>
  <c r="BD444" i="19"/>
  <c r="AF516" i="19"/>
  <c r="BD515" i="19"/>
  <c r="BA444" i="19"/>
  <c r="AO444" i="19"/>
  <c r="Q516" i="19"/>
  <c r="AJ516" i="19"/>
  <c r="BH515" i="19"/>
  <c r="L355" i="18"/>
  <c r="L444" i="18"/>
  <c r="K355" i="18"/>
  <c r="K444" i="18"/>
  <c r="E355" i="18"/>
  <c r="E444" i="18"/>
  <c r="F355" i="18"/>
  <c r="F444" i="18"/>
  <c r="I355" i="18"/>
  <c r="I444" i="18"/>
  <c r="H355" i="18"/>
  <c r="H444" i="18"/>
  <c r="G355" i="18"/>
  <c r="G444" i="18"/>
  <c r="J355" i="18"/>
  <c r="J444" i="18"/>
  <c r="N355" i="18"/>
  <c r="N444" i="18"/>
  <c r="BA427" i="18"/>
  <c r="BI427" i="18"/>
  <c r="BF427" i="18"/>
  <c r="D165" i="18"/>
  <c r="D268" i="18"/>
  <c r="BC427" i="18"/>
  <c r="BE427" i="18"/>
  <c r="BB427" i="18"/>
  <c r="BH427" i="18"/>
  <c r="D357" i="18"/>
  <c r="D446" i="18"/>
  <c r="I266" i="18"/>
  <c r="G266" i="18"/>
  <c r="H266" i="18"/>
  <c r="M266" i="18"/>
  <c r="E266" i="18"/>
  <c r="L266" i="18"/>
  <c r="J266" i="18"/>
  <c r="N266" i="18"/>
  <c r="F266" i="18"/>
  <c r="K266" i="18"/>
  <c r="AI266" i="18"/>
  <c r="AF266" i="18"/>
  <c r="BJ427" i="18"/>
  <c r="AX427" i="18"/>
  <c r="BD427" i="18"/>
  <c r="BG427" i="18"/>
  <c r="AG533" i="18"/>
  <c r="AL444" i="18"/>
  <c r="AL533" i="18"/>
  <c r="Z444" i="18"/>
  <c r="Z533" i="18"/>
  <c r="AD444" i="18"/>
  <c r="AD533" i="18"/>
  <c r="J517" i="18"/>
  <c r="BF516" i="18"/>
  <c r="AF533" i="18"/>
  <c r="AH533" i="18"/>
  <c r="Z266" i="18"/>
  <c r="Z356" i="18"/>
  <c r="Z445" i="18"/>
  <c r="AI533" i="18"/>
  <c r="L517" i="18"/>
  <c r="BH516" i="18"/>
  <c r="E517" i="18"/>
  <c r="BA516" i="18"/>
  <c r="K517" i="18"/>
  <c r="BG516" i="18"/>
  <c r="AJ533" i="18"/>
  <c r="AK266" i="18"/>
  <c r="AK356" i="18"/>
  <c r="AK445" i="18"/>
  <c r="H517" i="18"/>
  <c r="BD516" i="18"/>
  <c r="AK533" i="18"/>
  <c r="G517" i="18"/>
  <c r="BC516" i="18"/>
  <c r="F517" i="18"/>
  <c r="BB516" i="18"/>
  <c r="AC533" i="18"/>
  <c r="AH266" i="18"/>
  <c r="AH356" i="18"/>
  <c r="AH445" i="18"/>
  <c r="AG266" i="18"/>
  <c r="AG356" i="18"/>
  <c r="AL266" i="18"/>
  <c r="AL356" i="18"/>
  <c r="AL445" i="18"/>
  <c r="AJ266" i="18"/>
  <c r="AJ356" i="18"/>
  <c r="AJ445" i="18"/>
  <c r="AE266" i="18"/>
  <c r="AE356" i="18"/>
  <c r="AE445" i="18"/>
  <c r="AD266" i="18"/>
  <c r="AD356" i="18"/>
  <c r="AD445" i="18"/>
  <c r="AC266" i="18"/>
  <c r="AC356" i="18"/>
  <c r="AC445" i="18"/>
  <c r="M517" i="18"/>
  <c r="BI516" i="18"/>
  <c r="N517" i="18"/>
  <c r="BJ516" i="18"/>
  <c r="AX516" i="18"/>
  <c r="AE533" i="18"/>
  <c r="I517" i="18"/>
  <c r="BE516" i="18"/>
  <c r="BB445" i="19"/>
  <c r="AP445" i="19"/>
  <c r="AP446" i="19"/>
  <c r="BB446" i="19"/>
  <c r="W517" i="19"/>
  <c r="AU516" i="19"/>
  <c r="AW445" i="19"/>
  <c r="BI445" i="19"/>
  <c r="F519" i="19"/>
  <c r="V517" i="19"/>
  <c r="AT516" i="19"/>
  <c r="R517" i="19"/>
  <c r="AP516" i="19"/>
  <c r="BF446" i="19"/>
  <c r="AK517" i="19"/>
  <c r="BI516" i="19"/>
  <c r="H519" i="19"/>
  <c r="AR445" i="19"/>
  <c r="BD445" i="19"/>
  <c r="AX446" i="19"/>
  <c r="BJ446" i="19"/>
  <c r="M519" i="19"/>
  <c r="L519" i="19"/>
  <c r="Q517" i="19"/>
  <c r="AF517" i="19"/>
  <c r="BD516" i="19"/>
  <c r="D269" i="19"/>
  <c r="D166" i="19"/>
  <c r="AC269" i="19"/>
  <c r="Q269" i="19"/>
  <c r="H269" i="19"/>
  <c r="F269" i="19"/>
  <c r="I269" i="19"/>
  <c r="G269" i="19"/>
  <c r="T269" i="19"/>
  <c r="AE269" i="19"/>
  <c r="Y269" i="19"/>
  <c r="AD269" i="19"/>
  <c r="AL269" i="19"/>
  <c r="AK269" i="19"/>
  <c r="AG269" i="19"/>
  <c r="E269" i="19"/>
  <c r="K269" i="19"/>
  <c r="X269" i="19"/>
  <c r="N269" i="19"/>
  <c r="AF269" i="19"/>
  <c r="J269" i="19"/>
  <c r="Z269" i="19"/>
  <c r="W269" i="19"/>
  <c r="U269" i="19"/>
  <c r="V269" i="19"/>
  <c r="S269" i="19"/>
  <c r="L269" i="19"/>
  <c r="M269" i="19"/>
  <c r="AH269" i="19"/>
  <c r="AJ269" i="19"/>
  <c r="R269" i="19"/>
  <c r="AI269" i="19"/>
  <c r="G519" i="19"/>
  <c r="BC446" i="19"/>
  <c r="AQ446" i="19"/>
  <c r="BD446" i="19"/>
  <c r="AR446" i="19"/>
  <c r="AS446" i="19"/>
  <c r="BE446" i="19"/>
  <c r="N518" i="19"/>
  <c r="AX517" i="19"/>
  <c r="BJ517" i="19"/>
  <c r="AL358" i="19"/>
  <c r="AL447" i="19"/>
  <c r="AH358" i="19"/>
  <c r="AH447" i="19"/>
  <c r="AD358" i="19"/>
  <c r="AD447" i="19"/>
  <c r="X358" i="19"/>
  <c r="X447" i="19"/>
  <c r="T358" i="19"/>
  <c r="T447" i="19"/>
  <c r="N358" i="19"/>
  <c r="N447" i="19"/>
  <c r="J358" i="19"/>
  <c r="J447" i="19"/>
  <c r="F358" i="19"/>
  <c r="F447" i="19"/>
  <c r="AK358" i="19"/>
  <c r="AK447" i="19"/>
  <c r="AG358" i="19"/>
  <c r="AG447" i="19"/>
  <c r="AC358" i="19"/>
  <c r="AC447" i="19"/>
  <c r="W358" i="19"/>
  <c r="W447" i="19"/>
  <c r="S358" i="19"/>
  <c r="S447" i="19"/>
  <c r="M358" i="19"/>
  <c r="M447" i="19"/>
  <c r="I358" i="19"/>
  <c r="I447" i="19"/>
  <c r="E358" i="19"/>
  <c r="E447" i="19"/>
  <c r="AJ358" i="19"/>
  <c r="AJ447" i="19"/>
  <c r="AF358" i="19"/>
  <c r="AF447" i="19"/>
  <c r="Z358" i="19"/>
  <c r="Z447" i="19"/>
  <c r="V358" i="19"/>
  <c r="V447" i="19"/>
  <c r="R358" i="19"/>
  <c r="R447" i="19"/>
  <c r="L358" i="19"/>
  <c r="L447" i="19"/>
  <c r="H358" i="19"/>
  <c r="H447" i="19"/>
  <c r="D358" i="19"/>
  <c r="D447" i="19"/>
  <c r="D536" i="19"/>
  <c r="AI358" i="19"/>
  <c r="AI447" i="19"/>
  <c r="AE358" i="19"/>
  <c r="AE447" i="19"/>
  <c r="Y358" i="19"/>
  <c r="Y447" i="19"/>
  <c r="U358" i="19"/>
  <c r="U447" i="19"/>
  <c r="Q358" i="19"/>
  <c r="Q447" i="19"/>
  <c r="K358" i="19"/>
  <c r="K447" i="19"/>
  <c r="G358" i="19"/>
  <c r="G447" i="19"/>
  <c r="AC517" i="19"/>
  <c r="AE517" i="19"/>
  <c r="BC516" i="19"/>
  <c r="AV445" i="19"/>
  <c r="BH445" i="19"/>
  <c r="BF445" i="19"/>
  <c r="AT445" i="19"/>
  <c r="AO445" i="19"/>
  <c r="BA445" i="19"/>
  <c r="Y517" i="19"/>
  <c r="AW516" i="19"/>
  <c r="BG446" i="19"/>
  <c r="BH446" i="19"/>
  <c r="AV446" i="19"/>
  <c r="AW446" i="19"/>
  <c r="BI446" i="19"/>
  <c r="AJ517" i="19"/>
  <c r="BH516" i="19"/>
  <c r="K519" i="19"/>
  <c r="BJ445" i="19"/>
  <c r="AX445" i="19"/>
  <c r="U517" i="19"/>
  <c r="AS516" i="19"/>
  <c r="AI517" i="19"/>
  <c r="BG516" i="19"/>
  <c r="AD517" i="19"/>
  <c r="BB516" i="19"/>
  <c r="J519" i="19"/>
  <c r="T517" i="19"/>
  <c r="AR516" i="19"/>
  <c r="BG445" i="19"/>
  <c r="AU445" i="19"/>
  <c r="AS445" i="19"/>
  <c r="BE445" i="19"/>
  <c r="AG517" i="19"/>
  <c r="BE516" i="19"/>
  <c r="AH517" i="19"/>
  <c r="BF516" i="19"/>
  <c r="BC445" i="19"/>
  <c r="AQ445" i="19"/>
  <c r="X517" i="19"/>
  <c r="AV516" i="19"/>
  <c r="S517" i="19"/>
  <c r="AQ516" i="19"/>
  <c r="AT446" i="19"/>
  <c r="AU446" i="19"/>
  <c r="I519" i="19"/>
  <c r="Z535" i="19"/>
  <c r="J356" i="18"/>
  <c r="J445" i="18"/>
  <c r="N356" i="18"/>
  <c r="N445" i="18"/>
  <c r="L356" i="18"/>
  <c r="L445" i="18"/>
  <c r="H356" i="18"/>
  <c r="H445" i="18"/>
  <c r="K356" i="18"/>
  <c r="K445" i="18"/>
  <c r="F356" i="18"/>
  <c r="F445" i="18"/>
  <c r="E356" i="18"/>
  <c r="E445" i="18"/>
  <c r="G356" i="18"/>
  <c r="G445" i="18"/>
  <c r="M356" i="18"/>
  <c r="M445" i="18"/>
  <c r="I356" i="18"/>
  <c r="I445" i="18"/>
  <c r="D358" i="18"/>
  <c r="D447" i="18"/>
  <c r="BD428" i="18"/>
  <c r="BJ428" i="18"/>
  <c r="AX428" i="18"/>
  <c r="D269" i="18"/>
  <c r="D166" i="18"/>
  <c r="AI356" i="18"/>
  <c r="AI445" i="18"/>
  <c r="E267" i="18"/>
  <c r="H267" i="18"/>
  <c r="F267" i="18"/>
  <c r="M267" i="18"/>
  <c r="G267" i="18"/>
  <c r="K267" i="18"/>
  <c r="N267" i="18"/>
  <c r="J267" i="18"/>
  <c r="I267" i="18"/>
  <c r="AE267" i="18"/>
  <c r="L267" i="18"/>
  <c r="BG428" i="18"/>
  <c r="BH428" i="18"/>
  <c r="BB428" i="18"/>
  <c r="AF356" i="18"/>
  <c r="AF445" i="18"/>
  <c r="BE428" i="18"/>
  <c r="BF428" i="18"/>
  <c r="BI428" i="18"/>
  <c r="BA428" i="18"/>
  <c r="BC428" i="18"/>
  <c r="AG445" i="18"/>
  <c r="AG534" i="18"/>
  <c r="AG267" i="18"/>
  <c r="AG357" i="18"/>
  <c r="AG446" i="18"/>
  <c r="I518" i="18"/>
  <c r="BE517" i="18"/>
  <c r="AE534" i="18"/>
  <c r="N518" i="18"/>
  <c r="AX517" i="18"/>
  <c r="BJ517" i="18"/>
  <c r="M518" i="18"/>
  <c r="BI517" i="18"/>
  <c r="AJ534" i="18"/>
  <c r="K518" i="18"/>
  <c r="BG517" i="18"/>
  <c r="E518" i="18"/>
  <c r="BA517" i="18"/>
  <c r="AF267" i="18"/>
  <c r="AF357" i="18"/>
  <c r="AF446" i="18"/>
  <c r="F518" i="18"/>
  <c r="BB517" i="18"/>
  <c r="AJ267" i="18"/>
  <c r="AJ357" i="18"/>
  <c r="AJ446" i="18"/>
  <c r="Z267" i="18"/>
  <c r="Z357" i="18"/>
  <c r="Z446" i="18"/>
  <c r="AI267" i="18"/>
  <c r="AI357" i="18"/>
  <c r="AI446" i="18"/>
  <c r="AC534" i="18"/>
  <c r="AK534" i="18"/>
  <c r="H518" i="18"/>
  <c r="BD517" i="18"/>
  <c r="L518" i="18"/>
  <c r="BH517" i="18"/>
  <c r="AH534" i="18"/>
  <c r="AD534" i="18"/>
  <c r="Z534" i="18"/>
  <c r="AL534" i="18"/>
  <c r="AL267" i="18"/>
  <c r="AL357" i="18"/>
  <c r="AL446" i="18"/>
  <c r="AH267" i="18"/>
  <c r="AH357" i="18"/>
  <c r="AH446" i="18"/>
  <c r="AK267" i="18"/>
  <c r="AK357" i="18"/>
  <c r="AK446" i="18"/>
  <c r="AD267" i="18"/>
  <c r="AD357" i="18"/>
  <c r="AD446" i="18"/>
  <c r="AC267" i="18"/>
  <c r="AC357" i="18"/>
  <c r="AC446" i="18"/>
  <c r="G518" i="18"/>
  <c r="BC517" i="18"/>
  <c r="AI534" i="18"/>
  <c r="AF534" i="18"/>
  <c r="J518" i="18"/>
  <c r="BF517" i="18"/>
  <c r="Z536" i="19"/>
  <c r="AG518" i="19"/>
  <c r="BE517" i="19"/>
  <c r="BC447" i="19"/>
  <c r="BD447" i="19"/>
  <c r="BE447" i="19"/>
  <c r="AS447" i="19"/>
  <c r="BF447" i="19"/>
  <c r="AF518" i="19"/>
  <c r="BD517" i="19"/>
  <c r="M520" i="19"/>
  <c r="AO446" i="19"/>
  <c r="BA446" i="19"/>
  <c r="AE518" i="19"/>
  <c r="BC517" i="19"/>
  <c r="H520" i="19"/>
  <c r="AK518" i="19"/>
  <c r="BI517" i="19"/>
  <c r="R518" i="19"/>
  <c r="AP517" i="19"/>
  <c r="F520" i="19"/>
  <c r="X518" i="19"/>
  <c r="AV517" i="19"/>
  <c r="AH518" i="19"/>
  <c r="BF517" i="19"/>
  <c r="T518" i="19"/>
  <c r="AR517" i="19"/>
  <c r="U518" i="19"/>
  <c r="AS517" i="19"/>
  <c r="BH447" i="19"/>
  <c r="AQ447" i="19"/>
  <c r="AR447" i="19"/>
  <c r="BJ447" i="19"/>
  <c r="G520" i="19"/>
  <c r="AI359" i="19"/>
  <c r="AI448" i="19"/>
  <c r="AE359" i="19"/>
  <c r="AE448" i="19"/>
  <c r="Y359" i="19"/>
  <c r="Y448" i="19"/>
  <c r="U359" i="19"/>
  <c r="U448" i="19"/>
  <c r="Q359" i="19"/>
  <c r="Q448" i="19"/>
  <c r="K359" i="19"/>
  <c r="K448" i="19"/>
  <c r="G359" i="19"/>
  <c r="G448" i="19"/>
  <c r="AL359" i="19"/>
  <c r="AL448" i="19"/>
  <c r="AH359" i="19"/>
  <c r="AH448" i="19"/>
  <c r="AD359" i="19"/>
  <c r="AD448" i="19"/>
  <c r="X359" i="19"/>
  <c r="X448" i="19"/>
  <c r="T359" i="19"/>
  <c r="T448" i="19"/>
  <c r="N359" i="19"/>
  <c r="N448" i="19"/>
  <c r="J359" i="19"/>
  <c r="J448" i="19"/>
  <c r="F359" i="19"/>
  <c r="F448" i="19"/>
  <c r="AK359" i="19"/>
  <c r="AK448" i="19"/>
  <c r="AG359" i="19"/>
  <c r="AG448" i="19"/>
  <c r="AC359" i="19"/>
  <c r="AC448" i="19"/>
  <c r="W359" i="19"/>
  <c r="W448" i="19"/>
  <c r="S359" i="19"/>
  <c r="S448" i="19"/>
  <c r="M359" i="19"/>
  <c r="M448" i="19"/>
  <c r="I359" i="19"/>
  <c r="I448" i="19"/>
  <c r="E359" i="19"/>
  <c r="E448" i="19"/>
  <c r="AJ359" i="19"/>
  <c r="AJ448" i="19"/>
  <c r="AF359" i="19"/>
  <c r="AF448" i="19"/>
  <c r="Z359" i="19"/>
  <c r="Z448" i="19"/>
  <c r="V359" i="19"/>
  <c r="V448" i="19"/>
  <c r="R359" i="19"/>
  <c r="R448" i="19"/>
  <c r="L359" i="19"/>
  <c r="L448" i="19"/>
  <c r="H359" i="19"/>
  <c r="H448" i="19"/>
  <c r="D359" i="19"/>
  <c r="D448" i="19"/>
  <c r="D537" i="19"/>
  <c r="Q518" i="19"/>
  <c r="W518" i="19"/>
  <c r="AU517" i="19"/>
  <c r="S518" i="19"/>
  <c r="AQ517" i="19"/>
  <c r="J520" i="19"/>
  <c r="L520" i="19"/>
  <c r="AI518" i="19"/>
  <c r="BG517" i="19"/>
  <c r="AJ518" i="19"/>
  <c r="BH517" i="19"/>
  <c r="Y518" i="19"/>
  <c r="AW517" i="19"/>
  <c r="BG447" i="19"/>
  <c r="BI447" i="19"/>
  <c r="AW447" i="19"/>
  <c r="AX447" i="19"/>
  <c r="BJ518" i="19"/>
  <c r="N519" i="19"/>
  <c r="AX518" i="19"/>
  <c r="D270" i="19"/>
  <c r="D167" i="19"/>
  <c r="AC270" i="19"/>
  <c r="Q270" i="19"/>
  <c r="I270" i="19"/>
  <c r="K270" i="19"/>
  <c r="T270" i="19"/>
  <c r="R270" i="19"/>
  <c r="AI270" i="19"/>
  <c r="AD270" i="19"/>
  <c r="Z270" i="19"/>
  <c r="W270" i="19"/>
  <c r="AL270" i="19"/>
  <c r="AK270" i="19"/>
  <c r="AG270" i="19"/>
  <c r="M270" i="19"/>
  <c r="V270" i="19"/>
  <c r="S270" i="19"/>
  <c r="H270" i="19"/>
  <c r="J270" i="19"/>
  <c r="Y270" i="19"/>
  <c r="L270" i="19"/>
  <c r="F270" i="19"/>
  <c r="AH270" i="19"/>
  <c r="X270" i="19"/>
  <c r="U270" i="19"/>
  <c r="E270" i="19"/>
  <c r="AE270" i="19"/>
  <c r="G270" i="19"/>
  <c r="N270" i="19"/>
  <c r="AF270" i="19"/>
  <c r="AJ270" i="19"/>
  <c r="I520" i="19"/>
  <c r="AD518" i="19"/>
  <c r="BB517" i="19"/>
  <c r="K520" i="19"/>
  <c r="AC518" i="19"/>
  <c r="AT447" i="19"/>
  <c r="AU447" i="19"/>
  <c r="AV447" i="19"/>
  <c r="V518" i="19"/>
  <c r="AT517" i="19"/>
  <c r="AL536" i="19"/>
  <c r="I357" i="18"/>
  <c r="I446" i="18"/>
  <c r="K357" i="18"/>
  <c r="K446" i="18"/>
  <c r="J357" i="18"/>
  <c r="J446" i="18"/>
  <c r="G357" i="18"/>
  <c r="G446" i="18"/>
  <c r="H357" i="18"/>
  <c r="H446" i="18"/>
  <c r="M357" i="18"/>
  <c r="M446" i="18"/>
  <c r="L357" i="18"/>
  <c r="L446" i="18"/>
  <c r="BE429" i="18"/>
  <c r="AX429" i="18"/>
  <c r="BJ429" i="18"/>
  <c r="E357" i="18"/>
  <c r="E446" i="18"/>
  <c r="AC268" i="18"/>
  <c r="I268" i="18"/>
  <c r="H268" i="18"/>
  <c r="G268" i="18"/>
  <c r="AI268" i="18"/>
  <c r="M268" i="18"/>
  <c r="E268" i="18"/>
  <c r="F268" i="18"/>
  <c r="L268" i="18"/>
  <c r="N268" i="18"/>
  <c r="K268" i="18"/>
  <c r="J268" i="18"/>
  <c r="BH429" i="18"/>
  <c r="AE357" i="18"/>
  <c r="AE446" i="18"/>
  <c r="F357" i="18"/>
  <c r="F446" i="18"/>
  <c r="BD429" i="18"/>
  <c r="AI358" i="18"/>
  <c r="AI447" i="18"/>
  <c r="N357" i="18"/>
  <c r="N446" i="18"/>
  <c r="BI429" i="18"/>
  <c r="BF429" i="18"/>
  <c r="BB429" i="18"/>
  <c r="D270" i="18"/>
  <c r="D167" i="18"/>
  <c r="AC358" i="18"/>
  <c r="AC447" i="18"/>
  <c r="BC429" i="18"/>
  <c r="BA429" i="18"/>
  <c r="BG429" i="18"/>
  <c r="D359" i="18"/>
  <c r="D448" i="18"/>
  <c r="AE535" i="18"/>
  <c r="AJ268" i="18"/>
  <c r="AJ358" i="18"/>
  <c r="AJ447" i="18"/>
  <c r="AC535" i="18"/>
  <c r="AC536" i="18"/>
  <c r="E519" i="18"/>
  <c r="BA518" i="18"/>
  <c r="K519" i="18"/>
  <c r="BG518" i="18"/>
  <c r="AK268" i="18"/>
  <c r="AK358" i="18"/>
  <c r="AK447" i="18"/>
  <c r="Z268" i="18"/>
  <c r="Z358" i="18"/>
  <c r="Z447" i="18"/>
  <c r="AE268" i="18"/>
  <c r="AE358" i="18"/>
  <c r="J519" i="18"/>
  <c r="BF518" i="18"/>
  <c r="AL535" i="18"/>
  <c r="AH535" i="18"/>
  <c r="L519" i="18"/>
  <c r="BH518" i="18"/>
  <c r="BB518" i="18"/>
  <c r="F519" i="18"/>
  <c r="AJ535" i="18"/>
  <c r="AL268" i="18"/>
  <c r="AL358" i="18"/>
  <c r="AL447" i="18"/>
  <c r="AH268" i="18"/>
  <c r="AH358" i="18"/>
  <c r="AH447" i="18"/>
  <c r="AD268" i="18"/>
  <c r="AD358" i="18"/>
  <c r="AD447" i="18"/>
  <c r="AF535" i="18"/>
  <c r="Z535" i="18"/>
  <c r="H519" i="18"/>
  <c r="BD518" i="18"/>
  <c r="AG535" i="18"/>
  <c r="AG268" i="18"/>
  <c r="AG358" i="18"/>
  <c r="AG447" i="18"/>
  <c r="AF268" i="18"/>
  <c r="AF358" i="18"/>
  <c r="AF447" i="18"/>
  <c r="AI535" i="18"/>
  <c r="AI536" i="18"/>
  <c r="G519" i="18"/>
  <c r="BC518" i="18"/>
  <c r="AD535" i="18"/>
  <c r="AK535" i="18"/>
  <c r="M519" i="18"/>
  <c r="BI518" i="18"/>
  <c r="N519" i="18"/>
  <c r="AX518" i="18"/>
  <c r="BJ518" i="18"/>
  <c r="I519" i="18"/>
  <c r="BE518" i="18"/>
  <c r="Z537" i="19"/>
  <c r="AC519" i="19"/>
  <c r="AJ360" i="19"/>
  <c r="AJ449" i="19"/>
  <c r="AF360" i="19"/>
  <c r="AF449" i="19"/>
  <c r="Z360" i="19"/>
  <c r="V360" i="19"/>
  <c r="V449" i="19"/>
  <c r="R360" i="19"/>
  <c r="R449" i="19"/>
  <c r="L360" i="19"/>
  <c r="L449" i="19"/>
  <c r="H360" i="19"/>
  <c r="H449" i="19"/>
  <c r="D360" i="19"/>
  <c r="D449" i="19"/>
  <c r="D538" i="19"/>
  <c r="AI360" i="19"/>
  <c r="AI449" i="19"/>
  <c r="AE360" i="19"/>
  <c r="AE449" i="19"/>
  <c r="Y360" i="19"/>
  <c r="Y449" i="19"/>
  <c r="U360" i="19"/>
  <c r="U449" i="19"/>
  <c r="Q360" i="19"/>
  <c r="Q449" i="19"/>
  <c r="K360" i="19"/>
  <c r="K449" i="19"/>
  <c r="G360" i="19"/>
  <c r="G449" i="19"/>
  <c r="AL360" i="19"/>
  <c r="AL449" i="19"/>
  <c r="AH360" i="19"/>
  <c r="AH449" i="19"/>
  <c r="AD360" i="19"/>
  <c r="AD449" i="19"/>
  <c r="X360" i="19"/>
  <c r="X449" i="19"/>
  <c r="T360" i="19"/>
  <c r="T449" i="19"/>
  <c r="N360" i="19"/>
  <c r="N449" i="19"/>
  <c r="J360" i="19"/>
  <c r="J449" i="19"/>
  <c r="F360" i="19"/>
  <c r="F449" i="19"/>
  <c r="AK360" i="19"/>
  <c r="AK449" i="19"/>
  <c r="AG360" i="19"/>
  <c r="AG449" i="19"/>
  <c r="AC360" i="19"/>
  <c r="AC449" i="19"/>
  <c r="W360" i="19"/>
  <c r="W449" i="19"/>
  <c r="S360" i="19"/>
  <c r="S449" i="19"/>
  <c r="M360" i="19"/>
  <c r="M449" i="19"/>
  <c r="I360" i="19"/>
  <c r="I449" i="19"/>
  <c r="E360" i="19"/>
  <c r="E449" i="19"/>
  <c r="BH448" i="19"/>
  <c r="BI448" i="19"/>
  <c r="BJ448" i="19"/>
  <c r="AX448" i="19"/>
  <c r="U519" i="19"/>
  <c r="AS518" i="19"/>
  <c r="H521" i="19"/>
  <c r="V519" i="19"/>
  <c r="AT518" i="19"/>
  <c r="K521" i="19"/>
  <c r="Y519" i="19"/>
  <c r="AW518" i="19"/>
  <c r="G521" i="19"/>
  <c r="F521" i="19"/>
  <c r="AK519" i="19"/>
  <c r="BI518" i="19"/>
  <c r="M521" i="19"/>
  <c r="AF519" i="19"/>
  <c r="BD518" i="19"/>
  <c r="I521" i="19"/>
  <c r="N520" i="19"/>
  <c r="BJ519" i="19"/>
  <c r="AX519" i="19"/>
  <c r="J521" i="19"/>
  <c r="AV448" i="19"/>
  <c r="AW448" i="19"/>
  <c r="T519" i="19"/>
  <c r="AR518" i="19"/>
  <c r="X519" i="19"/>
  <c r="AV518" i="19"/>
  <c r="AE519" i="19"/>
  <c r="BC518" i="19"/>
  <c r="L521" i="19"/>
  <c r="S519" i="19"/>
  <c r="AQ518" i="19"/>
  <c r="AH519" i="19"/>
  <c r="BF518" i="19"/>
  <c r="BA447" i="19"/>
  <c r="AO447" i="19"/>
  <c r="AD519" i="19"/>
  <c r="BB518" i="19"/>
  <c r="AI519" i="19"/>
  <c r="BG518" i="19"/>
  <c r="Q519" i="19"/>
  <c r="AL537" i="19"/>
  <c r="AP447" i="19"/>
  <c r="BB447" i="19"/>
  <c r="D271" i="19"/>
  <c r="D168" i="19"/>
  <c r="AC271" i="19"/>
  <c r="Q271" i="19"/>
  <c r="U271" i="19"/>
  <c r="V271" i="19"/>
  <c r="S271" i="19"/>
  <c r="J271" i="19"/>
  <c r="R271" i="19"/>
  <c r="W271" i="19"/>
  <c r="H271" i="19"/>
  <c r="G271" i="19"/>
  <c r="T271" i="19"/>
  <c r="Y271" i="19"/>
  <c r="AD271" i="19"/>
  <c r="AL271" i="19"/>
  <c r="AK271" i="19"/>
  <c r="AG271" i="19"/>
  <c r="L271" i="19"/>
  <c r="M271" i="19"/>
  <c r="E271" i="19"/>
  <c r="K271" i="19"/>
  <c r="AH271" i="19"/>
  <c r="X271" i="19"/>
  <c r="N271" i="19"/>
  <c r="AF271" i="19"/>
  <c r="AJ271" i="19"/>
  <c r="AI271" i="19"/>
  <c r="Z271" i="19"/>
  <c r="F271" i="19"/>
  <c r="I271" i="19"/>
  <c r="AE271" i="19"/>
  <c r="AJ519" i="19"/>
  <c r="BH518" i="19"/>
  <c r="W519" i="19"/>
  <c r="AU518" i="19"/>
  <c r="AR448" i="19"/>
  <c r="BD448" i="19"/>
  <c r="R519" i="19"/>
  <c r="AP518" i="19"/>
  <c r="AG519" i="19"/>
  <c r="BE518" i="19"/>
  <c r="F358" i="18"/>
  <c r="F447" i="18"/>
  <c r="I358" i="18"/>
  <c r="I447" i="18"/>
  <c r="K358" i="18"/>
  <c r="K447" i="18"/>
  <c r="N358" i="18"/>
  <c r="N447" i="18"/>
  <c r="E358" i="18"/>
  <c r="E447" i="18"/>
  <c r="J358" i="18"/>
  <c r="J447" i="18"/>
  <c r="L358" i="18"/>
  <c r="L447" i="18"/>
  <c r="G358" i="18"/>
  <c r="G447" i="18"/>
  <c r="M358" i="18"/>
  <c r="M447" i="18"/>
  <c r="BC430" i="18"/>
  <c r="BA430" i="18"/>
  <c r="D271" i="18"/>
  <c r="D168" i="18"/>
  <c r="J269" i="18"/>
  <c r="G269" i="18"/>
  <c r="K269" i="18"/>
  <c r="E269" i="18"/>
  <c r="L269" i="18"/>
  <c r="H269" i="18"/>
  <c r="N269" i="18"/>
  <c r="AJ269" i="18"/>
  <c r="M269" i="18"/>
  <c r="I269" i="18"/>
  <c r="F269" i="18"/>
  <c r="H358" i="18"/>
  <c r="H447" i="18"/>
  <c r="BH430" i="18"/>
  <c r="D360" i="18"/>
  <c r="D449" i="18"/>
  <c r="BD430" i="18"/>
  <c r="BG430" i="18"/>
  <c r="BB430" i="18"/>
  <c r="BF430" i="18"/>
  <c r="BI430" i="18"/>
  <c r="AX430" i="18"/>
  <c r="BJ430" i="18"/>
  <c r="BE430" i="18"/>
  <c r="Z538" i="19"/>
  <c r="Z449" i="19"/>
  <c r="AL538" i="19"/>
  <c r="AE447" i="18"/>
  <c r="AE536" i="18"/>
  <c r="AH269" i="18"/>
  <c r="AH359" i="18"/>
  <c r="AH448" i="18"/>
  <c r="AD269" i="18"/>
  <c r="AD359" i="18"/>
  <c r="AD448" i="18"/>
  <c r="K520" i="18"/>
  <c r="BG519" i="18"/>
  <c r="AC269" i="18"/>
  <c r="AC359" i="18"/>
  <c r="N520" i="18"/>
  <c r="AX519" i="18"/>
  <c r="BJ519" i="18"/>
  <c r="M520" i="18"/>
  <c r="BI519" i="18"/>
  <c r="AG536" i="18"/>
  <c r="Z536" i="18"/>
  <c r="AH536" i="18"/>
  <c r="AI269" i="18"/>
  <c r="AI359" i="18"/>
  <c r="I520" i="18"/>
  <c r="BE519" i="18"/>
  <c r="F520" i="18"/>
  <c r="BB519" i="18"/>
  <c r="L520" i="18"/>
  <c r="BH519" i="18"/>
  <c r="AG269" i="18"/>
  <c r="AG359" i="18"/>
  <c r="AG448" i="18"/>
  <c r="Z269" i="18"/>
  <c r="Z359" i="18"/>
  <c r="Z448" i="18"/>
  <c r="AK269" i="18"/>
  <c r="AK359" i="18"/>
  <c r="AK448" i="18"/>
  <c r="AK536" i="18"/>
  <c r="AJ536" i="18"/>
  <c r="AL536" i="18"/>
  <c r="E520" i="18"/>
  <c r="BA519" i="18"/>
  <c r="AF269" i="18"/>
  <c r="AF359" i="18"/>
  <c r="AF448" i="18"/>
  <c r="AE269" i="18"/>
  <c r="AE359" i="18"/>
  <c r="AE448" i="18"/>
  <c r="AL269" i="18"/>
  <c r="AL359" i="18"/>
  <c r="AL448" i="18"/>
  <c r="AD536" i="18"/>
  <c r="G520" i="18"/>
  <c r="BC519" i="18"/>
  <c r="H520" i="18"/>
  <c r="BD519" i="18"/>
  <c r="AF536" i="18"/>
  <c r="J520" i="18"/>
  <c r="BF519" i="18"/>
  <c r="L522" i="19"/>
  <c r="T520" i="19"/>
  <c r="AR519" i="19"/>
  <c r="M522" i="19"/>
  <c r="U520" i="19"/>
  <c r="AS519" i="19"/>
  <c r="BE449" i="19"/>
  <c r="AS449" i="19"/>
  <c r="BF449" i="19"/>
  <c r="BG449" i="19"/>
  <c r="BH449" i="19"/>
  <c r="AU448" i="19"/>
  <c r="BG448" i="19"/>
  <c r="AH520" i="19"/>
  <c r="BF519" i="19"/>
  <c r="BJ520" i="19"/>
  <c r="N521" i="19"/>
  <c r="AX520" i="19"/>
  <c r="F522" i="19"/>
  <c r="BI449" i="19"/>
  <c r="D272" i="19"/>
  <c r="D169" i="19"/>
  <c r="AC272" i="19"/>
  <c r="Q272" i="19"/>
  <c r="L272" i="19"/>
  <c r="F272" i="19"/>
  <c r="AH272" i="19"/>
  <c r="X272" i="19"/>
  <c r="U272" i="19"/>
  <c r="Y272" i="19"/>
  <c r="AD272" i="19"/>
  <c r="Z272" i="19"/>
  <c r="W272" i="19"/>
  <c r="AL272" i="19"/>
  <c r="AG272" i="19"/>
  <c r="M272" i="19"/>
  <c r="E272" i="19"/>
  <c r="AE272" i="19"/>
  <c r="V272" i="19"/>
  <c r="S272" i="19"/>
  <c r="H272" i="19"/>
  <c r="J272" i="19"/>
  <c r="G272" i="19"/>
  <c r="N272" i="19"/>
  <c r="AF272" i="19"/>
  <c r="AJ272" i="19"/>
  <c r="I272" i="19"/>
  <c r="K272" i="19"/>
  <c r="T272" i="19"/>
  <c r="R272" i="19"/>
  <c r="AI272" i="19"/>
  <c r="AK272" i="19"/>
  <c r="X520" i="19"/>
  <c r="AV519" i="19"/>
  <c r="AQ448" i="19"/>
  <c r="BC448" i="19"/>
  <c r="BA448" i="19"/>
  <c r="AO448" i="19"/>
  <c r="AF520" i="19"/>
  <c r="BD519" i="19"/>
  <c r="Y520" i="19"/>
  <c r="AW519" i="19"/>
  <c r="AT449" i="19"/>
  <c r="Q520" i="19"/>
  <c r="AE520" i="19"/>
  <c r="BC519" i="19"/>
  <c r="BB448" i="19"/>
  <c r="AP448" i="19"/>
  <c r="H522" i="19"/>
  <c r="AG520" i="19"/>
  <c r="BE519" i="19"/>
  <c r="BE448" i="19"/>
  <c r="AS448" i="19"/>
  <c r="W520" i="19"/>
  <c r="AU519" i="19"/>
  <c r="AD520" i="19"/>
  <c r="BB519" i="19"/>
  <c r="J522" i="19"/>
  <c r="G522" i="19"/>
  <c r="K522" i="19"/>
  <c r="BJ449" i="19"/>
  <c r="R520" i="19"/>
  <c r="AP519" i="19"/>
  <c r="BF448" i="19"/>
  <c r="AT448" i="19"/>
  <c r="AJ520" i="19"/>
  <c r="BH519" i="19"/>
  <c r="AK361" i="19"/>
  <c r="AK450" i="19"/>
  <c r="AG361" i="19"/>
  <c r="AG450" i="19"/>
  <c r="AC361" i="19"/>
  <c r="AC450" i="19"/>
  <c r="W361" i="19"/>
  <c r="W450" i="19"/>
  <c r="S361" i="19"/>
  <c r="S450" i="19"/>
  <c r="M361" i="19"/>
  <c r="M450" i="19"/>
  <c r="I361" i="19"/>
  <c r="I450" i="19"/>
  <c r="E361" i="19"/>
  <c r="E450" i="19"/>
  <c r="AJ361" i="19"/>
  <c r="AJ450" i="19"/>
  <c r="AF361" i="19"/>
  <c r="AF450" i="19"/>
  <c r="Z361" i="19"/>
  <c r="Z450" i="19"/>
  <c r="V361" i="19"/>
  <c r="V450" i="19"/>
  <c r="R361" i="19"/>
  <c r="R450" i="19"/>
  <c r="L361" i="19"/>
  <c r="L450" i="19"/>
  <c r="H361" i="19"/>
  <c r="H450" i="19"/>
  <c r="D361" i="19"/>
  <c r="D450" i="19"/>
  <c r="D539" i="19"/>
  <c r="AI361" i="19"/>
  <c r="AI450" i="19"/>
  <c r="AE361" i="19"/>
  <c r="AE450" i="19"/>
  <c r="Y361" i="19"/>
  <c r="Y450" i="19"/>
  <c r="U361" i="19"/>
  <c r="U450" i="19"/>
  <c r="Q361" i="19"/>
  <c r="Q450" i="19"/>
  <c r="K361" i="19"/>
  <c r="K450" i="19"/>
  <c r="G361" i="19"/>
  <c r="G450" i="19"/>
  <c r="AL361" i="19"/>
  <c r="AL450" i="19"/>
  <c r="AH361" i="19"/>
  <c r="AH450" i="19"/>
  <c r="AD361" i="19"/>
  <c r="AD450" i="19"/>
  <c r="X361" i="19"/>
  <c r="X450" i="19"/>
  <c r="T361" i="19"/>
  <c r="T450" i="19"/>
  <c r="N361" i="19"/>
  <c r="N450" i="19"/>
  <c r="J361" i="19"/>
  <c r="J450" i="19"/>
  <c r="F361" i="19"/>
  <c r="F450" i="19"/>
  <c r="AI520" i="19"/>
  <c r="BG519" i="19"/>
  <c r="S520" i="19"/>
  <c r="AQ519" i="19"/>
  <c r="I522" i="19"/>
  <c r="AK520" i="19"/>
  <c r="BI519" i="19"/>
  <c r="V520" i="19"/>
  <c r="AT519" i="19"/>
  <c r="AO449" i="19"/>
  <c r="BA449" i="19"/>
  <c r="AU449" i="19"/>
  <c r="AV449" i="19"/>
  <c r="AW449" i="19"/>
  <c r="AX449" i="19"/>
  <c r="AC520" i="19"/>
  <c r="F359" i="18"/>
  <c r="F448" i="18"/>
  <c r="I359" i="18"/>
  <c r="I448" i="18"/>
  <c r="E359" i="18"/>
  <c r="E448" i="18"/>
  <c r="J359" i="18"/>
  <c r="J448" i="18"/>
  <c r="M359" i="18"/>
  <c r="M448" i="18"/>
  <c r="H359" i="18"/>
  <c r="H448" i="18"/>
  <c r="N359" i="18"/>
  <c r="N448" i="18"/>
  <c r="L359" i="18"/>
  <c r="L448" i="18"/>
  <c r="K359" i="18"/>
  <c r="K448" i="18"/>
  <c r="G359" i="18"/>
  <c r="G448" i="18"/>
  <c r="BE431" i="18"/>
  <c r="AJ359" i="18"/>
  <c r="AJ448" i="18"/>
  <c r="BC431" i="18"/>
  <c r="BB431" i="18"/>
  <c r="BD431" i="18"/>
  <c r="BA431" i="18"/>
  <c r="BJ431" i="18"/>
  <c r="AX431" i="18"/>
  <c r="BI431" i="18"/>
  <c r="BF431" i="18"/>
  <c r="D169" i="18"/>
  <c r="D272" i="18"/>
  <c r="H270" i="18"/>
  <c r="M270" i="18"/>
  <c r="E270" i="18"/>
  <c r="L270" i="18"/>
  <c r="J270" i="18"/>
  <c r="F270" i="18"/>
  <c r="G270" i="18"/>
  <c r="N270" i="18"/>
  <c r="I270" i="18"/>
  <c r="K270" i="18"/>
  <c r="BG431" i="18"/>
  <c r="BH431" i="18"/>
  <c r="D361" i="18"/>
  <c r="D450" i="18"/>
  <c r="AI448" i="18"/>
  <c r="AI537" i="18"/>
  <c r="AC448" i="18"/>
  <c r="AC537" i="18"/>
  <c r="AF270" i="18"/>
  <c r="AF360" i="18"/>
  <c r="AF449" i="18"/>
  <c r="G521" i="18"/>
  <c r="BC520" i="18"/>
  <c r="AL537" i="18"/>
  <c r="AK537" i="18"/>
  <c r="L521" i="18"/>
  <c r="BH520" i="18"/>
  <c r="I521" i="18"/>
  <c r="BE520" i="18"/>
  <c r="AH537" i="18"/>
  <c r="AF537" i="18"/>
  <c r="H521" i="18"/>
  <c r="BD520" i="18"/>
  <c r="F521" i="18"/>
  <c r="BB520" i="18"/>
  <c r="Z270" i="18"/>
  <c r="Z360" i="18"/>
  <c r="Z449" i="18"/>
  <c r="AH270" i="18"/>
  <c r="AH360" i="18"/>
  <c r="AH449" i="18"/>
  <c r="AJ270" i="18"/>
  <c r="AJ360" i="18"/>
  <c r="AJ449" i="18"/>
  <c r="J521" i="18"/>
  <c r="BF520" i="18"/>
  <c r="AD537" i="18"/>
  <c r="E521" i="18"/>
  <c r="BA520" i="18"/>
  <c r="AJ537" i="18"/>
  <c r="Z537" i="18"/>
  <c r="K521" i="18"/>
  <c r="BG520" i="18"/>
  <c r="AE537" i="18"/>
  <c r="AG270" i="18"/>
  <c r="AG360" i="18"/>
  <c r="AG449" i="18"/>
  <c r="AL270" i="18"/>
  <c r="AL360" i="18"/>
  <c r="AL449" i="18"/>
  <c r="AE270" i="18"/>
  <c r="AE360" i="18"/>
  <c r="AE449" i="18"/>
  <c r="AK270" i="18"/>
  <c r="AK360" i="18"/>
  <c r="AK449" i="18"/>
  <c r="AD270" i="18"/>
  <c r="AD360" i="18"/>
  <c r="AD449" i="18"/>
  <c r="AI270" i="18"/>
  <c r="AI360" i="18"/>
  <c r="AI449" i="18"/>
  <c r="AC270" i="18"/>
  <c r="AC360" i="18"/>
  <c r="AC449" i="18"/>
  <c r="AG537" i="18"/>
  <c r="M521" i="18"/>
  <c r="BI520" i="18"/>
  <c r="N521" i="18"/>
  <c r="AX520" i="18"/>
  <c r="BJ520" i="18"/>
  <c r="AL539" i="19"/>
  <c r="BC449" i="19"/>
  <c r="AQ449" i="19"/>
  <c r="R521" i="19"/>
  <c r="AP520" i="19"/>
  <c r="Q521" i="19"/>
  <c r="F523" i="19"/>
  <c r="T521" i="19"/>
  <c r="AR520" i="19"/>
  <c r="S521" i="19"/>
  <c r="AQ520" i="19"/>
  <c r="AF521" i="19"/>
  <c r="BD520" i="19"/>
  <c r="AR449" i="19"/>
  <c r="BD449" i="19"/>
  <c r="BB449" i="19"/>
  <c r="AP449" i="19"/>
  <c r="BJ450" i="19"/>
  <c r="AX450" i="19"/>
  <c r="AQ450" i="19"/>
  <c r="BI450" i="19"/>
  <c r="J523" i="19"/>
  <c r="H523" i="19"/>
  <c r="AE521" i="19"/>
  <c r="BC520" i="19"/>
  <c r="AH521" i="19"/>
  <c r="BF520" i="19"/>
  <c r="AC521" i="19"/>
  <c r="AK521" i="19"/>
  <c r="BI520" i="19"/>
  <c r="BB450" i="19"/>
  <c r="AP450" i="19"/>
  <c r="BC450" i="19"/>
  <c r="AR450" i="19"/>
  <c r="BD450" i="19"/>
  <c r="BE450" i="19"/>
  <c r="AS450" i="19"/>
  <c r="AJ521" i="19"/>
  <c r="BH520" i="19"/>
  <c r="K523" i="19"/>
  <c r="AL362" i="19"/>
  <c r="AL451" i="19"/>
  <c r="AH362" i="19"/>
  <c r="AH451" i="19"/>
  <c r="AD362" i="19"/>
  <c r="AD451" i="19"/>
  <c r="X362" i="19"/>
  <c r="X451" i="19"/>
  <c r="T362" i="19"/>
  <c r="T451" i="19"/>
  <c r="N362" i="19"/>
  <c r="N451" i="19"/>
  <c r="J362" i="19"/>
  <c r="J451" i="19"/>
  <c r="F362" i="19"/>
  <c r="F451" i="19"/>
  <c r="AK362" i="19"/>
  <c r="AK451" i="19"/>
  <c r="AG362" i="19"/>
  <c r="AG451" i="19"/>
  <c r="AC362" i="19"/>
  <c r="AC451" i="19"/>
  <c r="W362" i="19"/>
  <c r="W451" i="19"/>
  <c r="S362" i="19"/>
  <c r="S451" i="19"/>
  <c r="M362" i="19"/>
  <c r="M451" i="19"/>
  <c r="I362" i="19"/>
  <c r="I451" i="19"/>
  <c r="E362" i="19"/>
  <c r="E451" i="19"/>
  <c r="AJ362" i="19"/>
  <c r="AJ451" i="19"/>
  <c r="AF362" i="19"/>
  <c r="AF451" i="19"/>
  <c r="Z362" i="19"/>
  <c r="Z451" i="19"/>
  <c r="V362" i="19"/>
  <c r="V451" i="19"/>
  <c r="R362" i="19"/>
  <c r="R451" i="19"/>
  <c r="L362" i="19"/>
  <c r="L451" i="19"/>
  <c r="H362" i="19"/>
  <c r="H451" i="19"/>
  <c r="D362" i="19"/>
  <c r="D451" i="19"/>
  <c r="D540" i="19"/>
  <c r="AI362" i="19"/>
  <c r="AI451" i="19"/>
  <c r="AE362" i="19"/>
  <c r="AE451" i="19"/>
  <c r="Y362" i="19"/>
  <c r="Y451" i="19"/>
  <c r="U362" i="19"/>
  <c r="U451" i="19"/>
  <c r="Q362" i="19"/>
  <c r="Q451" i="19"/>
  <c r="K362" i="19"/>
  <c r="K451" i="19"/>
  <c r="G362" i="19"/>
  <c r="G451" i="19"/>
  <c r="M523" i="19"/>
  <c r="I523" i="19"/>
  <c r="BF450" i="19"/>
  <c r="BG450" i="19"/>
  <c r="AV450" i="19"/>
  <c r="BH450" i="19"/>
  <c r="AW450" i="19"/>
  <c r="AD521" i="19"/>
  <c r="BB520" i="19"/>
  <c r="V521" i="19"/>
  <c r="AT520" i="19"/>
  <c r="AI521" i="19"/>
  <c r="BG520" i="19"/>
  <c r="AT450" i="19"/>
  <c r="AU450" i="19"/>
  <c r="G523" i="19"/>
  <c r="W521" i="19"/>
  <c r="AU520" i="19"/>
  <c r="AG521" i="19"/>
  <c r="BE520" i="19"/>
  <c r="Y521" i="19"/>
  <c r="AW520" i="19"/>
  <c r="X521" i="19"/>
  <c r="AV520" i="19"/>
  <c r="D273" i="19"/>
  <c r="D170" i="19"/>
  <c r="Q273" i="19"/>
  <c r="AC273" i="19"/>
  <c r="L273" i="19"/>
  <c r="M273" i="19"/>
  <c r="E273" i="19"/>
  <c r="K273" i="19"/>
  <c r="AH273" i="19"/>
  <c r="X273" i="19"/>
  <c r="N273" i="19"/>
  <c r="AF273" i="19"/>
  <c r="AJ273" i="19"/>
  <c r="I273" i="19"/>
  <c r="T273" i="19"/>
  <c r="AE273" i="19"/>
  <c r="AD273" i="19"/>
  <c r="AK273" i="19"/>
  <c r="U273" i="19"/>
  <c r="J273" i="19"/>
  <c r="R273" i="19"/>
  <c r="AI273" i="19"/>
  <c r="Z273" i="19"/>
  <c r="W273" i="19"/>
  <c r="H273" i="19"/>
  <c r="F273" i="19"/>
  <c r="G273" i="19"/>
  <c r="Y273" i="19"/>
  <c r="AL273" i="19"/>
  <c r="AG273" i="19"/>
  <c r="V273" i="19"/>
  <c r="S273" i="19"/>
  <c r="BJ521" i="19"/>
  <c r="N522" i="19"/>
  <c r="AX521" i="19"/>
  <c r="Z539" i="19"/>
  <c r="U521" i="19"/>
  <c r="AS520" i="19"/>
  <c r="L523" i="19"/>
  <c r="I360" i="18"/>
  <c r="I449" i="18"/>
  <c r="G360" i="18"/>
  <c r="G449" i="18"/>
  <c r="N360" i="18"/>
  <c r="N449" i="18"/>
  <c r="E360" i="18"/>
  <c r="E449" i="18"/>
  <c r="H360" i="18"/>
  <c r="H449" i="18"/>
  <c r="F360" i="18"/>
  <c r="F449" i="18"/>
  <c r="M360" i="18"/>
  <c r="M449" i="18"/>
  <c r="K360" i="18"/>
  <c r="K449" i="18"/>
  <c r="J360" i="18"/>
  <c r="J449" i="18"/>
  <c r="BG432" i="18"/>
  <c r="BH432" i="18"/>
  <c r="L360" i="18"/>
  <c r="L449" i="18"/>
  <c r="D273" i="18"/>
  <c r="D170" i="18"/>
  <c r="BJ432" i="18"/>
  <c r="AX432" i="18"/>
  <c r="BA432" i="18"/>
  <c r="D362" i="18"/>
  <c r="D451" i="18"/>
  <c r="BF432" i="18"/>
  <c r="BI432" i="18"/>
  <c r="M271" i="18"/>
  <c r="N271" i="18"/>
  <c r="H271" i="18"/>
  <c r="J271" i="18"/>
  <c r="G271" i="18"/>
  <c r="K271" i="18"/>
  <c r="I271" i="18"/>
  <c r="E271" i="18"/>
  <c r="L271" i="18"/>
  <c r="F271" i="18"/>
  <c r="BD432" i="18"/>
  <c r="BB432" i="18"/>
  <c r="BC432" i="18"/>
  <c r="BE432" i="18"/>
  <c r="AI271" i="18"/>
  <c r="AI361" i="18"/>
  <c r="AI450" i="18"/>
  <c r="AC271" i="18"/>
  <c r="AC361" i="18"/>
  <c r="AC450" i="18"/>
  <c r="BB521" i="18"/>
  <c r="F522" i="18"/>
  <c r="I522" i="18"/>
  <c r="BE521" i="18"/>
  <c r="L522" i="18"/>
  <c r="BH521" i="18"/>
  <c r="AF271" i="18"/>
  <c r="AF361" i="18"/>
  <c r="AF450" i="18"/>
  <c r="Z271" i="18"/>
  <c r="Z361" i="18"/>
  <c r="Z450" i="18"/>
  <c r="AJ538" i="18"/>
  <c r="E522" i="18"/>
  <c r="BA521" i="18"/>
  <c r="AK538" i="18"/>
  <c r="AL271" i="18"/>
  <c r="AL361" i="18"/>
  <c r="AL450" i="18"/>
  <c r="Z538" i="18"/>
  <c r="AH538" i="18"/>
  <c r="AC538" i="18"/>
  <c r="AD271" i="18"/>
  <c r="AD361" i="18"/>
  <c r="AD450" i="18"/>
  <c r="N522" i="18"/>
  <c r="AX521" i="18"/>
  <c r="BJ521" i="18"/>
  <c r="M522" i="18"/>
  <c r="BI521" i="18"/>
  <c r="AD538" i="18"/>
  <c r="J522" i="18"/>
  <c r="BF521" i="18"/>
  <c r="H522" i="18"/>
  <c r="BD521" i="18"/>
  <c r="AL538" i="18"/>
  <c r="G522" i="18"/>
  <c r="BC521" i="18"/>
  <c r="AI538" i="18"/>
  <c r="AE271" i="18"/>
  <c r="AE361" i="18"/>
  <c r="AE450" i="18"/>
  <c r="AJ271" i="18"/>
  <c r="AJ361" i="18"/>
  <c r="AJ450" i="18"/>
  <c r="AH271" i="18"/>
  <c r="AH361" i="18"/>
  <c r="AH450" i="18"/>
  <c r="AG271" i="18"/>
  <c r="AG361" i="18"/>
  <c r="AG450" i="18"/>
  <c r="AK271" i="18"/>
  <c r="AK361" i="18"/>
  <c r="AK450" i="18"/>
  <c r="AG538" i="18"/>
  <c r="AE538" i="18"/>
  <c r="K522" i="18"/>
  <c r="BG521" i="18"/>
  <c r="AF538" i="18"/>
  <c r="AL540" i="19"/>
  <c r="AG522" i="19"/>
  <c r="BE521" i="19"/>
  <c r="G524" i="19"/>
  <c r="V522" i="19"/>
  <c r="AT521" i="19"/>
  <c r="M524" i="19"/>
  <c r="F524" i="19"/>
  <c r="D274" i="19"/>
  <c r="D171" i="19"/>
  <c r="Q274" i="19"/>
  <c r="AC274" i="19"/>
  <c r="M274" i="19"/>
  <c r="E274" i="19"/>
  <c r="AE274" i="19"/>
  <c r="V274" i="19"/>
  <c r="S274" i="19"/>
  <c r="K274" i="19"/>
  <c r="AI274" i="19"/>
  <c r="AD274" i="19"/>
  <c r="W274" i="19"/>
  <c r="AG274" i="19"/>
  <c r="F274" i="19"/>
  <c r="AH274" i="19"/>
  <c r="H274" i="19"/>
  <c r="J274" i="19"/>
  <c r="G274" i="19"/>
  <c r="Y274" i="19"/>
  <c r="N274" i="19"/>
  <c r="AF274" i="19"/>
  <c r="AJ274" i="19"/>
  <c r="I274" i="19"/>
  <c r="T274" i="19"/>
  <c r="R274" i="19"/>
  <c r="Z274" i="19"/>
  <c r="AL274" i="19"/>
  <c r="AK274" i="19"/>
  <c r="L274" i="19"/>
  <c r="X274" i="19"/>
  <c r="U274" i="19"/>
  <c r="I524" i="19"/>
  <c r="AJ522" i="19"/>
  <c r="BH521" i="19"/>
  <c r="AC522" i="19"/>
  <c r="AE522" i="19"/>
  <c r="BC521" i="19"/>
  <c r="J524" i="19"/>
  <c r="S522" i="19"/>
  <c r="AQ521" i="19"/>
  <c r="U522" i="19"/>
  <c r="AS521" i="19"/>
  <c r="AI363" i="19"/>
  <c r="AI452" i="19"/>
  <c r="AE363" i="19"/>
  <c r="AE452" i="19"/>
  <c r="Y363" i="19"/>
  <c r="Y452" i="19"/>
  <c r="U363" i="19"/>
  <c r="U452" i="19"/>
  <c r="Q363" i="19"/>
  <c r="Q452" i="19"/>
  <c r="K363" i="19"/>
  <c r="K452" i="19"/>
  <c r="G363" i="19"/>
  <c r="G452" i="19"/>
  <c r="AL363" i="19"/>
  <c r="AL452" i="19"/>
  <c r="AH363" i="19"/>
  <c r="AH452" i="19"/>
  <c r="AD363" i="19"/>
  <c r="AD452" i="19"/>
  <c r="X363" i="19"/>
  <c r="X452" i="19"/>
  <c r="T363" i="19"/>
  <c r="T452" i="19"/>
  <c r="N363" i="19"/>
  <c r="N452" i="19"/>
  <c r="J363" i="19"/>
  <c r="J452" i="19"/>
  <c r="F363" i="19"/>
  <c r="F452" i="19"/>
  <c r="AK363" i="19"/>
  <c r="AK452" i="19"/>
  <c r="AG363" i="19"/>
  <c r="AG452" i="19"/>
  <c r="AC363" i="19"/>
  <c r="AC452" i="19"/>
  <c r="W363" i="19"/>
  <c r="W452" i="19"/>
  <c r="S363" i="19"/>
  <c r="S452" i="19"/>
  <c r="M363" i="19"/>
  <c r="M452" i="19"/>
  <c r="I363" i="19"/>
  <c r="I452" i="19"/>
  <c r="E363" i="19"/>
  <c r="E452" i="19"/>
  <c r="AJ363" i="19"/>
  <c r="AJ452" i="19"/>
  <c r="AF363" i="19"/>
  <c r="AF452" i="19"/>
  <c r="Z363" i="19"/>
  <c r="Z452" i="19"/>
  <c r="V363" i="19"/>
  <c r="V452" i="19"/>
  <c r="R363" i="19"/>
  <c r="R452" i="19"/>
  <c r="L363" i="19"/>
  <c r="L452" i="19"/>
  <c r="H363" i="19"/>
  <c r="H452" i="19"/>
  <c r="D363" i="19"/>
  <c r="D452" i="19"/>
  <c r="D541" i="19"/>
  <c r="Y522" i="19"/>
  <c r="AW521" i="19"/>
  <c r="W522" i="19"/>
  <c r="AU521" i="19"/>
  <c r="AI522" i="19"/>
  <c r="BG521" i="19"/>
  <c r="AD522" i="19"/>
  <c r="BB521" i="19"/>
  <c r="K524" i="19"/>
  <c r="R522" i="19"/>
  <c r="AP521" i="19"/>
  <c r="X522" i="19"/>
  <c r="AV521" i="19"/>
  <c r="Q522" i="19"/>
  <c r="AX522" i="19"/>
  <c r="BJ522" i="19"/>
  <c r="N523" i="19"/>
  <c r="L524" i="19"/>
  <c r="Z540" i="19"/>
  <c r="BA450" i="19"/>
  <c r="AO450" i="19"/>
  <c r="AK522" i="19"/>
  <c r="BI521" i="19"/>
  <c r="AH522" i="19"/>
  <c r="BF521" i="19"/>
  <c r="H524" i="19"/>
  <c r="AF522" i="19"/>
  <c r="BD521" i="19"/>
  <c r="T522" i="19"/>
  <c r="AR521" i="19"/>
  <c r="H361" i="18"/>
  <c r="H450" i="18"/>
  <c r="F361" i="18"/>
  <c r="F450" i="18"/>
  <c r="K361" i="18"/>
  <c r="K450" i="18"/>
  <c r="L361" i="18"/>
  <c r="L450" i="18"/>
  <c r="E361" i="18"/>
  <c r="E450" i="18"/>
  <c r="N361" i="18"/>
  <c r="N450" i="18"/>
  <c r="J361" i="18"/>
  <c r="J450" i="18"/>
  <c r="M361" i="18"/>
  <c r="M450" i="18"/>
  <c r="BC433" i="18"/>
  <c r="BI433" i="18"/>
  <c r="D274" i="18"/>
  <c r="D171" i="18"/>
  <c r="AC272" i="18"/>
  <c r="M272" i="18"/>
  <c r="L272" i="18"/>
  <c r="F272" i="18"/>
  <c r="E272" i="18"/>
  <c r="H272" i="18"/>
  <c r="J272" i="18"/>
  <c r="K272" i="18"/>
  <c r="N272" i="18"/>
  <c r="N362" i="18"/>
  <c r="N451" i="18"/>
  <c r="I272" i="18"/>
  <c r="G272" i="18"/>
  <c r="I361" i="18"/>
  <c r="I450" i="18"/>
  <c r="J362" i="18"/>
  <c r="J451" i="18"/>
  <c r="F362" i="18"/>
  <c r="F451" i="18"/>
  <c r="D363" i="18"/>
  <c r="D452" i="18"/>
  <c r="BF433" i="18"/>
  <c r="G361" i="18"/>
  <c r="G450" i="18"/>
  <c r="BH433" i="18"/>
  <c r="BE433" i="18"/>
  <c r="BB433" i="18"/>
  <c r="BD433" i="18"/>
  <c r="BA433" i="18"/>
  <c r="AX433" i="18"/>
  <c r="BJ433" i="18"/>
  <c r="BG433" i="18"/>
  <c r="AC362" i="18"/>
  <c r="AC451" i="18"/>
  <c r="Z272" i="18"/>
  <c r="Z362" i="18"/>
  <c r="Z451" i="18"/>
  <c r="Z539" i="18"/>
  <c r="AE272" i="18"/>
  <c r="AE362" i="18"/>
  <c r="AE451" i="18"/>
  <c r="K523" i="18"/>
  <c r="BG522" i="18"/>
  <c r="AI539" i="18"/>
  <c r="G523" i="18"/>
  <c r="BC522" i="18"/>
  <c r="AC539" i="18"/>
  <c r="AC540" i="18"/>
  <c r="E523" i="18"/>
  <c r="BA522" i="18"/>
  <c r="L523" i="18"/>
  <c r="BH522" i="18"/>
  <c r="I523" i="18"/>
  <c r="BE522" i="18"/>
  <c r="AK539" i="18"/>
  <c r="AF272" i="18"/>
  <c r="AF362" i="18"/>
  <c r="AF451" i="18"/>
  <c r="AI272" i="18"/>
  <c r="AI273" i="18"/>
  <c r="AI363" i="18"/>
  <c r="AI452" i="18"/>
  <c r="AE539" i="18"/>
  <c r="AL539" i="18"/>
  <c r="H523" i="18"/>
  <c r="BD522" i="18"/>
  <c r="J523" i="18"/>
  <c r="BF522" i="18"/>
  <c r="AH539" i="18"/>
  <c r="AJ539" i="18"/>
  <c r="AK272" i="18"/>
  <c r="AK362" i="18"/>
  <c r="AK451" i="18"/>
  <c r="AL272" i="18"/>
  <c r="AL362" i="18"/>
  <c r="AL451" i="18"/>
  <c r="AF539" i="18"/>
  <c r="AH272" i="18"/>
  <c r="AH362" i="18"/>
  <c r="AH451" i="18"/>
  <c r="AD272" i="18"/>
  <c r="AD362" i="18"/>
  <c r="AD451" i="18"/>
  <c r="AJ272" i="18"/>
  <c r="AJ362" i="18"/>
  <c r="AJ451" i="18"/>
  <c r="AG272" i="18"/>
  <c r="AG362" i="18"/>
  <c r="AG451" i="18"/>
  <c r="AG539" i="18"/>
  <c r="AD539" i="18"/>
  <c r="M523" i="18"/>
  <c r="BI522" i="18"/>
  <c r="N523" i="18"/>
  <c r="AX522" i="18"/>
  <c r="BJ522" i="18"/>
  <c r="F523" i="18"/>
  <c r="BB522" i="18"/>
  <c r="Z541" i="19"/>
  <c r="T523" i="19"/>
  <c r="AR522" i="19"/>
  <c r="N524" i="19"/>
  <c r="AX523" i="19"/>
  <c r="BJ523" i="19"/>
  <c r="X523" i="19"/>
  <c r="AV522" i="19"/>
  <c r="BH452" i="19"/>
  <c r="BI452" i="19"/>
  <c r="AX452" i="19"/>
  <c r="BJ452" i="19"/>
  <c r="AJ523" i="19"/>
  <c r="BH522" i="19"/>
  <c r="BB451" i="19"/>
  <c r="AP451" i="19"/>
  <c r="AS451" i="19"/>
  <c r="BE451" i="19"/>
  <c r="BG451" i="19"/>
  <c r="AU451" i="19"/>
  <c r="AI523" i="19"/>
  <c r="BG522" i="19"/>
  <c r="Y523" i="19"/>
  <c r="AW522" i="19"/>
  <c r="AO451" i="19"/>
  <c r="BA451" i="19"/>
  <c r="AF523" i="19"/>
  <c r="BD522" i="19"/>
  <c r="L525" i="19"/>
  <c r="AR451" i="19"/>
  <c r="BD451" i="19"/>
  <c r="R523" i="19"/>
  <c r="AP522" i="19"/>
  <c r="AV452" i="19"/>
  <c r="AW452" i="19"/>
  <c r="U523" i="19"/>
  <c r="AS522" i="19"/>
  <c r="J525" i="19"/>
  <c r="AC523" i="19"/>
  <c r="I525" i="19"/>
  <c r="D275" i="19"/>
  <c r="D172" i="19"/>
  <c r="Q275" i="19"/>
  <c r="AC275" i="19"/>
  <c r="J275" i="19"/>
  <c r="R275" i="19"/>
  <c r="AI275" i="19"/>
  <c r="Z275" i="19"/>
  <c r="W275" i="19"/>
  <c r="S275" i="19"/>
  <c r="X275" i="19"/>
  <c r="H275" i="19"/>
  <c r="F275" i="19"/>
  <c r="I275" i="19"/>
  <c r="G275" i="19"/>
  <c r="T275" i="19"/>
  <c r="AE275" i="19"/>
  <c r="Y275" i="19"/>
  <c r="AD275" i="19"/>
  <c r="AL275" i="19"/>
  <c r="AK275" i="19"/>
  <c r="AG275" i="19"/>
  <c r="U275" i="19"/>
  <c r="V275" i="19"/>
  <c r="L275" i="19"/>
  <c r="M275" i="19"/>
  <c r="E275" i="19"/>
  <c r="K275" i="19"/>
  <c r="AH275" i="19"/>
  <c r="N275" i="19"/>
  <c r="AF275" i="19"/>
  <c r="AJ275" i="19"/>
  <c r="F525" i="19"/>
  <c r="V523" i="19"/>
  <c r="AT522" i="19"/>
  <c r="H525" i="19"/>
  <c r="BF451" i="19"/>
  <c r="AT451" i="19"/>
  <c r="Q523" i="19"/>
  <c r="AE523" i="19"/>
  <c r="BC522" i="19"/>
  <c r="AK523" i="19"/>
  <c r="BI522" i="19"/>
  <c r="AW451" i="19"/>
  <c r="BI451" i="19"/>
  <c r="AH523" i="19"/>
  <c r="BF522" i="19"/>
  <c r="BC451" i="19"/>
  <c r="AQ451" i="19"/>
  <c r="K525" i="19"/>
  <c r="BJ451" i="19"/>
  <c r="AX451" i="19"/>
  <c r="BH451" i="19"/>
  <c r="AV451" i="19"/>
  <c r="AD523" i="19"/>
  <c r="BB522" i="19"/>
  <c r="W523" i="19"/>
  <c r="AU522" i="19"/>
  <c r="BD452" i="19"/>
  <c r="AR452" i="19"/>
  <c r="S523" i="19"/>
  <c r="AQ522" i="19"/>
  <c r="AJ364" i="19"/>
  <c r="AJ453" i="19"/>
  <c r="AF364" i="19"/>
  <c r="AF453" i="19"/>
  <c r="Z364" i="19"/>
  <c r="Z453" i="19"/>
  <c r="V364" i="19"/>
  <c r="V453" i="19"/>
  <c r="R364" i="19"/>
  <c r="R453" i="19"/>
  <c r="L364" i="19"/>
  <c r="L453" i="19"/>
  <c r="H364" i="19"/>
  <c r="H453" i="19"/>
  <c r="D364" i="19"/>
  <c r="D453" i="19"/>
  <c r="D542" i="19"/>
  <c r="AI364" i="19"/>
  <c r="AI453" i="19"/>
  <c r="AE364" i="19"/>
  <c r="AE453" i="19"/>
  <c r="Y364" i="19"/>
  <c r="Y453" i="19"/>
  <c r="U364" i="19"/>
  <c r="U453" i="19"/>
  <c r="Q364" i="19"/>
  <c r="Q453" i="19"/>
  <c r="K364" i="19"/>
  <c r="K453" i="19"/>
  <c r="G364" i="19"/>
  <c r="G453" i="19"/>
  <c r="AL364" i="19"/>
  <c r="AL453" i="19"/>
  <c r="AH364" i="19"/>
  <c r="AH453" i="19"/>
  <c r="AD364" i="19"/>
  <c r="AD453" i="19"/>
  <c r="X364" i="19"/>
  <c r="X453" i="19"/>
  <c r="T364" i="19"/>
  <c r="T453" i="19"/>
  <c r="N364" i="19"/>
  <c r="N453" i="19"/>
  <c r="J364" i="19"/>
  <c r="J453" i="19"/>
  <c r="F364" i="19"/>
  <c r="F453" i="19"/>
  <c r="AK364" i="19"/>
  <c r="AK453" i="19"/>
  <c r="AG364" i="19"/>
  <c r="AG453" i="19"/>
  <c r="AC364" i="19"/>
  <c r="AC453" i="19"/>
  <c r="W364" i="19"/>
  <c r="W453" i="19"/>
  <c r="S364" i="19"/>
  <c r="S453" i="19"/>
  <c r="M364" i="19"/>
  <c r="M453" i="19"/>
  <c r="I364" i="19"/>
  <c r="I453" i="19"/>
  <c r="E364" i="19"/>
  <c r="E453" i="19"/>
  <c r="AL541" i="19"/>
  <c r="AL542" i="19"/>
  <c r="M525" i="19"/>
  <c r="G525" i="19"/>
  <c r="AG523" i="19"/>
  <c r="BE522" i="19"/>
  <c r="H362" i="18"/>
  <c r="H451" i="18"/>
  <c r="M362" i="18"/>
  <c r="M451" i="18"/>
  <c r="E362" i="18"/>
  <c r="E451" i="18"/>
  <c r="I362" i="18"/>
  <c r="I451" i="18"/>
  <c r="K362" i="18"/>
  <c r="K451" i="18"/>
  <c r="G362" i="18"/>
  <c r="G451" i="18"/>
  <c r="L362" i="18"/>
  <c r="L451" i="18"/>
  <c r="BA434" i="18"/>
  <c r="BB434" i="18"/>
  <c r="D275" i="18"/>
  <c r="D172" i="18"/>
  <c r="BC434" i="18"/>
  <c r="M273" i="18"/>
  <c r="E273" i="18"/>
  <c r="F273" i="18"/>
  <c r="L273" i="18"/>
  <c r="H273" i="18"/>
  <c r="J273" i="18"/>
  <c r="G273" i="18"/>
  <c r="N273" i="18"/>
  <c r="I273" i="18"/>
  <c r="K273" i="18"/>
  <c r="BE434" i="18"/>
  <c r="D364" i="18"/>
  <c r="D453" i="18"/>
  <c r="BI434" i="18"/>
  <c r="BJ434" i="18"/>
  <c r="AX434" i="18"/>
  <c r="BG434" i="18"/>
  <c r="BD434" i="18"/>
  <c r="BH434" i="18"/>
  <c r="BF434" i="18"/>
  <c r="AI362" i="18"/>
  <c r="AI451" i="18"/>
  <c r="AE540" i="18"/>
  <c r="AI540" i="18"/>
  <c r="AI541" i="18"/>
  <c r="AC273" i="18"/>
  <c r="AC363" i="18"/>
  <c r="AC452" i="18"/>
  <c r="AH540" i="18"/>
  <c r="J524" i="18"/>
  <c r="BF523" i="18"/>
  <c r="H524" i="18"/>
  <c r="BD523" i="18"/>
  <c r="AE273" i="18"/>
  <c r="AE363" i="18"/>
  <c r="AE452" i="18"/>
  <c r="AK273" i="18"/>
  <c r="AK363" i="18"/>
  <c r="AK452" i="18"/>
  <c r="AF540" i="18"/>
  <c r="K524" i="18"/>
  <c r="BG523" i="18"/>
  <c r="AJ273" i="18"/>
  <c r="AJ363" i="18"/>
  <c r="AJ452" i="18"/>
  <c r="Z273" i="18"/>
  <c r="Z363" i="18"/>
  <c r="Z452" i="18"/>
  <c r="AL273" i="18"/>
  <c r="AL363" i="18"/>
  <c r="AL452" i="18"/>
  <c r="N524" i="18"/>
  <c r="BJ523" i="18"/>
  <c r="AX523" i="18"/>
  <c r="M524" i="18"/>
  <c r="BI523" i="18"/>
  <c r="AL540" i="18"/>
  <c r="AF273" i="18"/>
  <c r="AF363" i="18"/>
  <c r="AF452" i="18"/>
  <c r="AG540" i="18"/>
  <c r="AJ540" i="18"/>
  <c r="Z540" i="18"/>
  <c r="AH273" i="18"/>
  <c r="AH363" i="18"/>
  <c r="AH452" i="18"/>
  <c r="AD273" i="18"/>
  <c r="AD363" i="18"/>
  <c r="AD452" i="18"/>
  <c r="AG273" i="18"/>
  <c r="AG363" i="18"/>
  <c r="AG452" i="18"/>
  <c r="BB523" i="18"/>
  <c r="F524" i="18"/>
  <c r="AD540" i="18"/>
  <c r="AK540" i="18"/>
  <c r="I524" i="18"/>
  <c r="BE523" i="18"/>
  <c r="L524" i="18"/>
  <c r="BH523" i="18"/>
  <c r="E524" i="18"/>
  <c r="BA523" i="18"/>
  <c r="G524" i="18"/>
  <c r="BC523" i="18"/>
  <c r="K526" i="19"/>
  <c r="AK524" i="19"/>
  <c r="BI523" i="19"/>
  <c r="I526" i="19"/>
  <c r="U524" i="19"/>
  <c r="AS523" i="19"/>
  <c r="AF524" i="19"/>
  <c r="BD523" i="19"/>
  <c r="BJ524" i="19"/>
  <c r="N525" i="19"/>
  <c r="AX524" i="19"/>
  <c r="AG524" i="19"/>
  <c r="BE523" i="19"/>
  <c r="AT452" i="19"/>
  <c r="BF452" i="19"/>
  <c r="AD524" i="19"/>
  <c r="BB523" i="19"/>
  <c r="D276" i="19"/>
  <c r="D173" i="19"/>
  <c r="Q276" i="19"/>
  <c r="AC276" i="19"/>
  <c r="H276" i="19"/>
  <c r="J276" i="19"/>
  <c r="G276" i="19"/>
  <c r="Y276" i="19"/>
  <c r="N276" i="19"/>
  <c r="AF276" i="19"/>
  <c r="AJ276" i="19"/>
  <c r="AH276" i="19"/>
  <c r="U276" i="19"/>
  <c r="M276" i="19"/>
  <c r="E276" i="19"/>
  <c r="S276" i="19"/>
  <c r="I276" i="19"/>
  <c r="K276" i="19"/>
  <c r="T276" i="19"/>
  <c r="R276" i="19"/>
  <c r="AI276" i="19"/>
  <c r="AD276" i="19"/>
  <c r="Z276" i="19"/>
  <c r="W276" i="19"/>
  <c r="AL276" i="19"/>
  <c r="AK276" i="19"/>
  <c r="AG276" i="19"/>
  <c r="L276" i="19"/>
  <c r="F276" i="19"/>
  <c r="X276" i="19"/>
  <c r="AE276" i="19"/>
  <c r="V276" i="19"/>
  <c r="J526" i="19"/>
  <c r="R524" i="19"/>
  <c r="AP523" i="19"/>
  <c r="X524" i="19"/>
  <c r="AV523" i="19"/>
  <c r="Z542" i="19"/>
  <c r="M526" i="19"/>
  <c r="AE524" i="19"/>
  <c r="BC523" i="19"/>
  <c r="AK365" i="19"/>
  <c r="AK454" i="19"/>
  <c r="AG365" i="19"/>
  <c r="AG454" i="19"/>
  <c r="AC365" i="19"/>
  <c r="AC454" i="19"/>
  <c r="W365" i="19"/>
  <c r="W454" i="19"/>
  <c r="S365" i="19"/>
  <c r="S454" i="19"/>
  <c r="M365" i="19"/>
  <c r="M454" i="19"/>
  <c r="I365" i="19"/>
  <c r="I454" i="19"/>
  <c r="E365" i="19"/>
  <c r="E454" i="19"/>
  <c r="AJ365" i="19"/>
  <c r="AJ454" i="19"/>
  <c r="AF365" i="19"/>
  <c r="AF454" i="19"/>
  <c r="Z365" i="19"/>
  <c r="Z454" i="19"/>
  <c r="V365" i="19"/>
  <c r="V454" i="19"/>
  <c r="R365" i="19"/>
  <c r="R454" i="19"/>
  <c r="L365" i="19"/>
  <c r="L454" i="19"/>
  <c r="H365" i="19"/>
  <c r="H454" i="19"/>
  <c r="D365" i="19"/>
  <c r="D454" i="19"/>
  <c r="D543" i="19"/>
  <c r="AI365" i="19"/>
  <c r="AI454" i="19"/>
  <c r="AE365" i="19"/>
  <c r="AE454" i="19"/>
  <c r="Y365" i="19"/>
  <c r="Y454" i="19"/>
  <c r="U365" i="19"/>
  <c r="U454" i="19"/>
  <c r="Q365" i="19"/>
  <c r="Q454" i="19"/>
  <c r="K365" i="19"/>
  <c r="K454" i="19"/>
  <c r="G365" i="19"/>
  <c r="G454" i="19"/>
  <c r="AL365" i="19"/>
  <c r="AL454" i="19"/>
  <c r="AH365" i="19"/>
  <c r="AH454" i="19"/>
  <c r="AD365" i="19"/>
  <c r="AD454" i="19"/>
  <c r="X365" i="19"/>
  <c r="X454" i="19"/>
  <c r="T365" i="19"/>
  <c r="T454" i="19"/>
  <c r="N365" i="19"/>
  <c r="N454" i="19"/>
  <c r="J365" i="19"/>
  <c r="J454" i="19"/>
  <c r="F365" i="19"/>
  <c r="F454" i="19"/>
  <c r="AQ452" i="19"/>
  <c r="BC452" i="19"/>
  <c r="BA452" i="19"/>
  <c r="AO452" i="19"/>
  <c r="AI524" i="19"/>
  <c r="BG523" i="19"/>
  <c r="AJ524" i="19"/>
  <c r="BH523" i="19"/>
  <c r="G526" i="19"/>
  <c r="AH524" i="19"/>
  <c r="BF523" i="19"/>
  <c r="Q524" i="19"/>
  <c r="AP452" i="19"/>
  <c r="BB452" i="19"/>
  <c r="L526" i="19"/>
  <c r="Y524" i="19"/>
  <c r="AW523" i="19"/>
  <c r="S524" i="19"/>
  <c r="AQ523" i="19"/>
  <c r="F526" i="19"/>
  <c r="AU452" i="19"/>
  <c r="BG452" i="19"/>
  <c r="BE452" i="19"/>
  <c r="AS452" i="19"/>
  <c r="W524" i="19"/>
  <c r="AU523" i="19"/>
  <c r="H526" i="19"/>
  <c r="V524" i="19"/>
  <c r="AT523" i="19"/>
  <c r="AC524" i="19"/>
  <c r="T524" i="19"/>
  <c r="AR523" i="19"/>
  <c r="H363" i="18"/>
  <c r="H452" i="18"/>
  <c r="N363" i="18"/>
  <c r="N452" i="18"/>
  <c r="F363" i="18"/>
  <c r="F452" i="18"/>
  <c r="K363" i="18"/>
  <c r="K452" i="18"/>
  <c r="G363" i="18"/>
  <c r="G452" i="18"/>
  <c r="J363" i="18"/>
  <c r="J452" i="18"/>
  <c r="E363" i="18"/>
  <c r="E452" i="18"/>
  <c r="I363" i="18"/>
  <c r="I452" i="18"/>
  <c r="M363" i="18"/>
  <c r="M452" i="18"/>
  <c r="BJ435" i="18"/>
  <c r="AX435" i="18"/>
  <c r="BC435" i="18"/>
  <c r="D173" i="18"/>
  <c r="D276" i="18"/>
  <c r="BF435" i="18"/>
  <c r="BG435" i="18"/>
  <c r="L363" i="18"/>
  <c r="L452" i="18"/>
  <c r="BB435" i="18"/>
  <c r="BE435" i="18"/>
  <c r="D365" i="18"/>
  <c r="D454" i="18"/>
  <c r="M274" i="18"/>
  <c r="E274" i="18"/>
  <c r="L274" i="18"/>
  <c r="J274" i="18"/>
  <c r="N274" i="18"/>
  <c r="I274" i="18"/>
  <c r="F274" i="18"/>
  <c r="K274" i="18"/>
  <c r="H274" i="18"/>
  <c r="G274" i="18"/>
  <c r="BA435" i="18"/>
  <c r="BI435" i="18"/>
  <c r="BH435" i="18"/>
  <c r="BD435" i="18"/>
  <c r="AD274" i="18"/>
  <c r="AD364" i="18"/>
  <c r="AD453" i="18"/>
  <c r="AH541" i="18"/>
  <c r="AH274" i="18"/>
  <c r="AH364" i="18"/>
  <c r="AH453" i="18"/>
  <c r="AK274" i="18"/>
  <c r="AK364" i="18"/>
  <c r="AK453" i="18"/>
  <c r="AI274" i="18"/>
  <c r="AI364" i="18"/>
  <c r="AI453" i="18"/>
  <c r="AC274" i="18"/>
  <c r="AC364" i="18"/>
  <c r="AC453" i="18"/>
  <c r="G525" i="18"/>
  <c r="BC524" i="18"/>
  <c r="Z541" i="18"/>
  <c r="AL541" i="18"/>
  <c r="M525" i="18"/>
  <c r="BI524" i="18"/>
  <c r="N525" i="18"/>
  <c r="AX524" i="18"/>
  <c r="BJ524" i="18"/>
  <c r="AF541" i="18"/>
  <c r="AE541" i="18"/>
  <c r="AL274" i="18"/>
  <c r="AL364" i="18"/>
  <c r="AL453" i="18"/>
  <c r="AC541" i="18"/>
  <c r="E525" i="18"/>
  <c r="BA524" i="18"/>
  <c r="L525" i="18"/>
  <c r="BH524" i="18"/>
  <c r="I525" i="18"/>
  <c r="BE524" i="18"/>
  <c r="AD541" i="18"/>
  <c r="AJ541" i="18"/>
  <c r="AF274" i="18"/>
  <c r="AF364" i="18"/>
  <c r="AF453" i="18"/>
  <c r="AE274" i="18"/>
  <c r="AE364" i="18"/>
  <c r="AE453" i="18"/>
  <c r="K525" i="18"/>
  <c r="BG524" i="18"/>
  <c r="AJ274" i="18"/>
  <c r="AJ364" i="18"/>
  <c r="AJ453" i="18"/>
  <c r="Z274" i="18"/>
  <c r="Z364" i="18"/>
  <c r="Z453" i="18"/>
  <c r="AG274" i="18"/>
  <c r="AG364" i="18"/>
  <c r="AG453" i="18"/>
  <c r="AK541" i="18"/>
  <c r="BB524" i="18"/>
  <c r="F525" i="18"/>
  <c r="AG541" i="18"/>
  <c r="H525" i="18"/>
  <c r="BD524" i="18"/>
  <c r="J525" i="18"/>
  <c r="BF524" i="18"/>
  <c r="BA453" i="19"/>
  <c r="AO453" i="19"/>
  <c r="AJ525" i="19"/>
  <c r="BH524" i="19"/>
  <c r="BF454" i="19"/>
  <c r="BG454" i="19"/>
  <c r="BH454" i="19"/>
  <c r="AV454" i="19"/>
  <c r="AW454" i="19"/>
  <c r="BI454" i="19"/>
  <c r="M527" i="19"/>
  <c r="AF525" i="19"/>
  <c r="BD524" i="19"/>
  <c r="H527" i="19"/>
  <c r="F527" i="19"/>
  <c r="Q525" i="19"/>
  <c r="BF453" i="19"/>
  <c r="AT453" i="19"/>
  <c r="X525" i="19"/>
  <c r="AV524" i="19"/>
  <c r="J527" i="19"/>
  <c r="D277" i="19"/>
  <c r="D174" i="19"/>
  <c r="AC277" i="19"/>
  <c r="Q277" i="19"/>
  <c r="H277" i="19"/>
  <c r="F277" i="19"/>
  <c r="I277" i="19"/>
  <c r="G277" i="19"/>
  <c r="T277" i="19"/>
  <c r="AE277" i="19"/>
  <c r="Y277" i="19"/>
  <c r="AD277" i="19"/>
  <c r="AL277" i="19"/>
  <c r="AK277" i="19"/>
  <c r="AG277" i="19"/>
  <c r="E277" i="19"/>
  <c r="K277" i="19"/>
  <c r="X277" i="19"/>
  <c r="AF277" i="19"/>
  <c r="J277" i="19"/>
  <c r="R277" i="19"/>
  <c r="Z277" i="19"/>
  <c r="W277" i="19"/>
  <c r="U277" i="19"/>
  <c r="V277" i="19"/>
  <c r="S277" i="19"/>
  <c r="L277" i="19"/>
  <c r="M277" i="19"/>
  <c r="AH277" i="19"/>
  <c r="N277" i="19"/>
  <c r="AJ277" i="19"/>
  <c r="AI277" i="19"/>
  <c r="K527" i="19"/>
  <c r="T525" i="19"/>
  <c r="AR524" i="19"/>
  <c r="V525" i="19"/>
  <c r="AT524" i="19"/>
  <c r="AQ453" i="19"/>
  <c r="BC453" i="19"/>
  <c r="Y525" i="19"/>
  <c r="AW524" i="19"/>
  <c r="AI525" i="19"/>
  <c r="BG524" i="19"/>
  <c r="AT454" i="19"/>
  <c r="AU454" i="19"/>
  <c r="AL366" i="19"/>
  <c r="AL455" i="19"/>
  <c r="AH366" i="19"/>
  <c r="AH455" i="19"/>
  <c r="AD366" i="19"/>
  <c r="AD455" i="19"/>
  <c r="X366" i="19"/>
  <c r="X455" i="19"/>
  <c r="T366" i="19"/>
  <c r="T455" i="19"/>
  <c r="N366" i="19"/>
  <c r="N455" i="19"/>
  <c r="J366" i="19"/>
  <c r="J455" i="19"/>
  <c r="F366" i="19"/>
  <c r="F455" i="19"/>
  <c r="AK366" i="19"/>
  <c r="AK455" i="19"/>
  <c r="AG366" i="19"/>
  <c r="AG455" i="19"/>
  <c r="AC366" i="19"/>
  <c r="AC455" i="19"/>
  <c r="W366" i="19"/>
  <c r="W455" i="19"/>
  <c r="S366" i="19"/>
  <c r="S455" i="19"/>
  <c r="M366" i="19"/>
  <c r="M455" i="19"/>
  <c r="I366" i="19"/>
  <c r="I455" i="19"/>
  <c r="E366" i="19"/>
  <c r="E455" i="19"/>
  <c r="AJ366" i="19"/>
  <c r="AJ455" i="19"/>
  <c r="AF366" i="19"/>
  <c r="AF455" i="19"/>
  <c r="Z366" i="19"/>
  <c r="Z455" i="19"/>
  <c r="V366" i="19"/>
  <c r="V455" i="19"/>
  <c r="R366" i="19"/>
  <c r="R455" i="19"/>
  <c r="L366" i="19"/>
  <c r="L455" i="19"/>
  <c r="H366" i="19"/>
  <c r="H455" i="19"/>
  <c r="D366" i="19"/>
  <c r="D455" i="19"/>
  <c r="D544" i="19"/>
  <c r="AI366" i="19"/>
  <c r="AI455" i="19"/>
  <c r="AE366" i="19"/>
  <c r="AE455" i="19"/>
  <c r="Y366" i="19"/>
  <c r="Y455" i="19"/>
  <c r="U366" i="19"/>
  <c r="U455" i="19"/>
  <c r="Q366" i="19"/>
  <c r="Q455" i="19"/>
  <c r="K366" i="19"/>
  <c r="K455" i="19"/>
  <c r="G366" i="19"/>
  <c r="G455" i="19"/>
  <c r="BJ525" i="19"/>
  <c r="N526" i="19"/>
  <c r="AX525" i="19"/>
  <c r="U525" i="19"/>
  <c r="AS524" i="19"/>
  <c r="AC525" i="19"/>
  <c r="S525" i="19"/>
  <c r="AQ524" i="19"/>
  <c r="AD525" i="19"/>
  <c r="BB524" i="19"/>
  <c r="AG525" i="19"/>
  <c r="BE524" i="19"/>
  <c r="BJ453" i="19"/>
  <c r="AX453" i="19"/>
  <c r="AR453" i="19"/>
  <c r="BD453" i="19"/>
  <c r="L527" i="19"/>
  <c r="G527" i="19"/>
  <c r="AX454" i="19"/>
  <c r="BJ454" i="19"/>
  <c r="AV453" i="19"/>
  <c r="BH453" i="19"/>
  <c r="W525" i="19"/>
  <c r="AU524" i="19"/>
  <c r="BI453" i="19"/>
  <c r="AW453" i="19"/>
  <c r="BB453" i="19"/>
  <c r="AP453" i="19"/>
  <c r="AH525" i="19"/>
  <c r="BF524" i="19"/>
  <c r="BB454" i="19"/>
  <c r="AP454" i="19"/>
  <c r="BC454" i="19"/>
  <c r="AQ454" i="19"/>
  <c r="BD454" i="19"/>
  <c r="AR454" i="19"/>
  <c r="AS454" i="19"/>
  <c r="BE454" i="19"/>
  <c r="AE525" i="19"/>
  <c r="BC524" i="19"/>
  <c r="AU453" i="19"/>
  <c r="BG453" i="19"/>
  <c r="BE453" i="19"/>
  <c r="AS453" i="19"/>
  <c r="Z543" i="19"/>
  <c r="R525" i="19"/>
  <c r="AP524" i="19"/>
  <c r="I527" i="19"/>
  <c r="AK525" i="19"/>
  <c r="BI524" i="19"/>
  <c r="AL543" i="19"/>
  <c r="AL544" i="19"/>
  <c r="N364" i="18"/>
  <c r="N453" i="18"/>
  <c r="J364" i="18"/>
  <c r="J453" i="18"/>
  <c r="K364" i="18"/>
  <c r="K453" i="18"/>
  <c r="L364" i="18"/>
  <c r="L453" i="18"/>
  <c r="G364" i="18"/>
  <c r="G453" i="18"/>
  <c r="F364" i="18"/>
  <c r="F453" i="18"/>
  <c r="E364" i="18"/>
  <c r="E453" i="18"/>
  <c r="H364" i="18"/>
  <c r="H453" i="18"/>
  <c r="I364" i="18"/>
  <c r="I453" i="18"/>
  <c r="M364" i="18"/>
  <c r="M453" i="18"/>
  <c r="BA436" i="18"/>
  <c r="D366" i="18"/>
  <c r="D455" i="18"/>
  <c r="BI436" i="18"/>
  <c r="D174" i="18"/>
  <c r="D277" i="18"/>
  <c r="BB436" i="18"/>
  <c r="BC436" i="18"/>
  <c r="AC275" i="18"/>
  <c r="J275" i="18"/>
  <c r="G275" i="18"/>
  <c r="K275" i="18"/>
  <c r="I275" i="18"/>
  <c r="E275" i="18"/>
  <c r="L275" i="18"/>
  <c r="F275" i="18"/>
  <c r="AI275" i="18"/>
  <c r="AL275" i="18"/>
  <c r="H275" i="18"/>
  <c r="AJ275" i="18"/>
  <c r="N275" i="18"/>
  <c r="AH275" i="18"/>
  <c r="M275" i="18"/>
  <c r="Z275" i="18"/>
  <c r="E365" i="18"/>
  <c r="E454" i="18"/>
  <c r="I365" i="18"/>
  <c r="I454" i="18"/>
  <c r="AI365" i="18"/>
  <c r="AI454" i="18"/>
  <c r="BD436" i="18"/>
  <c r="AX436" i="18"/>
  <c r="BJ436" i="18"/>
  <c r="BH436" i="18"/>
  <c r="F365" i="18"/>
  <c r="F454" i="18"/>
  <c r="BE436" i="18"/>
  <c r="BG436" i="18"/>
  <c r="BF436" i="18"/>
  <c r="AF275" i="18"/>
  <c r="AF365" i="18"/>
  <c r="AF454" i="18"/>
  <c r="F526" i="18"/>
  <c r="BB525" i="18"/>
  <c r="AE542" i="18"/>
  <c r="G526" i="18"/>
  <c r="BC525" i="18"/>
  <c r="AL365" i="18"/>
  <c r="AL454" i="18"/>
  <c r="AD275" i="18"/>
  <c r="AD365" i="18"/>
  <c r="AD454" i="18"/>
  <c r="AJ542" i="18"/>
  <c r="AF542" i="18"/>
  <c r="N526" i="18"/>
  <c r="AX525" i="18"/>
  <c r="BJ525" i="18"/>
  <c r="M526" i="18"/>
  <c r="BI525" i="18"/>
  <c r="AH542" i="18"/>
  <c r="AK542" i="18"/>
  <c r="AI542" i="18"/>
  <c r="AI543" i="18"/>
  <c r="J526" i="18"/>
  <c r="BF525" i="18"/>
  <c r="H526" i="18"/>
  <c r="BD525" i="18"/>
  <c r="AD542" i="18"/>
  <c r="I526" i="18"/>
  <c r="BE525" i="18"/>
  <c r="L526" i="18"/>
  <c r="BH525" i="18"/>
  <c r="E526" i="18"/>
  <c r="BA525" i="18"/>
  <c r="AL542" i="18"/>
  <c r="AE275" i="18"/>
  <c r="AE365" i="18"/>
  <c r="AE454" i="18"/>
  <c r="AK275" i="18"/>
  <c r="AK365" i="18"/>
  <c r="AK454" i="18"/>
  <c r="AG275" i="18"/>
  <c r="AG365" i="18"/>
  <c r="AG454" i="18"/>
  <c r="AG542" i="18"/>
  <c r="K526" i="18"/>
  <c r="BG525" i="18"/>
  <c r="AC542" i="18"/>
  <c r="AC365" i="18"/>
  <c r="AC543" i="18"/>
  <c r="Z542" i="18"/>
  <c r="Z544" i="19"/>
  <c r="G528" i="19"/>
  <c r="AC526" i="19"/>
  <c r="I528" i="19"/>
  <c r="AI526" i="19"/>
  <c r="BG525" i="19"/>
  <c r="J528" i="19"/>
  <c r="Q526" i="19"/>
  <c r="AF526" i="19"/>
  <c r="BD525" i="19"/>
  <c r="AJ526" i="19"/>
  <c r="BH525" i="19"/>
  <c r="AK526" i="19"/>
  <c r="BI525" i="19"/>
  <c r="AE526" i="19"/>
  <c r="BC525" i="19"/>
  <c r="W526" i="19"/>
  <c r="AU525" i="19"/>
  <c r="AG526" i="19"/>
  <c r="BE525" i="19"/>
  <c r="S526" i="19"/>
  <c r="AQ525" i="19"/>
  <c r="U526" i="19"/>
  <c r="AS525" i="19"/>
  <c r="BA454" i="19"/>
  <c r="AO454" i="19"/>
  <c r="F528" i="19"/>
  <c r="H528" i="19"/>
  <c r="AH526" i="19"/>
  <c r="BF525" i="19"/>
  <c r="AD526" i="19"/>
  <c r="BB525" i="19"/>
  <c r="AX526" i="19"/>
  <c r="BJ526" i="19"/>
  <c r="N527" i="19"/>
  <c r="AI367" i="19"/>
  <c r="AI456" i="19"/>
  <c r="AE367" i="19"/>
  <c r="AE456" i="19"/>
  <c r="Y367" i="19"/>
  <c r="Y456" i="19"/>
  <c r="U367" i="19"/>
  <c r="U456" i="19"/>
  <c r="Q367" i="19"/>
  <c r="Q456" i="19"/>
  <c r="K367" i="19"/>
  <c r="K456" i="19"/>
  <c r="G367" i="19"/>
  <c r="G456" i="19"/>
  <c r="AL367" i="19"/>
  <c r="AL456" i="19"/>
  <c r="AH367" i="19"/>
  <c r="AH456" i="19"/>
  <c r="AD367" i="19"/>
  <c r="AD456" i="19"/>
  <c r="X367" i="19"/>
  <c r="X456" i="19"/>
  <c r="T367" i="19"/>
  <c r="T456" i="19"/>
  <c r="N367" i="19"/>
  <c r="N456" i="19"/>
  <c r="J367" i="19"/>
  <c r="J456" i="19"/>
  <c r="F367" i="19"/>
  <c r="F456" i="19"/>
  <c r="AK367" i="19"/>
  <c r="AK456" i="19"/>
  <c r="AG367" i="19"/>
  <c r="AG456" i="19"/>
  <c r="AC367" i="19"/>
  <c r="AC456" i="19"/>
  <c r="W367" i="19"/>
  <c r="W456" i="19"/>
  <c r="S367" i="19"/>
  <c r="S456" i="19"/>
  <c r="M367" i="19"/>
  <c r="M456" i="19"/>
  <c r="I367" i="19"/>
  <c r="I456" i="19"/>
  <c r="E367" i="19"/>
  <c r="E456" i="19"/>
  <c r="AJ367" i="19"/>
  <c r="AJ456" i="19"/>
  <c r="AF367" i="19"/>
  <c r="AF456" i="19"/>
  <c r="Z367" i="19"/>
  <c r="Z456" i="19"/>
  <c r="V367" i="19"/>
  <c r="V456" i="19"/>
  <c r="R367" i="19"/>
  <c r="R456" i="19"/>
  <c r="L367" i="19"/>
  <c r="L456" i="19"/>
  <c r="H367" i="19"/>
  <c r="H456" i="19"/>
  <c r="D367" i="19"/>
  <c r="D456" i="19"/>
  <c r="D545" i="19"/>
  <c r="T526" i="19"/>
  <c r="AR525" i="19"/>
  <c r="X526" i="19"/>
  <c r="AV525" i="19"/>
  <c r="R526" i="19"/>
  <c r="AP525" i="19"/>
  <c r="L528" i="19"/>
  <c r="Y526" i="19"/>
  <c r="AW525" i="19"/>
  <c r="V526" i="19"/>
  <c r="AT525" i="19"/>
  <c r="K528" i="19"/>
  <c r="D278" i="19"/>
  <c r="D175" i="19"/>
  <c r="AC278" i="19"/>
  <c r="Q278" i="19"/>
  <c r="I278" i="19"/>
  <c r="K278" i="19"/>
  <c r="T278" i="19"/>
  <c r="R278" i="19"/>
  <c r="AI278" i="19"/>
  <c r="AD278" i="19"/>
  <c r="Z278" i="19"/>
  <c r="W278" i="19"/>
  <c r="AL278" i="19"/>
  <c r="AK278" i="19"/>
  <c r="AG278" i="19"/>
  <c r="M278" i="19"/>
  <c r="V278" i="19"/>
  <c r="S278" i="19"/>
  <c r="H278" i="19"/>
  <c r="J278" i="19"/>
  <c r="AF278" i="19"/>
  <c r="L278" i="19"/>
  <c r="F278" i="19"/>
  <c r="AH278" i="19"/>
  <c r="X278" i="19"/>
  <c r="U278" i="19"/>
  <c r="E278" i="19"/>
  <c r="AE278" i="19"/>
  <c r="G278" i="19"/>
  <c r="Y278" i="19"/>
  <c r="N278" i="19"/>
  <c r="AJ278" i="19"/>
  <c r="M528" i="19"/>
  <c r="L365" i="18"/>
  <c r="L454" i="18"/>
  <c r="J365" i="18"/>
  <c r="J454" i="18"/>
  <c r="M365" i="18"/>
  <c r="M454" i="18"/>
  <c r="N365" i="18"/>
  <c r="N454" i="18"/>
  <c r="K365" i="18"/>
  <c r="K454" i="18"/>
  <c r="H365" i="18"/>
  <c r="H454" i="18"/>
  <c r="G365" i="18"/>
  <c r="G454" i="18"/>
  <c r="BC437" i="18"/>
  <c r="D278" i="18"/>
  <c r="D175" i="18"/>
  <c r="D279" i="18"/>
  <c r="BJ437" i="18"/>
  <c r="AX437" i="18"/>
  <c r="BD437" i="18"/>
  <c r="AH365" i="18"/>
  <c r="AH454" i="18"/>
  <c r="BF437" i="18"/>
  <c r="BG437" i="18"/>
  <c r="BH437" i="18"/>
  <c r="AJ365" i="18"/>
  <c r="AJ454" i="18"/>
  <c r="BI437" i="18"/>
  <c r="BA437" i="18"/>
  <c r="BE437" i="18"/>
  <c r="M276" i="18"/>
  <c r="F276" i="18"/>
  <c r="E276" i="18"/>
  <c r="J276" i="18"/>
  <c r="K276" i="18"/>
  <c r="N276" i="18"/>
  <c r="L276" i="18"/>
  <c r="G276" i="18"/>
  <c r="AL276" i="18"/>
  <c r="AF276" i="18"/>
  <c r="H276" i="18"/>
  <c r="I276" i="18"/>
  <c r="BB437" i="18"/>
  <c r="D367" i="18"/>
  <c r="D456" i="18"/>
  <c r="AC454" i="18"/>
  <c r="Z365" i="18"/>
  <c r="Z454" i="18"/>
  <c r="AL543" i="18"/>
  <c r="AH543" i="18"/>
  <c r="I527" i="18"/>
  <c r="BE526" i="18"/>
  <c r="M527" i="18"/>
  <c r="BI526" i="18"/>
  <c r="N527" i="18"/>
  <c r="BJ526" i="18"/>
  <c r="AX526" i="18"/>
  <c r="F527" i="18"/>
  <c r="BB526" i="18"/>
  <c r="AH276" i="18"/>
  <c r="AH366" i="18"/>
  <c r="AD276" i="18"/>
  <c r="AD366" i="18"/>
  <c r="AD455" i="18"/>
  <c r="K527" i="18"/>
  <c r="BG526" i="18"/>
  <c r="AD543" i="18"/>
  <c r="AK543" i="18"/>
  <c r="AF543" i="18"/>
  <c r="E527" i="18"/>
  <c r="BA526" i="18"/>
  <c r="AJ276" i="18"/>
  <c r="AJ366" i="18"/>
  <c r="AJ455" i="18"/>
  <c r="AG276" i="18"/>
  <c r="AG366" i="18"/>
  <c r="AG455" i="18"/>
  <c r="H527" i="18"/>
  <c r="BD526" i="18"/>
  <c r="J527" i="18"/>
  <c r="BF526" i="18"/>
  <c r="AJ543" i="18"/>
  <c r="Z276" i="18"/>
  <c r="Z366" i="18"/>
  <c r="Z455" i="18"/>
  <c r="AC276" i="18"/>
  <c r="AC366" i="18"/>
  <c r="L527" i="18"/>
  <c r="BH526" i="18"/>
  <c r="AE543" i="18"/>
  <c r="AI276" i="18"/>
  <c r="AI366" i="18"/>
  <c r="AK276" i="18"/>
  <c r="AK366" i="18"/>
  <c r="AK455" i="18"/>
  <c r="AE276" i="18"/>
  <c r="AE366" i="18"/>
  <c r="AE455" i="18"/>
  <c r="Z543" i="18"/>
  <c r="AG543" i="18"/>
  <c r="AG544" i="18"/>
  <c r="G527" i="18"/>
  <c r="BC526" i="18"/>
  <c r="D279" i="19"/>
  <c r="AC279" i="19"/>
  <c r="Q279" i="19"/>
  <c r="U279" i="19"/>
  <c r="V279" i="19"/>
  <c r="S279" i="19"/>
  <c r="J279" i="19"/>
  <c r="R279" i="19"/>
  <c r="H279" i="19"/>
  <c r="G279" i="19"/>
  <c r="AD279" i="19"/>
  <c r="AL279" i="19"/>
  <c r="L279" i="19"/>
  <c r="M279" i="19"/>
  <c r="E279" i="19"/>
  <c r="K279" i="19"/>
  <c r="AH279" i="19"/>
  <c r="X279" i="19"/>
  <c r="N279" i="19"/>
  <c r="AF279" i="19"/>
  <c r="AJ279" i="19"/>
  <c r="AI279" i="19"/>
  <c r="Z279" i="19"/>
  <c r="W279" i="19"/>
  <c r="F279" i="19"/>
  <c r="I279" i="19"/>
  <c r="T279" i="19"/>
  <c r="AE279" i="19"/>
  <c r="Y279" i="19"/>
  <c r="AK279" i="19"/>
  <c r="AG279" i="19"/>
  <c r="Y527" i="19"/>
  <c r="AW526" i="19"/>
  <c r="AU455" i="19"/>
  <c r="BG455" i="19"/>
  <c r="F529" i="19"/>
  <c r="BD455" i="19"/>
  <c r="AR455" i="19"/>
  <c r="AG527" i="19"/>
  <c r="BE526" i="19"/>
  <c r="AJ527" i="19"/>
  <c r="BH526" i="19"/>
  <c r="M529" i="19"/>
  <c r="AJ368" i="19"/>
  <c r="AJ457" i="19"/>
  <c r="AF368" i="19"/>
  <c r="AF457" i="19"/>
  <c r="Z368" i="19"/>
  <c r="Z457" i="19"/>
  <c r="V368" i="19"/>
  <c r="V457" i="19"/>
  <c r="R368" i="19"/>
  <c r="R457" i="19"/>
  <c r="L368" i="19"/>
  <c r="L457" i="19"/>
  <c r="H368" i="19"/>
  <c r="H457" i="19"/>
  <c r="D368" i="19"/>
  <c r="D457" i="19"/>
  <c r="D546" i="19"/>
  <c r="AI368" i="19"/>
  <c r="AI457" i="19"/>
  <c r="AE368" i="19"/>
  <c r="AE457" i="19"/>
  <c r="Y368" i="19"/>
  <c r="Y457" i="19"/>
  <c r="U368" i="19"/>
  <c r="U457" i="19"/>
  <c r="Q368" i="19"/>
  <c r="Q457" i="19"/>
  <c r="K368" i="19"/>
  <c r="K457" i="19"/>
  <c r="G368" i="19"/>
  <c r="G457" i="19"/>
  <c r="AL368" i="19"/>
  <c r="AL457" i="19"/>
  <c r="AH368" i="19"/>
  <c r="AH457" i="19"/>
  <c r="AD368" i="19"/>
  <c r="AD457" i="19"/>
  <c r="X368" i="19"/>
  <c r="X457" i="19"/>
  <c r="T368" i="19"/>
  <c r="T457" i="19"/>
  <c r="N368" i="19"/>
  <c r="N457" i="19"/>
  <c r="J368" i="19"/>
  <c r="J457" i="19"/>
  <c r="F368" i="19"/>
  <c r="F457" i="19"/>
  <c r="AK368" i="19"/>
  <c r="AK457" i="19"/>
  <c r="AG368" i="19"/>
  <c r="AG457" i="19"/>
  <c r="AC368" i="19"/>
  <c r="AC457" i="19"/>
  <c r="W368" i="19"/>
  <c r="W457" i="19"/>
  <c r="S368" i="19"/>
  <c r="S457" i="19"/>
  <c r="M368" i="19"/>
  <c r="M457" i="19"/>
  <c r="I368" i="19"/>
  <c r="I457" i="19"/>
  <c r="E368" i="19"/>
  <c r="E457" i="19"/>
  <c r="T527" i="19"/>
  <c r="AR526" i="19"/>
  <c r="H529" i="19"/>
  <c r="AI527" i="19"/>
  <c r="BG526" i="19"/>
  <c r="V527" i="19"/>
  <c r="AT526" i="19"/>
  <c r="AX455" i="19"/>
  <c r="BJ455" i="19"/>
  <c r="BH455" i="19"/>
  <c r="AV455" i="19"/>
  <c r="AP455" i="19"/>
  <c r="BB455" i="19"/>
  <c r="Z545" i="19"/>
  <c r="BE455" i="19"/>
  <c r="AS455" i="19"/>
  <c r="AQ455" i="19"/>
  <c r="BC455" i="19"/>
  <c r="S527" i="19"/>
  <c r="AQ526" i="19"/>
  <c r="W527" i="19"/>
  <c r="AU526" i="19"/>
  <c r="AK527" i="19"/>
  <c r="BI526" i="19"/>
  <c r="AF527" i="19"/>
  <c r="BD526" i="19"/>
  <c r="J529" i="19"/>
  <c r="G529" i="19"/>
  <c r="K529" i="19"/>
  <c r="BI455" i="19"/>
  <c r="AW455" i="19"/>
  <c r="BF455" i="19"/>
  <c r="AT455" i="19"/>
  <c r="U527" i="19"/>
  <c r="AS526" i="19"/>
  <c r="AE527" i="19"/>
  <c r="BC526" i="19"/>
  <c r="Q527" i="19"/>
  <c r="I529" i="19"/>
  <c r="R527" i="19"/>
  <c r="AP526" i="19"/>
  <c r="AH527" i="19"/>
  <c r="BF526" i="19"/>
  <c r="L529" i="19"/>
  <c r="X527" i="19"/>
  <c r="AV526" i="19"/>
  <c r="BA455" i="19"/>
  <c r="AO455" i="19"/>
  <c r="BJ527" i="19"/>
  <c r="AX527" i="19"/>
  <c r="N528" i="19"/>
  <c r="AD527" i="19"/>
  <c r="BB526" i="19"/>
  <c r="AC527" i="19"/>
  <c r="AL545" i="19"/>
  <c r="AL546" i="19"/>
  <c r="N366" i="18"/>
  <c r="N455" i="18"/>
  <c r="E366" i="18"/>
  <c r="E455" i="18"/>
  <c r="I366" i="18"/>
  <c r="I455" i="18"/>
  <c r="G366" i="18"/>
  <c r="G455" i="18"/>
  <c r="K366" i="18"/>
  <c r="K455" i="18"/>
  <c r="F366" i="18"/>
  <c r="F455" i="18"/>
  <c r="L366" i="18"/>
  <c r="L455" i="18"/>
  <c r="J366" i="18"/>
  <c r="J455" i="18"/>
  <c r="M366" i="18"/>
  <c r="M455" i="18"/>
  <c r="D369" i="18"/>
  <c r="D458" i="18"/>
  <c r="H366" i="18"/>
  <c r="H455" i="18"/>
  <c r="AL366" i="18"/>
  <c r="AL455" i="18"/>
  <c r="AF366" i="18"/>
  <c r="AF455" i="18"/>
  <c r="BI438" i="18"/>
  <c r="D368" i="18"/>
  <c r="D457" i="18"/>
  <c r="BB438" i="18"/>
  <c r="BE438" i="18"/>
  <c r="E277" i="18"/>
  <c r="I277" i="18"/>
  <c r="G277" i="18"/>
  <c r="K277" i="18"/>
  <c r="M277" i="18"/>
  <c r="L277" i="18"/>
  <c r="H277" i="18"/>
  <c r="F277" i="18"/>
  <c r="N277" i="18"/>
  <c r="J277" i="18"/>
  <c r="AF277" i="18"/>
  <c r="BJ438" i="18"/>
  <c r="AX438" i="18"/>
  <c r="BC438" i="18"/>
  <c r="BA438" i="18"/>
  <c r="BH438" i="18"/>
  <c r="BG438" i="18"/>
  <c r="BF438" i="18"/>
  <c r="BD438" i="18"/>
  <c r="AI455" i="18"/>
  <c r="AI544" i="18"/>
  <c r="AC455" i="18"/>
  <c r="AC544" i="18"/>
  <c r="AH455" i="18"/>
  <c r="AH544" i="18"/>
  <c r="AI277" i="18"/>
  <c r="AI367" i="18"/>
  <c r="AI456" i="18"/>
  <c r="AG277" i="18"/>
  <c r="Z544" i="18"/>
  <c r="AK544" i="18"/>
  <c r="AL544" i="18"/>
  <c r="AJ544" i="18"/>
  <c r="J528" i="18"/>
  <c r="BF527" i="18"/>
  <c r="H528" i="18"/>
  <c r="BD527" i="18"/>
  <c r="AF544" i="18"/>
  <c r="AE277" i="18"/>
  <c r="AE367" i="18"/>
  <c r="AE456" i="18"/>
  <c r="AE544" i="18"/>
  <c r="L528" i="18"/>
  <c r="BH527" i="18"/>
  <c r="AD544" i="18"/>
  <c r="K528" i="18"/>
  <c r="BG527" i="18"/>
  <c r="BB527" i="18"/>
  <c r="F528" i="18"/>
  <c r="AD277" i="18"/>
  <c r="AD367" i="18"/>
  <c r="AD456" i="18"/>
  <c r="I528" i="18"/>
  <c r="BE527" i="18"/>
  <c r="AL277" i="18"/>
  <c r="AL367" i="18"/>
  <c r="AL456" i="18"/>
  <c r="Z277" i="18"/>
  <c r="Z367" i="18"/>
  <c r="Z456" i="18"/>
  <c r="AJ277" i="18"/>
  <c r="AJ367" i="18"/>
  <c r="AJ456" i="18"/>
  <c r="AK277" i="18"/>
  <c r="AK367" i="18"/>
  <c r="AK456" i="18"/>
  <c r="AH277" i="18"/>
  <c r="AH367" i="18"/>
  <c r="AH456" i="18"/>
  <c r="AC277" i="18"/>
  <c r="AC278" i="18"/>
  <c r="AC368" i="18"/>
  <c r="AC457" i="18"/>
  <c r="G528" i="18"/>
  <c r="BC527" i="18"/>
  <c r="E528" i="18"/>
  <c r="BA527" i="18"/>
  <c r="N528" i="18"/>
  <c r="BJ527" i="18"/>
  <c r="AX527" i="18"/>
  <c r="M528" i="18"/>
  <c r="BI527" i="18"/>
  <c r="Z546" i="19"/>
  <c r="AH528" i="19"/>
  <c r="BF527" i="19"/>
  <c r="AR456" i="19"/>
  <c r="BD456" i="19"/>
  <c r="K530" i="19"/>
  <c r="BJ456" i="19"/>
  <c r="AX456" i="19"/>
  <c r="AG528" i="19"/>
  <c r="BE527" i="19"/>
  <c r="AF528" i="19"/>
  <c r="BD527" i="19"/>
  <c r="AS457" i="19"/>
  <c r="BE457" i="19"/>
  <c r="BF457" i="19"/>
  <c r="BG457" i="19"/>
  <c r="AU457" i="19"/>
  <c r="AV457" i="19"/>
  <c r="BH457" i="19"/>
  <c r="F530" i="19"/>
  <c r="N529" i="19"/>
  <c r="BJ528" i="19"/>
  <c r="AX528" i="19"/>
  <c r="L530" i="19"/>
  <c r="BF456" i="19"/>
  <c r="AT456" i="19"/>
  <c r="R528" i="19"/>
  <c r="AP527" i="19"/>
  <c r="BC456" i="19"/>
  <c r="AQ456" i="19"/>
  <c r="BI456" i="19"/>
  <c r="AW456" i="19"/>
  <c r="AI528" i="19"/>
  <c r="BG527" i="19"/>
  <c r="AU456" i="19"/>
  <c r="BG456" i="19"/>
  <c r="AW457" i="19"/>
  <c r="BI457" i="19"/>
  <c r="BJ457" i="19"/>
  <c r="AX457" i="19"/>
  <c r="AJ528" i="19"/>
  <c r="BH527" i="19"/>
  <c r="I530" i="19"/>
  <c r="AV456" i="19"/>
  <c r="BH456" i="19"/>
  <c r="V528" i="19"/>
  <c r="AT527" i="19"/>
  <c r="AO457" i="19"/>
  <c r="BA457" i="19"/>
  <c r="BB457" i="19"/>
  <c r="AP457" i="19"/>
  <c r="BC457" i="19"/>
  <c r="AQ457" i="19"/>
  <c r="AR457" i="19"/>
  <c r="BD457" i="19"/>
  <c r="M530" i="19"/>
  <c r="AO456" i="19"/>
  <c r="BA456" i="19"/>
  <c r="Y528" i="19"/>
  <c r="AW527" i="19"/>
  <c r="AD528" i="19"/>
  <c r="BB527" i="19"/>
  <c r="AE528" i="19"/>
  <c r="BC527" i="19"/>
  <c r="W528" i="19"/>
  <c r="AU527" i="19"/>
  <c r="H530" i="19"/>
  <c r="AC528" i="19"/>
  <c r="X528" i="19"/>
  <c r="AV527" i="19"/>
  <c r="BE456" i="19"/>
  <c r="AS456" i="19"/>
  <c r="Q528" i="19"/>
  <c r="U528" i="19"/>
  <c r="AS527" i="19"/>
  <c r="BB456" i="19"/>
  <c r="AP456" i="19"/>
  <c r="G530" i="19"/>
  <c r="J530" i="19"/>
  <c r="AK528" i="19"/>
  <c r="BI527" i="19"/>
  <c r="S528" i="19"/>
  <c r="AQ527" i="19"/>
  <c r="T528" i="19"/>
  <c r="AR527" i="19"/>
  <c r="AT457" i="19"/>
  <c r="AK369" i="19"/>
  <c r="AK458" i="19"/>
  <c r="AG369" i="19"/>
  <c r="AG458" i="19"/>
  <c r="AC369" i="19"/>
  <c r="AC458" i="19"/>
  <c r="W369" i="19"/>
  <c r="W458" i="19"/>
  <c r="S369" i="19"/>
  <c r="S458" i="19"/>
  <c r="M369" i="19"/>
  <c r="M458" i="19"/>
  <c r="I369" i="19"/>
  <c r="I458" i="19"/>
  <c r="E369" i="19"/>
  <c r="E458" i="19"/>
  <c r="AJ369" i="19"/>
  <c r="AJ458" i="19"/>
  <c r="AF369" i="19"/>
  <c r="AF458" i="19"/>
  <c r="Z369" i="19"/>
  <c r="Z458" i="19"/>
  <c r="V369" i="19"/>
  <c r="V458" i="19"/>
  <c r="R369" i="19"/>
  <c r="R458" i="19"/>
  <c r="L369" i="19"/>
  <c r="L458" i="19"/>
  <c r="H369" i="19"/>
  <c r="H458" i="19"/>
  <c r="D369" i="19"/>
  <c r="D458" i="19"/>
  <c r="D547" i="19"/>
  <c r="AI369" i="19"/>
  <c r="AI458" i="19"/>
  <c r="AE369" i="19"/>
  <c r="AE458" i="19"/>
  <c r="Y369" i="19"/>
  <c r="Y458" i="19"/>
  <c r="U369" i="19"/>
  <c r="U458" i="19"/>
  <c r="Q369" i="19"/>
  <c r="Q458" i="19"/>
  <c r="K369" i="19"/>
  <c r="K458" i="19"/>
  <c r="G369" i="19"/>
  <c r="G458" i="19"/>
  <c r="AL369" i="19"/>
  <c r="AL458" i="19"/>
  <c r="AH369" i="19"/>
  <c r="AH458" i="19"/>
  <c r="AD369" i="19"/>
  <c r="AD458" i="19"/>
  <c r="X369" i="19"/>
  <c r="X458" i="19"/>
  <c r="T369" i="19"/>
  <c r="T458" i="19"/>
  <c r="N369" i="19"/>
  <c r="N458" i="19"/>
  <c r="J369" i="19"/>
  <c r="J458" i="19"/>
  <c r="F369" i="19"/>
  <c r="F458" i="19"/>
  <c r="AH370" i="19"/>
  <c r="AH459" i="19"/>
  <c r="N370" i="19"/>
  <c r="N459" i="19"/>
  <c r="AG370" i="19"/>
  <c r="AG459" i="19"/>
  <c r="M370" i="19"/>
  <c r="M459" i="19"/>
  <c r="AF370" i="19"/>
  <c r="AF459" i="19"/>
  <c r="L370" i="19"/>
  <c r="L459" i="19"/>
  <c r="AE370" i="19"/>
  <c r="AE459" i="19"/>
  <c r="K370" i="19"/>
  <c r="K459" i="19"/>
  <c r="V370" i="19"/>
  <c r="V459" i="19"/>
  <c r="U370" i="19"/>
  <c r="U459" i="19"/>
  <c r="AL370" i="19"/>
  <c r="AL459" i="19"/>
  <c r="AK370" i="19"/>
  <c r="AK459" i="19"/>
  <c r="AJ370" i="19"/>
  <c r="AJ459" i="19"/>
  <c r="AI370" i="19"/>
  <c r="AI459" i="19"/>
  <c r="AD370" i="19"/>
  <c r="AD459" i="19"/>
  <c r="J370" i="19"/>
  <c r="J459" i="19"/>
  <c r="AC370" i="19"/>
  <c r="AC459" i="19"/>
  <c r="I370" i="19"/>
  <c r="I459" i="19"/>
  <c r="Z370" i="19"/>
  <c r="Z459" i="19"/>
  <c r="H370" i="19"/>
  <c r="H459" i="19"/>
  <c r="Y370" i="19"/>
  <c r="Y459" i="19"/>
  <c r="G370" i="19"/>
  <c r="G459" i="19"/>
  <c r="X370" i="19"/>
  <c r="X459" i="19"/>
  <c r="F370" i="19"/>
  <c r="F459" i="19"/>
  <c r="W370" i="19"/>
  <c r="W459" i="19"/>
  <c r="E370" i="19"/>
  <c r="E459" i="19"/>
  <c r="T370" i="19"/>
  <c r="T459" i="19"/>
  <c r="S370" i="19"/>
  <c r="S459" i="19"/>
  <c r="R370" i="19"/>
  <c r="R459" i="19"/>
  <c r="Q370" i="19"/>
  <c r="Q459" i="19"/>
  <c r="F367" i="18"/>
  <c r="F456" i="18"/>
  <c r="I367" i="18"/>
  <c r="I456" i="18"/>
  <c r="J367" i="18"/>
  <c r="J456" i="18"/>
  <c r="L367" i="18"/>
  <c r="L456" i="18"/>
  <c r="K367" i="18"/>
  <c r="K456" i="18"/>
  <c r="E367" i="18"/>
  <c r="E456" i="18"/>
  <c r="N367" i="18"/>
  <c r="N456" i="18"/>
  <c r="M367" i="18"/>
  <c r="M456" i="18"/>
  <c r="G367" i="18"/>
  <c r="G456" i="18"/>
  <c r="BE439" i="18"/>
  <c r="BB439" i="18"/>
  <c r="L278" i="18"/>
  <c r="J278" i="18"/>
  <c r="G278" i="18"/>
  <c r="K278" i="18"/>
  <c r="E278" i="18"/>
  <c r="F278" i="18"/>
  <c r="N278" i="18"/>
  <c r="M278" i="18"/>
  <c r="I278" i="18"/>
  <c r="H278" i="18"/>
  <c r="Z278" i="18"/>
  <c r="AE278" i="18"/>
  <c r="AK278" i="18"/>
  <c r="AH278" i="18"/>
  <c r="AF278" i="18"/>
  <c r="AL278" i="18"/>
  <c r="AG278" i="18"/>
  <c r="AJ278" i="18"/>
  <c r="BI439" i="18"/>
  <c r="AF367" i="18"/>
  <c r="AF456" i="18"/>
  <c r="BA439" i="18"/>
  <c r="BC439" i="18"/>
  <c r="BF439" i="18"/>
  <c r="BG439" i="18"/>
  <c r="AX439" i="18"/>
  <c r="BJ439" i="18"/>
  <c r="AJ368" i="18"/>
  <c r="AJ457" i="18"/>
  <c r="AH368" i="18"/>
  <c r="AH457" i="18"/>
  <c r="H367" i="18"/>
  <c r="H456" i="18"/>
  <c r="BD439" i="18"/>
  <c r="BH439" i="18"/>
  <c r="J368" i="18"/>
  <c r="J457" i="18"/>
  <c r="F368" i="18"/>
  <c r="F457" i="18"/>
  <c r="AC367" i="18"/>
  <c r="AC456" i="18"/>
  <c r="AG368" i="18"/>
  <c r="AG457" i="18"/>
  <c r="I529" i="18"/>
  <c r="BE528" i="18"/>
  <c r="L529" i="18"/>
  <c r="BH528" i="18"/>
  <c r="H529" i="18"/>
  <c r="BD528" i="18"/>
  <c r="J529" i="18"/>
  <c r="BF528" i="18"/>
  <c r="AH545" i="18"/>
  <c r="AH546" i="18"/>
  <c r="AI278" i="18"/>
  <c r="AI368" i="18"/>
  <c r="AI457" i="18"/>
  <c r="AE545" i="18"/>
  <c r="AJ545" i="18"/>
  <c r="AJ546" i="18"/>
  <c r="Z545" i="18"/>
  <c r="AG367" i="18"/>
  <c r="AK545" i="18"/>
  <c r="AD278" i="18"/>
  <c r="AD368" i="18"/>
  <c r="AD457" i="18"/>
  <c r="M529" i="18"/>
  <c r="BI528" i="18"/>
  <c r="N529" i="18"/>
  <c r="AX528" i="18"/>
  <c r="BJ528" i="18"/>
  <c r="G529" i="18"/>
  <c r="BC528" i="18"/>
  <c r="K529" i="18"/>
  <c r="BG528" i="18"/>
  <c r="AC545" i="18"/>
  <c r="AC546" i="18"/>
  <c r="AI545" i="18"/>
  <c r="E529" i="18"/>
  <c r="BA528" i="18"/>
  <c r="AF545" i="18"/>
  <c r="F529" i="18"/>
  <c r="BB528" i="18"/>
  <c r="AD545" i="18"/>
  <c r="AL545" i="18"/>
  <c r="AL547" i="19"/>
  <c r="AL548" i="19"/>
  <c r="AL549" i="19"/>
  <c r="AL550" i="19"/>
  <c r="AL551" i="19"/>
  <c r="AL552" i="19"/>
  <c r="AL553" i="19"/>
  <c r="AL554" i="19"/>
  <c r="AL555" i="19"/>
  <c r="AP459" i="19"/>
  <c r="BB459" i="19"/>
  <c r="AT459" i="19"/>
  <c r="BF459" i="19"/>
  <c r="BI459" i="19"/>
  <c r="AW459" i="19"/>
  <c r="T529" i="19"/>
  <c r="AR528" i="19"/>
  <c r="Q529" i="19"/>
  <c r="X529" i="19"/>
  <c r="AV528" i="19"/>
  <c r="AJ529" i="19"/>
  <c r="BH528" i="19"/>
  <c r="AI529" i="19"/>
  <c r="BG528" i="19"/>
  <c r="F531" i="19"/>
  <c r="BF458" i="19"/>
  <c r="BG458" i="19"/>
  <c r="AV458" i="19"/>
  <c r="AW458" i="19"/>
  <c r="AE529" i="19"/>
  <c r="BC528" i="19"/>
  <c r="BA459" i="19"/>
  <c r="AO459" i="19"/>
  <c r="AQ459" i="19"/>
  <c r="BC459" i="19"/>
  <c r="BE459" i="19"/>
  <c r="AS459" i="19"/>
  <c r="BH459" i="19"/>
  <c r="AV459" i="19"/>
  <c r="BJ459" i="19"/>
  <c r="AX459" i="19"/>
  <c r="AX458" i="19"/>
  <c r="BJ458" i="19"/>
  <c r="AP458" i="19"/>
  <c r="BH458" i="19"/>
  <c r="AQ458" i="19"/>
  <c r="BI458" i="19"/>
  <c r="S529" i="19"/>
  <c r="AQ528" i="19"/>
  <c r="J531" i="19"/>
  <c r="G531" i="19"/>
  <c r="U529" i="19"/>
  <c r="AS528" i="19"/>
  <c r="AC529" i="19"/>
  <c r="M531" i="19"/>
  <c r="I531" i="19"/>
  <c r="R529" i="19"/>
  <c r="AP528" i="19"/>
  <c r="L531" i="19"/>
  <c r="AX529" i="19"/>
  <c r="BJ529" i="19"/>
  <c r="N530" i="19"/>
  <c r="AG529" i="19"/>
  <c r="BE528" i="19"/>
  <c r="BD459" i="19"/>
  <c r="AR459" i="19"/>
  <c r="AU459" i="19"/>
  <c r="BG459" i="19"/>
  <c r="BB458" i="19"/>
  <c r="BC458" i="19"/>
  <c r="BD458" i="19"/>
  <c r="AR458" i="19"/>
  <c r="AS458" i="19"/>
  <c r="BE458" i="19"/>
  <c r="AK529" i="19"/>
  <c r="BI528" i="19"/>
  <c r="H531" i="19"/>
  <c r="V529" i="19"/>
  <c r="AT528" i="19"/>
  <c r="Y529" i="19"/>
  <c r="AW528" i="19"/>
  <c r="AT458" i="19"/>
  <c r="AU458" i="19"/>
  <c r="W529" i="19"/>
  <c r="AU528" i="19"/>
  <c r="AD529" i="19"/>
  <c r="BB528" i="19"/>
  <c r="Z547" i="19"/>
  <c r="Z548" i="19"/>
  <c r="Z549" i="19"/>
  <c r="Z550" i="19"/>
  <c r="Z551" i="19"/>
  <c r="Z552" i="19"/>
  <c r="Z553" i="19"/>
  <c r="Z554" i="19"/>
  <c r="Z555" i="19"/>
  <c r="AF529" i="19"/>
  <c r="BD528" i="19"/>
  <c r="K531" i="19"/>
  <c r="AH529" i="19"/>
  <c r="BF528" i="19"/>
  <c r="K368" i="18"/>
  <c r="K457" i="18"/>
  <c r="I368" i="18"/>
  <c r="I457" i="18"/>
  <c r="M368" i="18"/>
  <c r="M457" i="18"/>
  <c r="N368" i="18"/>
  <c r="N457" i="18"/>
  <c r="H279" i="18"/>
  <c r="J279" i="18"/>
  <c r="Z279" i="18"/>
  <c r="Z369" i="18"/>
  <c r="Z458" i="18"/>
  <c r="M279" i="18"/>
  <c r="E279" i="18"/>
  <c r="AI279" i="18"/>
  <c r="N279" i="18"/>
  <c r="G279" i="18"/>
  <c r="K279" i="18"/>
  <c r="AL279" i="18"/>
  <c r="AF279" i="18"/>
  <c r="AH279" i="18"/>
  <c r="I279" i="18"/>
  <c r="F279" i="18"/>
  <c r="AG279" i="18"/>
  <c r="AJ279" i="18"/>
  <c r="AJ369" i="18"/>
  <c r="AJ458" i="18"/>
  <c r="L279" i="18"/>
  <c r="AK279" i="18"/>
  <c r="BC440" i="18"/>
  <c r="BA440" i="18"/>
  <c r="AL368" i="18"/>
  <c r="AL457" i="18"/>
  <c r="Z368" i="18"/>
  <c r="Z457" i="18"/>
  <c r="BH440" i="18"/>
  <c r="BI440" i="18"/>
  <c r="AK369" i="18"/>
  <c r="AK458" i="18"/>
  <c r="E369" i="18"/>
  <c r="E458" i="18"/>
  <c r="G368" i="18"/>
  <c r="G457" i="18"/>
  <c r="AE368" i="18"/>
  <c r="AE457" i="18"/>
  <c r="BG440" i="18"/>
  <c r="BF440" i="18"/>
  <c r="AF369" i="18"/>
  <c r="AF458" i="18"/>
  <c r="L368" i="18"/>
  <c r="L457" i="18"/>
  <c r="E368" i="18"/>
  <c r="E457" i="18"/>
  <c r="BE440" i="18"/>
  <c r="AF368" i="18"/>
  <c r="AF457" i="18"/>
  <c r="BB440" i="18"/>
  <c r="BD440" i="18"/>
  <c r="AX440" i="18"/>
  <c r="BJ440" i="18"/>
  <c r="AG369" i="18"/>
  <c r="AG458" i="18"/>
  <c r="AH369" i="18"/>
  <c r="AH458" i="18"/>
  <c r="H369" i="18"/>
  <c r="H458" i="18"/>
  <c r="K369" i="18"/>
  <c r="K458" i="18"/>
  <c r="AK368" i="18"/>
  <c r="AK457" i="18"/>
  <c r="H368" i="18"/>
  <c r="H457" i="18"/>
  <c r="AL546" i="18"/>
  <c r="Z546" i="18"/>
  <c r="Z547" i="18"/>
  <c r="BB529" i="18"/>
  <c r="F530" i="18"/>
  <c r="N530" i="18"/>
  <c r="BJ529" i="18"/>
  <c r="AX529" i="18"/>
  <c r="M530" i="18"/>
  <c r="BI529" i="18"/>
  <c r="AH547" i="18"/>
  <c r="J530" i="18"/>
  <c r="BF529" i="18"/>
  <c r="L530" i="18"/>
  <c r="BH529" i="18"/>
  <c r="AI369" i="18"/>
  <c r="AI458" i="18"/>
  <c r="AD546" i="18"/>
  <c r="AJ547" i="18"/>
  <c r="H530" i="18"/>
  <c r="BD529" i="18"/>
  <c r="AF546" i="18"/>
  <c r="AF547" i="18"/>
  <c r="AK546" i="18"/>
  <c r="AK547" i="18"/>
  <c r="AE546" i="18"/>
  <c r="AI546" i="18"/>
  <c r="I530" i="18"/>
  <c r="BE529" i="18"/>
  <c r="AD279" i="18"/>
  <c r="AD369" i="18"/>
  <c r="AD458" i="18"/>
  <c r="AE279" i="18"/>
  <c r="AE369" i="18"/>
  <c r="AE458" i="18"/>
  <c r="AC279" i="18"/>
  <c r="AC369" i="18"/>
  <c r="AC458" i="18"/>
  <c r="E530" i="18"/>
  <c r="BA529" i="18"/>
  <c r="K530" i="18"/>
  <c r="BG529" i="18"/>
  <c r="G530" i="18"/>
  <c r="BC529" i="18"/>
  <c r="AG456" i="18"/>
  <c r="AG545" i="18"/>
  <c r="AG546" i="18"/>
  <c r="AG547" i="18"/>
  <c r="Y530" i="19"/>
  <c r="AW529" i="19"/>
  <c r="AH530" i="19"/>
  <c r="BF529" i="19"/>
  <c r="AO458" i="19"/>
  <c r="BA458" i="19"/>
  <c r="H532" i="19"/>
  <c r="AG530" i="19"/>
  <c r="BE529" i="19"/>
  <c r="AC530" i="19"/>
  <c r="G532" i="19"/>
  <c r="J532" i="19"/>
  <c r="AE530" i="19"/>
  <c r="BC529" i="19"/>
  <c r="AI530" i="19"/>
  <c r="BG529" i="19"/>
  <c r="X530" i="19"/>
  <c r="AV529" i="19"/>
  <c r="T530" i="19"/>
  <c r="AR529" i="19"/>
  <c r="AF530" i="19"/>
  <c r="BD529" i="19"/>
  <c r="V530" i="19"/>
  <c r="AT529" i="19"/>
  <c r="N531" i="19"/>
  <c r="AX530" i="19"/>
  <c r="BJ530" i="19"/>
  <c r="M532" i="19"/>
  <c r="AD530" i="19"/>
  <c r="BB529" i="19"/>
  <c r="R530" i="19"/>
  <c r="AP529" i="19"/>
  <c r="K532" i="19"/>
  <c r="W530" i="19"/>
  <c r="AU529" i="19"/>
  <c r="AK530" i="19"/>
  <c r="BI529" i="19"/>
  <c r="L532" i="19"/>
  <c r="I532" i="19"/>
  <c r="U530" i="19"/>
  <c r="AS529" i="19"/>
  <c r="S530" i="19"/>
  <c r="AQ529" i="19"/>
  <c r="F532" i="19"/>
  <c r="AJ530" i="19"/>
  <c r="BH529" i="19"/>
  <c r="Q530" i="19"/>
  <c r="F369" i="18"/>
  <c r="F458" i="18"/>
  <c r="G369" i="18"/>
  <c r="G458" i="18"/>
  <c r="L369" i="18"/>
  <c r="L458" i="18"/>
  <c r="BG441" i="18"/>
  <c r="BE441" i="18"/>
  <c r="BH441" i="18"/>
  <c r="M369" i="18"/>
  <c r="M458" i="18"/>
  <c r="BC441" i="18"/>
  <c r="AX441" i="18"/>
  <c r="BJ441" i="18"/>
  <c r="BF441" i="18"/>
  <c r="AL369" i="18"/>
  <c r="AL458" i="18"/>
  <c r="BA441" i="18"/>
  <c r="BD441" i="18"/>
  <c r="BB441" i="18"/>
  <c r="I369" i="18"/>
  <c r="I458" i="18"/>
  <c r="N369" i="18"/>
  <c r="N458" i="18"/>
  <c r="E280" i="18"/>
  <c r="L280" i="18"/>
  <c r="G280" i="18"/>
  <c r="F280" i="18"/>
  <c r="K280" i="18"/>
  <c r="I280" i="18"/>
  <c r="H280" i="18"/>
  <c r="N280" i="18"/>
  <c r="AG280" i="18"/>
  <c r="M280" i="18"/>
  <c r="AL280" i="18"/>
  <c r="AD280" i="18"/>
  <c r="AD370" i="18"/>
  <c r="AD459" i="18"/>
  <c r="J280" i="18"/>
  <c r="AH280" i="18"/>
  <c r="BI441" i="18"/>
  <c r="J369" i="18"/>
  <c r="J458" i="18"/>
  <c r="L531" i="18"/>
  <c r="BH530" i="18"/>
  <c r="Z280" i="18"/>
  <c r="Z370" i="18"/>
  <c r="AI280" i="18"/>
  <c r="AI370" i="18"/>
  <c r="AI459" i="18"/>
  <c r="G531" i="18"/>
  <c r="BC530" i="18"/>
  <c r="K531" i="18"/>
  <c r="BG530" i="18"/>
  <c r="AD547" i="18"/>
  <c r="AD548" i="18"/>
  <c r="M531" i="18"/>
  <c r="BI530" i="18"/>
  <c r="N531" i="18"/>
  <c r="AX530" i="18"/>
  <c r="BJ530" i="18"/>
  <c r="J531" i="18"/>
  <c r="BF530" i="18"/>
  <c r="AJ280" i="18"/>
  <c r="AJ370" i="18"/>
  <c r="AF280" i="18"/>
  <c r="AF370" i="18"/>
  <c r="AF459" i="18"/>
  <c r="E531" i="18"/>
  <c r="BA530" i="18"/>
  <c r="AI547" i="18"/>
  <c r="I531" i="18"/>
  <c r="BE530" i="18"/>
  <c r="AK280" i="18"/>
  <c r="AK370" i="18"/>
  <c r="AE280" i="18"/>
  <c r="AE370" i="18"/>
  <c r="AE459" i="18"/>
  <c r="AC280" i="18"/>
  <c r="AC370" i="18"/>
  <c r="AC459" i="18"/>
  <c r="AE547" i="18"/>
  <c r="H531" i="18"/>
  <c r="BD530" i="18"/>
  <c r="AC547" i="18"/>
  <c r="F531" i="18"/>
  <c r="BB530" i="18"/>
  <c r="AL547" i="18"/>
  <c r="R531" i="19"/>
  <c r="AP530" i="19"/>
  <c r="AX531" i="19"/>
  <c r="BJ531" i="19"/>
  <c r="N532" i="19"/>
  <c r="X531" i="19"/>
  <c r="AV530" i="19"/>
  <c r="AC531" i="19"/>
  <c r="F533" i="19"/>
  <c r="U531" i="19"/>
  <c r="AS530" i="19"/>
  <c r="AK531" i="19"/>
  <c r="BI530" i="19"/>
  <c r="M533" i="19"/>
  <c r="AH531" i="19"/>
  <c r="BF530" i="19"/>
  <c r="K533" i="19"/>
  <c r="AD531" i="19"/>
  <c r="BB530" i="19"/>
  <c r="V531" i="19"/>
  <c r="AT530" i="19"/>
  <c r="T531" i="19"/>
  <c r="AR530" i="19"/>
  <c r="AI531" i="19"/>
  <c r="BG530" i="19"/>
  <c r="G533" i="19"/>
  <c r="AG531" i="19"/>
  <c r="BE530" i="19"/>
  <c r="I533" i="19"/>
  <c r="AF531" i="19"/>
  <c r="BD530" i="19"/>
  <c r="AE531" i="19"/>
  <c r="BC530" i="19"/>
  <c r="Q531" i="19"/>
  <c r="L533" i="19"/>
  <c r="J533" i="19"/>
  <c r="AJ531" i="19"/>
  <c r="BH530" i="19"/>
  <c r="S531" i="19"/>
  <c r="AQ530" i="19"/>
  <c r="W531" i="19"/>
  <c r="AU530" i="19"/>
  <c r="H533" i="19"/>
  <c r="Y531" i="19"/>
  <c r="AW530" i="19"/>
  <c r="K370" i="18"/>
  <c r="K459" i="18"/>
  <c r="E281" i="18"/>
  <c r="E371" i="18"/>
  <c r="E460" i="18"/>
  <c r="J370" i="18"/>
  <c r="J459" i="18"/>
  <c r="G370" i="18"/>
  <c r="G459" i="18"/>
  <c r="F370" i="18"/>
  <c r="F459" i="18"/>
  <c r="BJ442" i="18"/>
  <c r="AX442" i="18"/>
  <c r="BH442" i="18"/>
  <c r="M370" i="18"/>
  <c r="M459" i="18"/>
  <c r="BD442" i="18"/>
  <c r="I281" i="18"/>
  <c r="H281" i="18"/>
  <c r="M281" i="18"/>
  <c r="J281" i="18"/>
  <c r="K281" i="18"/>
  <c r="AJ281" i="18"/>
  <c r="L281" i="18"/>
  <c r="G281" i="18"/>
  <c r="AI281" i="18"/>
  <c r="F281" i="18"/>
  <c r="AE281" i="18"/>
  <c r="AH281" i="18"/>
  <c r="BI442" i="18"/>
  <c r="BB442" i="18"/>
  <c r="BF442" i="18"/>
  <c r="N370" i="18"/>
  <c r="N459" i="18"/>
  <c r="BG442" i="18"/>
  <c r="I370" i="18"/>
  <c r="I459" i="18"/>
  <c r="AG370" i="18"/>
  <c r="AG459" i="18"/>
  <c r="BA442" i="18"/>
  <c r="L370" i="18"/>
  <c r="L459" i="18"/>
  <c r="H370" i="18"/>
  <c r="H459" i="18"/>
  <c r="AH370" i="18"/>
  <c r="AH459" i="18"/>
  <c r="BC442" i="18"/>
  <c r="BE442" i="18"/>
  <c r="AL370" i="18"/>
  <c r="AL459" i="18"/>
  <c r="AK459" i="18"/>
  <c r="AK548" i="18"/>
  <c r="AJ459" i="18"/>
  <c r="AJ548" i="18"/>
  <c r="AC548" i="18"/>
  <c r="H532" i="18"/>
  <c r="BD531" i="18"/>
  <c r="N532" i="18"/>
  <c r="BJ531" i="18"/>
  <c r="AX531" i="18"/>
  <c r="M532" i="18"/>
  <c r="BI531" i="18"/>
  <c r="K532" i="18"/>
  <c r="BG531" i="18"/>
  <c r="G532" i="18"/>
  <c r="BC531" i="18"/>
  <c r="Z459" i="18"/>
  <c r="Z548" i="18"/>
  <c r="L532" i="18"/>
  <c r="BH531" i="18"/>
  <c r="AF281" i="18"/>
  <c r="AF371" i="18"/>
  <c r="AF460" i="18"/>
  <c r="AK281" i="18"/>
  <c r="AK371" i="18"/>
  <c r="AK460" i="18"/>
  <c r="AG281" i="18"/>
  <c r="AG371" i="18"/>
  <c r="AG460" i="18"/>
  <c r="N281" i="18"/>
  <c r="N371" i="18"/>
  <c r="N460" i="18"/>
  <c r="AL281" i="18"/>
  <c r="AL371" i="18"/>
  <c r="AL460" i="18"/>
  <c r="AH548" i="18"/>
  <c r="AG548" i="18"/>
  <c r="BB531" i="18"/>
  <c r="F532" i="18"/>
  <c r="AE548" i="18"/>
  <c r="I532" i="18"/>
  <c r="BE531" i="18"/>
  <c r="AF548" i="18"/>
  <c r="J532" i="18"/>
  <c r="BF531" i="18"/>
  <c r="Z281" i="18"/>
  <c r="Z371" i="18"/>
  <c r="Z460" i="18"/>
  <c r="AC281" i="18"/>
  <c r="AC371" i="18"/>
  <c r="AC460" i="18"/>
  <c r="AD281" i="18"/>
  <c r="AD371" i="18"/>
  <c r="AD460" i="18"/>
  <c r="AL548" i="18"/>
  <c r="AI548" i="18"/>
  <c r="E532" i="18"/>
  <c r="BA531" i="18"/>
  <c r="AJ532" i="19"/>
  <c r="BH531" i="19"/>
  <c r="I534" i="19"/>
  <c r="K534" i="19"/>
  <c r="AC532" i="19"/>
  <c r="AE532" i="19"/>
  <c r="BC531" i="19"/>
  <c r="AI532" i="19"/>
  <c r="BG531" i="19"/>
  <c r="AK532" i="19"/>
  <c r="BI531" i="19"/>
  <c r="H534" i="19"/>
  <c r="S532" i="19"/>
  <c r="AQ531" i="19"/>
  <c r="L534" i="19"/>
  <c r="F534" i="19"/>
  <c r="X532" i="19"/>
  <c r="AV531" i="19"/>
  <c r="W532" i="19"/>
  <c r="AU531" i="19"/>
  <c r="AG532" i="19"/>
  <c r="BE531" i="19"/>
  <c r="AH532" i="19"/>
  <c r="BF531" i="19"/>
  <c r="G534" i="19"/>
  <c r="V532" i="19"/>
  <c r="AT531" i="19"/>
  <c r="M534" i="19"/>
  <c r="Y532" i="19"/>
  <c r="AW531" i="19"/>
  <c r="J534" i="19"/>
  <c r="Q532" i="19"/>
  <c r="AF532" i="19"/>
  <c r="BD531" i="19"/>
  <c r="T532" i="19"/>
  <c r="AR531" i="19"/>
  <c r="AD532" i="19"/>
  <c r="BB531" i="19"/>
  <c r="U532" i="19"/>
  <c r="AS531" i="19"/>
  <c r="N533" i="19"/>
  <c r="BJ532" i="19"/>
  <c r="AX532" i="19"/>
  <c r="R532" i="19"/>
  <c r="AP531" i="19"/>
  <c r="E370" i="18"/>
  <c r="E459" i="18"/>
  <c r="K371" i="18"/>
  <c r="K460" i="18"/>
  <c r="H371" i="18"/>
  <c r="H460" i="18"/>
  <c r="L371" i="18"/>
  <c r="L460" i="18"/>
  <c r="M371" i="18"/>
  <c r="M460" i="18"/>
  <c r="I371" i="18"/>
  <c r="I460" i="18"/>
  <c r="BG443" i="18"/>
  <c r="AE371" i="18"/>
  <c r="AE460" i="18"/>
  <c r="BC443" i="18"/>
  <c r="BA443" i="18"/>
  <c r="BF443" i="18"/>
  <c r="AJ371" i="18"/>
  <c r="AJ460" i="18"/>
  <c r="BI443" i="18"/>
  <c r="BD443" i="18"/>
  <c r="BJ443" i="18"/>
  <c r="AX443" i="18"/>
  <c r="BB443" i="18"/>
  <c r="AC282" i="18"/>
  <c r="I282" i="18"/>
  <c r="H282" i="18"/>
  <c r="N282" i="18"/>
  <c r="M282" i="18"/>
  <c r="J282" i="18"/>
  <c r="E282" i="18"/>
  <c r="L282" i="18"/>
  <c r="G282" i="18"/>
  <c r="F282" i="18"/>
  <c r="K282" i="18"/>
  <c r="AI282" i="18"/>
  <c r="AK282" i="18"/>
  <c r="AD282" i="18"/>
  <c r="AJ282" i="18"/>
  <c r="BE443" i="18"/>
  <c r="AI371" i="18"/>
  <c r="AI460" i="18"/>
  <c r="AH371" i="18"/>
  <c r="AH460" i="18"/>
  <c r="BH443" i="18"/>
  <c r="G371" i="18"/>
  <c r="G460" i="18"/>
  <c r="J371" i="18"/>
  <c r="J460" i="18"/>
  <c r="F371" i="18"/>
  <c r="F460" i="18"/>
  <c r="AJ549" i="18"/>
  <c r="Z282" i="18"/>
  <c r="Z372" i="18"/>
  <c r="Z461" i="18"/>
  <c r="AF282" i="18"/>
  <c r="AF372" i="18"/>
  <c r="AF461" i="18"/>
  <c r="Z549" i="18"/>
  <c r="H533" i="18"/>
  <c r="BD532" i="18"/>
  <c r="AH282" i="18"/>
  <c r="AH372" i="18"/>
  <c r="AH461" i="18"/>
  <c r="AG549" i="18"/>
  <c r="G533" i="18"/>
  <c r="BC532" i="18"/>
  <c r="K533" i="18"/>
  <c r="BG532" i="18"/>
  <c r="AC549" i="18"/>
  <c r="AC372" i="18"/>
  <c r="AC550" i="18"/>
  <c r="I533" i="18"/>
  <c r="BE532" i="18"/>
  <c r="E533" i="18"/>
  <c r="BA532" i="18"/>
  <c r="AL549" i="18"/>
  <c r="AE549" i="18"/>
  <c r="AH549" i="18"/>
  <c r="M533" i="18"/>
  <c r="BI532" i="18"/>
  <c r="N533" i="18"/>
  <c r="AX532" i="18"/>
  <c r="BJ532" i="18"/>
  <c r="AK549" i="18"/>
  <c r="AF549" i="18"/>
  <c r="AG282" i="18"/>
  <c r="AG372" i="18"/>
  <c r="AG461" i="18"/>
  <c r="AL282" i="18"/>
  <c r="AL372" i="18"/>
  <c r="AL461" i="18"/>
  <c r="AE282" i="18"/>
  <c r="AE372" i="18"/>
  <c r="AE461" i="18"/>
  <c r="AI549" i="18"/>
  <c r="AD549" i="18"/>
  <c r="J533" i="18"/>
  <c r="BF532" i="18"/>
  <c r="F533" i="18"/>
  <c r="BB532" i="18"/>
  <c r="L533" i="18"/>
  <c r="BH532" i="18"/>
  <c r="U533" i="19"/>
  <c r="AS532" i="19"/>
  <c r="Q533" i="19"/>
  <c r="AG533" i="19"/>
  <c r="BE532" i="19"/>
  <c r="L535" i="19"/>
  <c r="I535" i="19"/>
  <c r="J535" i="19"/>
  <c r="AK533" i="19"/>
  <c r="BI532" i="19"/>
  <c r="AE533" i="19"/>
  <c r="BC532" i="19"/>
  <c r="BJ533" i="19"/>
  <c r="N534" i="19"/>
  <c r="AX533" i="19"/>
  <c r="AD533" i="19"/>
  <c r="BB532" i="19"/>
  <c r="AF533" i="19"/>
  <c r="BD532" i="19"/>
  <c r="M535" i="19"/>
  <c r="AH533" i="19"/>
  <c r="BF532" i="19"/>
  <c r="W533" i="19"/>
  <c r="AU532" i="19"/>
  <c r="F535" i="19"/>
  <c r="K535" i="19"/>
  <c r="T533" i="19"/>
  <c r="AR532" i="19"/>
  <c r="Y533" i="19"/>
  <c r="AW532" i="19"/>
  <c r="G535" i="19"/>
  <c r="X533" i="19"/>
  <c r="AV532" i="19"/>
  <c r="S533" i="19"/>
  <c r="AQ532" i="19"/>
  <c r="V533" i="19"/>
  <c r="AT532" i="19"/>
  <c r="H535" i="19"/>
  <c r="R533" i="19"/>
  <c r="AP532" i="19"/>
  <c r="AI533" i="19"/>
  <c r="BG532" i="19"/>
  <c r="AC533" i="19"/>
  <c r="AJ533" i="19"/>
  <c r="BH532" i="19"/>
  <c r="K372" i="18"/>
  <c r="K461" i="18"/>
  <c r="E372" i="18"/>
  <c r="E461" i="18"/>
  <c r="I372" i="18"/>
  <c r="I461" i="18"/>
  <c r="J372" i="18"/>
  <c r="J461" i="18"/>
  <c r="H372" i="18"/>
  <c r="H461" i="18"/>
  <c r="G372" i="18"/>
  <c r="G461" i="18"/>
  <c r="BH444" i="18"/>
  <c r="BB444" i="18"/>
  <c r="AX444" i="18"/>
  <c r="BJ444" i="18"/>
  <c r="BD444" i="18"/>
  <c r="BI444" i="18"/>
  <c r="BG444" i="18"/>
  <c r="BF444" i="18"/>
  <c r="AC283" i="18"/>
  <c r="I283" i="18"/>
  <c r="M283" i="18"/>
  <c r="L283" i="18"/>
  <c r="H283" i="18"/>
  <c r="G283" i="18"/>
  <c r="AL283" i="18"/>
  <c r="AG283" i="18"/>
  <c r="AH283" i="18"/>
  <c r="F283" i="18"/>
  <c r="K283" i="18"/>
  <c r="N283" i="18"/>
  <c r="AE283" i="18"/>
  <c r="AD283" i="18"/>
  <c r="J283" i="18"/>
  <c r="Z283" i="18"/>
  <c r="E283" i="18"/>
  <c r="AK283" i="18"/>
  <c r="BE444" i="18"/>
  <c r="AG373" i="18"/>
  <c r="AG462" i="18"/>
  <c r="L373" i="18"/>
  <c r="L462" i="18"/>
  <c r="L372" i="18"/>
  <c r="L461" i="18"/>
  <c r="BC444" i="18"/>
  <c r="AC461" i="18"/>
  <c r="BA444" i="18"/>
  <c r="N372" i="18"/>
  <c r="N461" i="18"/>
  <c r="AK372" i="18"/>
  <c r="AK461" i="18"/>
  <c r="AL373" i="18"/>
  <c r="AL462" i="18"/>
  <c r="AE373" i="18"/>
  <c r="AE462" i="18"/>
  <c r="AI372" i="18"/>
  <c r="AI461" i="18"/>
  <c r="M372" i="18"/>
  <c r="M461" i="18"/>
  <c r="F372" i="18"/>
  <c r="F461" i="18"/>
  <c r="AJ372" i="18"/>
  <c r="AJ461" i="18"/>
  <c r="AD372" i="18"/>
  <c r="AD461" i="18"/>
  <c r="AD550" i="18"/>
  <c r="AI283" i="18"/>
  <c r="AI373" i="18"/>
  <c r="AI462" i="18"/>
  <c r="K534" i="18"/>
  <c r="BG533" i="18"/>
  <c r="AI550" i="18"/>
  <c r="AF550" i="18"/>
  <c r="AH550" i="18"/>
  <c r="AH373" i="18"/>
  <c r="AH551" i="18"/>
  <c r="AJ550" i="18"/>
  <c r="I534" i="18"/>
  <c r="BE533" i="18"/>
  <c r="AG550" i="18"/>
  <c r="AG551" i="18"/>
  <c r="AC373" i="18"/>
  <c r="AC551" i="18"/>
  <c r="G534" i="18"/>
  <c r="BC533" i="18"/>
  <c r="AF283" i="18"/>
  <c r="AF373" i="18"/>
  <c r="AF462" i="18"/>
  <c r="L534" i="18"/>
  <c r="BH533" i="18"/>
  <c r="BB533" i="18"/>
  <c r="F534" i="18"/>
  <c r="AK550" i="18"/>
  <c r="AE550" i="18"/>
  <c r="AE551" i="18"/>
  <c r="AJ283" i="18"/>
  <c r="AJ373" i="18"/>
  <c r="AJ462" i="18"/>
  <c r="Z550" i="18"/>
  <c r="J534" i="18"/>
  <c r="BF533" i="18"/>
  <c r="N534" i="18"/>
  <c r="BJ533" i="18"/>
  <c r="AX533" i="18"/>
  <c r="M534" i="18"/>
  <c r="BI533" i="18"/>
  <c r="AL550" i="18"/>
  <c r="AL551" i="18"/>
  <c r="E534" i="18"/>
  <c r="BA533" i="18"/>
  <c r="H534" i="18"/>
  <c r="BD533" i="18"/>
  <c r="S534" i="19"/>
  <c r="AQ533" i="19"/>
  <c r="I536" i="19"/>
  <c r="AC534" i="19"/>
  <c r="T534" i="19"/>
  <c r="AR533" i="19"/>
  <c r="L536" i="19"/>
  <c r="V534" i="19"/>
  <c r="AT533" i="19"/>
  <c r="X534" i="19"/>
  <c r="AV533" i="19"/>
  <c r="F536" i="19"/>
  <c r="AE534" i="19"/>
  <c r="BC533" i="19"/>
  <c r="J536" i="19"/>
  <c r="H536" i="19"/>
  <c r="G536" i="19"/>
  <c r="M536" i="19"/>
  <c r="AK534" i="19"/>
  <c r="BI533" i="19"/>
  <c r="R534" i="19"/>
  <c r="AP533" i="19"/>
  <c r="W534" i="19"/>
  <c r="AU533" i="19"/>
  <c r="AD534" i="19"/>
  <c r="BB533" i="19"/>
  <c r="Q534" i="19"/>
  <c r="AJ534" i="19"/>
  <c r="BH533" i="19"/>
  <c r="AI534" i="19"/>
  <c r="BG533" i="19"/>
  <c r="Y534" i="19"/>
  <c r="AW533" i="19"/>
  <c r="K536" i="19"/>
  <c r="AH534" i="19"/>
  <c r="BF533" i="19"/>
  <c r="AF534" i="19"/>
  <c r="BD533" i="19"/>
  <c r="BJ534" i="19"/>
  <c r="N535" i="19"/>
  <c r="AX534" i="19"/>
  <c r="AG534" i="19"/>
  <c r="BE533" i="19"/>
  <c r="U534" i="19"/>
  <c r="AS533" i="19"/>
  <c r="E373" i="18"/>
  <c r="E462" i="18"/>
  <c r="K373" i="18"/>
  <c r="K462" i="18"/>
  <c r="J373" i="18"/>
  <c r="J462" i="18"/>
  <c r="N373" i="18"/>
  <c r="N462" i="18"/>
  <c r="G373" i="18"/>
  <c r="G462" i="18"/>
  <c r="M373" i="18"/>
  <c r="M462" i="18"/>
  <c r="BD445" i="18"/>
  <c r="AC462" i="18"/>
  <c r="Z373" i="18"/>
  <c r="Z462" i="18"/>
  <c r="H373" i="18"/>
  <c r="H462" i="18"/>
  <c r="AC284" i="18"/>
  <c r="H284" i="18"/>
  <c r="J284" i="18"/>
  <c r="N284" i="18"/>
  <c r="E284" i="18"/>
  <c r="L284" i="18"/>
  <c r="G284" i="18"/>
  <c r="F284" i="18"/>
  <c r="K284" i="18"/>
  <c r="I284" i="18"/>
  <c r="AG284" i="18"/>
  <c r="Z284" i="18"/>
  <c r="AD284" i="18"/>
  <c r="AE284" i="18"/>
  <c r="AJ284" i="18"/>
  <c r="M284" i="18"/>
  <c r="AK373" i="18"/>
  <c r="AK462" i="18"/>
  <c r="BF445" i="18"/>
  <c r="AD373" i="18"/>
  <c r="AD462" i="18"/>
  <c r="I373" i="18"/>
  <c r="I462" i="18"/>
  <c r="BA445" i="18"/>
  <c r="BC445" i="18"/>
  <c r="BE445" i="18"/>
  <c r="F373" i="18"/>
  <c r="F462" i="18"/>
  <c r="BG445" i="18"/>
  <c r="BI445" i="18"/>
  <c r="BJ445" i="18"/>
  <c r="AX445" i="18"/>
  <c r="BB445" i="18"/>
  <c r="AH462" i="18"/>
  <c r="BH445" i="18"/>
  <c r="Z551" i="18"/>
  <c r="AK551" i="18"/>
  <c r="J535" i="18"/>
  <c r="BF534" i="18"/>
  <c r="L535" i="18"/>
  <c r="BH534" i="18"/>
  <c r="AK284" i="18"/>
  <c r="AK374" i="18"/>
  <c r="H535" i="18"/>
  <c r="BD534" i="18"/>
  <c r="F535" i="18"/>
  <c r="BB534" i="18"/>
  <c r="AF551" i="18"/>
  <c r="AD551" i="18"/>
  <c r="AD374" i="18"/>
  <c r="AD552" i="18"/>
  <c r="AF284" i="18"/>
  <c r="AF374" i="18"/>
  <c r="AF463" i="18"/>
  <c r="AH284" i="18"/>
  <c r="AH374" i="18"/>
  <c r="E535" i="18"/>
  <c r="BA534" i="18"/>
  <c r="I535" i="18"/>
  <c r="BE534" i="18"/>
  <c r="AI551" i="18"/>
  <c r="K535" i="18"/>
  <c r="BG534" i="18"/>
  <c r="AI284" i="18"/>
  <c r="AI374" i="18"/>
  <c r="AI463" i="18"/>
  <c r="AL284" i="18"/>
  <c r="AL374" i="18"/>
  <c r="M535" i="18"/>
  <c r="BI534" i="18"/>
  <c r="N535" i="18"/>
  <c r="AX534" i="18"/>
  <c r="BJ534" i="18"/>
  <c r="G535" i="18"/>
  <c r="BC534" i="18"/>
  <c r="AJ551" i="18"/>
  <c r="AJ535" i="19"/>
  <c r="BH534" i="19"/>
  <c r="R535" i="19"/>
  <c r="AP534" i="19"/>
  <c r="J537" i="19"/>
  <c r="T535" i="19"/>
  <c r="AR534" i="19"/>
  <c r="K537" i="19"/>
  <c r="X535" i="19"/>
  <c r="AV534" i="19"/>
  <c r="L537" i="19"/>
  <c r="I537" i="19"/>
  <c r="AF535" i="19"/>
  <c r="BD534" i="19"/>
  <c r="AI535" i="19"/>
  <c r="BG534" i="19"/>
  <c r="Q535" i="19"/>
  <c r="W535" i="19"/>
  <c r="AU534" i="19"/>
  <c r="AK535" i="19"/>
  <c r="BI534" i="19"/>
  <c r="H537" i="19"/>
  <c r="AC535" i="19"/>
  <c r="Y535" i="19"/>
  <c r="AW534" i="19"/>
  <c r="AD535" i="19"/>
  <c r="BB534" i="19"/>
  <c r="AE535" i="19"/>
  <c r="BC534" i="19"/>
  <c r="AG535" i="19"/>
  <c r="BE534" i="19"/>
  <c r="M537" i="19"/>
  <c r="F537" i="19"/>
  <c r="U535" i="19"/>
  <c r="AS534" i="19"/>
  <c r="AX535" i="19"/>
  <c r="BJ535" i="19"/>
  <c r="N536" i="19"/>
  <c r="AH535" i="19"/>
  <c r="BF534" i="19"/>
  <c r="G537" i="19"/>
  <c r="V535" i="19"/>
  <c r="AT534" i="19"/>
  <c r="S535" i="19"/>
  <c r="AQ534" i="19"/>
  <c r="N374" i="18"/>
  <c r="N463" i="18"/>
  <c r="M374" i="18"/>
  <c r="M463" i="18"/>
  <c r="I374" i="18"/>
  <c r="I463" i="18"/>
  <c r="K374" i="18"/>
  <c r="K463" i="18"/>
  <c r="BH446" i="18"/>
  <c r="BJ446" i="18"/>
  <c r="AX446" i="18"/>
  <c r="BA446" i="18"/>
  <c r="BF446" i="18"/>
  <c r="BD446" i="18"/>
  <c r="BB446" i="18"/>
  <c r="BG446" i="18"/>
  <c r="J374" i="18"/>
  <c r="J463" i="18"/>
  <c r="BE446" i="18"/>
  <c r="BC446" i="18"/>
  <c r="AE374" i="18"/>
  <c r="AE463" i="18"/>
  <c r="H374" i="18"/>
  <c r="H463" i="18"/>
  <c r="E374" i="18"/>
  <c r="E463" i="18"/>
  <c r="AC374" i="18"/>
  <c r="AC463" i="18"/>
  <c r="Z374" i="18"/>
  <c r="Z463" i="18"/>
  <c r="BI446" i="18"/>
  <c r="G374" i="18"/>
  <c r="G463" i="18"/>
  <c r="L374" i="18"/>
  <c r="L463" i="18"/>
  <c r="AD463" i="18"/>
  <c r="AC285" i="18"/>
  <c r="I285" i="18"/>
  <c r="N285" i="18"/>
  <c r="M285" i="18"/>
  <c r="H285" i="18"/>
  <c r="G285" i="18"/>
  <c r="K285" i="18"/>
  <c r="F285" i="18"/>
  <c r="E285" i="18"/>
  <c r="L285" i="18"/>
  <c r="J285" i="18"/>
  <c r="AF285" i="18"/>
  <c r="Z285" i="18"/>
  <c r="AG285" i="18"/>
  <c r="AJ285" i="18"/>
  <c r="F374" i="18"/>
  <c r="F463" i="18"/>
  <c r="AJ374" i="18"/>
  <c r="AJ463" i="18"/>
  <c r="AG374" i="18"/>
  <c r="AG463" i="18"/>
  <c r="AG552" i="18"/>
  <c r="AH463" i="18"/>
  <c r="AH552" i="18"/>
  <c r="AL463" i="18"/>
  <c r="AL552" i="18"/>
  <c r="AK463" i="18"/>
  <c r="AK552" i="18"/>
  <c r="AH285" i="18"/>
  <c r="AH375" i="18"/>
  <c r="AH464" i="18"/>
  <c r="AK285" i="18"/>
  <c r="AK375" i="18"/>
  <c r="AK464" i="18"/>
  <c r="AL285" i="18"/>
  <c r="AL375" i="18"/>
  <c r="AL464" i="18"/>
  <c r="AJ552" i="18"/>
  <c r="G536" i="18"/>
  <c r="BC535" i="18"/>
  <c r="E536" i="18"/>
  <c r="BA535" i="18"/>
  <c r="AF552" i="18"/>
  <c r="H536" i="18"/>
  <c r="BD535" i="18"/>
  <c r="AE285" i="18"/>
  <c r="AE375" i="18"/>
  <c r="AE464" i="18"/>
  <c r="AI285" i="18"/>
  <c r="AI375" i="18"/>
  <c r="AI464" i="18"/>
  <c r="AE552" i="18"/>
  <c r="N536" i="18"/>
  <c r="AX535" i="18"/>
  <c r="BJ535" i="18"/>
  <c r="M536" i="18"/>
  <c r="BI535" i="18"/>
  <c r="Z552" i="18"/>
  <c r="K536" i="18"/>
  <c r="BG535" i="18"/>
  <c r="BB535" i="18"/>
  <c r="F536" i="18"/>
  <c r="AC552" i="18"/>
  <c r="L536" i="18"/>
  <c r="BH535" i="18"/>
  <c r="J536" i="18"/>
  <c r="BF535" i="18"/>
  <c r="AD285" i="18"/>
  <c r="AD375" i="18"/>
  <c r="AD464" i="18"/>
  <c r="AI552" i="18"/>
  <c r="I536" i="18"/>
  <c r="BE535" i="18"/>
  <c r="M538" i="19"/>
  <c r="AE536" i="19"/>
  <c r="BC535" i="19"/>
  <c r="H538" i="19"/>
  <c r="L538" i="19"/>
  <c r="T536" i="19"/>
  <c r="AR535" i="19"/>
  <c r="AI536" i="19"/>
  <c r="BG535" i="19"/>
  <c r="R536" i="19"/>
  <c r="AP535" i="19"/>
  <c r="G538" i="19"/>
  <c r="AH536" i="19"/>
  <c r="BF535" i="19"/>
  <c r="F538" i="19"/>
  <c r="AG536" i="19"/>
  <c r="BE535" i="19"/>
  <c r="AD536" i="19"/>
  <c r="BB535" i="19"/>
  <c r="AC536" i="19"/>
  <c r="Y536" i="19"/>
  <c r="AW535" i="19"/>
  <c r="K538" i="19"/>
  <c r="V536" i="19"/>
  <c r="AT535" i="19"/>
  <c r="W536" i="19"/>
  <c r="AU535" i="19"/>
  <c r="I538" i="19"/>
  <c r="S536" i="19"/>
  <c r="AQ535" i="19"/>
  <c r="N537" i="19"/>
  <c r="AX536" i="19"/>
  <c r="BJ536" i="19"/>
  <c r="U536" i="19"/>
  <c r="AS535" i="19"/>
  <c r="AK536" i="19"/>
  <c r="BI535" i="19"/>
  <c r="Q536" i="19"/>
  <c r="AF536" i="19"/>
  <c r="BD535" i="19"/>
  <c r="X536" i="19"/>
  <c r="AV535" i="19"/>
  <c r="J538" i="19"/>
  <c r="AJ536" i="19"/>
  <c r="BH535" i="19"/>
  <c r="J375" i="18"/>
  <c r="J464" i="18"/>
  <c r="I375" i="18"/>
  <c r="I464" i="18"/>
  <c r="L375" i="18"/>
  <c r="L464" i="18"/>
  <c r="K375" i="18"/>
  <c r="K464" i="18"/>
  <c r="BB447" i="18"/>
  <c r="AC375" i="18"/>
  <c r="AC464" i="18"/>
  <c r="BI447" i="18"/>
  <c r="Q287" i="18"/>
  <c r="AC287" i="18"/>
  <c r="G287" i="18"/>
  <c r="R287" i="18"/>
  <c r="AL287" i="18"/>
  <c r="E287" i="18"/>
  <c r="K287" i="18"/>
  <c r="U287" i="18"/>
  <c r="I287" i="18"/>
  <c r="L287" i="18"/>
  <c r="J287" i="18"/>
  <c r="F287" i="18"/>
  <c r="T287" i="18"/>
  <c r="AI287" i="18"/>
  <c r="N287" i="18"/>
  <c r="W287" i="18"/>
  <c r="AE287" i="18"/>
  <c r="AG287" i="18"/>
  <c r="X287" i="18"/>
  <c r="V287" i="18"/>
  <c r="M287" i="18"/>
  <c r="Y287" i="18"/>
  <c r="AK287" i="18"/>
  <c r="H287" i="18"/>
  <c r="AF287" i="18"/>
  <c r="AJ287" i="18"/>
  <c r="Z287" i="18"/>
  <c r="S287" i="18"/>
  <c r="AD287" i="18"/>
  <c r="AH287" i="18"/>
  <c r="E375" i="18"/>
  <c r="E464" i="18"/>
  <c r="BA447" i="18"/>
  <c r="N375" i="18"/>
  <c r="N464" i="18"/>
  <c r="BE447" i="18"/>
  <c r="G375" i="18"/>
  <c r="G464" i="18"/>
  <c r="AJ375" i="18"/>
  <c r="AJ464" i="18"/>
  <c r="BC447" i="18"/>
  <c r="BF447" i="18"/>
  <c r="F375" i="18"/>
  <c r="F464" i="18"/>
  <c r="M375" i="18"/>
  <c r="M464" i="18"/>
  <c r="AC286" i="18"/>
  <c r="M286" i="18"/>
  <c r="E286" i="18"/>
  <c r="L286" i="18"/>
  <c r="G286" i="18"/>
  <c r="F286" i="18"/>
  <c r="AI286" i="18"/>
  <c r="I286" i="18"/>
  <c r="K286" i="18"/>
  <c r="Z286" i="18"/>
  <c r="J286" i="18"/>
  <c r="AH286" i="18"/>
  <c r="H286" i="18"/>
  <c r="N286" i="18"/>
  <c r="AK286" i="18"/>
  <c r="H375" i="18"/>
  <c r="H464" i="18"/>
  <c r="AF375" i="18"/>
  <c r="AF464" i="18"/>
  <c r="BG447" i="18"/>
  <c r="Z375" i="18"/>
  <c r="Z464" i="18"/>
  <c r="BD447" i="18"/>
  <c r="AG375" i="18"/>
  <c r="AG464" i="18"/>
  <c r="AX447" i="18"/>
  <c r="BJ447" i="18"/>
  <c r="BH447" i="18"/>
  <c r="G537" i="18"/>
  <c r="BC536" i="18"/>
  <c r="AH553" i="18"/>
  <c r="AJ286" i="18"/>
  <c r="AJ377" i="18"/>
  <c r="AJ466" i="18"/>
  <c r="BB536" i="18"/>
  <c r="F537" i="18"/>
  <c r="K537" i="18"/>
  <c r="BG536" i="18"/>
  <c r="H537" i="18"/>
  <c r="BD536" i="18"/>
  <c r="AJ553" i="18"/>
  <c r="AC553" i="18"/>
  <c r="AG286" i="18"/>
  <c r="AG377" i="18"/>
  <c r="AG466" i="18"/>
  <c r="AE286" i="18"/>
  <c r="AE377" i="18"/>
  <c r="AE466" i="18"/>
  <c r="Z553" i="18"/>
  <c r="M537" i="18"/>
  <c r="BI536" i="18"/>
  <c r="N537" i="18"/>
  <c r="BJ536" i="18"/>
  <c r="AX536" i="18"/>
  <c r="AD553" i="18"/>
  <c r="AL553" i="18"/>
  <c r="AI553" i="18"/>
  <c r="AK553" i="18"/>
  <c r="AF286" i="18"/>
  <c r="AF376" i="18"/>
  <c r="AF465" i="18"/>
  <c r="AD286" i="18"/>
  <c r="AD376" i="18"/>
  <c r="AD465" i="18"/>
  <c r="AL286" i="18"/>
  <c r="AL377" i="18"/>
  <c r="AL466" i="18"/>
  <c r="I537" i="18"/>
  <c r="BE536" i="18"/>
  <c r="J537" i="18"/>
  <c r="BF536" i="18"/>
  <c r="L537" i="18"/>
  <c r="BH536" i="18"/>
  <c r="AE553" i="18"/>
  <c r="AG553" i="18"/>
  <c r="AF553" i="18"/>
  <c r="E537" i="18"/>
  <c r="BA536" i="18"/>
  <c r="X537" i="19"/>
  <c r="AV536" i="19"/>
  <c r="Y537" i="19"/>
  <c r="AW536" i="19"/>
  <c r="F539" i="19"/>
  <c r="R537" i="19"/>
  <c r="AP536" i="19"/>
  <c r="AE537" i="19"/>
  <c r="BC536" i="19"/>
  <c r="W537" i="19"/>
  <c r="AU536" i="19"/>
  <c r="AF537" i="19"/>
  <c r="BD536" i="19"/>
  <c r="AK537" i="19"/>
  <c r="BI536" i="19"/>
  <c r="N538" i="19"/>
  <c r="BJ537" i="19"/>
  <c r="AX537" i="19"/>
  <c r="K539" i="19"/>
  <c r="AC537" i="19"/>
  <c r="AG537" i="19"/>
  <c r="BE536" i="19"/>
  <c r="G539" i="19"/>
  <c r="AI537" i="19"/>
  <c r="BG536" i="19"/>
  <c r="Q537" i="19"/>
  <c r="S537" i="19"/>
  <c r="AQ536" i="19"/>
  <c r="AD537" i="19"/>
  <c r="BB536" i="19"/>
  <c r="T537" i="19"/>
  <c r="AR536" i="19"/>
  <c r="J539" i="19"/>
  <c r="H539" i="19"/>
  <c r="AJ537" i="19"/>
  <c r="BH536" i="19"/>
  <c r="U537" i="19"/>
  <c r="AS536" i="19"/>
  <c r="I539" i="19"/>
  <c r="V537" i="19"/>
  <c r="AT536" i="19"/>
  <c r="AH537" i="19"/>
  <c r="BF536" i="19"/>
  <c r="L539" i="19"/>
  <c r="M539" i="19"/>
  <c r="M377" i="18"/>
  <c r="M466" i="18"/>
  <c r="I377" i="18"/>
  <c r="I466" i="18"/>
  <c r="H377" i="18"/>
  <c r="H466" i="18"/>
  <c r="J377" i="18"/>
  <c r="J466" i="18"/>
  <c r="Z377" i="18"/>
  <c r="Z466" i="18"/>
  <c r="AI377" i="18"/>
  <c r="AI466" i="18"/>
  <c r="L377" i="18"/>
  <c r="L466" i="18"/>
  <c r="AC377" i="18"/>
  <c r="AC466" i="18"/>
  <c r="AK377" i="18"/>
  <c r="AK466" i="18"/>
  <c r="G377" i="18"/>
  <c r="G466" i="18"/>
  <c r="AH377" i="18"/>
  <c r="AH466" i="18"/>
  <c r="E377" i="18"/>
  <c r="E466" i="18"/>
  <c r="N377" i="18"/>
  <c r="N466" i="18"/>
  <c r="AC376" i="18"/>
  <c r="AC465" i="18"/>
  <c r="AK376" i="18"/>
  <c r="AK465" i="18"/>
  <c r="G376" i="18"/>
  <c r="G465" i="18"/>
  <c r="K377" i="18"/>
  <c r="K466" i="18"/>
  <c r="F377" i="18"/>
  <c r="F466" i="18"/>
  <c r="M376" i="18"/>
  <c r="M465" i="18"/>
  <c r="BE448" i="18"/>
  <c r="BI448" i="18"/>
  <c r="BB448" i="18"/>
  <c r="AI376" i="18"/>
  <c r="AI465" i="18"/>
  <c r="E376" i="18"/>
  <c r="E465" i="18"/>
  <c r="H376" i="18"/>
  <c r="H465" i="18"/>
  <c r="BD448" i="18"/>
  <c r="BG448" i="18"/>
  <c r="F376" i="18"/>
  <c r="F465" i="18"/>
  <c r="BF448" i="18"/>
  <c r="J376" i="18"/>
  <c r="J465" i="18"/>
  <c r="AE376" i="18"/>
  <c r="AE465" i="18"/>
  <c r="AG376" i="18"/>
  <c r="AG465" i="18"/>
  <c r="AX448" i="18"/>
  <c r="BJ448" i="18"/>
  <c r="BC448" i="18"/>
  <c r="BH448" i="18"/>
  <c r="L376" i="18"/>
  <c r="L465" i="18"/>
  <c r="AH376" i="18"/>
  <c r="AH465" i="18"/>
  <c r="I376" i="18"/>
  <c r="I465" i="18"/>
  <c r="BA448" i="18"/>
  <c r="K376" i="18"/>
  <c r="K465" i="18"/>
  <c r="N376" i="18"/>
  <c r="N465" i="18"/>
  <c r="Z376" i="18"/>
  <c r="Z465" i="18"/>
  <c r="AH554" i="18"/>
  <c r="AE554" i="18"/>
  <c r="AE555" i="18"/>
  <c r="AL376" i="18"/>
  <c r="AL465" i="18"/>
  <c r="AJ376" i="18"/>
  <c r="AJ465" i="18"/>
  <c r="I538" i="18"/>
  <c r="BE537" i="18"/>
  <c r="K538" i="18"/>
  <c r="BG537" i="18"/>
  <c r="AH555" i="18"/>
  <c r="E538" i="18"/>
  <c r="BA537" i="18"/>
  <c r="AD377" i="18"/>
  <c r="AD466" i="18"/>
  <c r="AF377" i="18"/>
  <c r="AF466" i="18"/>
  <c r="AC554" i="18"/>
  <c r="AC555" i="18"/>
  <c r="J538" i="18"/>
  <c r="BF537" i="18"/>
  <c r="H538" i="18"/>
  <c r="BD537" i="18"/>
  <c r="G538" i="18"/>
  <c r="BC537" i="18"/>
  <c r="AF554" i="18"/>
  <c r="AK554" i="18"/>
  <c r="AK555" i="18"/>
  <c r="AD554" i="18"/>
  <c r="N538" i="18"/>
  <c r="AX537" i="18"/>
  <c r="BJ537" i="18"/>
  <c r="M538" i="18"/>
  <c r="BI537" i="18"/>
  <c r="BB537" i="18"/>
  <c r="F538" i="18"/>
  <c r="L538" i="18"/>
  <c r="BH537" i="18"/>
  <c r="AJ554" i="18"/>
  <c r="AJ555" i="18"/>
  <c r="AG554" i="18"/>
  <c r="AG555" i="18"/>
  <c r="AI554" i="18"/>
  <c r="AI555" i="18"/>
  <c r="Z554" i="18"/>
  <c r="Z555" i="18"/>
  <c r="M540" i="19"/>
  <c r="H540" i="19"/>
  <c r="AC538" i="19"/>
  <c r="AK538" i="19"/>
  <c r="BI537" i="19"/>
  <c r="R538" i="19"/>
  <c r="AP537" i="19"/>
  <c r="AH538" i="19"/>
  <c r="BF537" i="19"/>
  <c r="S538" i="19"/>
  <c r="AQ537" i="19"/>
  <c r="Y538" i="19"/>
  <c r="AW537" i="19"/>
  <c r="I540" i="19"/>
  <c r="AJ538" i="19"/>
  <c r="BH537" i="19"/>
  <c r="J540" i="19"/>
  <c r="AG538" i="19"/>
  <c r="BE537" i="19"/>
  <c r="BJ538" i="19"/>
  <c r="N539" i="19"/>
  <c r="AX538" i="19"/>
  <c r="AF538" i="19"/>
  <c r="BD537" i="19"/>
  <c r="AE538" i="19"/>
  <c r="BC537" i="19"/>
  <c r="F540" i="19"/>
  <c r="U538" i="19"/>
  <c r="AS537" i="19"/>
  <c r="G540" i="19"/>
  <c r="W538" i="19"/>
  <c r="AU537" i="19"/>
  <c r="L540" i="19"/>
  <c r="T538" i="19"/>
  <c r="AR537" i="19"/>
  <c r="AI538" i="19"/>
  <c r="BG537" i="19"/>
  <c r="V538" i="19"/>
  <c r="AT537" i="19"/>
  <c r="AD538" i="19"/>
  <c r="BB537" i="19"/>
  <c r="Q538" i="19"/>
  <c r="K540" i="19"/>
  <c r="X538" i="19"/>
  <c r="AV537" i="19"/>
  <c r="BE449" i="18"/>
  <c r="BJ449" i="18"/>
  <c r="AX449" i="18"/>
  <c r="BG449" i="18"/>
  <c r="BB449" i="18"/>
  <c r="BA449" i="18"/>
  <c r="BH449" i="18"/>
  <c r="BC449" i="18"/>
  <c r="BF449" i="18"/>
  <c r="BD449" i="18"/>
  <c r="BI449" i="18"/>
  <c r="AL554" i="18"/>
  <c r="AL555" i="18"/>
  <c r="L539" i="18"/>
  <c r="BH538" i="18"/>
  <c r="M539" i="18"/>
  <c r="BI538" i="18"/>
  <c r="N539" i="18"/>
  <c r="BJ538" i="18"/>
  <c r="AX538" i="18"/>
  <c r="AF555" i="18"/>
  <c r="G539" i="18"/>
  <c r="BC538" i="18"/>
  <c r="H539" i="18"/>
  <c r="BD538" i="18"/>
  <c r="J539" i="18"/>
  <c r="BF538" i="18"/>
  <c r="E539" i="18"/>
  <c r="BA538" i="18"/>
  <c r="F539" i="18"/>
  <c r="BB538" i="18"/>
  <c r="AD555" i="18"/>
  <c r="K539" i="18"/>
  <c r="BG538" i="18"/>
  <c r="I539" i="18"/>
  <c r="BE538" i="18"/>
  <c r="K541" i="19"/>
  <c r="V539" i="19"/>
  <c r="AT538" i="19"/>
  <c r="H541" i="19"/>
  <c r="J541" i="19"/>
  <c r="R539" i="19"/>
  <c r="AP538" i="19"/>
  <c r="AC539" i="19"/>
  <c r="M541" i="19"/>
  <c r="AD539" i="19"/>
  <c r="BB538" i="19"/>
  <c r="AI539" i="19"/>
  <c r="BG538" i="19"/>
  <c r="U539" i="19"/>
  <c r="AS538" i="19"/>
  <c r="AG539" i="19"/>
  <c r="BE538" i="19"/>
  <c r="AJ539" i="19"/>
  <c r="BH538" i="19"/>
  <c r="Q539" i="19"/>
  <c r="T539" i="19"/>
  <c r="AR538" i="19"/>
  <c r="F541" i="19"/>
  <c r="I541" i="19"/>
  <c r="W539" i="19"/>
  <c r="AU538" i="19"/>
  <c r="AF539" i="19"/>
  <c r="BD538" i="19"/>
  <c r="S539" i="19"/>
  <c r="AQ538" i="19"/>
  <c r="X539" i="19"/>
  <c r="AV538" i="19"/>
  <c r="L541" i="19"/>
  <c r="G541" i="19"/>
  <c r="AE539" i="19"/>
  <c r="BC538" i="19"/>
  <c r="N540" i="19"/>
  <c r="AX539" i="19"/>
  <c r="BJ539" i="19"/>
  <c r="Y539" i="19"/>
  <c r="AW538" i="19"/>
  <c r="AH539" i="19"/>
  <c r="BF538" i="19"/>
  <c r="AK539" i="19"/>
  <c r="BI538" i="19"/>
  <c r="BH450" i="18"/>
  <c r="BA450" i="18"/>
  <c r="BC450" i="18"/>
  <c r="BF450" i="18"/>
  <c r="BB450" i="18"/>
  <c r="BE450" i="18"/>
  <c r="AX450" i="18"/>
  <c r="BJ450" i="18"/>
  <c r="BI450" i="18"/>
  <c r="BD450" i="18"/>
  <c r="BG450" i="18"/>
  <c r="I540" i="18"/>
  <c r="BE539" i="18"/>
  <c r="K540" i="18"/>
  <c r="BG539" i="18"/>
  <c r="BB539" i="18"/>
  <c r="F540" i="18"/>
  <c r="E540" i="18"/>
  <c r="BA539" i="18"/>
  <c r="J540" i="18"/>
  <c r="BF539" i="18"/>
  <c r="H540" i="18"/>
  <c r="BD539" i="18"/>
  <c r="G540" i="18"/>
  <c r="BC539" i="18"/>
  <c r="N540" i="18"/>
  <c r="AX539" i="18"/>
  <c r="BJ539" i="18"/>
  <c r="M540" i="18"/>
  <c r="BI539" i="18"/>
  <c r="L540" i="18"/>
  <c r="BH539" i="18"/>
  <c r="L542" i="19"/>
  <c r="R540" i="19"/>
  <c r="AP539" i="19"/>
  <c r="AH540" i="19"/>
  <c r="BF539" i="19"/>
  <c r="AX540" i="19"/>
  <c r="N541" i="19"/>
  <c r="BJ540" i="19"/>
  <c r="W540" i="19"/>
  <c r="AU539" i="19"/>
  <c r="T540" i="19"/>
  <c r="AR539" i="19"/>
  <c r="U540" i="19"/>
  <c r="AS539" i="19"/>
  <c r="AD540" i="19"/>
  <c r="BB539" i="19"/>
  <c r="H542" i="19"/>
  <c r="G542" i="19"/>
  <c r="F542" i="19"/>
  <c r="AC540" i="19"/>
  <c r="K542" i="19"/>
  <c r="I542" i="19"/>
  <c r="M542" i="19"/>
  <c r="V540" i="19"/>
  <c r="AT539" i="19"/>
  <c r="S540" i="19"/>
  <c r="AQ539" i="19"/>
  <c r="AJ540" i="19"/>
  <c r="BH539" i="19"/>
  <c r="J542" i="19"/>
  <c r="AK540" i="19"/>
  <c r="BI539" i="19"/>
  <c r="Y540" i="19"/>
  <c r="AW539" i="19"/>
  <c r="AE540" i="19"/>
  <c r="BC539" i="19"/>
  <c r="X540" i="19"/>
  <c r="AV539" i="19"/>
  <c r="AF540" i="19"/>
  <c r="BD539" i="19"/>
  <c r="Q540" i="19"/>
  <c r="AG540" i="19"/>
  <c r="BE539" i="19"/>
  <c r="AI540" i="19"/>
  <c r="BG539" i="19"/>
  <c r="BJ451" i="18"/>
  <c r="AX451" i="18"/>
  <c r="BE451" i="18"/>
  <c r="BA451" i="18"/>
  <c r="BB451" i="18"/>
  <c r="BF451" i="18"/>
  <c r="BC451" i="18"/>
  <c r="BH451" i="18"/>
  <c r="BD451" i="18"/>
  <c r="BI451" i="18"/>
  <c r="BG451" i="18"/>
  <c r="BB540" i="18"/>
  <c r="F541" i="18"/>
  <c r="L541" i="18"/>
  <c r="BH540" i="18"/>
  <c r="M541" i="18"/>
  <c r="BI540" i="18"/>
  <c r="N541" i="18"/>
  <c r="BJ540" i="18"/>
  <c r="AX540" i="18"/>
  <c r="G541" i="18"/>
  <c r="BC540" i="18"/>
  <c r="H541" i="18"/>
  <c r="BD540" i="18"/>
  <c r="J541" i="18"/>
  <c r="BF540" i="18"/>
  <c r="E541" i="18"/>
  <c r="BA540" i="18"/>
  <c r="K541" i="18"/>
  <c r="BG540" i="18"/>
  <c r="I541" i="18"/>
  <c r="BE540" i="18"/>
  <c r="S541" i="19"/>
  <c r="AQ540" i="19"/>
  <c r="F543" i="19"/>
  <c r="H543" i="19"/>
  <c r="R541" i="19"/>
  <c r="AP540" i="19"/>
  <c r="AG541" i="19"/>
  <c r="BE540" i="19"/>
  <c r="AK541" i="19"/>
  <c r="BI540" i="19"/>
  <c r="AC541" i="19"/>
  <c r="U541" i="19"/>
  <c r="AS540" i="19"/>
  <c r="W541" i="19"/>
  <c r="AU540" i="19"/>
  <c r="L543" i="19"/>
  <c r="AJ541" i="19"/>
  <c r="BH540" i="19"/>
  <c r="V541" i="19"/>
  <c r="AT540" i="19"/>
  <c r="K543" i="19"/>
  <c r="G543" i="19"/>
  <c r="AH541" i="19"/>
  <c r="BF540" i="19"/>
  <c r="J543" i="19"/>
  <c r="M543" i="19"/>
  <c r="AF541" i="19"/>
  <c r="BD540" i="19"/>
  <c r="AE541" i="19"/>
  <c r="BC540" i="19"/>
  <c r="AI541" i="19"/>
  <c r="BG540" i="19"/>
  <c r="Q541" i="19"/>
  <c r="X541" i="19"/>
  <c r="AV540" i="19"/>
  <c r="Y541" i="19"/>
  <c r="AW540" i="19"/>
  <c r="I543" i="19"/>
  <c r="AD541" i="19"/>
  <c r="BB540" i="19"/>
  <c r="T541" i="19"/>
  <c r="AR540" i="19"/>
  <c r="N542" i="19"/>
  <c r="AX541" i="19"/>
  <c r="BJ541" i="19"/>
  <c r="BH452" i="18"/>
  <c r="BA452" i="18"/>
  <c r="BI452" i="18"/>
  <c r="BD452" i="18"/>
  <c r="BB452" i="18"/>
  <c r="BE452" i="18"/>
  <c r="BG452" i="18"/>
  <c r="BC452" i="18"/>
  <c r="BF452" i="18"/>
  <c r="BJ452" i="18"/>
  <c r="AX452" i="18"/>
  <c r="F542" i="18"/>
  <c r="BB541" i="18"/>
  <c r="I542" i="18"/>
  <c r="BE541" i="18"/>
  <c r="K542" i="18"/>
  <c r="BG541" i="18"/>
  <c r="E542" i="18"/>
  <c r="BA541" i="18"/>
  <c r="J542" i="18"/>
  <c r="BF541" i="18"/>
  <c r="H542" i="18"/>
  <c r="BD541" i="18"/>
  <c r="G542" i="18"/>
  <c r="BC541" i="18"/>
  <c r="N542" i="18"/>
  <c r="AX541" i="18"/>
  <c r="BJ541" i="18"/>
  <c r="M542" i="18"/>
  <c r="BI541" i="18"/>
  <c r="L542" i="18"/>
  <c r="BH541" i="18"/>
  <c r="BJ542" i="19"/>
  <c r="N543" i="19"/>
  <c r="AX542" i="19"/>
  <c r="J544" i="19"/>
  <c r="F544" i="19"/>
  <c r="Y542" i="19"/>
  <c r="AW541" i="19"/>
  <c r="AE542" i="19"/>
  <c r="BC541" i="19"/>
  <c r="AJ542" i="19"/>
  <c r="BH541" i="19"/>
  <c r="AC542" i="19"/>
  <c r="H544" i="19"/>
  <c r="T542" i="19"/>
  <c r="AR541" i="19"/>
  <c r="G544" i="19"/>
  <c r="W542" i="19"/>
  <c r="AU541" i="19"/>
  <c r="AD542" i="19"/>
  <c r="BB541" i="19"/>
  <c r="M544" i="19"/>
  <c r="U542" i="19"/>
  <c r="AS541" i="19"/>
  <c r="I544" i="19"/>
  <c r="Q542" i="19"/>
  <c r="K544" i="19"/>
  <c r="AG542" i="19"/>
  <c r="BE541" i="19"/>
  <c r="X542" i="19"/>
  <c r="AV541" i="19"/>
  <c r="AI542" i="19"/>
  <c r="BG541" i="19"/>
  <c r="AF542" i="19"/>
  <c r="BD541" i="19"/>
  <c r="AH542" i="19"/>
  <c r="BF541" i="19"/>
  <c r="V542" i="19"/>
  <c r="AT541" i="19"/>
  <c r="L544" i="19"/>
  <c r="AK542" i="19"/>
  <c r="BI541" i="19"/>
  <c r="R542" i="19"/>
  <c r="AP541" i="19"/>
  <c r="S542" i="19"/>
  <c r="AQ541" i="19"/>
  <c r="BG453" i="18"/>
  <c r="BB453" i="18"/>
  <c r="BD453" i="18"/>
  <c r="BI453" i="18"/>
  <c r="BF453" i="18"/>
  <c r="BC453" i="18"/>
  <c r="BH453" i="18"/>
  <c r="BA453" i="18"/>
  <c r="BJ453" i="18"/>
  <c r="AX453" i="18"/>
  <c r="BE453" i="18"/>
  <c r="BB542" i="18"/>
  <c r="F543" i="18"/>
  <c r="L543" i="18"/>
  <c r="BH542" i="18"/>
  <c r="M543" i="18"/>
  <c r="BI542" i="18"/>
  <c r="N543" i="18"/>
  <c r="BJ542" i="18"/>
  <c r="AX542" i="18"/>
  <c r="G543" i="18"/>
  <c r="BC542" i="18"/>
  <c r="H543" i="18"/>
  <c r="BD542" i="18"/>
  <c r="J543" i="18"/>
  <c r="BF542" i="18"/>
  <c r="E543" i="18"/>
  <c r="BA542" i="18"/>
  <c r="K543" i="18"/>
  <c r="BG542" i="18"/>
  <c r="I543" i="18"/>
  <c r="BE542" i="18"/>
  <c r="V543" i="19"/>
  <c r="AT542" i="19"/>
  <c r="X543" i="19"/>
  <c r="AV542" i="19"/>
  <c r="AE543" i="19"/>
  <c r="BC542" i="19"/>
  <c r="R543" i="19"/>
  <c r="AP542" i="19"/>
  <c r="G545" i="19"/>
  <c r="AC543" i="19"/>
  <c r="L545" i="19"/>
  <c r="AH543" i="19"/>
  <c r="BF542" i="19"/>
  <c r="AI543" i="19"/>
  <c r="BG542" i="19"/>
  <c r="AG543" i="19"/>
  <c r="BE542" i="19"/>
  <c r="M545" i="19"/>
  <c r="AJ543" i="19"/>
  <c r="BH542" i="19"/>
  <c r="Y543" i="19"/>
  <c r="AW542" i="19"/>
  <c r="J545" i="19"/>
  <c r="BJ543" i="19"/>
  <c r="AX543" i="19"/>
  <c r="N544" i="19"/>
  <c r="AF543" i="19"/>
  <c r="BD542" i="19"/>
  <c r="K545" i="19"/>
  <c r="U543" i="19"/>
  <c r="AS542" i="19"/>
  <c r="T543" i="19"/>
  <c r="AR542" i="19"/>
  <c r="I545" i="19"/>
  <c r="AD543" i="19"/>
  <c r="BB542" i="19"/>
  <c r="S543" i="19"/>
  <c r="AQ542" i="19"/>
  <c r="AK543" i="19"/>
  <c r="BI542" i="19"/>
  <c r="Q543" i="19"/>
  <c r="W543" i="19"/>
  <c r="AU542" i="19"/>
  <c r="H545" i="19"/>
  <c r="F545" i="19"/>
  <c r="BA454" i="18"/>
  <c r="BH454" i="18"/>
  <c r="BI454" i="18"/>
  <c r="BD454" i="18"/>
  <c r="AX454" i="18"/>
  <c r="BJ454" i="18"/>
  <c r="BB454" i="18"/>
  <c r="BG454" i="18"/>
  <c r="BE454" i="18"/>
  <c r="BC454" i="18"/>
  <c r="BF454" i="18"/>
  <c r="F544" i="18"/>
  <c r="BB543" i="18"/>
  <c r="I544" i="18"/>
  <c r="BE543" i="18"/>
  <c r="K544" i="18"/>
  <c r="BG543" i="18"/>
  <c r="E544" i="18"/>
  <c r="BA543" i="18"/>
  <c r="J544" i="18"/>
  <c r="BF543" i="18"/>
  <c r="H544" i="18"/>
  <c r="BD543" i="18"/>
  <c r="G544" i="18"/>
  <c r="BC543" i="18"/>
  <c r="N544" i="18"/>
  <c r="BJ543" i="18"/>
  <c r="AX543" i="18"/>
  <c r="M544" i="18"/>
  <c r="BI543" i="18"/>
  <c r="L544" i="18"/>
  <c r="BH543" i="18"/>
  <c r="AK544" i="19"/>
  <c r="BI543" i="19"/>
  <c r="AF544" i="19"/>
  <c r="BD543" i="19"/>
  <c r="AC544" i="19"/>
  <c r="H546" i="19"/>
  <c r="T544" i="19"/>
  <c r="AR543" i="19"/>
  <c r="AX544" i="19"/>
  <c r="N545" i="19"/>
  <c r="BJ544" i="19"/>
  <c r="M546" i="19"/>
  <c r="AI544" i="19"/>
  <c r="BG543" i="19"/>
  <c r="G546" i="19"/>
  <c r="R544" i="19"/>
  <c r="AP543" i="19"/>
  <c r="X544" i="19"/>
  <c r="AV543" i="19"/>
  <c r="Q544" i="19"/>
  <c r="S544" i="19"/>
  <c r="AQ543" i="19"/>
  <c r="AJ544" i="19"/>
  <c r="BH543" i="19"/>
  <c r="W544" i="19"/>
  <c r="AU543" i="19"/>
  <c r="AD544" i="19"/>
  <c r="BB543" i="19"/>
  <c r="K546" i="19"/>
  <c r="Y544" i="19"/>
  <c r="AW543" i="19"/>
  <c r="J546" i="19"/>
  <c r="L546" i="19"/>
  <c r="F546" i="19"/>
  <c r="I546" i="19"/>
  <c r="U544" i="19"/>
  <c r="AS543" i="19"/>
  <c r="AG544" i="19"/>
  <c r="BE543" i="19"/>
  <c r="AH544" i="19"/>
  <c r="BF543" i="19"/>
  <c r="AE544" i="19"/>
  <c r="BC543" i="19"/>
  <c r="V544" i="19"/>
  <c r="AT543" i="19"/>
  <c r="BD455" i="18"/>
  <c r="AX455" i="18"/>
  <c r="BJ455" i="18"/>
  <c r="BI455" i="18"/>
  <c r="BE455" i="18"/>
  <c r="BB455" i="18"/>
  <c r="BG455" i="18"/>
  <c r="BF455" i="18"/>
  <c r="BC455" i="18"/>
  <c r="BH455" i="18"/>
  <c r="BA455" i="18"/>
  <c r="F545" i="18"/>
  <c r="BB544" i="18"/>
  <c r="L545" i="18"/>
  <c r="BH544" i="18"/>
  <c r="M545" i="18"/>
  <c r="BI544" i="18"/>
  <c r="N545" i="18"/>
  <c r="AX544" i="18"/>
  <c r="BJ544" i="18"/>
  <c r="G545" i="18"/>
  <c r="BC544" i="18"/>
  <c r="H545" i="18"/>
  <c r="BD544" i="18"/>
  <c r="J545" i="18"/>
  <c r="BF544" i="18"/>
  <c r="E545" i="18"/>
  <c r="BA544" i="18"/>
  <c r="K545" i="18"/>
  <c r="BG544" i="18"/>
  <c r="I545" i="18"/>
  <c r="BE544" i="18"/>
  <c r="AG545" i="19"/>
  <c r="BE544" i="19"/>
  <c r="AJ545" i="19"/>
  <c r="BH544" i="19"/>
  <c r="R545" i="19"/>
  <c r="AP544" i="19"/>
  <c r="AF545" i="19"/>
  <c r="BD544" i="19"/>
  <c r="J547" i="19"/>
  <c r="K547" i="19"/>
  <c r="AI545" i="19"/>
  <c r="BG544" i="19"/>
  <c r="T545" i="19"/>
  <c r="AR544" i="19"/>
  <c r="F547" i="19"/>
  <c r="Y545" i="19"/>
  <c r="AW544" i="19"/>
  <c r="M547" i="19"/>
  <c r="AE545" i="19"/>
  <c r="BC544" i="19"/>
  <c r="I547" i="19"/>
  <c r="L547" i="19"/>
  <c r="AD545" i="19"/>
  <c r="BB544" i="19"/>
  <c r="Q545" i="19"/>
  <c r="V545" i="19"/>
  <c r="AT544" i="19"/>
  <c r="AH545" i="19"/>
  <c r="BF544" i="19"/>
  <c r="U545" i="19"/>
  <c r="AS544" i="19"/>
  <c r="W545" i="19"/>
  <c r="AU544" i="19"/>
  <c r="S545" i="19"/>
  <c r="AQ544" i="19"/>
  <c r="X545" i="19"/>
  <c r="AV544" i="19"/>
  <c r="G547" i="19"/>
  <c r="N546" i="19"/>
  <c r="AX545" i="19"/>
  <c r="BJ545" i="19"/>
  <c r="H547" i="19"/>
  <c r="AC545" i="19"/>
  <c r="AK545" i="19"/>
  <c r="BI544" i="19"/>
  <c r="BC456" i="18"/>
  <c r="BF456" i="18"/>
  <c r="BE456" i="18"/>
  <c r="BA456" i="18"/>
  <c r="BH456" i="18"/>
  <c r="BJ456" i="18"/>
  <c r="AX456" i="18"/>
  <c r="BG456" i="18"/>
  <c r="BB456" i="18"/>
  <c r="BI456" i="18"/>
  <c r="BD456" i="18"/>
  <c r="F546" i="18"/>
  <c r="BB545" i="18"/>
  <c r="I546" i="18"/>
  <c r="BE545" i="18"/>
  <c r="K546" i="18"/>
  <c r="BG545" i="18"/>
  <c r="E546" i="18"/>
  <c r="BA545" i="18"/>
  <c r="J546" i="18"/>
  <c r="BF545" i="18"/>
  <c r="H546" i="18"/>
  <c r="BD545" i="18"/>
  <c r="G546" i="18"/>
  <c r="BC545" i="18"/>
  <c r="N546" i="18"/>
  <c r="AX545" i="18"/>
  <c r="BJ545" i="18"/>
  <c r="M546" i="18"/>
  <c r="BI545" i="18"/>
  <c r="L546" i="18"/>
  <c r="BH545" i="18"/>
  <c r="W546" i="19"/>
  <c r="AU545" i="19"/>
  <c r="Q546" i="19"/>
  <c r="M548" i="19"/>
  <c r="T546" i="19"/>
  <c r="AR545" i="19"/>
  <c r="AG546" i="19"/>
  <c r="BE545" i="19"/>
  <c r="AC546" i="19"/>
  <c r="F548" i="19"/>
  <c r="K548" i="19"/>
  <c r="H548" i="19"/>
  <c r="G548" i="19"/>
  <c r="S546" i="19"/>
  <c r="AQ545" i="19"/>
  <c r="U546" i="19"/>
  <c r="AS545" i="19"/>
  <c r="V546" i="19"/>
  <c r="AT545" i="19"/>
  <c r="AD546" i="19"/>
  <c r="BB545" i="19"/>
  <c r="AE546" i="19"/>
  <c r="BC545" i="19"/>
  <c r="AI546" i="19"/>
  <c r="BG545" i="19"/>
  <c r="AF546" i="19"/>
  <c r="BD545" i="19"/>
  <c r="AJ546" i="19"/>
  <c r="BH545" i="19"/>
  <c r="X546" i="19"/>
  <c r="AV545" i="19"/>
  <c r="AH546" i="19"/>
  <c r="BF545" i="19"/>
  <c r="R546" i="19"/>
  <c r="AP545" i="19"/>
  <c r="AK546" i="19"/>
  <c r="BI545" i="19"/>
  <c r="BJ546" i="19"/>
  <c r="N547" i="19"/>
  <c r="AX546" i="19"/>
  <c r="L548" i="19"/>
  <c r="I548" i="19"/>
  <c r="Y546" i="19"/>
  <c r="AW545" i="19"/>
  <c r="J548" i="19"/>
  <c r="BB457" i="18"/>
  <c r="BG457" i="18"/>
  <c r="BE457" i="18"/>
  <c r="BH457" i="18"/>
  <c r="BA457" i="18"/>
  <c r="BF457" i="18"/>
  <c r="BD457" i="18"/>
  <c r="BI457" i="18"/>
  <c r="BJ457" i="18"/>
  <c r="AX457" i="18"/>
  <c r="BC457" i="18"/>
  <c r="F547" i="18"/>
  <c r="BB546" i="18"/>
  <c r="L547" i="18"/>
  <c r="BH546" i="18"/>
  <c r="M547" i="18"/>
  <c r="BI546" i="18"/>
  <c r="N547" i="18"/>
  <c r="BJ546" i="18"/>
  <c r="AX546" i="18"/>
  <c r="G547" i="18"/>
  <c r="BC546" i="18"/>
  <c r="H547" i="18"/>
  <c r="BD546" i="18"/>
  <c r="J547" i="18"/>
  <c r="BF546" i="18"/>
  <c r="E547" i="18"/>
  <c r="BA546" i="18"/>
  <c r="K547" i="18"/>
  <c r="BG546" i="18"/>
  <c r="I547" i="18"/>
  <c r="BE546" i="18"/>
  <c r="J549" i="19"/>
  <c r="L549" i="19"/>
  <c r="AJ547" i="19"/>
  <c r="BH546" i="19"/>
  <c r="AD547" i="19"/>
  <c r="BB546" i="19"/>
  <c r="G549" i="19"/>
  <c r="T547" i="19"/>
  <c r="AR546" i="19"/>
  <c r="AK547" i="19"/>
  <c r="BI546" i="19"/>
  <c r="AH547" i="19"/>
  <c r="BF546" i="19"/>
  <c r="Y547" i="19"/>
  <c r="AW546" i="19"/>
  <c r="N548" i="19"/>
  <c r="AX547" i="19"/>
  <c r="BJ547" i="19"/>
  <c r="AF547" i="19"/>
  <c r="BD546" i="19"/>
  <c r="AE547" i="19"/>
  <c r="BC546" i="19"/>
  <c r="V547" i="19"/>
  <c r="AT546" i="19"/>
  <c r="S547" i="19"/>
  <c r="AQ546" i="19"/>
  <c r="K549" i="19"/>
  <c r="F549" i="19"/>
  <c r="AG547" i="19"/>
  <c r="BE546" i="19"/>
  <c r="M549" i="19"/>
  <c r="I549" i="19"/>
  <c r="AI547" i="19"/>
  <c r="BG546" i="19"/>
  <c r="U547" i="19"/>
  <c r="AS546" i="19"/>
  <c r="H549" i="19"/>
  <c r="AC547" i="19"/>
  <c r="Q547" i="19"/>
  <c r="R547" i="19"/>
  <c r="AP546" i="19"/>
  <c r="X547" i="19"/>
  <c r="AV546" i="19"/>
  <c r="W547" i="19"/>
  <c r="AU546" i="19"/>
  <c r="BE458" i="18"/>
  <c r="BI458" i="18"/>
  <c r="BD458" i="18"/>
  <c r="BC458" i="18"/>
  <c r="BA458" i="18"/>
  <c r="BH458" i="18"/>
  <c r="AX458" i="18"/>
  <c r="BJ458" i="18"/>
  <c r="BF458" i="18"/>
  <c r="BG458" i="18"/>
  <c r="BB458" i="18"/>
  <c r="F548" i="18"/>
  <c r="BB547" i="18"/>
  <c r="I548" i="18"/>
  <c r="BE547" i="18"/>
  <c r="K548" i="18"/>
  <c r="BG547" i="18"/>
  <c r="E548" i="18"/>
  <c r="BA547" i="18"/>
  <c r="J548" i="18"/>
  <c r="BF547" i="18"/>
  <c r="H548" i="18"/>
  <c r="BD547" i="18"/>
  <c r="G548" i="18"/>
  <c r="BC547" i="18"/>
  <c r="N548" i="18"/>
  <c r="AX547" i="18"/>
  <c r="BJ547" i="18"/>
  <c r="M548" i="18"/>
  <c r="BI547" i="18"/>
  <c r="L548" i="18"/>
  <c r="BH547" i="18"/>
  <c r="I550" i="19"/>
  <c r="Y548" i="19"/>
  <c r="AW547" i="19"/>
  <c r="Q548" i="19"/>
  <c r="AI548" i="19"/>
  <c r="BG547" i="19"/>
  <c r="AG548" i="19"/>
  <c r="BE547" i="19"/>
  <c r="AE548" i="19"/>
  <c r="BC547" i="19"/>
  <c r="G550" i="19"/>
  <c r="AJ548" i="19"/>
  <c r="BH547" i="19"/>
  <c r="AC548" i="19"/>
  <c r="M550" i="19"/>
  <c r="BJ548" i="19"/>
  <c r="N549" i="19"/>
  <c r="AX548" i="19"/>
  <c r="AH548" i="19"/>
  <c r="BF547" i="19"/>
  <c r="T548" i="19"/>
  <c r="AR547" i="19"/>
  <c r="J550" i="19"/>
  <c r="AK548" i="19"/>
  <c r="BI547" i="19"/>
  <c r="X548" i="19"/>
  <c r="AV547" i="19"/>
  <c r="S548" i="19"/>
  <c r="AQ547" i="19"/>
  <c r="W548" i="19"/>
  <c r="AU547" i="19"/>
  <c r="R548" i="19"/>
  <c r="AP547" i="19"/>
  <c r="H550" i="19"/>
  <c r="U548" i="19"/>
  <c r="AS547" i="19"/>
  <c r="F550" i="19"/>
  <c r="K550" i="19"/>
  <c r="V548" i="19"/>
  <c r="AT547" i="19"/>
  <c r="AF548" i="19"/>
  <c r="BD547" i="19"/>
  <c r="AD548" i="19"/>
  <c r="BB547" i="19"/>
  <c r="L550" i="19"/>
  <c r="BH459" i="18"/>
  <c r="BJ459" i="18"/>
  <c r="AX459" i="18"/>
  <c r="BB459" i="18"/>
  <c r="BG459" i="18"/>
  <c r="BF459" i="18"/>
  <c r="BA459" i="18"/>
  <c r="BC459" i="18"/>
  <c r="BI459" i="18"/>
  <c r="BE459" i="18"/>
  <c r="BD459" i="18"/>
  <c r="F549" i="18"/>
  <c r="BB548" i="18"/>
  <c r="L549" i="18"/>
  <c r="BH548" i="18"/>
  <c r="M549" i="18"/>
  <c r="BI548" i="18"/>
  <c r="N549" i="18"/>
  <c r="AX548" i="18"/>
  <c r="BJ548" i="18"/>
  <c r="G549" i="18"/>
  <c r="BC548" i="18"/>
  <c r="H549" i="18"/>
  <c r="BD548" i="18"/>
  <c r="J549" i="18"/>
  <c r="BF548" i="18"/>
  <c r="E549" i="18"/>
  <c r="BA548" i="18"/>
  <c r="K549" i="18"/>
  <c r="BG548" i="18"/>
  <c r="I549" i="18"/>
  <c r="BE548" i="18"/>
  <c r="AF549" i="19"/>
  <c r="BD548" i="19"/>
  <c r="F551" i="19"/>
  <c r="N550" i="19"/>
  <c r="AX549" i="19"/>
  <c r="BJ549" i="19"/>
  <c r="H551" i="19"/>
  <c r="X549" i="19"/>
  <c r="AV548" i="19"/>
  <c r="AI549" i="19"/>
  <c r="BG548" i="19"/>
  <c r="Y549" i="19"/>
  <c r="AW548" i="19"/>
  <c r="AD549" i="19"/>
  <c r="BB548" i="19"/>
  <c r="V549" i="19"/>
  <c r="AT548" i="19"/>
  <c r="U549" i="19"/>
  <c r="AS548" i="19"/>
  <c r="J551" i="19"/>
  <c r="AH549" i="19"/>
  <c r="BF548" i="19"/>
  <c r="AC549" i="19"/>
  <c r="G551" i="19"/>
  <c r="I551" i="19"/>
  <c r="L551" i="19"/>
  <c r="K551" i="19"/>
  <c r="T549" i="19"/>
  <c r="AR548" i="19"/>
  <c r="AJ549" i="19"/>
  <c r="BH548" i="19"/>
  <c r="W549" i="19"/>
  <c r="AU548" i="19"/>
  <c r="AE549" i="19"/>
  <c r="BC548" i="19"/>
  <c r="R549" i="19"/>
  <c r="AP548" i="19"/>
  <c r="S549" i="19"/>
  <c r="AQ548" i="19"/>
  <c r="AK549" i="19"/>
  <c r="BI548" i="19"/>
  <c r="M551" i="19"/>
  <c r="AG549" i="19"/>
  <c r="BE548" i="19"/>
  <c r="Q549" i="19"/>
  <c r="BE460" i="18"/>
  <c r="BC460" i="18"/>
  <c r="BH460" i="18"/>
  <c r="BA460" i="18"/>
  <c r="BI460" i="18"/>
  <c r="BF460" i="18"/>
  <c r="BG460" i="18"/>
  <c r="BJ460" i="18"/>
  <c r="AX460" i="18"/>
  <c r="BB460" i="18"/>
  <c r="BD460" i="18"/>
  <c r="F550" i="18"/>
  <c r="BB549" i="18"/>
  <c r="I550" i="18"/>
  <c r="BE549" i="18"/>
  <c r="K550" i="18"/>
  <c r="BG549" i="18"/>
  <c r="E550" i="18"/>
  <c r="BA549" i="18"/>
  <c r="J550" i="18"/>
  <c r="BF549" i="18"/>
  <c r="H550" i="18"/>
  <c r="BD549" i="18"/>
  <c r="G550" i="18"/>
  <c r="BC549" i="18"/>
  <c r="N550" i="18"/>
  <c r="BJ549" i="18"/>
  <c r="AX549" i="18"/>
  <c r="M550" i="18"/>
  <c r="BI549" i="18"/>
  <c r="L550" i="18"/>
  <c r="BH549" i="18"/>
  <c r="M552" i="19"/>
  <c r="AE550" i="19"/>
  <c r="BC549" i="19"/>
  <c r="V550" i="19"/>
  <c r="AT549" i="19"/>
  <c r="X550" i="19"/>
  <c r="AV549" i="19"/>
  <c r="AG550" i="19"/>
  <c r="BE549" i="19"/>
  <c r="G552" i="19"/>
  <c r="AK550" i="19"/>
  <c r="BI549" i="19"/>
  <c r="R550" i="19"/>
  <c r="AP549" i="19"/>
  <c r="W550" i="19"/>
  <c r="AU549" i="19"/>
  <c r="T550" i="19"/>
  <c r="AR549" i="19"/>
  <c r="I552" i="19"/>
  <c r="U550" i="19"/>
  <c r="AS549" i="19"/>
  <c r="AD550" i="19"/>
  <c r="BB549" i="19"/>
  <c r="AI550" i="19"/>
  <c r="BG549" i="19"/>
  <c r="H552" i="19"/>
  <c r="AX550" i="19"/>
  <c r="N551" i="19"/>
  <c r="BJ550" i="19"/>
  <c r="S550" i="19"/>
  <c r="AQ549" i="19"/>
  <c r="AJ550" i="19"/>
  <c r="BH549" i="19"/>
  <c r="Y550" i="19"/>
  <c r="AW549" i="19"/>
  <c r="F552" i="19"/>
  <c r="K552" i="19"/>
  <c r="AH550" i="19"/>
  <c r="BF549" i="19"/>
  <c r="Q550" i="19"/>
  <c r="L552" i="19"/>
  <c r="AC550" i="19"/>
  <c r="J552" i="19"/>
  <c r="AF550" i="19"/>
  <c r="BD549" i="19"/>
  <c r="BB461" i="18"/>
  <c r="BG461" i="18"/>
  <c r="BD461" i="18"/>
  <c r="BI461" i="18"/>
  <c r="BA461" i="18"/>
  <c r="BJ461" i="18"/>
  <c r="AX461" i="18"/>
  <c r="BC461" i="18"/>
  <c r="BF461" i="18"/>
  <c r="BH461" i="18"/>
  <c r="BE461" i="18"/>
  <c r="F551" i="18"/>
  <c r="BB550" i="18"/>
  <c r="L551" i="18"/>
  <c r="BH550" i="18"/>
  <c r="M551" i="18"/>
  <c r="BI550" i="18"/>
  <c r="N551" i="18"/>
  <c r="AX550" i="18"/>
  <c r="BJ550" i="18"/>
  <c r="G551" i="18"/>
  <c r="BC550" i="18"/>
  <c r="H551" i="18"/>
  <c r="BD550" i="18"/>
  <c r="J551" i="18"/>
  <c r="BF550" i="18"/>
  <c r="E551" i="18"/>
  <c r="BA550" i="18"/>
  <c r="K551" i="18"/>
  <c r="BG550" i="18"/>
  <c r="I551" i="18"/>
  <c r="BE550" i="18"/>
  <c r="AC551" i="19"/>
  <c r="Q551" i="19"/>
  <c r="K553" i="19"/>
  <c r="F553" i="19"/>
  <c r="AJ551" i="19"/>
  <c r="BH550" i="19"/>
  <c r="N552" i="19"/>
  <c r="AX551" i="19"/>
  <c r="BJ551" i="19"/>
  <c r="H553" i="19"/>
  <c r="AD551" i="19"/>
  <c r="BB550" i="19"/>
  <c r="I553" i="19"/>
  <c r="X551" i="19"/>
  <c r="AV550" i="19"/>
  <c r="AE551" i="19"/>
  <c r="BC550" i="19"/>
  <c r="W551" i="19"/>
  <c r="AU550" i="19"/>
  <c r="J553" i="19"/>
  <c r="L553" i="19"/>
  <c r="AH551" i="19"/>
  <c r="BF550" i="19"/>
  <c r="Y551" i="19"/>
  <c r="AW550" i="19"/>
  <c r="S551" i="19"/>
  <c r="AQ550" i="19"/>
  <c r="AI551" i="19"/>
  <c r="BG550" i="19"/>
  <c r="U551" i="19"/>
  <c r="AS550" i="19"/>
  <c r="AG551" i="19"/>
  <c r="BE550" i="19"/>
  <c r="V551" i="19"/>
  <c r="AT550" i="19"/>
  <c r="M553" i="19"/>
  <c r="AK551" i="19"/>
  <c r="BI550" i="19"/>
  <c r="AF551" i="19"/>
  <c r="BD550" i="19"/>
  <c r="T551" i="19"/>
  <c r="AR550" i="19"/>
  <c r="R551" i="19"/>
  <c r="AP550" i="19"/>
  <c r="G553" i="19"/>
  <c r="BC462" i="18"/>
  <c r="AX462" i="18"/>
  <c r="BJ462" i="18"/>
  <c r="BA462" i="18"/>
  <c r="BI462" i="18"/>
  <c r="BD462" i="18"/>
  <c r="BF462" i="18"/>
  <c r="BG462" i="18"/>
  <c r="BB462" i="18"/>
  <c r="BE462" i="18"/>
  <c r="BH462" i="18"/>
  <c r="F552" i="18"/>
  <c r="BB551" i="18"/>
  <c r="I552" i="18"/>
  <c r="BE551" i="18"/>
  <c r="K552" i="18"/>
  <c r="BG551" i="18"/>
  <c r="E552" i="18"/>
  <c r="BA551" i="18"/>
  <c r="J552" i="18"/>
  <c r="BF551" i="18"/>
  <c r="H552" i="18"/>
  <c r="BD551" i="18"/>
  <c r="G552" i="18"/>
  <c r="BC551" i="18"/>
  <c r="N552" i="18"/>
  <c r="AX551" i="18"/>
  <c r="BJ551" i="18"/>
  <c r="M552" i="18"/>
  <c r="BI551" i="18"/>
  <c r="L552" i="18"/>
  <c r="BH551" i="18"/>
  <c r="T552" i="19"/>
  <c r="AR551" i="19"/>
  <c r="W552" i="19"/>
  <c r="AU551" i="19"/>
  <c r="U552" i="19"/>
  <c r="AS551" i="19"/>
  <c r="AH552" i="19"/>
  <c r="BF551" i="19"/>
  <c r="J554" i="19"/>
  <c r="AD552" i="19"/>
  <c r="BB551" i="19"/>
  <c r="AJ552" i="19"/>
  <c r="BH551" i="19"/>
  <c r="Q552" i="19"/>
  <c r="R552" i="19"/>
  <c r="AP551" i="19"/>
  <c r="AF552" i="19"/>
  <c r="BD551" i="19"/>
  <c r="AE552" i="19"/>
  <c r="BC551" i="19"/>
  <c r="H554" i="19"/>
  <c r="G554" i="19"/>
  <c r="AK552" i="19"/>
  <c r="BI551" i="19"/>
  <c r="X552" i="19"/>
  <c r="AV551" i="19"/>
  <c r="V552" i="19"/>
  <c r="AT551" i="19"/>
  <c r="S552" i="19"/>
  <c r="AQ551" i="19"/>
  <c r="M554" i="19"/>
  <c r="AG552" i="19"/>
  <c r="BE551" i="19"/>
  <c r="AI552" i="19"/>
  <c r="BG551" i="19"/>
  <c r="Y552" i="19"/>
  <c r="AW551" i="19"/>
  <c r="L554" i="19"/>
  <c r="I554" i="19"/>
  <c r="BJ552" i="19"/>
  <c r="N553" i="19"/>
  <c r="AX552" i="19"/>
  <c r="F554" i="19"/>
  <c r="K554" i="19"/>
  <c r="AC552" i="19"/>
  <c r="BB463" i="18"/>
  <c r="BD463" i="18"/>
  <c r="BA463" i="18"/>
  <c r="BI463" i="18"/>
  <c r="BH463" i="18"/>
  <c r="BE463" i="18"/>
  <c r="BG463" i="18"/>
  <c r="BF463" i="18"/>
  <c r="BJ463" i="18"/>
  <c r="AX463" i="18"/>
  <c r="BC463" i="18"/>
  <c r="F553" i="18"/>
  <c r="BB552" i="18"/>
  <c r="L553" i="18"/>
  <c r="BH552" i="18"/>
  <c r="M553" i="18"/>
  <c r="BI552" i="18"/>
  <c r="N553" i="18"/>
  <c r="BJ552" i="18"/>
  <c r="AX552" i="18"/>
  <c r="G553" i="18"/>
  <c r="BC552" i="18"/>
  <c r="H553" i="18"/>
  <c r="BD552" i="18"/>
  <c r="J553" i="18"/>
  <c r="BF552" i="18"/>
  <c r="E553" i="18"/>
  <c r="BA552" i="18"/>
  <c r="K553" i="18"/>
  <c r="BG552" i="18"/>
  <c r="I553" i="18"/>
  <c r="BE552" i="18"/>
  <c r="S553" i="19"/>
  <c r="AQ552" i="19"/>
  <c r="G555" i="19"/>
  <c r="AF553" i="19"/>
  <c r="BD552" i="19"/>
  <c r="AD553" i="19"/>
  <c r="BB552" i="19"/>
  <c r="F555" i="19"/>
  <c r="L555" i="19"/>
  <c r="M555" i="19"/>
  <c r="AH553" i="19"/>
  <c r="BF552" i="19"/>
  <c r="I555" i="19"/>
  <c r="V553" i="19"/>
  <c r="AT552" i="19"/>
  <c r="AK553" i="19"/>
  <c r="BI552" i="19"/>
  <c r="AE553" i="19"/>
  <c r="BC552" i="19"/>
  <c r="R553" i="19"/>
  <c r="AP552" i="19"/>
  <c r="AJ553" i="19"/>
  <c r="BH552" i="19"/>
  <c r="J555" i="19"/>
  <c r="X553" i="19"/>
  <c r="AV552" i="19"/>
  <c r="H555" i="19"/>
  <c r="Q553" i="19"/>
  <c r="K555" i="19"/>
  <c r="AI553" i="19"/>
  <c r="BG552" i="19"/>
  <c r="W553" i="19"/>
  <c r="AU552" i="19"/>
  <c r="AC553" i="19"/>
  <c r="N554" i="19"/>
  <c r="BJ553" i="19"/>
  <c r="AX553" i="19"/>
  <c r="Y553" i="19"/>
  <c r="AW552" i="19"/>
  <c r="AG553" i="19"/>
  <c r="BE552" i="19"/>
  <c r="U553" i="19"/>
  <c r="AS552" i="19"/>
  <c r="T553" i="19"/>
  <c r="AR552" i="19"/>
  <c r="BG464" i="18"/>
  <c r="BI464" i="18"/>
  <c r="BF464" i="18"/>
  <c r="BE464" i="18"/>
  <c r="BA464" i="18"/>
  <c r="BC464" i="18"/>
  <c r="BJ464" i="18"/>
  <c r="AX464" i="18"/>
  <c r="BH464" i="18"/>
  <c r="BD464" i="18"/>
  <c r="BB464" i="18"/>
  <c r="F554" i="18"/>
  <c r="BB553" i="18"/>
  <c r="I554" i="18"/>
  <c r="BE553" i="18"/>
  <c r="K554" i="18"/>
  <c r="BG553" i="18"/>
  <c r="E554" i="18"/>
  <c r="BA553" i="18"/>
  <c r="J554" i="18"/>
  <c r="BF553" i="18"/>
  <c r="H554" i="18"/>
  <c r="BD553" i="18"/>
  <c r="G554" i="18"/>
  <c r="BC553" i="18"/>
  <c r="N554" i="18"/>
  <c r="BJ553" i="18"/>
  <c r="AX553" i="18"/>
  <c r="M554" i="18"/>
  <c r="BI553" i="18"/>
  <c r="L554" i="18"/>
  <c r="BH553" i="18"/>
  <c r="W554" i="19"/>
  <c r="AU553" i="19"/>
  <c r="AJ554" i="19"/>
  <c r="BH553" i="19"/>
  <c r="V554" i="19"/>
  <c r="AT553" i="19"/>
  <c r="U554" i="19"/>
  <c r="AS553" i="19"/>
  <c r="AH554" i="19"/>
  <c r="BF553" i="19"/>
  <c r="AC554" i="19"/>
  <c r="AI554" i="19"/>
  <c r="BG553" i="19"/>
  <c r="Q554" i="19"/>
  <c r="R554" i="19"/>
  <c r="AP553" i="19"/>
  <c r="AK554" i="19"/>
  <c r="BI553" i="19"/>
  <c r="AF554" i="19"/>
  <c r="BD553" i="19"/>
  <c r="N555" i="19"/>
  <c r="AX554" i="19"/>
  <c r="BJ554" i="19"/>
  <c r="AE554" i="19"/>
  <c r="BC553" i="19"/>
  <c r="AD554" i="19"/>
  <c r="BB553" i="19"/>
  <c r="Y554" i="19"/>
  <c r="AW553" i="19"/>
  <c r="T554" i="19"/>
  <c r="AR553" i="19"/>
  <c r="AG554" i="19"/>
  <c r="BE553" i="19"/>
  <c r="X554" i="19"/>
  <c r="AV553" i="19"/>
  <c r="S554" i="19"/>
  <c r="AQ553" i="19"/>
  <c r="BC465" i="18"/>
  <c r="BD465" i="18"/>
  <c r="BH465" i="18"/>
  <c r="BB465" i="18"/>
  <c r="BE465" i="18"/>
  <c r="BJ465" i="18"/>
  <c r="AX465" i="18"/>
  <c r="BI465" i="18"/>
  <c r="BA465" i="18"/>
  <c r="BF465" i="18"/>
  <c r="BG465" i="18"/>
  <c r="F555" i="18"/>
  <c r="BB554" i="18"/>
  <c r="L555" i="18"/>
  <c r="BH554" i="18"/>
  <c r="M555" i="18"/>
  <c r="BI554" i="18"/>
  <c r="N555" i="18"/>
  <c r="AX554" i="18"/>
  <c r="BJ554" i="18"/>
  <c r="G555" i="18"/>
  <c r="BC554" i="18"/>
  <c r="H555" i="18"/>
  <c r="BD554" i="18"/>
  <c r="J555" i="18"/>
  <c r="BF554" i="18"/>
  <c r="E555" i="18"/>
  <c r="BA554" i="18"/>
  <c r="K555" i="18"/>
  <c r="BG554" i="18"/>
  <c r="I555" i="18"/>
  <c r="BE554" i="18"/>
  <c r="S555" i="19"/>
  <c r="AQ555" i="19"/>
  <c r="AQ554" i="19"/>
  <c r="AG555" i="19"/>
  <c r="BE555" i="19"/>
  <c r="BE554" i="19"/>
  <c r="AE555" i="19"/>
  <c r="BC555" i="19"/>
  <c r="BC554" i="19"/>
  <c r="R555" i="19"/>
  <c r="AP555" i="19"/>
  <c r="AP554" i="19"/>
  <c r="Q555" i="19"/>
  <c r="U555" i="19"/>
  <c r="AS555" i="19"/>
  <c r="AS554" i="19"/>
  <c r="AJ555" i="19"/>
  <c r="BH555" i="19"/>
  <c r="BH554" i="19"/>
  <c r="X555" i="19"/>
  <c r="AV555" i="19"/>
  <c r="AV554" i="19"/>
  <c r="T555" i="19"/>
  <c r="AR555" i="19"/>
  <c r="AR554" i="19"/>
  <c r="AD555" i="19"/>
  <c r="BB555" i="19"/>
  <c r="BB554" i="19"/>
  <c r="Y555" i="19"/>
  <c r="AW555" i="19"/>
  <c r="AW554" i="19"/>
  <c r="BJ555" i="19"/>
  <c r="AX555" i="19"/>
  <c r="AC555" i="19"/>
  <c r="AF555" i="19"/>
  <c r="BD555" i="19"/>
  <c r="BD554" i="19"/>
  <c r="AK555" i="19"/>
  <c r="BI555" i="19"/>
  <c r="BI554" i="19"/>
  <c r="AI555" i="19"/>
  <c r="BG555" i="19"/>
  <c r="BG554" i="19"/>
  <c r="AH555" i="19"/>
  <c r="BF555" i="19"/>
  <c r="BF554" i="19"/>
  <c r="V555" i="19"/>
  <c r="AT555" i="19"/>
  <c r="AT554" i="19"/>
  <c r="W555" i="19"/>
  <c r="AU555" i="19"/>
  <c r="AU554" i="19"/>
  <c r="BA466" i="18"/>
  <c r="BE466" i="18"/>
  <c r="BH466" i="18"/>
  <c r="BC466" i="18"/>
  <c r="BI466" i="18"/>
  <c r="BD466" i="18"/>
  <c r="BB466" i="18"/>
  <c r="BG466" i="18"/>
  <c r="BF466" i="18"/>
  <c r="AX466" i="18"/>
  <c r="BJ466" i="18"/>
  <c r="BB555" i="18"/>
  <c r="BE555" i="18"/>
  <c r="BG555" i="18"/>
  <c r="BA555" i="18"/>
  <c r="BF555" i="18"/>
  <c r="BD555" i="18"/>
  <c r="BC555" i="18"/>
  <c r="BJ555" i="18"/>
  <c r="AX555" i="18"/>
  <c r="BI555" i="18"/>
  <c r="BH555" i="18"/>
  <c r="U238" i="18"/>
  <c r="U328" i="18"/>
  <c r="U417" i="18"/>
  <c r="AS417" i="18"/>
  <c r="X238" i="18"/>
  <c r="X328" i="18"/>
  <c r="X417" i="18"/>
  <c r="AV417" i="18"/>
  <c r="W238" i="18"/>
  <c r="W328" i="18"/>
  <c r="W417" i="18"/>
  <c r="AU417" i="18"/>
  <c r="S238" i="18"/>
  <c r="S328" i="18"/>
  <c r="S417" i="18"/>
  <c r="AQ417" i="18"/>
  <c r="R238" i="18"/>
  <c r="R328" i="18"/>
  <c r="R417" i="18"/>
  <c r="AP417" i="18"/>
  <c r="V238" i="18"/>
  <c r="V328" i="18"/>
  <c r="V417" i="18"/>
  <c r="AT417" i="18"/>
  <c r="Y238" i="18"/>
  <c r="Y328" i="18"/>
  <c r="Y417" i="18"/>
  <c r="AW417" i="18"/>
  <c r="Q238" i="18"/>
  <c r="Q328" i="18"/>
  <c r="Q417" i="18"/>
  <c r="T238" i="18"/>
  <c r="T328" i="18"/>
  <c r="T417" i="18"/>
  <c r="AR417" i="18"/>
  <c r="S506" i="18"/>
  <c r="AQ506" i="18"/>
  <c r="V506" i="18"/>
  <c r="AT506" i="18"/>
  <c r="AO506" i="18"/>
  <c r="X506" i="18"/>
  <c r="AV506" i="18"/>
  <c r="R506" i="18"/>
  <c r="AP506" i="18"/>
  <c r="W506" i="18"/>
  <c r="AU506" i="18"/>
  <c r="Y506" i="18"/>
  <c r="AW506" i="18"/>
  <c r="T506" i="18"/>
  <c r="AR506" i="18"/>
  <c r="U506" i="18"/>
  <c r="AS506" i="18"/>
  <c r="T239" i="18"/>
  <c r="T329" i="18"/>
  <c r="T418" i="18"/>
  <c r="AR418" i="18"/>
  <c r="Q239" i="18"/>
  <c r="Q329" i="18"/>
  <c r="Q418" i="18"/>
  <c r="Y239" i="18"/>
  <c r="Y329" i="18"/>
  <c r="Y418" i="18"/>
  <c r="AW418" i="18"/>
  <c r="U239" i="18"/>
  <c r="U329" i="18"/>
  <c r="U418" i="18"/>
  <c r="AS418" i="18"/>
  <c r="V239" i="18"/>
  <c r="V329" i="18"/>
  <c r="V418" i="18"/>
  <c r="AT418" i="18"/>
  <c r="R239" i="18"/>
  <c r="R329" i="18"/>
  <c r="R418" i="18"/>
  <c r="AP418" i="18"/>
  <c r="W239" i="18"/>
  <c r="W329" i="18"/>
  <c r="W418" i="18"/>
  <c r="AU418" i="18"/>
  <c r="S239" i="18"/>
  <c r="S329" i="18"/>
  <c r="S418" i="18"/>
  <c r="AQ418" i="18"/>
  <c r="X239" i="18"/>
  <c r="X329" i="18"/>
  <c r="X418" i="18"/>
  <c r="AV418" i="18"/>
  <c r="T507" i="18"/>
  <c r="AR507" i="18"/>
  <c r="Y507" i="18"/>
  <c r="AW507" i="18"/>
  <c r="W507" i="18"/>
  <c r="AU507" i="18"/>
  <c r="R507" i="18"/>
  <c r="AP507" i="18"/>
  <c r="U507" i="18"/>
  <c r="AS507" i="18"/>
  <c r="X507" i="18"/>
  <c r="AV507" i="18"/>
  <c r="AO507" i="18"/>
  <c r="V507" i="18"/>
  <c r="AT507" i="18"/>
  <c r="S507" i="18"/>
  <c r="AQ507" i="18"/>
  <c r="S240" i="18"/>
  <c r="S330" i="18"/>
  <c r="S419" i="18"/>
  <c r="AQ419" i="18"/>
  <c r="W240" i="18"/>
  <c r="W330" i="18"/>
  <c r="W419" i="18"/>
  <c r="AU419" i="18"/>
  <c r="R240" i="18"/>
  <c r="R330" i="18"/>
  <c r="R419" i="18"/>
  <c r="AP419" i="18"/>
  <c r="V240" i="18"/>
  <c r="V330" i="18"/>
  <c r="V419" i="18"/>
  <c r="AT419" i="18"/>
  <c r="Y240" i="18"/>
  <c r="Y330" i="18"/>
  <c r="Y419" i="18"/>
  <c r="AW419" i="18"/>
  <c r="Q240" i="18"/>
  <c r="Q330" i="18"/>
  <c r="Q419" i="18"/>
  <c r="U240" i="18"/>
  <c r="U330" i="18"/>
  <c r="U419" i="18"/>
  <c r="AS419" i="18"/>
  <c r="X240" i="18"/>
  <c r="X330" i="18"/>
  <c r="X419" i="18"/>
  <c r="AV419" i="18"/>
  <c r="T240" i="18"/>
  <c r="T330" i="18"/>
  <c r="T419" i="18"/>
  <c r="AR419" i="18"/>
  <c r="U508" i="18"/>
  <c r="AS508" i="18"/>
  <c r="W508" i="18"/>
  <c r="AU508" i="18"/>
  <c r="Y508" i="18"/>
  <c r="AW508" i="18"/>
  <c r="T508" i="18"/>
  <c r="AR508" i="18"/>
  <c r="S508" i="18"/>
  <c r="AQ508" i="18"/>
  <c r="V508" i="18"/>
  <c r="AT508" i="18"/>
  <c r="AO508" i="18"/>
  <c r="X508" i="18"/>
  <c r="AV508" i="18"/>
  <c r="R508" i="18"/>
  <c r="AP508" i="18"/>
  <c r="T241" i="18"/>
  <c r="T331" i="18"/>
  <c r="T420" i="18"/>
  <c r="AR420" i="18"/>
  <c r="U241" i="18"/>
  <c r="U331" i="18"/>
  <c r="U420" i="18"/>
  <c r="AS420" i="18"/>
  <c r="Q241" i="18"/>
  <c r="Q331" i="18"/>
  <c r="Q420" i="18"/>
  <c r="Y241" i="18"/>
  <c r="Y331" i="18"/>
  <c r="Y420" i="18"/>
  <c r="AW420" i="18"/>
  <c r="R241" i="18"/>
  <c r="R331" i="18"/>
  <c r="R420" i="18"/>
  <c r="AP420" i="18"/>
  <c r="W241" i="18"/>
  <c r="W331" i="18"/>
  <c r="W420" i="18"/>
  <c r="AU420" i="18"/>
  <c r="S241" i="18"/>
  <c r="S331" i="18"/>
  <c r="S420" i="18"/>
  <c r="AQ420" i="18"/>
  <c r="V241" i="18"/>
  <c r="V331" i="18"/>
  <c r="V420" i="18"/>
  <c r="AT420" i="18"/>
  <c r="X241" i="18"/>
  <c r="X331" i="18"/>
  <c r="X420" i="18"/>
  <c r="AV420" i="18"/>
  <c r="V509" i="18"/>
  <c r="AT509" i="18"/>
  <c r="S509" i="18"/>
  <c r="AQ509" i="18"/>
  <c r="R509" i="18"/>
  <c r="AP509" i="18"/>
  <c r="T509" i="18"/>
  <c r="AR509" i="18"/>
  <c r="Y509" i="18"/>
  <c r="AW509" i="18"/>
  <c r="W509" i="18"/>
  <c r="AU509" i="18"/>
  <c r="X509" i="18"/>
  <c r="AV509" i="18"/>
  <c r="AO509" i="18"/>
  <c r="U509" i="18"/>
  <c r="AS509" i="18"/>
  <c r="Y242" i="18"/>
  <c r="Y332" i="18"/>
  <c r="Y421" i="18"/>
  <c r="AW421" i="18"/>
  <c r="U242" i="18"/>
  <c r="U332" i="18"/>
  <c r="U421" i="18"/>
  <c r="AS421" i="18"/>
  <c r="S242" i="18"/>
  <c r="S332" i="18"/>
  <c r="S421" i="18"/>
  <c r="AQ421" i="18"/>
  <c r="X242" i="18"/>
  <c r="X332" i="18"/>
  <c r="X421" i="18"/>
  <c r="AV421" i="18"/>
  <c r="V242" i="18"/>
  <c r="V332" i="18"/>
  <c r="V421" i="18"/>
  <c r="AT421" i="18"/>
  <c r="W242" i="18"/>
  <c r="W332" i="18"/>
  <c r="W421" i="18"/>
  <c r="AU421" i="18"/>
  <c r="T242" i="18"/>
  <c r="T332" i="18"/>
  <c r="T421" i="18"/>
  <c r="AR421" i="18"/>
  <c r="R242" i="18"/>
  <c r="R332" i="18"/>
  <c r="R421" i="18"/>
  <c r="AP421" i="18"/>
  <c r="Q242" i="18"/>
  <c r="Q332" i="18"/>
  <c r="Q421" i="18"/>
  <c r="S510" i="18"/>
  <c r="AQ510" i="18"/>
  <c r="Y510" i="18"/>
  <c r="AW510" i="18"/>
  <c r="R510" i="18"/>
  <c r="AP510" i="18"/>
  <c r="AO510" i="18"/>
  <c r="X510" i="18"/>
  <c r="AV510" i="18"/>
  <c r="V510" i="18"/>
  <c r="AT510" i="18"/>
  <c r="W510" i="18"/>
  <c r="AU510" i="18"/>
  <c r="T510" i="18"/>
  <c r="AR510" i="18"/>
  <c r="U510" i="18"/>
  <c r="AS510" i="18"/>
  <c r="W243" i="18"/>
  <c r="W333" i="18"/>
  <c r="W422" i="18"/>
  <c r="AU422" i="18"/>
  <c r="Q243" i="18"/>
  <c r="Q333" i="18"/>
  <c r="Q422" i="18"/>
  <c r="T243" i="18"/>
  <c r="T333" i="18"/>
  <c r="T422" i="18"/>
  <c r="AR422" i="18"/>
  <c r="V243" i="18"/>
  <c r="V333" i="18"/>
  <c r="V422" i="18"/>
  <c r="AT422" i="18"/>
  <c r="X243" i="18"/>
  <c r="X333" i="18"/>
  <c r="X422" i="18"/>
  <c r="AV422" i="18"/>
  <c r="U243" i="18"/>
  <c r="U333" i="18"/>
  <c r="U422" i="18"/>
  <c r="AS422" i="18"/>
  <c r="R243" i="18"/>
  <c r="R333" i="18"/>
  <c r="R422" i="18"/>
  <c r="AP422" i="18"/>
  <c r="S243" i="18"/>
  <c r="S333" i="18"/>
  <c r="S422" i="18"/>
  <c r="AQ422" i="18"/>
  <c r="Y243" i="18"/>
  <c r="Y333" i="18"/>
  <c r="Y422" i="18"/>
  <c r="AW422" i="18"/>
  <c r="V511" i="18"/>
  <c r="AT511" i="18"/>
  <c r="S511" i="18"/>
  <c r="AQ511" i="18"/>
  <c r="U511" i="18"/>
  <c r="AS511" i="18"/>
  <c r="X511" i="18"/>
  <c r="AV511" i="18"/>
  <c r="AO511" i="18"/>
  <c r="R511" i="18"/>
  <c r="AP511" i="18"/>
  <c r="T511" i="18"/>
  <c r="AR511" i="18"/>
  <c r="W511" i="18"/>
  <c r="AU511" i="18"/>
  <c r="Y511" i="18"/>
  <c r="AW511" i="18"/>
  <c r="R244" i="18"/>
  <c r="R334" i="18"/>
  <c r="R423" i="18"/>
  <c r="AP423" i="18"/>
  <c r="S244" i="18"/>
  <c r="S334" i="18"/>
  <c r="S423" i="18"/>
  <c r="AQ423" i="18"/>
  <c r="Q244" i="18"/>
  <c r="Q334" i="18"/>
  <c r="Q423" i="18"/>
  <c r="W244" i="18"/>
  <c r="W334" i="18"/>
  <c r="W423" i="18"/>
  <c r="AU423" i="18"/>
  <c r="U244" i="18"/>
  <c r="U334" i="18"/>
  <c r="U423" i="18"/>
  <c r="AS423" i="18"/>
  <c r="V244" i="18"/>
  <c r="V334" i="18"/>
  <c r="V423" i="18"/>
  <c r="AT423" i="18"/>
  <c r="Y244" i="18"/>
  <c r="Y334" i="18"/>
  <c r="Y423" i="18"/>
  <c r="AW423" i="18"/>
  <c r="X244" i="18"/>
  <c r="X334" i="18"/>
  <c r="X423" i="18"/>
  <c r="AV423" i="18"/>
  <c r="T244" i="18"/>
  <c r="T334" i="18"/>
  <c r="T423" i="18"/>
  <c r="AR423" i="18"/>
  <c r="T512" i="18"/>
  <c r="AR512" i="18"/>
  <c r="X512" i="18"/>
  <c r="AV512" i="18"/>
  <c r="Y512" i="18"/>
  <c r="AW512" i="18"/>
  <c r="U512" i="18"/>
  <c r="AS512" i="18"/>
  <c r="V512" i="18"/>
  <c r="AT512" i="18"/>
  <c r="W512" i="18"/>
  <c r="AU512" i="18"/>
  <c r="R512" i="18"/>
  <c r="AP512" i="18"/>
  <c r="AO512" i="18"/>
  <c r="S512" i="18"/>
  <c r="AQ512" i="18"/>
  <c r="X245" i="18"/>
  <c r="X335" i="18"/>
  <c r="X424" i="18"/>
  <c r="AV424" i="18"/>
  <c r="Q245" i="18"/>
  <c r="Q335" i="18"/>
  <c r="Q424" i="18"/>
  <c r="V245" i="18"/>
  <c r="V335" i="18"/>
  <c r="V424" i="18"/>
  <c r="AT424" i="18"/>
  <c r="Y245" i="18"/>
  <c r="Y335" i="18"/>
  <c r="Y424" i="18"/>
  <c r="AW424" i="18"/>
  <c r="W245" i="18"/>
  <c r="W335" i="18"/>
  <c r="W424" i="18"/>
  <c r="AU424" i="18"/>
  <c r="U245" i="18"/>
  <c r="U335" i="18"/>
  <c r="U424" i="18"/>
  <c r="AS424" i="18"/>
  <c r="S245" i="18"/>
  <c r="S335" i="18"/>
  <c r="S424" i="18"/>
  <c r="AQ424" i="18"/>
  <c r="T245" i="18"/>
  <c r="T335" i="18"/>
  <c r="T424" i="18"/>
  <c r="AR424" i="18"/>
  <c r="R245" i="18"/>
  <c r="R335" i="18"/>
  <c r="R424" i="18"/>
  <c r="AP424" i="18"/>
  <c r="S513" i="18"/>
  <c r="AQ513" i="18"/>
  <c r="U513" i="18"/>
  <c r="AS513" i="18"/>
  <c r="T513" i="18"/>
  <c r="AR513" i="18"/>
  <c r="R513" i="18"/>
  <c r="AP513" i="18"/>
  <c r="W513" i="18"/>
  <c r="AU513" i="18"/>
  <c r="AO513" i="18"/>
  <c r="V513" i="18"/>
  <c r="AT513" i="18"/>
  <c r="Y513" i="18"/>
  <c r="AW513" i="18"/>
  <c r="X513" i="18"/>
  <c r="AV513" i="18"/>
  <c r="W246" i="18"/>
  <c r="W336" i="18"/>
  <c r="W425" i="18"/>
  <c r="AU425" i="18"/>
  <c r="X246" i="18"/>
  <c r="X336" i="18"/>
  <c r="X425" i="18"/>
  <c r="AV425" i="18"/>
  <c r="Y246" i="18"/>
  <c r="Y336" i="18"/>
  <c r="Y425" i="18"/>
  <c r="AW425" i="18"/>
  <c r="V246" i="18"/>
  <c r="V336" i="18"/>
  <c r="V425" i="18"/>
  <c r="AT425" i="18"/>
  <c r="T246" i="18"/>
  <c r="T336" i="18"/>
  <c r="T425" i="18"/>
  <c r="AR425" i="18"/>
  <c r="U246" i="18"/>
  <c r="U336" i="18"/>
  <c r="U425" i="18"/>
  <c r="AS425" i="18"/>
  <c r="R246" i="18"/>
  <c r="R336" i="18"/>
  <c r="R425" i="18"/>
  <c r="AP425" i="18"/>
  <c r="S246" i="18"/>
  <c r="S336" i="18"/>
  <c r="S425" i="18"/>
  <c r="AQ425" i="18"/>
  <c r="Q246" i="18"/>
  <c r="Q336" i="18"/>
  <c r="Q425" i="18"/>
  <c r="Y514" i="18"/>
  <c r="AW514" i="18"/>
  <c r="AO514" i="18"/>
  <c r="S514" i="18"/>
  <c r="AQ514" i="18"/>
  <c r="W514" i="18"/>
  <c r="AU514" i="18"/>
  <c r="U514" i="18"/>
  <c r="AS514" i="18"/>
  <c r="V514" i="18"/>
  <c r="AT514" i="18"/>
  <c r="R514" i="18"/>
  <c r="AP514" i="18"/>
  <c r="X514" i="18"/>
  <c r="AV514" i="18"/>
  <c r="T514" i="18"/>
  <c r="AR514" i="18"/>
  <c r="U247" i="18"/>
  <c r="U337" i="18"/>
  <c r="U426" i="18"/>
  <c r="AS426" i="18"/>
  <c r="W247" i="18"/>
  <c r="W337" i="18"/>
  <c r="W426" i="18"/>
  <c r="AU426" i="18"/>
  <c r="S247" i="18"/>
  <c r="S337" i="18"/>
  <c r="S426" i="18"/>
  <c r="AQ426" i="18"/>
  <c r="X247" i="18"/>
  <c r="X337" i="18"/>
  <c r="X426" i="18"/>
  <c r="AV426" i="18"/>
  <c r="Q247" i="18"/>
  <c r="Q337" i="18"/>
  <c r="Q426" i="18"/>
  <c r="R247" i="18"/>
  <c r="R337" i="18"/>
  <c r="R426" i="18"/>
  <c r="AP426" i="18"/>
  <c r="T247" i="18"/>
  <c r="T337" i="18"/>
  <c r="T426" i="18"/>
  <c r="AR426" i="18"/>
  <c r="V247" i="18"/>
  <c r="V337" i="18"/>
  <c r="V426" i="18"/>
  <c r="AT426" i="18"/>
  <c r="Y247" i="18"/>
  <c r="Y337" i="18"/>
  <c r="Y426" i="18"/>
  <c r="AW426" i="18"/>
  <c r="R515" i="18"/>
  <c r="AP515" i="18"/>
  <c r="S515" i="18"/>
  <c r="AQ515" i="18"/>
  <c r="W515" i="18"/>
  <c r="AU515" i="18"/>
  <c r="AO515" i="18"/>
  <c r="U515" i="18"/>
  <c r="AS515" i="18"/>
  <c r="T515" i="18"/>
  <c r="AR515" i="18"/>
  <c r="X515" i="18"/>
  <c r="AV515" i="18"/>
  <c r="V515" i="18"/>
  <c r="AT515" i="18"/>
  <c r="Y515" i="18"/>
  <c r="AW515" i="18"/>
  <c r="Q248" i="18"/>
  <c r="Q338" i="18"/>
  <c r="Q427" i="18"/>
  <c r="Y248" i="18"/>
  <c r="Y338" i="18"/>
  <c r="Y427" i="18"/>
  <c r="AW427" i="18"/>
  <c r="V248" i="18"/>
  <c r="V338" i="18"/>
  <c r="V427" i="18"/>
  <c r="AT427" i="18"/>
  <c r="S248" i="18"/>
  <c r="S338" i="18"/>
  <c r="S427" i="18"/>
  <c r="AQ427" i="18"/>
  <c r="U248" i="18"/>
  <c r="U338" i="18"/>
  <c r="U427" i="18"/>
  <c r="AS427" i="18"/>
  <c r="R248" i="18"/>
  <c r="R338" i="18"/>
  <c r="R427" i="18"/>
  <c r="AP427" i="18"/>
  <c r="X248" i="18"/>
  <c r="X338" i="18"/>
  <c r="X427" i="18"/>
  <c r="AV427" i="18"/>
  <c r="T248" i="18"/>
  <c r="T338" i="18"/>
  <c r="T427" i="18"/>
  <c r="AR427" i="18"/>
  <c r="W248" i="18"/>
  <c r="W338" i="18"/>
  <c r="W427" i="18"/>
  <c r="AU427" i="18"/>
  <c r="V516" i="18"/>
  <c r="AT516" i="18"/>
  <c r="X516" i="18"/>
  <c r="AV516" i="18"/>
  <c r="AO516" i="18"/>
  <c r="W516" i="18"/>
  <c r="AU516" i="18"/>
  <c r="T516" i="18"/>
  <c r="AR516" i="18"/>
  <c r="S516" i="18"/>
  <c r="AQ516" i="18"/>
  <c r="R516" i="18"/>
  <c r="AP516" i="18"/>
  <c r="Y516" i="18"/>
  <c r="AW516" i="18"/>
  <c r="U516" i="18"/>
  <c r="AS516" i="18"/>
  <c r="T249" i="18"/>
  <c r="T339" i="18"/>
  <c r="T428" i="18"/>
  <c r="AR428" i="18"/>
  <c r="W249" i="18"/>
  <c r="W339" i="18"/>
  <c r="W428" i="18"/>
  <c r="AU428" i="18"/>
  <c r="X249" i="18"/>
  <c r="X339" i="18"/>
  <c r="X428" i="18"/>
  <c r="AV428" i="18"/>
  <c r="R249" i="18"/>
  <c r="R339" i="18"/>
  <c r="R428" i="18"/>
  <c r="AP428" i="18"/>
  <c r="U249" i="18"/>
  <c r="U339" i="18"/>
  <c r="U428" i="18"/>
  <c r="AS428" i="18"/>
  <c r="V249" i="18"/>
  <c r="V339" i="18"/>
  <c r="V428" i="18"/>
  <c r="AT428" i="18"/>
  <c r="Y249" i="18"/>
  <c r="Y339" i="18"/>
  <c r="Y428" i="18"/>
  <c r="AW428" i="18"/>
  <c r="Q249" i="18"/>
  <c r="Q339" i="18"/>
  <c r="Q428" i="18"/>
  <c r="S249" i="18"/>
  <c r="S339" i="18"/>
  <c r="S428" i="18"/>
  <c r="AQ428" i="18"/>
  <c r="U517" i="18"/>
  <c r="AS517" i="18"/>
  <c r="Y517" i="18"/>
  <c r="AW517" i="18"/>
  <c r="W517" i="18"/>
  <c r="AU517" i="18"/>
  <c r="AO517" i="18"/>
  <c r="R517" i="18"/>
  <c r="AP517" i="18"/>
  <c r="T517" i="18"/>
  <c r="AR517" i="18"/>
  <c r="X517" i="18"/>
  <c r="AV517" i="18"/>
  <c r="S517" i="18"/>
  <c r="AQ517" i="18"/>
  <c r="V517" i="18"/>
  <c r="AT517" i="18"/>
  <c r="U250" i="18"/>
  <c r="U340" i="18"/>
  <c r="U429" i="18"/>
  <c r="AS429" i="18"/>
  <c r="X250" i="18"/>
  <c r="X340" i="18"/>
  <c r="X429" i="18"/>
  <c r="AV429" i="18"/>
  <c r="T250" i="18"/>
  <c r="T340" i="18"/>
  <c r="T429" i="18"/>
  <c r="AR429" i="18"/>
  <c r="Y250" i="18"/>
  <c r="Y340" i="18"/>
  <c r="Y429" i="18"/>
  <c r="AW429" i="18"/>
  <c r="V250" i="18"/>
  <c r="V340" i="18"/>
  <c r="V429" i="18"/>
  <c r="AT429" i="18"/>
  <c r="R250" i="18"/>
  <c r="R340" i="18"/>
  <c r="R429" i="18"/>
  <c r="AP429" i="18"/>
  <c r="S250" i="18"/>
  <c r="S340" i="18"/>
  <c r="S429" i="18"/>
  <c r="AQ429" i="18"/>
  <c r="Q250" i="18"/>
  <c r="Q340" i="18"/>
  <c r="Q429" i="18"/>
  <c r="W250" i="18"/>
  <c r="W340" i="18"/>
  <c r="W429" i="18"/>
  <c r="AU429" i="18"/>
  <c r="AO518" i="18"/>
  <c r="W518" i="18"/>
  <c r="AU518" i="18"/>
  <c r="V518" i="18"/>
  <c r="AT518" i="18"/>
  <c r="X518" i="18"/>
  <c r="AV518" i="18"/>
  <c r="R518" i="18"/>
  <c r="AP518" i="18"/>
  <c r="T518" i="18"/>
  <c r="AR518" i="18"/>
  <c r="S518" i="18"/>
  <c r="AQ518" i="18"/>
  <c r="Y518" i="18"/>
  <c r="AW518" i="18"/>
  <c r="U518" i="18"/>
  <c r="AS518" i="18"/>
  <c r="S251" i="18"/>
  <c r="S341" i="18"/>
  <c r="S430" i="18"/>
  <c r="AQ430" i="18"/>
  <c r="Q251" i="18"/>
  <c r="Q341" i="18"/>
  <c r="Q430" i="18"/>
  <c r="X251" i="18"/>
  <c r="X341" i="18"/>
  <c r="X430" i="18"/>
  <c r="AV430" i="18"/>
  <c r="T251" i="18"/>
  <c r="T341" i="18"/>
  <c r="T430" i="18"/>
  <c r="AR430" i="18"/>
  <c r="W251" i="18"/>
  <c r="W341" i="18"/>
  <c r="W430" i="18"/>
  <c r="AU430" i="18"/>
  <c r="R251" i="18"/>
  <c r="R341" i="18"/>
  <c r="R430" i="18"/>
  <c r="AP430" i="18"/>
  <c r="V251" i="18"/>
  <c r="V341" i="18"/>
  <c r="V430" i="18"/>
  <c r="AT430" i="18"/>
  <c r="Y251" i="18"/>
  <c r="Y341" i="18"/>
  <c r="Y430" i="18"/>
  <c r="AW430" i="18"/>
  <c r="U251" i="18"/>
  <c r="U341" i="18"/>
  <c r="U430" i="18"/>
  <c r="AS430" i="18"/>
  <c r="W519" i="18"/>
  <c r="AU519" i="18"/>
  <c r="Y519" i="18"/>
  <c r="AW519" i="18"/>
  <c r="U519" i="18"/>
  <c r="AS519" i="18"/>
  <c r="R519" i="18"/>
  <c r="AP519" i="18"/>
  <c r="X519" i="18"/>
  <c r="AV519" i="18"/>
  <c r="AO519" i="18"/>
  <c r="S519" i="18"/>
  <c r="AQ519" i="18"/>
  <c r="T519" i="18"/>
  <c r="AR519" i="18"/>
  <c r="V519" i="18"/>
  <c r="AT519" i="18"/>
  <c r="U252" i="18"/>
  <c r="U342" i="18"/>
  <c r="U431" i="18"/>
  <c r="AS431" i="18"/>
  <c r="S252" i="18"/>
  <c r="S342" i="18"/>
  <c r="S431" i="18"/>
  <c r="AQ431" i="18"/>
  <c r="R252" i="18"/>
  <c r="R342" i="18"/>
  <c r="R431" i="18"/>
  <c r="AP431" i="18"/>
  <c r="T252" i="18"/>
  <c r="T342" i="18"/>
  <c r="T431" i="18"/>
  <c r="AR431" i="18"/>
  <c r="Q252" i="18"/>
  <c r="Q342" i="18"/>
  <c r="Q431" i="18"/>
  <c r="Y252" i="18"/>
  <c r="Y342" i="18"/>
  <c r="Y431" i="18"/>
  <c r="AW431" i="18"/>
  <c r="V252" i="18"/>
  <c r="V342" i="18"/>
  <c r="V431" i="18"/>
  <c r="AT431" i="18"/>
  <c r="W252" i="18"/>
  <c r="W342" i="18"/>
  <c r="W431" i="18"/>
  <c r="AU431" i="18"/>
  <c r="X252" i="18"/>
  <c r="X342" i="18"/>
  <c r="X431" i="18"/>
  <c r="AV431" i="18"/>
  <c r="S520" i="18"/>
  <c r="AQ520" i="18"/>
  <c r="X520" i="18"/>
  <c r="AV520" i="18"/>
  <c r="U520" i="18"/>
  <c r="AS520" i="18"/>
  <c r="T520" i="18"/>
  <c r="AR520" i="18"/>
  <c r="R520" i="18"/>
  <c r="AP520" i="18"/>
  <c r="V520" i="18"/>
  <c r="AT520" i="18"/>
  <c r="AO520" i="18"/>
  <c r="W520" i="18"/>
  <c r="AU520" i="18"/>
  <c r="Y520" i="18"/>
  <c r="AW520" i="18"/>
  <c r="W253" i="18"/>
  <c r="W343" i="18"/>
  <c r="W432" i="18"/>
  <c r="AU432" i="18"/>
  <c r="X253" i="18"/>
  <c r="X343" i="18"/>
  <c r="X432" i="18"/>
  <c r="AV432" i="18"/>
  <c r="Q253" i="18"/>
  <c r="Q343" i="18"/>
  <c r="Q432" i="18"/>
  <c r="V253" i="18"/>
  <c r="V343" i="18"/>
  <c r="V432" i="18"/>
  <c r="AT432" i="18"/>
  <c r="Y253" i="18"/>
  <c r="Y343" i="18"/>
  <c r="Y432" i="18"/>
  <c r="AW432" i="18"/>
  <c r="T253" i="18"/>
  <c r="T343" i="18"/>
  <c r="T432" i="18"/>
  <c r="AR432" i="18"/>
  <c r="R253" i="18"/>
  <c r="R343" i="18"/>
  <c r="R432" i="18"/>
  <c r="AP432" i="18"/>
  <c r="S253" i="18"/>
  <c r="S343" i="18"/>
  <c r="S432" i="18"/>
  <c r="AQ432" i="18"/>
  <c r="U253" i="18"/>
  <c r="U343" i="18"/>
  <c r="U432" i="18"/>
  <c r="AS432" i="18"/>
  <c r="R521" i="18"/>
  <c r="AP521" i="18"/>
  <c r="U521" i="18"/>
  <c r="AS521" i="18"/>
  <c r="X521" i="18"/>
  <c r="AV521" i="18"/>
  <c r="AO521" i="18"/>
  <c r="Y521" i="18"/>
  <c r="AW521" i="18"/>
  <c r="V521" i="18"/>
  <c r="AT521" i="18"/>
  <c r="T521" i="18"/>
  <c r="AR521" i="18"/>
  <c r="S521" i="18"/>
  <c r="AQ521" i="18"/>
  <c r="W521" i="18"/>
  <c r="AU521" i="18"/>
  <c r="S254" i="18"/>
  <c r="S344" i="18"/>
  <c r="S433" i="18"/>
  <c r="AQ433" i="18"/>
  <c r="Y254" i="18"/>
  <c r="Y344" i="18"/>
  <c r="Y433" i="18"/>
  <c r="AW433" i="18"/>
  <c r="V254" i="18"/>
  <c r="V344" i="18"/>
  <c r="V433" i="18"/>
  <c r="AT433" i="18"/>
  <c r="X254" i="18"/>
  <c r="X344" i="18"/>
  <c r="X433" i="18"/>
  <c r="AV433" i="18"/>
  <c r="U254" i="18"/>
  <c r="U344" i="18"/>
  <c r="U433" i="18"/>
  <c r="AS433" i="18"/>
  <c r="R254" i="18"/>
  <c r="R344" i="18"/>
  <c r="R433" i="18"/>
  <c r="AP433" i="18"/>
  <c r="T254" i="18"/>
  <c r="T344" i="18"/>
  <c r="T433" i="18"/>
  <c r="AR433" i="18"/>
  <c r="Q254" i="18"/>
  <c r="Q344" i="18"/>
  <c r="Q433" i="18"/>
  <c r="W254" i="18"/>
  <c r="W344" i="18"/>
  <c r="W433" i="18"/>
  <c r="AU433" i="18"/>
  <c r="W522" i="18"/>
  <c r="AU522" i="18"/>
  <c r="S522" i="18"/>
  <c r="AQ522" i="18"/>
  <c r="AO522" i="18"/>
  <c r="X522" i="18"/>
  <c r="AV522" i="18"/>
  <c r="U522" i="18"/>
  <c r="AS522" i="18"/>
  <c r="T522" i="18"/>
  <c r="AR522" i="18"/>
  <c r="V522" i="18"/>
  <c r="AT522" i="18"/>
  <c r="Y522" i="18"/>
  <c r="AW522" i="18"/>
  <c r="R522" i="18"/>
  <c r="AP522" i="18"/>
  <c r="Q255" i="18"/>
  <c r="Q345" i="18"/>
  <c r="Q434" i="18"/>
  <c r="R255" i="18"/>
  <c r="R345" i="18"/>
  <c r="R434" i="18"/>
  <c r="AP434" i="18"/>
  <c r="S255" i="18"/>
  <c r="S345" i="18"/>
  <c r="S434" i="18"/>
  <c r="AQ434" i="18"/>
  <c r="U255" i="18"/>
  <c r="U345" i="18"/>
  <c r="U434" i="18"/>
  <c r="AS434" i="18"/>
  <c r="Y255" i="18"/>
  <c r="Y345" i="18"/>
  <c r="Y434" i="18"/>
  <c r="AW434" i="18"/>
  <c r="W255" i="18"/>
  <c r="W345" i="18"/>
  <c r="W434" i="18"/>
  <c r="AU434" i="18"/>
  <c r="T255" i="18"/>
  <c r="T345" i="18"/>
  <c r="T434" i="18"/>
  <c r="AR434" i="18"/>
  <c r="X255" i="18"/>
  <c r="X345" i="18"/>
  <c r="X434" i="18"/>
  <c r="AV434" i="18"/>
  <c r="V255" i="18"/>
  <c r="V345" i="18"/>
  <c r="V434" i="18"/>
  <c r="AT434" i="18"/>
  <c r="V523" i="18"/>
  <c r="AT523" i="18"/>
  <c r="T523" i="18"/>
  <c r="AR523" i="18"/>
  <c r="W523" i="18"/>
  <c r="AU523" i="18"/>
  <c r="Y523" i="18"/>
  <c r="AW523" i="18"/>
  <c r="R523" i="18"/>
  <c r="AP523" i="18"/>
  <c r="U523" i="18"/>
  <c r="AS523" i="18"/>
  <c r="X523" i="18"/>
  <c r="AV523" i="18"/>
  <c r="AO523" i="18"/>
  <c r="S523" i="18"/>
  <c r="AQ523" i="18"/>
  <c r="S256" i="18"/>
  <c r="S346" i="18"/>
  <c r="S435" i="18"/>
  <c r="AQ435" i="18"/>
  <c r="V256" i="18"/>
  <c r="V346" i="18"/>
  <c r="V435" i="18"/>
  <c r="AT435" i="18"/>
  <c r="W256" i="18"/>
  <c r="W346" i="18"/>
  <c r="W435" i="18"/>
  <c r="AU435" i="18"/>
  <c r="R256" i="18"/>
  <c r="R346" i="18"/>
  <c r="R435" i="18"/>
  <c r="AP435" i="18"/>
  <c r="U256" i="18"/>
  <c r="U346" i="18"/>
  <c r="U435" i="18"/>
  <c r="AS435" i="18"/>
  <c r="Q256" i="18"/>
  <c r="Q346" i="18"/>
  <c r="Q435" i="18"/>
  <c r="Y256" i="18"/>
  <c r="Y346" i="18"/>
  <c r="Y435" i="18"/>
  <c r="AW435" i="18"/>
  <c r="X256" i="18"/>
  <c r="X346" i="18"/>
  <c r="X435" i="18"/>
  <c r="AV435" i="18"/>
  <c r="T256" i="18"/>
  <c r="T346" i="18"/>
  <c r="T435" i="18"/>
  <c r="AR435" i="18"/>
  <c r="S524" i="18"/>
  <c r="AQ524" i="18"/>
  <c r="Y524" i="18"/>
  <c r="AW524" i="18"/>
  <c r="AO524" i="18"/>
  <c r="X524" i="18"/>
  <c r="AV524" i="18"/>
  <c r="U524" i="18"/>
  <c r="AS524" i="18"/>
  <c r="W524" i="18"/>
  <c r="AU524" i="18"/>
  <c r="R524" i="18"/>
  <c r="AP524" i="18"/>
  <c r="T524" i="18"/>
  <c r="AR524" i="18"/>
  <c r="V524" i="18"/>
  <c r="AT524" i="18"/>
  <c r="Q257" i="18"/>
  <c r="Q347" i="18"/>
  <c r="Q436" i="18"/>
  <c r="Y257" i="18"/>
  <c r="Y347" i="18"/>
  <c r="Y436" i="18"/>
  <c r="AW436" i="18"/>
  <c r="R257" i="18"/>
  <c r="R347" i="18"/>
  <c r="R436" i="18"/>
  <c r="AP436" i="18"/>
  <c r="S257" i="18"/>
  <c r="S347" i="18"/>
  <c r="S436" i="18"/>
  <c r="AQ436" i="18"/>
  <c r="T257" i="18"/>
  <c r="T347" i="18"/>
  <c r="T436" i="18"/>
  <c r="AR436" i="18"/>
  <c r="X257" i="18"/>
  <c r="X347" i="18"/>
  <c r="X436" i="18"/>
  <c r="AV436" i="18"/>
  <c r="U257" i="18"/>
  <c r="U347" i="18"/>
  <c r="U436" i="18"/>
  <c r="AS436" i="18"/>
  <c r="W257" i="18"/>
  <c r="W347" i="18"/>
  <c r="W436" i="18"/>
  <c r="AU436" i="18"/>
  <c r="V257" i="18"/>
  <c r="V347" i="18"/>
  <c r="V436" i="18"/>
  <c r="AT436" i="18"/>
  <c r="R525" i="18"/>
  <c r="AP525" i="18"/>
  <c r="S525" i="18"/>
  <c r="AQ525" i="18"/>
  <c r="Y525" i="18"/>
  <c r="AW525" i="18"/>
  <c r="V525" i="18"/>
  <c r="AT525" i="18"/>
  <c r="T525" i="18"/>
  <c r="AR525" i="18"/>
  <c r="U525" i="18"/>
  <c r="AS525" i="18"/>
  <c r="X525" i="18"/>
  <c r="AV525" i="18"/>
  <c r="AO525" i="18"/>
  <c r="W525" i="18"/>
  <c r="AU525" i="18"/>
  <c r="S258" i="18"/>
  <c r="S348" i="18"/>
  <c r="S437" i="18"/>
  <c r="AQ437" i="18"/>
  <c r="T258" i="18"/>
  <c r="T348" i="18"/>
  <c r="T437" i="18"/>
  <c r="AR437" i="18"/>
  <c r="V258" i="18"/>
  <c r="V348" i="18"/>
  <c r="V437" i="18"/>
  <c r="AT437" i="18"/>
  <c r="W258" i="18"/>
  <c r="W348" i="18"/>
  <c r="W437" i="18"/>
  <c r="AU437" i="18"/>
  <c r="X258" i="18"/>
  <c r="X348" i="18"/>
  <c r="X437" i="18"/>
  <c r="AV437" i="18"/>
  <c r="Y258" i="18"/>
  <c r="Y348" i="18"/>
  <c r="Y437" i="18"/>
  <c r="AW437" i="18"/>
  <c r="Q258" i="18"/>
  <c r="Q348" i="18"/>
  <c r="Q437" i="18"/>
  <c r="U258" i="18"/>
  <c r="U348" i="18"/>
  <c r="U437" i="18"/>
  <c r="AS437" i="18"/>
  <c r="R258" i="18"/>
  <c r="R348" i="18"/>
  <c r="R437" i="18"/>
  <c r="AP437" i="18"/>
  <c r="U526" i="18"/>
  <c r="AS526" i="18"/>
  <c r="Y526" i="18"/>
  <c r="AW526" i="18"/>
  <c r="R526" i="18"/>
  <c r="AP526" i="18"/>
  <c r="W526" i="18"/>
  <c r="AU526" i="18"/>
  <c r="AO526" i="18"/>
  <c r="T526" i="18"/>
  <c r="AR526" i="18"/>
  <c r="V526" i="18"/>
  <c r="AT526" i="18"/>
  <c r="X526" i="18"/>
  <c r="AV526" i="18"/>
  <c r="S526" i="18"/>
  <c r="AQ526" i="18"/>
  <c r="Y259" i="18"/>
  <c r="Y349" i="18"/>
  <c r="Y438" i="18"/>
  <c r="AW438" i="18"/>
  <c r="R259" i="18"/>
  <c r="R349" i="18"/>
  <c r="R438" i="18"/>
  <c r="AP438" i="18"/>
  <c r="U259" i="18"/>
  <c r="U349" i="18"/>
  <c r="U438" i="18"/>
  <c r="AS438" i="18"/>
  <c r="S259" i="18"/>
  <c r="S349" i="18"/>
  <c r="S438" i="18"/>
  <c r="AQ438" i="18"/>
  <c r="Q259" i="18"/>
  <c r="Q349" i="18"/>
  <c r="Q438" i="18"/>
  <c r="X259" i="18"/>
  <c r="X349" i="18"/>
  <c r="X438" i="18"/>
  <c r="AV438" i="18"/>
  <c r="W259" i="18"/>
  <c r="W349" i="18"/>
  <c r="W438" i="18"/>
  <c r="AU438" i="18"/>
  <c r="V259" i="18"/>
  <c r="V349" i="18"/>
  <c r="V438" i="18"/>
  <c r="AT438" i="18"/>
  <c r="T259" i="18"/>
  <c r="T349" i="18"/>
  <c r="T438" i="18"/>
  <c r="AR438" i="18"/>
  <c r="V527" i="18"/>
  <c r="AT527" i="18"/>
  <c r="T527" i="18"/>
  <c r="AR527" i="18"/>
  <c r="X527" i="18"/>
  <c r="AV527" i="18"/>
  <c r="W527" i="18"/>
  <c r="AU527" i="18"/>
  <c r="R527" i="18"/>
  <c r="AP527" i="18"/>
  <c r="U527" i="18"/>
  <c r="AS527" i="18"/>
  <c r="S527" i="18"/>
  <c r="AQ527" i="18"/>
  <c r="AO527" i="18"/>
  <c r="Y527" i="18"/>
  <c r="AW527" i="18"/>
  <c r="U260" i="18"/>
  <c r="U350" i="18"/>
  <c r="U439" i="18"/>
  <c r="AS439" i="18"/>
  <c r="R260" i="18"/>
  <c r="R350" i="18"/>
  <c r="R439" i="18"/>
  <c r="AP439" i="18"/>
  <c r="Y260" i="18"/>
  <c r="Y350" i="18"/>
  <c r="Y439" i="18"/>
  <c r="AW439" i="18"/>
  <c r="Q260" i="18"/>
  <c r="Q350" i="18"/>
  <c r="Q439" i="18"/>
  <c r="S260" i="18"/>
  <c r="S350" i="18"/>
  <c r="S439" i="18"/>
  <c r="AQ439" i="18"/>
  <c r="V260" i="18"/>
  <c r="V350" i="18"/>
  <c r="V439" i="18"/>
  <c r="AT439" i="18"/>
  <c r="W260" i="18"/>
  <c r="W350" i="18"/>
  <c r="W439" i="18"/>
  <c r="AU439" i="18"/>
  <c r="T260" i="18"/>
  <c r="T350" i="18"/>
  <c r="T439" i="18"/>
  <c r="AR439" i="18"/>
  <c r="X260" i="18"/>
  <c r="X350" i="18"/>
  <c r="X439" i="18"/>
  <c r="AV439" i="18"/>
  <c r="U528" i="18"/>
  <c r="AS528" i="18"/>
  <c r="X528" i="18"/>
  <c r="AV528" i="18"/>
  <c r="T528" i="18"/>
  <c r="AR528" i="18"/>
  <c r="V528" i="18"/>
  <c r="AT528" i="18"/>
  <c r="Y528" i="18"/>
  <c r="AW528" i="18"/>
  <c r="S528" i="18"/>
  <c r="AQ528" i="18"/>
  <c r="W528" i="18"/>
  <c r="AU528" i="18"/>
  <c r="AO528" i="18"/>
  <c r="R528" i="18"/>
  <c r="AP528" i="18"/>
  <c r="S261" i="18"/>
  <c r="S351" i="18"/>
  <c r="S440" i="18"/>
  <c r="AQ440" i="18"/>
  <c r="Q261" i="18"/>
  <c r="Q351" i="18"/>
  <c r="Q440" i="18"/>
  <c r="X261" i="18"/>
  <c r="X351" i="18"/>
  <c r="X440" i="18"/>
  <c r="AV440" i="18"/>
  <c r="Y261" i="18"/>
  <c r="Y351" i="18"/>
  <c r="Y440" i="18"/>
  <c r="AW440" i="18"/>
  <c r="W261" i="18"/>
  <c r="W351" i="18"/>
  <c r="W440" i="18"/>
  <c r="AU440" i="18"/>
  <c r="V261" i="18"/>
  <c r="V351" i="18"/>
  <c r="V440" i="18"/>
  <c r="AT440" i="18"/>
  <c r="U261" i="18"/>
  <c r="U351" i="18"/>
  <c r="U440" i="18"/>
  <c r="AS440" i="18"/>
  <c r="R261" i="18"/>
  <c r="R351" i="18"/>
  <c r="R440" i="18"/>
  <c r="AP440" i="18"/>
  <c r="T261" i="18"/>
  <c r="T351" i="18"/>
  <c r="T440" i="18"/>
  <c r="AR440" i="18"/>
  <c r="R529" i="18"/>
  <c r="AP529" i="18"/>
  <c r="Y529" i="18"/>
  <c r="AW529" i="18"/>
  <c r="V529" i="18"/>
  <c r="AT529" i="18"/>
  <c r="X529" i="18"/>
  <c r="AV529" i="18"/>
  <c r="T529" i="18"/>
  <c r="AR529" i="18"/>
  <c r="U529" i="18"/>
  <c r="AS529" i="18"/>
  <c r="AO529" i="18"/>
  <c r="W529" i="18"/>
  <c r="AU529" i="18"/>
  <c r="S529" i="18"/>
  <c r="AQ529" i="18"/>
  <c r="W262" i="18"/>
  <c r="W352" i="18"/>
  <c r="W441" i="18"/>
  <c r="AU441" i="18"/>
  <c r="U262" i="18"/>
  <c r="U352" i="18"/>
  <c r="U441" i="18"/>
  <c r="AS441" i="18"/>
  <c r="X262" i="18"/>
  <c r="X352" i="18"/>
  <c r="X441" i="18"/>
  <c r="AV441" i="18"/>
  <c r="S262" i="18"/>
  <c r="S352" i="18"/>
  <c r="S441" i="18"/>
  <c r="AQ441" i="18"/>
  <c r="V262" i="18"/>
  <c r="V352" i="18"/>
  <c r="V441" i="18"/>
  <c r="AT441" i="18"/>
  <c r="Q262" i="18"/>
  <c r="Q352" i="18"/>
  <c r="Q441" i="18"/>
  <c r="T262" i="18"/>
  <c r="T352" i="18"/>
  <c r="T441" i="18"/>
  <c r="AR441" i="18"/>
  <c r="R262" i="18"/>
  <c r="R352" i="18"/>
  <c r="R441" i="18"/>
  <c r="AP441" i="18"/>
  <c r="Y262" i="18"/>
  <c r="Y352" i="18"/>
  <c r="Y441" i="18"/>
  <c r="AW441" i="18"/>
  <c r="X530" i="18"/>
  <c r="AV530" i="18"/>
  <c r="S530" i="18"/>
  <c r="AQ530" i="18"/>
  <c r="W530" i="18"/>
  <c r="AU530" i="18"/>
  <c r="Y530" i="18"/>
  <c r="AW530" i="18"/>
  <c r="V530" i="18"/>
  <c r="AT530" i="18"/>
  <c r="AO530" i="18"/>
  <c r="U530" i="18"/>
  <c r="AS530" i="18"/>
  <c r="T530" i="18"/>
  <c r="AR530" i="18"/>
  <c r="R530" i="18"/>
  <c r="AP530" i="18"/>
  <c r="X263" i="18"/>
  <c r="X353" i="18"/>
  <c r="X442" i="18"/>
  <c r="AV442" i="18"/>
  <c r="T263" i="18"/>
  <c r="T353" i="18"/>
  <c r="T442" i="18"/>
  <c r="AR442" i="18"/>
  <c r="Y263" i="18"/>
  <c r="Y353" i="18"/>
  <c r="Y442" i="18"/>
  <c r="AW442" i="18"/>
  <c r="R263" i="18"/>
  <c r="R353" i="18"/>
  <c r="R442" i="18"/>
  <c r="AP442" i="18"/>
  <c r="V263" i="18"/>
  <c r="V353" i="18"/>
  <c r="V442" i="18"/>
  <c r="AT442" i="18"/>
  <c r="W263" i="18"/>
  <c r="W353" i="18"/>
  <c r="W442" i="18"/>
  <c r="AU442" i="18"/>
  <c r="Q263" i="18"/>
  <c r="Q353" i="18"/>
  <c r="Q442" i="18"/>
  <c r="S263" i="18"/>
  <c r="S353" i="18"/>
  <c r="S442" i="18"/>
  <c r="AQ442" i="18"/>
  <c r="U263" i="18"/>
  <c r="U353" i="18"/>
  <c r="U442" i="18"/>
  <c r="AS442" i="18"/>
  <c r="T531" i="18"/>
  <c r="AR531" i="18"/>
  <c r="Y531" i="18"/>
  <c r="AW531" i="18"/>
  <c r="W531" i="18"/>
  <c r="AU531" i="18"/>
  <c r="S531" i="18"/>
  <c r="AQ531" i="18"/>
  <c r="X531" i="18"/>
  <c r="AV531" i="18"/>
  <c r="R531" i="18"/>
  <c r="AP531" i="18"/>
  <c r="U531" i="18"/>
  <c r="AS531" i="18"/>
  <c r="V531" i="18"/>
  <c r="AT531" i="18"/>
  <c r="AO531" i="18"/>
  <c r="W264" i="18"/>
  <c r="W354" i="18"/>
  <c r="W443" i="18"/>
  <c r="AU443" i="18"/>
  <c r="S264" i="18"/>
  <c r="S354" i="18"/>
  <c r="S443" i="18"/>
  <c r="AQ443" i="18"/>
  <c r="Q264" i="18"/>
  <c r="Q354" i="18"/>
  <c r="Q443" i="18"/>
  <c r="V264" i="18"/>
  <c r="V354" i="18"/>
  <c r="V443" i="18"/>
  <c r="AT443" i="18"/>
  <c r="Y264" i="18"/>
  <c r="Y354" i="18"/>
  <c r="Y443" i="18"/>
  <c r="AW443" i="18"/>
  <c r="T264" i="18"/>
  <c r="T354" i="18"/>
  <c r="T443" i="18"/>
  <c r="AR443" i="18"/>
  <c r="R264" i="18"/>
  <c r="R354" i="18"/>
  <c r="R443" i="18"/>
  <c r="AP443" i="18"/>
  <c r="U264" i="18"/>
  <c r="U354" i="18"/>
  <c r="U443" i="18"/>
  <c r="AS443" i="18"/>
  <c r="X264" i="18"/>
  <c r="X354" i="18"/>
  <c r="X443" i="18"/>
  <c r="AV443" i="18"/>
  <c r="T532" i="18"/>
  <c r="AR532" i="18"/>
  <c r="S532" i="18"/>
  <c r="AQ532" i="18"/>
  <c r="W532" i="18"/>
  <c r="AU532" i="18"/>
  <c r="U532" i="18"/>
  <c r="AS532" i="18"/>
  <c r="AO532" i="18"/>
  <c r="Y532" i="18"/>
  <c r="AW532" i="18"/>
  <c r="V532" i="18"/>
  <c r="AT532" i="18"/>
  <c r="R532" i="18"/>
  <c r="AP532" i="18"/>
  <c r="X532" i="18"/>
  <c r="AV532" i="18"/>
  <c r="X265" i="18"/>
  <c r="X355" i="18"/>
  <c r="X444" i="18"/>
  <c r="AV444" i="18"/>
  <c r="R265" i="18"/>
  <c r="R355" i="18"/>
  <c r="R444" i="18"/>
  <c r="AP444" i="18"/>
  <c r="T265" i="18"/>
  <c r="T355" i="18"/>
  <c r="T444" i="18"/>
  <c r="AR444" i="18"/>
  <c r="Y265" i="18"/>
  <c r="Y355" i="18"/>
  <c r="Y444" i="18"/>
  <c r="AW444" i="18"/>
  <c r="W265" i="18"/>
  <c r="W355" i="18"/>
  <c r="W444" i="18"/>
  <c r="AU444" i="18"/>
  <c r="V265" i="18"/>
  <c r="V355" i="18"/>
  <c r="V444" i="18"/>
  <c r="AT444" i="18"/>
  <c r="U265" i="18"/>
  <c r="U355" i="18"/>
  <c r="U444" i="18"/>
  <c r="AS444" i="18"/>
  <c r="S265" i="18"/>
  <c r="S355" i="18"/>
  <c r="S444" i="18"/>
  <c r="AQ444" i="18"/>
  <c r="Q265" i="18"/>
  <c r="Q355" i="18"/>
  <c r="Q444" i="18"/>
  <c r="W533" i="18"/>
  <c r="AU533" i="18"/>
  <c r="U533" i="18"/>
  <c r="AS533" i="18"/>
  <c r="S533" i="18"/>
  <c r="AQ533" i="18"/>
  <c r="X533" i="18"/>
  <c r="AV533" i="18"/>
  <c r="R533" i="18"/>
  <c r="AP533" i="18"/>
  <c r="V533" i="18"/>
  <c r="AT533" i="18"/>
  <c r="Y533" i="18"/>
  <c r="AW533" i="18"/>
  <c r="AO533" i="18"/>
  <c r="T533" i="18"/>
  <c r="AR533" i="18"/>
  <c r="T266" i="18"/>
  <c r="T356" i="18"/>
  <c r="T445" i="18"/>
  <c r="AR445" i="18"/>
  <c r="V266" i="18"/>
  <c r="V356" i="18"/>
  <c r="V445" i="18"/>
  <c r="AT445" i="18"/>
  <c r="Q266" i="18"/>
  <c r="Q356" i="18"/>
  <c r="Q445" i="18"/>
  <c r="S266" i="18"/>
  <c r="S356" i="18"/>
  <c r="S445" i="18"/>
  <c r="AQ445" i="18"/>
  <c r="U266" i="18"/>
  <c r="U356" i="18"/>
  <c r="U445" i="18"/>
  <c r="AS445" i="18"/>
  <c r="W266" i="18"/>
  <c r="W356" i="18"/>
  <c r="W445" i="18"/>
  <c r="AU445" i="18"/>
  <c r="Y266" i="18"/>
  <c r="Y356" i="18"/>
  <c r="Y445" i="18"/>
  <c r="AW445" i="18"/>
  <c r="R266" i="18"/>
  <c r="R356" i="18"/>
  <c r="R445" i="18"/>
  <c r="AP445" i="18"/>
  <c r="X266" i="18"/>
  <c r="X356" i="18"/>
  <c r="X445" i="18"/>
  <c r="AV445" i="18"/>
  <c r="V534" i="18"/>
  <c r="AT534" i="18"/>
  <c r="X534" i="18"/>
  <c r="AV534" i="18"/>
  <c r="T534" i="18"/>
  <c r="AR534" i="18"/>
  <c r="R534" i="18"/>
  <c r="AP534" i="18"/>
  <c r="AO534" i="18"/>
  <c r="U534" i="18"/>
  <c r="AS534" i="18"/>
  <c r="W534" i="18"/>
  <c r="AU534" i="18"/>
  <c r="Y534" i="18"/>
  <c r="AW534" i="18"/>
  <c r="S534" i="18"/>
  <c r="AQ534" i="18"/>
  <c r="X267" i="18"/>
  <c r="X357" i="18"/>
  <c r="X446" i="18"/>
  <c r="AV446" i="18"/>
  <c r="Q267" i="18"/>
  <c r="Q357" i="18"/>
  <c r="Q446" i="18"/>
  <c r="V267" i="18"/>
  <c r="V357" i="18"/>
  <c r="V446" i="18"/>
  <c r="AT446" i="18"/>
  <c r="T267" i="18"/>
  <c r="T357" i="18"/>
  <c r="T446" i="18"/>
  <c r="AR446" i="18"/>
  <c r="R267" i="18"/>
  <c r="R357" i="18"/>
  <c r="R446" i="18"/>
  <c r="AP446" i="18"/>
  <c r="W267" i="18"/>
  <c r="W357" i="18"/>
  <c r="W446" i="18"/>
  <c r="AU446" i="18"/>
  <c r="U267" i="18"/>
  <c r="U357" i="18"/>
  <c r="U446" i="18"/>
  <c r="AS446" i="18"/>
  <c r="S267" i="18"/>
  <c r="S357" i="18"/>
  <c r="S446" i="18"/>
  <c r="AQ446" i="18"/>
  <c r="Y267" i="18"/>
  <c r="Y357" i="18"/>
  <c r="Y446" i="18"/>
  <c r="AW446" i="18"/>
  <c r="S535" i="18"/>
  <c r="AQ535" i="18"/>
  <c r="AO535" i="18"/>
  <c r="T535" i="18"/>
  <c r="AR535" i="18"/>
  <c r="Y535" i="18"/>
  <c r="AW535" i="18"/>
  <c r="W535" i="18"/>
  <c r="AU535" i="18"/>
  <c r="R535" i="18"/>
  <c r="AP535" i="18"/>
  <c r="X535" i="18"/>
  <c r="AV535" i="18"/>
  <c r="V535" i="18"/>
  <c r="AT535" i="18"/>
  <c r="U535" i="18"/>
  <c r="AS535" i="18"/>
  <c r="R268" i="18"/>
  <c r="R358" i="18"/>
  <c r="R447" i="18"/>
  <c r="AP447" i="18"/>
  <c r="Y268" i="18"/>
  <c r="Y358" i="18"/>
  <c r="Y447" i="18"/>
  <c r="AW447" i="18"/>
  <c r="Q268" i="18"/>
  <c r="Q358" i="18"/>
  <c r="Q447" i="18"/>
  <c r="U268" i="18"/>
  <c r="U358" i="18"/>
  <c r="U447" i="18"/>
  <c r="AS447" i="18"/>
  <c r="S268" i="18"/>
  <c r="S358" i="18"/>
  <c r="S447" i="18"/>
  <c r="AQ447" i="18"/>
  <c r="V268" i="18"/>
  <c r="V358" i="18"/>
  <c r="V447" i="18"/>
  <c r="AT447" i="18"/>
  <c r="W268" i="18"/>
  <c r="W358" i="18"/>
  <c r="W447" i="18"/>
  <c r="AU447" i="18"/>
  <c r="T268" i="18"/>
  <c r="T358" i="18"/>
  <c r="T447" i="18"/>
  <c r="AR447" i="18"/>
  <c r="X268" i="18"/>
  <c r="X358" i="18"/>
  <c r="X447" i="18"/>
  <c r="AV447" i="18"/>
  <c r="S536" i="18"/>
  <c r="AQ536" i="18"/>
  <c r="R536" i="18"/>
  <c r="AP536" i="18"/>
  <c r="W536" i="18"/>
  <c r="AU536" i="18"/>
  <c r="T536" i="18"/>
  <c r="AR536" i="18"/>
  <c r="Y536" i="18"/>
  <c r="AW536" i="18"/>
  <c r="U536" i="18"/>
  <c r="AS536" i="18"/>
  <c r="V536" i="18"/>
  <c r="AT536" i="18"/>
  <c r="X536" i="18"/>
  <c r="AV536" i="18"/>
  <c r="AO536" i="18"/>
  <c r="U269" i="18"/>
  <c r="U359" i="18"/>
  <c r="U448" i="18"/>
  <c r="AS448" i="18"/>
  <c r="Y269" i="18"/>
  <c r="Y359" i="18"/>
  <c r="Y448" i="18"/>
  <c r="AW448" i="18"/>
  <c r="R269" i="18"/>
  <c r="R359" i="18"/>
  <c r="R448" i="18"/>
  <c r="AP448" i="18"/>
  <c r="T269" i="18"/>
  <c r="T359" i="18"/>
  <c r="T448" i="18"/>
  <c r="AR448" i="18"/>
  <c r="W269" i="18"/>
  <c r="W359" i="18"/>
  <c r="W448" i="18"/>
  <c r="AU448" i="18"/>
  <c r="V269" i="18"/>
  <c r="V359" i="18"/>
  <c r="V448" i="18"/>
  <c r="AT448" i="18"/>
  <c r="S269" i="18"/>
  <c r="S359" i="18"/>
  <c r="S448" i="18"/>
  <c r="AQ448" i="18"/>
  <c r="X269" i="18"/>
  <c r="X359" i="18"/>
  <c r="X448" i="18"/>
  <c r="AV448" i="18"/>
  <c r="Q269" i="18"/>
  <c r="Q359" i="18"/>
  <c r="Q448" i="18"/>
  <c r="U537" i="18"/>
  <c r="AS537" i="18"/>
  <c r="W537" i="18"/>
  <c r="AU537" i="18"/>
  <c r="AO537" i="18"/>
  <c r="V537" i="18"/>
  <c r="AT537" i="18"/>
  <c r="T537" i="18"/>
  <c r="AR537" i="18"/>
  <c r="S537" i="18"/>
  <c r="AQ537" i="18"/>
  <c r="Y537" i="18"/>
  <c r="AW537" i="18"/>
  <c r="R537" i="18"/>
  <c r="AP537" i="18"/>
  <c r="X537" i="18"/>
  <c r="AV537" i="18"/>
  <c r="U270" i="18"/>
  <c r="U360" i="18"/>
  <c r="U449" i="18"/>
  <c r="AS449" i="18"/>
  <c r="W270" i="18"/>
  <c r="W360" i="18"/>
  <c r="W449" i="18"/>
  <c r="AU449" i="18"/>
  <c r="R270" i="18"/>
  <c r="R360" i="18"/>
  <c r="R449" i="18"/>
  <c r="AP449" i="18"/>
  <c r="Q270" i="18"/>
  <c r="Q360" i="18"/>
  <c r="Q449" i="18"/>
  <c r="X270" i="18"/>
  <c r="X360" i="18"/>
  <c r="X449" i="18"/>
  <c r="AV449" i="18"/>
  <c r="S270" i="18"/>
  <c r="S360" i="18"/>
  <c r="S449" i="18"/>
  <c r="AQ449" i="18"/>
  <c r="V270" i="18"/>
  <c r="V360" i="18"/>
  <c r="V449" i="18"/>
  <c r="AT449" i="18"/>
  <c r="T270" i="18"/>
  <c r="T360" i="18"/>
  <c r="T449" i="18"/>
  <c r="AR449" i="18"/>
  <c r="Y270" i="18"/>
  <c r="Y360" i="18"/>
  <c r="Y449" i="18"/>
  <c r="AW449" i="18"/>
  <c r="X538" i="18"/>
  <c r="AV538" i="18"/>
  <c r="Y538" i="18"/>
  <c r="AW538" i="18"/>
  <c r="S538" i="18"/>
  <c r="AQ538" i="18"/>
  <c r="T538" i="18"/>
  <c r="AR538" i="18"/>
  <c r="V538" i="18"/>
  <c r="AT538" i="18"/>
  <c r="AO538" i="18"/>
  <c r="R538" i="18"/>
  <c r="AP538" i="18"/>
  <c r="W538" i="18"/>
  <c r="AU538" i="18"/>
  <c r="U538" i="18"/>
  <c r="AS538" i="18"/>
  <c r="X271" i="18"/>
  <c r="X361" i="18"/>
  <c r="X450" i="18"/>
  <c r="AV450" i="18"/>
  <c r="Q271" i="18"/>
  <c r="Q361" i="18"/>
  <c r="Q450" i="18"/>
  <c r="S271" i="18"/>
  <c r="S361" i="18"/>
  <c r="S450" i="18"/>
  <c r="AQ450" i="18"/>
  <c r="V271" i="18"/>
  <c r="V361" i="18"/>
  <c r="V450" i="18"/>
  <c r="AT450" i="18"/>
  <c r="R271" i="18"/>
  <c r="R361" i="18"/>
  <c r="R450" i="18"/>
  <c r="AP450" i="18"/>
  <c r="U271" i="18"/>
  <c r="U361" i="18"/>
  <c r="U450" i="18"/>
  <c r="AS450" i="18"/>
  <c r="Y271" i="18"/>
  <c r="Y361" i="18"/>
  <c r="Y450" i="18"/>
  <c r="AW450" i="18"/>
  <c r="T271" i="18"/>
  <c r="T361" i="18"/>
  <c r="T450" i="18"/>
  <c r="AR450" i="18"/>
  <c r="W271" i="18"/>
  <c r="W361" i="18"/>
  <c r="W450" i="18"/>
  <c r="AU450" i="18"/>
  <c r="U539" i="18"/>
  <c r="AS539" i="18"/>
  <c r="W539" i="18"/>
  <c r="AU539" i="18"/>
  <c r="R539" i="18"/>
  <c r="AP539" i="18"/>
  <c r="AO539" i="18"/>
  <c r="V539" i="18"/>
  <c r="AT539" i="18"/>
  <c r="T539" i="18"/>
  <c r="AR539" i="18"/>
  <c r="S539" i="18"/>
  <c r="AQ539" i="18"/>
  <c r="Y539" i="18"/>
  <c r="AW539" i="18"/>
  <c r="X539" i="18"/>
  <c r="AV539" i="18"/>
  <c r="U272" i="18"/>
  <c r="U362" i="18"/>
  <c r="U451" i="18"/>
  <c r="AS451" i="18"/>
  <c r="Q272" i="18"/>
  <c r="Q362" i="18"/>
  <c r="Q451" i="18"/>
  <c r="R272" i="18"/>
  <c r="R362" i="18"/>
  <c r="R451" i="18"/>
  <c r="AP451" i="18"/>
  <c r="V272" i="18"/>
  <c r="V362" i="18"/>
  <c r="V451" i="18"/>
  <c r="AT451" i="18"/>
  <c r="S272" i="18"/>
  <c r="S362" i="18"/>
  <c r="S451" i="18"/>
  <c r="AQ451" i="18"/>
  <c r="X272" i="18"/>
  <c r="X362" i="18"/>
  <c r="X451" i="18"/>
  <c r="AV451" i="18"/>
  <c r="T272" i="18"/>
  <c r="T362" i="18"/>
  <c r="T451" i="18"/>
  <c r="AR451" i="18"/>
  <c r="Y272" i="18"/>
  <c r="Y362" i="18"/>
  <c r="Y451" i="18"/>
  <c r="AW451" i="18"/>
  <c r="W272" i="18"/>
  <c r="W362" i="18"/>
  <c r="W451" i="18"/>
  <c r="AU451" i="18"/>
  <c r="R540" i="18"/>
  <c r="AP540" i="18"/>
  <c r="X540" i="18"/>
  <c r="AV540" i="18"/>
  <c r="Y540" i="18"/>
  <c r="AW540" i="18"/>
  <c r="S540" i="18"/>
  <c r="AQ540" i="18"/>
  <c r="T540" i="18"/>
  <c r="AR540" i="18"/>
  <c r="V540" i="18"/>
  <c r="AT540" i="18"/>
  <c r="AO540" i="18"/>
  <c r="W540" i="18"/>
  <c r="AU540" i="18"/>
  <c r="U540" i="18"/>
  <c r="AS540" i="18"/>
  <c r="X273" i="18"/>
  <c r="X363" i="18"/>
  <c r="X452" i="18"/>
  <c r="AV452" i="18"/>
  <c r="Q273" i="18"/>
  <c r="Q363" i="18"/>
  <c r="Q452" i="18"/>
  <c r="Y273" i="18"/>
  <c r="Y363" i="18"/>
  <c r="Y452" i="18"/>
  <c r="AW452" i="18"/>
  <c r="T273" i="18"/>
  <c r="T363" i="18"/>
  <c r="T452" i="18"/>
  <c r="AR452" i="18"/>
  <c r="R273" i="18"/>
  <c r="R363" i="18"/>
  <c r="R452" i="18"/>
  <c r="AP452" i="18"/>
  <c r="U273" i="18"/>
  <c r="U363" i="18"/>
  <c r="U452" i="18"/>
  <c r="AS452" i="18"/>
  <c r="W273" i="18"/>
  <c r="W363" i="18"/>
  <c r="W452" i="18"/>
  <c r="AU452" i="18"/>
  <c r="S273" i="18"/>
  <c r="S363" i="18"/>
  <c r="S452" i="18"/>
  <c r="AQ452" i="18"/>
  <c r="V273" i="18"/>
  <c r="V363" i="18"/>
  <c r="V452" i="18"/>
  <c r="AT452" i="18"/>
  <c r="R541" i="18"/>
  <c r="AP541" i="18"/>
  <c r="U541" i="18"/>
  <c r="AS541" i="18"/>
  <c r="W541" i="18"/>
  <c r="AU541" i="18"/>
  <c r="AO541" i="18"/>
  <c r="V541" i="18"/>
  <c r="AT541" i="18"/>
  <c r="T541" i="18"/>
  <c r="AR541" i="18"/>
  <c r="S541" i="18"/>
  <c r="AQ541" i="18"/>
  <c r="Y541" i="18"/>
  <c r="AW541" i="18"/>
  <c r="X541" i="18"/>
  <c r="AV541" i="18"/>
  <c r="W274" i="18"/>
  <c r="W364" i="18"/>
  <c r="W453" i="18"/>
  <c r="AU453" i="18"/>
  <c r="R274" i="18"/>
  <c r="R364" i="18"/>
  <c r="R453" i="18"/>
  <c r="AP453" i="18"/>
  <c r="T274" i="18"/>
  <c r="T364" i="18"/>
  <c r="T453" i="18"/>
  <c r="AR453" i="18"/>
  <c r="Y274" i="18"/>
  <c r="Y364" i="18"/>
  <c r="Y453" i="18"/>
  <c r="AW453" i="18"/>
  <c r="V274" i="18"/>
  <c r="V364" i="18"/>
  <c r="V453" i="18"/>
  <c r="AT453" i="18"/>
  <c r="S274" i="18"/>
  <c r="S364" i="18"/>
  <c r="S453" i="18"/>
  <c r="AQ453" i="18"/>
  <c r="X274" i="18"/>
  <c r="X364" i="18"/>
  <c r="X453" i="18"/>
  <c r="AV453" i="18"/>
  <c r="Q274" i="18"/>
  <c r="Q364" i="18"/>
  <c r="Q453" i="18"/>
  <c r="U274" i="18"/>
  <c r="U364" i="18"/>
  <c r="U453" i="18"/>
  <c r="AS453" i="18"/>
  <c r="R542" i="18"/>
  <c r="AP542" i="18"/>
  <c r="X542" i="18"/>
  <c r="AV542" i="18"/>
  <c r="Y542" i="18"/>
  <c r="AW542" i="18"/>
  <c r="S542" i="18"/>
  <c r="AQ542" i="18"/>
  <c r="T542" i="18"/>
  <c r="AR542" i="18"/>
  <c r="V542" i="18"/>
  <c r="AT542" i="18"/>
  <c r="AO542" i="18"/>
  <c r="W542" i="18"/>
  <c r="AU542" i="18"/>
  <c r="U542" i="18"/>
  <c r="AS542" i="18"/>
  <c r="Q275" i="18"/>
  <c r="Q365" i="18"/>
  <c r="Q454" i="18"/>
  <c r="X275" i="18"/>
  <c r="X365" i="18"/>
  <c r="X454" i="18"/>
  <c r="AV454" i="18"/>
  <c r="Y275" i="18"/>
  <c r="Y365" i="18"/>
  <c r="Y454" i="18"/>
  <c r="AW454" i="18"/>
  <c r="T275" i="18"/>
  <c r="T365" i="18"/>
  <c r="T454" i="18"/>
  <c r="AR454" i="18"/>
  <c r="R275" i="18"/>
  <c r="R365" i="18"/>
  <c r="R454" i="18"/>
  <c r="AP454" i="18"/>
  <c r="W275" i="18"/>
  <c r="W365" i="18"/>
  <c r="W454" i="18"/>
  <c r="AU454" i="18"/>
  <c r="U275" i="18"/>
  <c r="U365" i="18"/>
  <c r="U454" i="18"/>
  <c r="AS454" i="18"/>
  <c r="S275" i="18"/>
  <c r="S365" i="18"/>
  <c r="S454" i="18"/>
  <c r="AQ454" i="18"/>
  <c r="V275" i="18"/>
  <c r="V365" i="18"/>
  <c r="V454" i="18"/>
  <c r="AT454" i="18"/>
  <c r="R543" i="18"/>
  <c r="AP543" i="18"/>
  <c r="U543" i="18"/>
  <c r="AS543" i="18"/>
  <c r="W543" i="18"/>
  <c r="AU543" i="18"/>
  <c r="AO543" i="18"/>
  <c r="V543" i="18"/>
  <c r="AT543" i="18"/>
  <c r="T543" i="18"/>
  <c r="AR543" i="18"/>
  <c r="S543" i="18"/>
  <c r="AQ543" i="18"/>
  <c r="Y543" i="18"/>
  <c r="AW543" i="18"/>
  <c r="X543" i="18"/>
  <c r="AV543" i="18"/>
  <c r="T276" i="18"/>
  <c r="T366" i="18"/>
  <c r="T455" i="18"/>
  <c r="AR455" i="18"/>
  <c r="Y276" i="18"/>
  <c r="Y366" i="18"/>
  <c r="Y455" i="18"/>
  <c r="AW455" i="18"/>
  <c r="U276" i="18"/>
  <c r="U366" i="18"/>
  <c r="U455" i="18"/>
  <c r="AS455" i="18"/>
  <c r="R276" i="18"/>
  <c r="R366" i="18"/>
  <c r="R455" i="18"/>
  <c r="AP455" i="18"/>
  <c r="W276" i="18"/>
  <c r="W366" i="18"/>
  <c r="W455" i="18"/>
  <c r="AU455" i="18"/>
  <c r="V276" i="18"/>
  <c r="V366" i="18"/>
  <c r="V455" i="18"/>
  <c r="AT455" i="18"/>
  <c r="S276" i="18"/>
  <c r="S366" i="18"/>
  <c r="S455" i="18"/>
  <c r="AQ455" i="18"/>
  <c r="X276" i="18"/>
  <c r="X366" i="18"/>
  <c r="X455" i="18"/>
  <c r="AV455" i="18"/>
  <c r="Q276" i="18"/>
  <c r="Q366" i="18"/>
  <c r="Q455" i="18"/>
  <c r="R544" i="18"/>
  <c r="AP544" i="18"/>
  <c r="X544" i="18"/>
  <c r="AV544" i="18"/>
  <c r="Y544" i="18"/>
  <c r="AW544" i="18"/>
  <c r="S544" i="18"/>
  <c r="AQ544" i="18"/>
  <c r="T544" i="18"/>
  <c r="AR544" i="18"/>
  <c r="V544" i="18"/>
  <c r="AT544" i="18"/>
  <c r="AO544" i="18"/>
  <c r="W544" i="18"/>
  <c r="AU544" i="18"/>
  <c r="U544" i="18"/>
  <c r="AS544" i="18"/>
  <c r="S277" i="18"/>
  <c r="S367" i="18"/>
  <c r="S456" i="18"/>
  <c r="AQ456" i="18"/>
  <c r="V277" i="18"/>
  <c r="V367" i="18"/>
  <c r="V456" i="18"/>
  <c r="AT456" i="18"/>
  <c r="U277" i="18"/>
  <c r="U367" i="18"/>
  <c r="U456" i="18"/>
  <c r="AS456" i="18"/>
  <c r="Q277" i="18"/>
  <c r="Q367" i="18"/>
  <c r="Q456" i="18"/>
  <c r="X277" i="18"/>
  <c r="X367" i="18"/>
  <c r="X456" i="18"/>
  <c r="AV456" i="18"/>
  <c r="W277" i="18"/>
  <c r="W367" i="18"/>
  <c r="W456" i="18"/>
  <c r="AU456" i="18"/>
  <c r="R277" i="18"/>
  <c r="R367" i="18"/>
  <c r="R456" i="18"/>
  <c r="AP456" i="18"/>
  <c r="Y277" i="18"/>
  <c r="Y367" i="18"/>
  <c r="Y456" i="18"/>
  <c r="AW456" i="18"/>
  <c r="T277" i="18"/>
  <c r="T367" i="18"/>
  <c r="T456" i="18"/>
  <c r="AR456" i="18"/>
  <c r="R545" i="18"/>
  <c r="AP545" i="18"/>
  <c r="U545" i="18"/>
  <c r="AS545" i="18"/>
  <c r="W545" i="18"/>
  <c r="AU545" i="18"/>
  <c r="AO545" i="18"/>
  <c r="V545" i="18"/>
  <c r="AT545" i="18"/>
  <c r="T545" i="18"/>
  <c r="AR545" i="18"/>
  <c r="S545" i="18"/>
  <c r="AQ545" i="18"/>
  <c r="Y545" i="18"/>
  <c r="AW545" i="18"/>
  <c r="X545" i="18"/>
  <c r="AV545" i="18"/>
  <c r="R278" i="18"/>
  <c r="R368" i="18"/>
  <c r="R457" i="18"/>
  <c r="AP457" i="18"/>
  <c r="W278" i="18"/>
  <c r="W368" i="18"/>
  <c r="W457" i="18"/>
  <c r="AU457" i="18"/>
  <c r="U278" i="18"/>
  <c r="U368" i="18"/>
  <c r="U457" i="18"/>
  <c r="AS457" i="18"/>
  <c r="X278" i="18"/>
  <c r="X368" i="18"/>
  <c r="X457" i="18"/>
  <c r="AV457" i="18"/>
  <c r="Q278" i="18"/>
  <c r="Q368" i="18"/>
  <c r="Q457" i="18"/>
  <c r="V278" i="18"/>
  <c r="V368" i="18"/>
  <c r="V457" i="18"/>
  <c r="AT457" i="18"/>
  <c r="T278" i="18"/>
  <c r="T368" i="18"/>
  <c r="T457" i="18"/>
  <c r="AR457" i="18"/>
  <c r="Y278" i="18"/>
  <c r="Y368" i="18"/>
  <c r="Y457" i="18"/>
  <c r="AW457" i="18"/>
  <c r="S278" i="18"/>
  <c r="S368" i="18"/>
  <c r="S457" i="18"/>
  <c r="AQ457" i="18"/>
  <c r="R546" i="18"/>
  <c r="AP546" i="18"/>
  <c r="X546" i="18"/>
  <c r="AV546" i="18"/>
  <c r="Y546" i="18"/>
  <c r="AW546" i="18"/>
  <c r="S546" i="18"/>
  <c r="AQ546" i="18"/>
  <c r="T546" i="18"/>
  <c r="AR546" i="18"/>
  <c r="V546" i="18"/>
  <c r="AT546" i="18"/>
  <c r="AO546" i="18"/>
  <c r="W546" i="18"/>
  <c r="AU546" i="18"/>
  <c r="U546" i="18"/>
  <c r="AS546" i="18"/>
  <c r="U279" i="18"/>
  <c r="U369" i="18"/>
  <c r="U458" i="18"/>
  <c r="AS458" i="18"/>
  <c r="Y279" i="18"/>
  <c r="Y369" i="18"/>
  <c r="Y458" i="18"/>
  <c r="AW458" i="18"/>
  <c r="T279" i="18"/>
  <c r="T369" i="18"/>
  <c r="T458" i="18"/>
  <c r="AR458" i="18"/>
  <c r="S279" i="18"/>
  <c r="S369" i="18"/>
  <c r="S458" i="18"/>
  <c r="AQ458" i="18"/>
  <c r="Q279" i="18"/>
  <c r="Q369" i="18"/>
  <c r="Q458" i="18"/>
  <c r="X279" i="18"/>
  <c r="X369" i="18"/>
  <c r="X458" i="18"/>
  <c r="AV458" i="18"/>
  <c r="V279" i="18"/>
  <c r="V369" i="18"/>
  <c r="V458" i="18"/>
  <c r="AT458" i="18"/>
  <c r="W279" i="18"/>
  <c r="W369" i="18"/>
  <c r="W458" i="18"/>
  <c r="AU458" i="18"/>
  <c r="R279" i="18"/>
  <c r="R369" i="18"/>
  <c r="R458" i="18"/>
  <c r="AP458" i="18"/>
  <c r="R547" i="18"/>
  <c r="AP547" i="18"/>
  <c r="U547" i="18"/>
  <c r="AS547" i="18"/>
  <c r="W547" i="18"/>
  <c r="AU547" i="18"/>
  <c r="AO547" i="18"/>
  <c r="V547" i="18"/>
  <c r="AT547" i="18"/>
  <c r="T547" i="18"/>
  <c r="AR547" i="18"/>
  <c r="S547" i="18"/>
  <c r="AQ547" i="18"/>
  <c r="Y547" i="18"/>
  <c r="AW547" i="18"/>
  <c r="X547" i="18"/>
  <c r="AV547" i="18"/>
  <c r="X280" i="18"/>
  <c r="X370" i="18"/>
  <c r="X459" i="18"/>
  <c r="AV459" i="18"/>
  <c r="R280" i="18"/>
  <c r="R370" i="18"/>
  <c r="R459" i="18"/>
  <c r="AP459" i="18"/>
  <c r="W280" i="18"/>
  <c r="W370" i="18"/>
  <c r="W459" i="18"/>
  <c r="AU459" i="18"/>
  <c r="V280" i="18"/>
  <c r="V370" i="18"/>
  <c r="V459" i="18"/>
  <c r="AT459" i="18"/>
  <c r="Q280" i="18"/>
  <c r="Q370" i="18"/>
  <c r="Q459" i="18"/>
  <c r="S280" i="18"/>
  <c r="S370" i="18"/>
  <c r="S459" i="18"/>
  <c r="AQ459" i="18"/>
  <c r="Y280" i="18"/>
  <c r="Y370" i="18"/>
  <c r="Y459" i="18"/>
  <c r="AW459" i="18"/>
  <c r="U280" i="18"/>
  <c r="U370" i="18"/>
  <c r="U459" i="18"/>
  <c r="AS459" i="18"/>
  <c r="T280" i="18"/>
  <c r="T370" i="18"/>
  <c r="T459" i="18"/>
  <c r="AR459" i="18"/>
  <c r="R548" i="18"/>
  <c r="AP548" i="18"/>
  <c r="X548" i="18"/>
  <c r="AV548" i="18"/>
  <c r="Y548" i="18"/>
  <c r="AW548" i="18"/>
  <c r="S548" i="18"/>
  <c r="AQ548" i="18"/>
  <c r="T548" i="18"/>
  <c r="AR548" i="18"/>
  <c r="V548" i="18"/>
  <c r="AT548" i="18"/>
  <c r="AO548" i="18"/>
  <c r="W548" i="18"/>
  <c r="AU548" i="18"/>
  <c r="U548" i="18"/>
  <c r="AS548" i="18"/>
  <c r="U281" i="18"/>
  <c r="U371" i="18"/>
  <c r="U460" i="18"/>
  <c r="AS460" i="18"/>
  <c r="S281" i="18"/>
  <c r="S371" i="18"/>
  <c r="S460" i="18"/>
  <c r="AQ460" i="18"/>
  <c r="X281" i="18"/>
  <c r="X371" i="18"/>
  <c r="X460" i="18"/>
  <c r="AV460" i="18"/>
  <c r="Q281" i="18"/>
  <c r="Q371" i="18"/>
  <c r="Q460" i="18"/>
  <c r="Y281" i="18"/>
  <c r="Y371" i="18"/>
  <c r="Y460" i="18"/>
  <c r="AW460" i="18"/>
  <c r="V281" i="18"/>
  <c r="V371" i="18"/>
  <c r="V460" i="18"/>
  <c r="AT460" i="18"/>
  <c r="W281" i="18"/>
  <c r="W371" i="18"/>
  <c r="W460" i="18"/>
  <c r="AU460" i="18"/>
  <c r="R281" i="18"/>
  <c r="R371" i="18"/>
  <c r="R460" i="18"/>
  <c r="AP460" i="18"/>
  <c r="T281" i="18"/>
  <c r="T371" i="18"/>
  <c r="T460" i="18"/>
  <c r="AR460" i="18"/>
  <c r="R549" i="18"/>
  <c r="AP549" i="18"/>
  <c r="U549" i="18"/>
  <c r="AS549" i="18"/>
  <c r="W549" i="18"/>
  <c r="AU549" i="18"/>
  <c r="AO549" i="18"/>
  <c r="V549" i="18"/>
  <c r="AT549" i="18"/>
  <c r="T549" i="18"/>
  <c r="AR549" i="18"/>
  <c r="S549" i="18"/>
  <c r="AQ549" i="18"/>
  <c r="Y549" i="18"/>
  <c r="AW549" i="18"/>
  <c r="X549" i="18"/>
  <c r="AV549" i="18"/>
  <c r="R282" i="18"/>
  <c r="R372" i="18"/>
  <c r="R461" i="18"/>
  <c r="AP461" i="18"/>
  <c r="W282" i="18"/>
  <c r="W372" i="18"/>
  <c r="W461" i="18"/>
  <c r="AU461" i="18"/>
  <c r="T282" i="18"/>
  <c r="T372" i="18"/>
  <c r="T461" i="18"/>
  <c r="AR461" i="18"/>
  <c r="Y282" i="18"/>
  <c r="Y372" i="18"/>
  <c r="Y461" i="18"/>
  <c r="AW461" i="18"/>
  <c r="Q282" i="18"/>
  <c r="Q372" i="18"/>
  <c r="Q461" i="18"/>
  <c r="S282" i="18"/>
  <c r="S372" i="18"/>
  <c r="S461" i="18"/>
  <c r="AQ461" i="18"/>
  <c r="V282" i="18"/>
  <c r="V372" i="18"/>
  <c r="V461" i="18"/>
  <c r="AT461" i="18"/>
  <c r="X282" i="18"/>
  <c r="X372" i="18"/>
  <c r="X461" i="18"/>
  <c r="AV461" i="18"/>
  <c r="U282" i="18"/>
  <c r="U372" i="18"/>
  <c r="U461" i="18"/>
  <c r="AS461" i="18"/>
  <c r="R550" i="18"/>
  <c r="AP550" i="18"/>
  <c r="X550" i="18"/>
  <c r="AV550" i="18"/>
  <c r="Y550" i="18"/>
  <c r="AW550" i="18"/>
  <c r="S550" i="18"/>
  <c r="AQ550" i="18"/>
  <c r="T550" i="18"/>
  <c r="AR550" i="18"/>
  <c r="V550" i="18"/>
  <c r="AT550" i="18"/>
  <c r="AO550" i="18"/>
  <c r="W550" i="18"/>
  <c r="AU550" i="18"/>
  <c r="U550" i="18"/>
  <c r="AS550" i="18"/>
  <c r="S283" i="18"/>
  <c r="S373" i="18"/>
  <c r="S462" i="18"/>
  <c r="AQ462" i="18"/>
  <c r="Q283" i="18"/>
  <c r="Q373" i="18"/>
  <c r="Q462" i="18"/>
  <c r="Y283" i="18"/>
  <c r="Y373" i="18"/>
  <c r="Y462" i="18"/>
  <c r="AW462" i="18"/>
  <c r="T283" i="18"/>
  <c r="T373" i="18"/>
  <c r="T462" i="18"/>
  <c r="AR462" i="18"/>
  <c r="V283" i="18"/>
  <c r="V373" i="18"/>
  <c r="V462" i="18"/>
  <c r="AT462" i="18"/>
  <c r="W283" i="18"/>
  <c r="W373" i="18"/>
  <c r="W462" i="18"/>
  <c r="AU462" i="18"/>
  <c r="R283" i="18"/>
  <c r="R373" i="18"/>
  <c r="R462" i="18"/>
  <c r="AP462" i="18"/>
  <c r="U283" i="18"/>
  <c r="U373" i="18"/>
  <c r="U462" i="18"/>
  <c r="AS462" i="18"/>
  <c r="X283" i="18"/>
  <c r="X373" i="18"/>
  <c r="X462" i="18"/>
  <c r="AV462" i="18"/>
  <c r="R551" i="18"/>
  <c r="AP551" i="18"/>
  <c r="U551" i="18"/>
  <c r="AS551" i="18"/>
  <c r="W551" i="18"/>
  <c r="AU551" i="18"/>
  <c r="AO551" i="18"/>
  <c r="V551" i="18"/>
  <c r="AT551" i="18"/>
  <c r="T551" i="18"/>
  <c r="AR551" i="18"/>
  <c r="S551" i="18"/>
  <c r="AQ551" i="18"/>
  <c r="Y551" i="18"/>
  <c r="AW551" i="18"/>
  <c r="X551" i="18"/>
  <c r="AV551" i="18"/>
  <c r="R284" i="18"/>
  <c r="R374" i="18"/>
  <c r="R463" i="18"/>
  <c r="AP463" i="18"/>
  <c r="T284" i="18"/>
  <c r="T374" i="18"/>
  <c r="T463" i="18"/>
  <c r="AR463" i="18"/>
  <c r="Q284" i="18"/>
  <c r="Q374" i="18"/>
  <c r="Q463" i="18"/>
  <c r="Y284" i="18"/>
  <c r="Y374" i="18"/>
  <c r="Y463" i="18"/>
  <c r="AW463" i="18"/>
  <c r="X284" i="18"/>
  <c r="X374" i="18"/>
  <c r="X463" i="18"/>
  <c r="AV463" i="18"/>
  <c r="U284" i="18"/>
  <c r="U374" i="18"/>
  <c r="U463" i="18"/>
  <c r="AS463" i="18"/>
  <c r="W284" i="18"/>
  <c r="W374" i="18"/>
  <c r="W463" i="18"/>
  <c r="AU463" i="18"/>
  <c r="V284" i="18"/>
  <c r="V374" i="18"/>
  <c r="V463" i="18"/>
  <c r="AT463" i="18"/>
  <c r="S284" i="18"/>
  <c r="S374" i="18"/>
  <c r="S463" i="18"/>
  <c r="AQ463" i="18"/>
  <c r="R552" i="18"/>
  <c r="AP552" i="18"/>
  <c r="X552" i="18"/>
  <c r="AV552" i="18"/>
  <c r="Y552" i="18"/>
  <c r="AW552" i="18"/>
  <c r="S552" i="18"/>
  <c r="AQ552" i="18"/>
  <c r="T552" i="18"/>
  <c r="AR552" i="18"/>
  <c r="V552" i="18"/>
  <c r="AT552" i="18"/>
  <c r="AO552" i="18"/>
  <c r="W552" i="18"/>
  <c r="AU552" i="18"/>
  <c r="U552" i="18"/>
  <c r="AS552" i="18"/>
  <c r="W285" i="18"/>
  <c r="W375" i="18"/>
  <c r="W464" i="18"/>
  <c r="AU464" i="18"/>
  <c r="Y285" i="18"/>
  <c r="Y375" i="18"/>
  <c r="Y464" i="18"/>
  <c r="AW464" i="18"/>
  <c r="V285" i="18"/>
  <c r="V375" i="18"/>
  <c r="V464" i="18"/>
  <c r="AT464" i="18"/>
  <c r="U285" i="18"/>
  <c r="U375" i="18"/>
  <c r="U464" i="18"/>
  <c r="AS464" i="18"/>
  <c r="Q285" i="18"/>
  <c r="Q375" i="18"/>
  <c r="Q464" i="18"/>
  <c r="S285" i="18"/>
  <c r="S375" i="18"/>
  <c r="S464" i="18"/>
  <c r="AQ464" i="18"/>
  <c r="X285" i="18"/>
  <c r="X375" i="18"/>
  <c r="X464" i="18"/>
  <c r="AV464" i="18"/>
  <c r="T285" i="18"/>
  <c r="T375" i="18"/>
  <c r="T464" i="18"/>
  <c r="AR464" i="18"/>
  <c r="R285" i="18"/>
  <c r="R375" i="18"/>
  <c r="R464" i="18"/>
  <c r="AP464" i="18"/>
  <c r="R553" i="18"/>
  <c r="AP553" i="18"/>
  <c r="U553" i="18"/>
  <c r="AS553" i="18"/>
  <c r="W553" i="18"/>
  <c r="AU553" i="18"/>
  <c r="AO553" i="18"/>
  <c r="V553" i="18"/>
  <c r="AT553" i="18"/>
  <c r="T553" i="18"/>
  <c r="AR553" i="18"/>
  <c r="S553" i="18"/>
  <c r="AQ553" i="18"/>
  <c r="Y553" i="18"/>
  <c r="AW553" i="18"/>
  <c r="X553" i="18"/>
  <c r="AV553" i="18"/>
  <c r="S286" i="18"/>
  <c r="S376" i="18"/>
  <c r="S465" i="18"/>
  <c r="AQ465" i="18"/>
  <c r="T286" i="18"/>
  <c r="T376" i="18"/>
  <c r="T465" i="18"/>
  <c r="AR465" i="18"/>
  <c r="X286" i="18"/>
  <c r="X376" i="18"/>
  <c r="X465" i="18"/>
  <c r="AV465" i="18"/>
  <c r="R286" i="18"/>
  <c r="R376" i="18"/>
  <c r="R465" i="18"/>
  <c r="AP465" i="18"/>
  <c r="U286" i="18"/>
  <c r="U376" i="18"/>
  <c r="U465" i="18"/>
  <c r="AS465" i="18"/>
  <c r="Y286" i="18"/>
  <c r="Y376" i="18"/>
  <c r="Y465" i="18"/>
  <c r="AW465" i="18"/>
  <c r="Q286" i="18"/>
  <c r="Q376" i="18"/>
  <c r="Q465" i="18"/>
  <c r="V286" i="18"/>
  <c r="V376" i="18"/>
  <c r="V465" i="18"/>
  <c r="AT465" i="18"/>
  <c r="W286" i="18"/>
  <c r="W376" i="18"/>
  <c r="W465" i="18"/>
  <c r="AU465" i="18"/>
  <c r="R554" i="18"/>
  <c r="AP554" i="18"/>
  <c r="X554" i="18"/>
  <c r="AV554" i="18"/>
  <c r="Y554" i="18"/>
  <c r="AW554" i="18"/>
  <c r="S554" i="18"/>
  <c r="AQ554" i="18"/>
  <c r="T554" i="18"/>
  <c r="AR554" i="18"/>
  <c r="V554" i="18"/>
  <c r="AT554" i="18"/>
  <c r="AO554" i="18"/>
  <c r="W554" i="18"/>
  <c r="AU554" i="18"/>
  <c r="U554" i="18"/>
  <c r="AS554" i="18"/>
  <c r="Q377" i="18"/>
  <c r="Q466" i="18"/>
  <c r="U377" i="18"/>
  <c r="U466" i="18"/>
  <c r="AS466" i="18"/>
  <c r="X377" i="18"/>
  <c r="X466" i="18"/>
  <c r="AV466" i="18"/>
  <c r="S377" i="18"/>
  <c r="S466" i="18"/>
  <c r="AQ466" i="18"/>
  <c r="Y377" i="18"/>
  <c r="Y466" i="18"/>
  <c r="AW466" i="18"/>
  <c r="T377" i="18"/>
  <c r="T466" i="18"/>
  <c r="AR466" i="18"/>
  <c r="R377" i="18"/>
  <c r="R466" i="18"/>
  <c r="AP466" i="18"/>
  <c r="W377" i="18"/>
  <c r="W466" i="18"/>
  <c r="AU466" i="18"/>
  <c r="V377" i="18"/>
  <c r="V466" i="18"/>
  <c r="AT466" i="18"/>
  <c r="R555" i="18"/>
  <c r="AP555" i="18"/>
  <c r="U555" i="18"/>
  <c r="AS555" i="18"/>
  <c r="W555" i="18"/>
  <c r="AU555" i="18"/>
  <c r="AO555" i="18"/>
  <c r="V555" i="18"/>
  <c r="AT555" i="18"/>
  <c r="T555" i="18"/>
  <c r="AR555" i="18"/>
  <c r="S555" i="18"/>
  <c r="AQ555" i="18"/>
  <c r="Y555" i="18"/>
  <c r="AW555" i="18"/>
  <c r="X555" i="18"/>
  <c r="AV555" i="18"/>
  <c r="E239" i="19"/>
  <c r="E329" i="19"/>
  <c r="E507" i="19"/>
  <c r="BA507" i="19"/>
  <c r="AO507" i="19"/>
  <c r="E418" i="19"/>
  <c r="BA418" i="19"/>
  <c r="AO418" i="19"/>
  <c r="E240" i="19"/>
  <c r="E330" i="19"/>
  <c r="E508" i="19"/>
  <c r="E241" i="19"/>
  <c r="E331" i="19"/>
  <c r="E509" i="19"/>
  <c r="E242" i="19"/>
  <c r="E332" i="19"/>
  <c r="E510" i="19"/>
  <c r="E243" i="19"/>
  <c r="E333" i="19"/>
  <c r="E511" i="19"/>
  <c r="E244" i="19"/>
  <c r="E334" i="19"/>
  <c r="E512" i="19"/>
  <c r="E245" i="19"/>
  <c r="E335" i="19"/>
  <c r="E513" i="19"/>
  <c r="E246" i="19"/>
  <c r="E336" i="19"/>
  <c r="E514" i="19"/>
  <c r="E247" i="19"/>
  <c r="E337" i="19"/>
  <c r="E515" i="19"/>
  <c r="E248" i="19"/>
  <c r="E338" i="19"/>
  <c r="E516" i="19"/>
  <c r="E249" i="19"/>
  <c r="E339" i="19"/>
  <c r="E517" i="19"/>
  <c r="E250" i="19"/>
  <c r="E340" i="19"/>
  <c r="E518" i="19"/>
  <c r="E251" i="19"/>
  <c r="E341" i="19"/>
  <c r="E519" i="19"/>
  <c r="E252" i="19"/>
  <c r="E342" i="19"/>
  <c r="E520" i="19"/>
  <c r="E253" i="19"/>
  <c r="E343" i="19"/>
  <c r="E521" i="19"/>
  <c r="E254" i="19"/>
  <c r="E344" i="19"/>
  <c r="E522" i="19"/>
  <c r="E255" i="19"/>
  <c r="E345" i="19"/>
  <c r="E523" i="19"/>
  <c r="E346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BA554" i="19"/>
  <c r="BA555" i="19"/>
  <c r="AO554" i="19"/>
  <c r="AO555" i="19"/>
  <c r="AO553" i="19"/>
  <c r="BA553" i="19"/>
  <c r="BA552" i="19"/>
  <c r="AO552" i="19"/>
  <c r="BA551" i="19"/>
  <c r="AO551" i="19"/>
  <c r="AO550" i="19"/>
  <c r="BA550" i="19"/>
  <c r="BA549" i="19"/>
  <c r="AO549" i="19"/>
  <c r="AO548" i="19"/>
  <c r="BA548" i="19"/>
  <c r="BA547" i="19"/>
  <c r="AO547" i="19"/>
  <c r="AO546" i="19"/>
  <c r="BA546" i="19"/>
  <c r="BA545" i="19"/>
  <c r="AO545" i="19"/>
  <c r="BA544" i="19"/>
  <c r="AO544" i="19"/>
  <c r="AO543" i="19"/>
  <c r="BA543" i="19"/>
  <c r="AO542" i="19"/>
  <c r="BA542" i="19"/>
  <c r="AO541" i="19"/>
  <c r="BA541" i="19"/>
  <c r="AO540" i="19"/>
  <c r="BA540" i="19"/>
  <c r="AO539" i="19"/>
  <c r="BA539" i="19"/>
  <c r="AO538" i="19"/>
  <c r="BA538" i="19"/>
  <c r="AO537" i="19"/>
  <c r="BA537" i="19"/>
  <c r="AO536" i="19"/>
  <c r="BA536" i="19"/>
  <c r="AO535" i="19"/>
  <c r="BA535" i="19"/>
  <c r="BA534" i="19"/>
  <c r="AO534" i="19"/>
  <c r="AO533" i="19"/>
  <c r="BA533" i="19"/>
  <c r="BA532" i="19"/>
  <c r="AO532" i="19"/>
  <c r="AO531" i="19"/>
  <c r="BA531" i="19"/>
  <c r="AO530" i="19"/>
  <c r="BA530" i="19"/>
  <c r="AO529" i="19"/>
  <c r="BA529" i="19"/>
  <c r="BA528" i="19"/>
  <c r="AO528" i="19"/>
  <c r="AO527" i="19"/>
  <c r="BA527" i="19"/>
  <c r="BA526" i="19"/>
  <c r="AO526" i="19"/>
  <c r="AO525" i="19"/>
  <c r="BA525" i="19"/>
  <c r="BA524" i="19"/>
  <c r="AO524" i="19"/>
  <c r="BA523" i="19"/>
  <c r="AO523" i="19"/>
  <c r="AO522" i="19"/>
  <c r="BA522" i="19"/>
  <c r="AO521" i="19"/>
  <c r="BA521" i="19"/>
  <c r="BA520" i="19"/>
  <c r="AO520" i="19"/>
  <c r="BA519" i="19"/>
  <c r="AO519" i="19"/>
  <c r="AO518" i="19"/>
  <c r="BA518" i="19"/>
  <c r="BA517" i="19"/>
  <c r="AO517" i="19"/>
  <c r="BA516" i="19"/>
  <c r="AO516" i="19"/>
  <c r="AO515" i="19"/>
  <c r="BA515" i="19"/>
  <c r="BA514" i="19"/>
  <c r="AO514" i="19"/>
  <c r="BA513" i="19"/>
  <c r="AO513" i="19"/>
  <c r="AO512" i="19"/>
  <c r="BA512" i="19"/>
  <c r="AO511" i="19"/>
  <c r="BA511" i="19"/>
  <c r="AO510" i="19"/>
  <c r="BA510" i="19"/>
  <c r="AO509" i="19"/>
  <c r="BA509" i="19"/>
  <c r="BA508" i="19"/>
  <c r="AO508" i="19"/>
  <c r="E435" i="19"/>
  <c r="AO435" i="19"/>
  <c r="BA435" i="19"/>
  <c r="E434" i="19"/>
  <c r="AO434" i="19"/>
  <c r="BA434" i="19"/>
  <c r="E432" i="19"/>
  <c r="BA432" i="19"/>
  <c r="AO432" i="19"/>
  <c r="E433" i="19"/>
  <c r="BA433" i="19"/>
  <c r="AO433" i="19"/>
  <c r="E431" i="19"/>
  <c r="BA431" i="19"/>
  <c r="AO431" i="19"/>
  <c r="E430" i="19"/>
  <c r="AO430" i="19"/>
  <c r="BA430" i="19"/>
  <c r="E429" i="19"/>
  <c r="AO429" i="19"/>
  <c r="BA429" i="19"/>
  <c r="E428" i="19"/>
  <c r="BA428" i="19"/>
  <c r="AO428" i="19"/>
  <c r="E427" i="19"/>
  <c r="AO427" i="19"/>
  <c r="BA427" i="19"/>
  <c r="E426" i="19"/>
  <c r="AO426" i="19"/>
  <c r="E425" i="19"/>
  <c r="AO425" i="19"/>
  <c r="BA425" i="19"/>
  <c r="BA426" i="19"/>
  <c r="E424" i="19"/>
  <c r="BA424" i="19"/>
  <c r="AO424" i="19"/>
  <c r="E423" i="19"/>
  <c r="BA423" i="19"/>
  <c r="AO423" i="19"/>
  <c r="E421" i="19"/>
  <c r="AO421" i="19"/>
  <c r="BA421" i="19"/>
  <c r="E422" i="19"/>
  <c r="AO422" i="19"/>
  <c r="BA422" i="19"/>
  <c r="E420" i="19"/>
  <c r="BA420" i="19"/>
  <c r="AO420" i="19"/>
  <c r="E419" i="19"/>
  <c r="BA419" i="19"/>
  <c r="AO419" i="19"/>
</calcChain>
</file>

<file path=xl/sharedStrings.xml><?xml version="1.0" encoding="utf-8"?>
<sst xmlns="http://schemas.openxmlformats.org/spreadsheetml/2006/main" count="324" uniqueCount="127">
  <si>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</si>
  <si>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</si>
  <si>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</si>
  <si>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</si>
  <si>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</si>
  <si>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</si>
  <si>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</si>
  <si>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</si>
  <si>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</si>
  <si>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</si>
  <si>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</si>
  <si>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</si>
  <si>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</si>
  <si>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</si>
  <si>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</si>
  <si>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</si>
  <si>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</si>
  <si>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</si>
  <si>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</si>
  <si>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</si>
  <si>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</si>
  <si>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</si>
  <si>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</si>
  <si>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</si>
  <si>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</si>
  <si>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</si>
  <si>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</si>
  <si>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</si>
  <si>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</si>
  <si>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</si>
  <si>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</si>
  <si>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</si>
  <si>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</si>
  <si>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</si>
  <si>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</si>
  <si>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</si>
  <si>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</si>
  <si>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</si>
  <si>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</si>
  <si>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</si>
  <si>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</si>
  <si>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</si>
  <si>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</si>
  <si>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</si>
  <si>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</si>
  <si>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</si>
  <si>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</si>
  <si>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</si>
  <si>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</si>
  <si>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</si>
  <si>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</si>
  <si>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Fraction Ac-227 over Ac-225</t>
  </si>
  <si>
    <t>Fraction dose Ac-227 / Ac-225</t>
  </si>
  <si>
    <t>Error propogation:</t>
  </si>
  <si>
    <t>actual stdevs</t>
  </si>
  <si>
    <t>average +stdev</t>
  </si>
  <si>
    <t>average -stdev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</si>
  <si>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</si>
  <si>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</si>
  <si>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</si>
  <si>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</si>
  <si>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</si>
  <si>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</si>
  <si>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</si>
  <si>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</si>
  <si>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</si>
  <si>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</si>
  <si>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</si>
  <si>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</si>
  <si>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</si>
  <si>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</si>
  <si>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</si>
  <si>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</si>
  <si>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</si>
  <si>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</si>
  <si>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</si>
  <si>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</si>
  <si>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</si>
  <si>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</si>
  <si>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</si>
  <si>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</si>
  <si>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</si>
  <si>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</si>
  <si>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</si>
  <si>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</si>
  <si>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</si>
  <si>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</si>
  <si>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</si>
  <si>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</si>
  <si>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</si>
  <si>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</si>
  <si>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</si>
  <si>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</si>
  <si>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</si>
  <si>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</si>
  <si>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</si>
  <si>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</si>
  <si>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</si>
  <si>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</si>
  <si>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</si>
  <si>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</si>
  <si>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</si>
  <si>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</si>
  <si>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</si>
  <si>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</si>
  <si>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Ac-225 HOPO</t>
  </si>
  <si>
    <t>Ac-227 HOPO</t>
  </si>
  <si>
    <t>ave-stdev</t>
  </si>
  <si>
    <t>ave+stdev</t>
  </si>
  <si>
    <t>HOPO-Ac-225 @ 1 h</t>
  </si>
  <si>
    <t>HOPO-Ac-225 @ 4 h</t>
  </si>
  <si>
    <t>HOPO-Ac-225 @ 1 d</t>
  </si>
  <si>
    <t>HOPO-Ac-225 @ 6 d</t>
  </si>
  <si>
    <t>HOPO-Ac-227 @ 1 h</t>
  </si>
  <si>
    <t>HOPO-Ac-227 @ 4 h</t>
  </si>
  <si>
    <t>HOPO-Ac-227 @ 1 d</t>
  </si>
  <si>
    <t>HOPO-Ac-227 @ 6 d</t>
  </si>
  <si>
    <t>Ac-225</t>
  </si>
  <si>
    <t>ave</t>
  </si>
  <si>
    <t>stdev</t>
  </si>
  <si>
    <t>Ac-227</t>
  </si>
  <si>
    <t>Localization ratio (227/225)</t>
  </si>
  <si>
    <t>Time (d)</t>
  </si>
  <si>
    <t>1 hr</t>
  </si>
  <si>
    <t>4 hr</t>
  </si>
  <si>
    <t>1 day</t>
  </si>
  <si>
    <t>6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</si>
</sst>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8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EFC"/>
        <bgColor rgb="FF000000"/>
      </patternFill>
    </fill>
    <fill>
      <patternFill patternType="solid">
        <fgColor rgb="FFFAD4BB"/>
        <bgColor rgb="FF000000"/>
      </patternFill>
    </fill>
    <fill>
      <patternFill patternType="solid">
        <fgColor rgb="FFFDEEE4"/>
        <bgColor rgb="FF000000"/>
      </patternFill>
    </fill>
    <fill>
      <patternFill patternType="solid">
        <fgColor rgb="FFFBDDC9"/>
        <bgColor rgb="FF000000"/>
      </patternFill>
    </fill>
    <fill>
      <patternFill patternType="solid">
        <fgColor rgb="FFFEF7F2"/>
        <bgColor rgb="FF000000"/>
      </patternFill>
    </fill>
    <fill>
      <patternFill patternType="solid">
        <fgColor rgb="FFFFFDFC"/>
        <bgColor rgb="FF000000"/>
      </patternFill>
    </fill>
    <fill>
      <patternFill patternType="solid">
        <fgColor rgb="FFF7BF9A"/>
        <bgColor rgb="FF000000"/>
      </patternFill>
    </fill>
    <fill>
      <patternFill patternType="solid">
        <fgColor rgb="FFF8C9A8"/>
        <bgColor rgb="FF000000"/>
      </patternFill>
    </fill>
    <fill>
      <patternFill patternType="solid">
        <fgColor rgb="FFF9D1B6"/>
        <bgColor rgb="FF000000"/>
      </patternFill>
    </fill>
    <fill>
      <patternFill patternType="solid">
        <fgColor rgb="FFFEF5EE"/>
        <bgColor rgb="FF000000"/>
      </patternFill>
    </fill>
    <fill>
      <patternFill patternType="solid">
        <fgColor rgb="FFEE7F34"/>
        <bgColor rgb="FF000000"/>
      </patternFill>
    </fill>
    <fill>
      <patternFill patternType="solid">
        <fgColor rgb="FFFCE4D5"/>
        <bgColor rgb="FF000000"/>
      </patternFill>
    </fill>
    <fill>
      <patternFill patternType="solid">
        <fgColor rgb="FFFDEADD"/>
        <bgColor rgb="FF000000"/>
      </patternFill>
    </fill>
    <fill>
      <patternFill patternType="solid">
        <fgColor rgb="FFF29D64"/>
        <bgColor rgb="FF000000"/>
      </patternFill>
    </fill>
    <fill>
      <patternFill patternType="solid">
        <fgColor rgb="FFF8C7A6"/>
        <bgColor rgb="FF000000"/>
      </patternFill>
    </fill>
    <fill>
      <patternFill patternType="solid">
        <fgColor rgb="FFF8CAAB"/>
        <bgColor rgb="FF000000"/>
      </patternFill>
    </fill>
    <fill>
      <patternFill patternType="solid">
        <fgColor rgb="FFF9D0B5"/>
        <bgColor rgb="FF000000"/>
      </patternFill>
    </fill>
    <fill>
      <patternFill patternType="solid">
        <fgColor rgb="FFF5B386"/>
        <bgColor rgb="FF000000"/>
      </patternFill>
    </fill>
    <fill>
      <patternFill patternType="solid">
        <fgColor rgb="FFFBE1D0"/>
        <bgColor rgb="FF000000"/>
      </patternFill>
    </fill>
    <fill>
      <patternFill patternType="solid">
        <fgColor rgb="FFFEF4EE"/>
        <bgColor rgb="FF000000"/>
      </patternFill>
    </fill>
    <fill>
      <patternFill patternType="solid">
        <fgColor rgb="FFF5B183"/>
        <bgColor rgb="FF000000"/>
      </patternFill>
    </fill>
    <fill>
      <patternFill patternType="solid">
        <fgColor rgb="FFF4AF80"/>
        <bgColor rgb="FF000000"/>
      </patternFill>
    </fill>
    <fill>
      <patternFill patternType="solid">
        <fgColor rgb="FFF8C6A5"/>
        <bgColor rgb="FF000000"/>
      </patternFill>
    </fill>
    <fill>
      <patternFill patternType="solid">
        <fgColor rgb="FFFDF0E8"/>
        <bgColor rgb="FF000000"/>
      </patternFill>
    </fill>
    <fill>
      <patternFill patternType="solid">
        <fgColor rgb="FFF1975A"/>
        <bgColor rgb="FF000000"/>
      </patternFill>
    </fill>
    <fill>
      <patternFill patternType="solid">
        <fgColor rgb="FFF19354"/>
        <bgColor rgb="FF000000"/>
      </patternFill>
    </fill>
    <fill>
      <patternFill patternType="solid">
        <fgColor rgb="FFF19557"/>
        <bgColor rgb="FF000000"/>
      </patternFill>
    </fill>
    <fill>
      <patternFill patternType="solid">
        <fgColor rgb="FFF4B081"/>
        <bgColor rgb="FF000000"/>
      </patternFill>
    </fill>
    <fill>
      <patternFill patternType="solid">
        <fgColor rgb="FFFFF9F5"/>
        <bgColor rgb="FF000000"/>
      </patternFill>
    </fill>
    <fill>
      <patternFill patternType="solid">
        <fgColor rgb="FFFEF2EB"/>
        <bgColor rgb="FF000000"/>
      </patternFill>
    </fill>
    <fill>
      <patternFill patternType="solid">
        <fgColor rgb="FFF5B78D"/>
        <bgColor rgb="FF000000"/>
      </patternFill>
    </fill>
    <fill>
      <patternFill patternType="solid">
        <fgColor rgb="FFFEF3EB"/>
        <bgColor rgb="FF000000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/>
      <right style="thin">
        <color auto="1"/>
      </right>
      <top style="medium">
        <color auto="1"/>
      </top>
      <bottom style="thin">
        <color rgb="FFC0C0C0"/>
      </bottom>
      <diagonal/>
    </border>
    <border>
      <left/>
      <right style="thin">
        <color rgb="FFC0C0C0"/>
      </right>
      <top style="medium">
        <color auto="1"/>
      </top>
      <bottom style="thin">
        <color rgb="FFC0C0C0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50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10" fontId="17" fillId="11" borderId="8" xfId="0" applyNumberFormat="1" applyFont="1" applyFill="1" applyBorder="1" applyAlignment="1" applyProtection="1">
      <alignment horizontal="center"/>
      <protection locked="0"/>
    </xf>
    <xf numFmtId="10" fontId="17" fillId="14" borderId="8" xfId="0" applyNumberFormat="1" applyFont="1" applyFill="1" applyBorder="1" applyAlignment="1" applyProtection="1">
      <alignment horizontal="center"/>
      <protection locked="0"/>
    </xf>
    <xf numFmtId="10" fontId="17" fillId="12" borderId="8" xfId="0" applyNumberFormat="1" applyFont="1" applyFill="1" applyBorder="1" applyAlignment="1" applyProtection="1">
      <alignment horizontal="center"/>
      <protection locked="0"/>
    </xf>
    <xf numFmtId="10" fontId="17" fillId="15" borderId="8" xfId="0" applyNumberFormat="1" applyFont="1" applyFill="1" applyBorder="1" applyAlignment="1" applyProtection="1">
      <alignment horizontal="center"/>
      <protection locked="0"/>
    </xf>
    <xf numFmtId="10" fontId="17" fillId="0" borderId="22" xfId="0" applyNumberFormat="1" applyFont="1" applyBorder="1" applyAlignment="1" applyProtection="1">
      <alignment horizontal="center"/>
      <protection locked="0"/>
    </xf>
    <xf numFmtId="164" fontId="17" fillId="0" borderId="22" xfId="0" applyNumberFormat="1" applyFont="1" applyBorder="1" applyAlignment="1" applyProtection="1">
      <alignment horizontal="center"/>
      <protection locked="0"/>
    </xf>
    <xf numFmtId="164" fontId="17" fillId="0" borderId="23" xfId="0" applyNumberFormat="1" applyFont="1" applyBorder="1" applyAlignment="1" applyProtection="1">
      <alignment horizontal="center"/>
      <protection locked="0"/>
    </xf>
    <xf numFmtId="0" fontId="1" fillId="0" borderId="0" xfId="3" applyFont="1" applyAlignment="1">
      <alignment vertical="center"/>
    </xf>
    <xf numFmtId="0" fontId="3" fillId="0" borderId="0" xfId="1" applyFont="1" applyFill="1" applyBorder="1" applyAlignment="1" applyProtection="1">
      <alignment vertical="center"/>
    </xf>
    <xf numFmtId="10" fontId="17" fillId="16" borderId="24" xfId="0" applyNumberFormat="1" applyFont="1" applyFill="1" applyBorder="1" applyAlignment="1" applyProtection="1">
      <alignment horizontal="center"/>
      <protection locked="0"/>
    </xf>
    <xf numFmtId="10" fontId="17" fillId="17" borderId="7" xfId="0" applyNumberFormat="1" applyFont="1" applyFill="1" applyBorder="1" applyAlignment="1" applyProtection="1">
      <alignment horizontal="center"/>
      <protection locked="0"/>
    </xf>
    <xf numFmtId="10" fontId="17" fillId="18" borderId="7" xfId="0" applyNumberFormat="1" applyFont="1" applyFill="1" applyBorder="1" applyAlignment="1" applyProtection="1">
      <alignment horizontal="center"/>
      <protection locked="0"/>
    </xf>
    <xf numFmtId="10" fontId="17" fillId="13" borderId="7" xfId="0" applyNumberFormat="1" applyFont="1" applyFill="1" applyBorder="1" applyAlignment="1" applyProtection="1">
      <alignment horizontal="center"/>
      <protection locked="0"/>
    </xf>
    <xf numFmtId="10" fontId="17" fillId="19" borderId="25" xfId="0" applyNumberFormat="1" applyFont="1" applyFill="1" applyBorder="1" applyAlignment="1" applyProtection="1">
      <alignment horizontal="center"/>
      <protection locked="0"/>
    </xf>
    <xf numFmtId="10" fontId="17" fillId="20" borderId="8" xfId="0" applyNumberFormat="1" applyFont="1" applyFill="1" applyBorder="1" applyAlignment="1" applyProtection="1">
      <alignment horizontal="center"/>
      <protection locked="0"/>
    </xf>
    <xf numFmtId="10" fontId="17" fillId="21" borderId="8" xfId="0" applyNumberFormat="1" applyFont="1" applyFill="1" applyBorder="1" applyAlignment="1" applyProtection="1">
      <alignment horizontal="center"/>
      <protection locked="0"/>
    </xf>
    <xf numFmtId="10" fontId="17" fillId="22" borderId="8" xfId="0" applyNumberFormat="1" applyFont="1" applyFill="1" applyBorder="1" applyAlignment="1" applyProtection="1">
      <alignment horizontal="center"/>
      <protection locked="0"/>
    </xf>
    <xf numFmtId="10" fontId="17" fillId="11" borderId="25" xfId="0" applyNumberFormat="1" applyFont="1" applyFill="1" applyBorder="1" applyAlignment="1" applyProtection="1">
      <alignment horizontal="center"/>
      <protection locked="0"/>
    </xf>
    <xf numFmtId="10" fontId="17" fillId="23" borderId="8" xfId="0" applyNumberFormat="1" applyFont="1" applyFill="1" applyBorder="1" applyAlignment="1" applyProtection="1">
      <alignment horizontal="center"/>
      <protection locked="0"/>
    </xf>
    <xf numFmtId="10" fontId="17" fillId="24" borderId="8" xfId="0" applyNumberFormat="1" applyFont="1" applyFill="1" applyBorder="1" applyAlignment="1" applyProtection="1">
      <alignment horizontal="center"/>
      <protection locked="0"/>
    </xf>
    <xf numFmtId="10" fontId="17" fillId="25" borderId="8" xfId="0" applyNumberFormat="1" applyFont="1" applyFill="1" applyBorder="1" applyAlignment="1" applyProtection="1">
      <alignment horizontal="center"/>
      <protection locked="0"/>
    </xf>
    <xf numFmtId="10" fontId="17" fillId="26" borderId="25" xfId="0" applyNumberFormat="1" applyFont="1" applyFill="1" applyBorder="1" applyAlignment="1" applyProtection="1">
      <alignment horizontal="center"/>
      <protection locked="0"/>
    </xf>
    <xf numFmtId="10" fontId="17" fillId="27" borderId="8" xfId="0" applyNumberFormat="1" applyFont="1" applyFill="1" applyBorder="1" applyAlignment="1" applyProtection="1">
      <alignment horizontal="center"/>
      <protection locked="0"/>
    </xf>
    <xf numFmtId="10" fontId="17" fillId="28" borderId="8" xfId="0" applyNumberFormat="1" applyFont="1" applyFill="1" applyBorder="1" applyAlignment="1" applyProtection="1">
      <alignment horizontal="center"/>
      <protection locked="0"/>
    </xf>
    <xf numFmtId="10" fontId="17" fillId="29" borderId="8" xfId="0" applyNumberFormat="1" applyFont="1" applyFill="1" applyBorder="1" applyAlignment="1" applyProtection="1">
      <alignment horizontal="center"/>
      <protection locked="0"/>
    </xf>
    <xf numFmtId="10" fontId="17" fillId="30" borderId="25" xfId="0" applyNumberFormat="1" applyFont="1" applyFill="1" applyBorder="1" applyAlignment="1" applyProtection="1">
      <alignment horizontal="center"/>
      <protection locked="0"/>
    </xf>
    <xf numFmtId="10" fontId="17" fillId="31" borderId="8" xfId="0" applyNumberFormat="1" applyFont="1" applyFill="1" applyBorder="1" applyAlignment="1" applyProtection="1">
      <alignment horizontal="center"/>
      <protection locked="0"/>
    </xf>
    <xf numFmtId="10" fontId="17" fillId="32" borderId="8" xfId="0" applyNumberFormat="1" applyFont="1" applyFill="1" applyBorder="1" applyAlignment="1" applyProtection="1">
      <alignment horizontal="center"/>
      <protection locked="0"/>
    </xf>
    <xf numFmtId="10" fontId="17" fillId="33" borderId="25" xfId="0" applyNumberFormat="1" applyFont="1" applyFill="1" applyBorder="1" applyAlignment="1" applyProtection="1">
      <alignment horizontal="center"/>
      <protection locked="0"/>
    </xf>
    <xf numFmtId="10" fontId="17" fillId="34" borderId="8" xfId="0" applyNumberFormat="1" applyFont="1" applyFill="1" applyBorder="1" applyAlignment="1" applyProtection="1">
      <alignment horizontal="center"/>
      <protection locked="0"/>
    </xf>
    <xf numFmtId="10" fontId="17" fillId="35" borderId="8" xfId="0" applyNumberFormat="1" applyFont="1" applyFill="1" applyBorder="1" applyAlignment="1" applyProtection="1">
      <alignment horizontal="center"/>
      <protection locked="0"/>
    </xf>
    <xf numFmtId="10" fontId="17" fillId="36" borderId="8" xfId="0" applyNumberFormat="1" applyFont="1" applyFill="1" applyBorder="1" applyAlignment="1" applyProtection="1">
      <alignment horizontal="center"/>
      <protection locked="0"/>
    </xf>
    <xf numFmtId="10" fontId="17" fillId="37" borderId="25" xfId="0" applyNumberFormat="1" applyFont="1" applyFill="1" applyBorder="1" applyAlignment="1" applyProtection="1">
      <alignment horizontal="center"/>
      <protection locked="0"/>
    </xf>
    <xf numFmtId="10" fontId="17" fillId="38" borderId="8" xfId="0" applyNumberFormat="1" applyFont="1" applyFill="1" applyBorder="1" applyAlignment="1" applyProtection="1">
      <alignment horizontal="center"/>
      <protection locked="0"/>
    </xf>
    <xf numFmtId="10" fontId="17" fillId="39" borderId="8" xfId="0" applyNumberFormat="1" applyFont="1" applyFill="1" applyBorder="1" applyAlignment="1" applyProtection="1">
      <alignment horizontal="center"/>
      <protection locked="0"/>
    </xf>
    <xf numFmtId="10" fontId="17" fillId="40" borderId="8" xfId="0" applyNumberFormat="1" applyFont="1" applyFill="1" applyBorder="1" applyAlignment="1" applyProtection="1">
      <alignment horizontal="center"/>
      <protection locked="0"/>
    </xf>
    <xf numFmtId="10" fontId="17" fillId="41" borderId="8" xfId="0" applyNumberFormat="1" applyFont="1" applyFill="1" applyBorder="1" applyAlignment="1" applyProtection="1">
      <alignment horizontal="center"/>
      <protection locked="0"/>
    </xf>
    <xf numFmtId="10" fontId="17" fillId="42" borderId="8" xfId="0" applyNumberFormat="1" applyFont="1" applyFill="1" applyBorder="1" applyAlignment="1" applyProtection="1">
      <alignment horizontal="center"/>
      <protection locked="0"/>
    </xf>
    <xf numFmtId="10" fontId="17" fillId="43" borderId="25" xfId="0" applyNumberFormat="1" applyFont="1" applyFill="1" applyBorder="1" applyAlignment="1" applyProtection="1">
      <alignment horizontal="center"/>
      <protection locked="0"/>
    </xf>
    <xf numFmtId="10" fontId="17" fillId="44" borderId="8" xfId="0" applyNumberFormat="1" applyFont="1" applyFill="1" applyBorder="1" applyAlignment="1" applyProtection="1">
      <alignment horizontal="center"/>
      <protection locked="0"/>
    </xf>
    <xf numFmtId="164" fontId="17" fillId="0" borderId="26" xfId="0" applyNumberFormat="1" applyFont="1" applyBorder="1" applyAlignment="1" applyProtection="1">
      <alignment horizontal="center"/>
      <protection locked="0"/>
    </xf>
    <xf numFmtId="164" fontId="17" fillId="0" borderId="27" xfId="0" applyNumberFormat="1" applyFont="1" applyBorder="1" applyAlignment="1" applyProtection="1">
      <alignment horizontal="center"/>
      <protection locked="0"/>
    </xf>
    <xf numFmtId="10" fontId="17" fillId="0" borderId="27" xfId="0" applyNumberFormat="1" applyFont="1" applyBorder="1" applyAlignment="1" applyProtection="1">
      <alignment horizontal="center"/>
      <protection locked="0"/>
    </xf>
    <xf numFmtId="2" fontId="0" fillId="0" borderId="0" xfId="0" applyNumberFormat="1"/>
    <xf numFmtId="10" fontId="0" fillId="0" borderId="0" xfId="0" applyNumberFormat="1"/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4.8260588472643402</c:v>
                </c:pt>
                <c:pt idx="2">
                  <c:v>4.2329246989670102</c:v>
                </c:pt>
                <c:pt idx="3">
                  <c:v>3.7784480606395401</c:v>
                </c:pt>
                <c:pt idx="4">
                  <c:v>3.3784287387853098</c:v>
                </c:pt>
                <c:pt idx="5">
                  <c:v>2.7006914080300901</c:v>
                </c:pt>
                <c:pt idx="6">
                  <c:v>2.33507556835829</c:v>
                </c:pt>
                <c:pt idx="7">
                  <c:v>2.0401511583580501</c:v>
                </c:pt>
                <c:pt idx="8">
                  <c:v>1.8112110379159301</c:v>
                </c:pt>
                <c:pt idx="9">
                  <c:v>1.6435480669184801</c:v>
                </c:pt>
                <c:pt idx="10">
                  <c:v>1.5324551052522699</c:v>
                </c:pt>
                <c:pt idx="11">
                  <c:v>1.47322501280387</c:v>
                </c:pt>
                <c:pt idx="12">
                  <c:v>1.4387931545666901</c:v>
                </c:pt>
                <c:pt idx="13">
                  <c:v>1.3855153020234801</c:v>
                </c:pt>
                <c:pt idx="14">
                  <c:v>1.33446898257109</c:v>
                </c:pt>
                <c:pt idx="15">
                  <c:v>1.28565419620952</c:v>
                </c:pt>
                <c:pt idx="16">
                  <c:v>1.2221775400871999</c:v>
                </c:pt>
                <c:pt idx="17">
                  <c:v>1.16813259804403</c:v>
                </c:pt>
                <c:pt idx="18">
                  <c:v>1.1175744264552501</c:v>
                </c:pt>
                <c:pt idx="19">
                  <c:v>1.07050302532088</c:v>
                </c:pt>
                <c:pt idx="20">
                  <c:v>1.0269183946409</c:v>
                </c:pt>
                <c:pt idx="21">
                  <c:v>0.98682053441532103</c:v>
                </c:pt>
                <c:pt idx="22">
                  <c:v>0.95020944464414003</c:v>
                </c:pt>
                <c:pt idx="23">
                  <c:v>0.91708512532735798</c:v>
                </c:pt>
                <c:pt idx="24">
                  <c:v>0.88744757646497296</c:v>
                </c:pt>
                <c:pt idx="25">
                  <c:v>0.861296798056986</c:v>
                </c:pt>
                <c:pt idx="26">
                  <c:v>0.83863279010339797</c:v>
                </c:pt>
                <c:pt idx="27">
                  <c:v>0.81945555260420799</c:v>
                </c:pt>
                <c:pt idx="28">
                  <c:v>0.80376508555941595</c:v>
                </c:pt>
                <c:pt idx="29">
                  <c:v>0.79156138896902295</c:v>
                </c:pt>
                <c:pt idx="30">
                  <c:v>0.782844462833027</c:v>
                </c:pt>
                <c:pt idx="31">
                  <c:v>0.77761430715142998</c:v>
                </c:pt>
                <c:pt idx="32">
                  <c:v>0.77587092192423102</c:v>
                </c:pt>
                <c:pt idx="33">
                  <c:v>0.76247552419781162</c:v>
                </c:pt>
                <c:pt idx="34">
                  <c:v>0.74931139779739497</c:v>
                </c:pt>
                <c:pt idx="35">
                  <c:v>0.73637454990493001</c:v>
                </c:pt>
                <c:pt idx="36">
                  <c:v>0.72366105640922029</c:v>
                </c:pt>
                <c:pt idx="37">
                  <c:v>0.71116706118178585</c:v>
                </c:pt>
                <c:pt idx="38">
                  <c:v>0.69888877455894027</c:v>
                </c:pt>
                <c:pt idx="39">
                  <c:v>0.68682247233528149</c:v>
                </c:pt>
                <c:pt idx="40">
                  <c:v>0.67496449460337804</c:v>
                </c:pt>
                <c:pt idx="41">
                  <c:v>0.66331124464292091</c:v>
                </c:pt>
                <c:pt idx="42">
                  <c:v>0.65185918782751806</c:v>
                </c:pt>
                <c:pt idx="43">
                  <c:v>0.64060485054705563</c:v>
                </c:pt>
                <c:pt idx="44">
                  <c:v>0.62954481913515237</c:v>
                </c:pt>
                <c:pt idx="45">
                  <c:v>0.6191068774372035</c:v>
                </c:pt>
                <c:pt idx="46">
                  <c:v>0.60799431333417031</c:v>
                </c:pt>
                <c:pt idx="47">
                  <c:v>0.5974973022991783</c:v>
                </c:pt>
                <c:pt idx="48">
                  <c:v>0.58718152205261764</c:v>
                </c:pt>
                <c:pt idx="49">
                  <c:v>0.5770438435272669</c:v>
                </c:pt>
                <c:pt idx="50">
                  <c:v>0.56708119186431505</c:v>
                </c:pt>
                <c:pt idx="51">
                  <c:v>0.55729054520449317</c:v>
                </c:pt>
                <c:pt idx="52">
                  <c:v>0.54766893388410787</c:v>
                </c:pt>
                <c:pt idx="53">
                  <c:v>0.51081522470738416</c:v>
                </c:pt>
                <c:pt idx="54">
                  <c:v>0.4764414732038898</c:v>
                </c:pt>
                <c:pt idx="55">
                  <c:v>0.44438079860425894</c:v>
                </c:pt>
                <c:pt idx="56">
                  <c:v>0.41447754923084412</c:v>
                </c:pt>
                <c:pt idx="57">
                  <c:v>0.38685594933334644</c:v>
                </c:pt>
                <c:pt idx="58">
                  <c:v>0.36057238588934182</c:v>
                </c:pt>
                <c:pt idx="59">
                  <c:v>0.3363087678309496</c:v>
                </c:pt>
                <c:pt idx="60">
                  <c:v>0.31367789579090044</c:v>
                </c:pt>
                <c:pt idx="61">
                  <c:v>0.2923661571148834</c:v>
                </c:pt>
                <c:pt idx="62">
                  <c:v>0.20637435567705659</c:v>
                </c:pt>
                <c:pt idx="63">
                  <c:v>0.1457762935689926</c:v>
                </c:pt>
                <c:pt idx="64">
                  <c:v>7.2533574476210338E-2</c:v>
                </c:pt>
                <c:pt idx="65">
                  <c:v>3.6140681622954932E-2</c:v>
                </c:pt>
                <c:pt idx="66">
                  <c:v>1.8020055521936362E-2</c:v>
                </c:pt>
                <c:pt idx="67">
                  <c:v>6.3476390006078579E-3</c:v>
                </c:pt>
                <c:pt idx="68">
                  <c:v>1.1107375788959404E-3</c:v>
                </c:pt>
                <c:pt idx="69">
                  <c:v>1.9517551549668328E-4</c:v>
                </c:pt>
                <c:pt idx="70">
                  <c:v>3.4295663145979105E-5</c:v>
                </c:pt>
                <c:pt idx="71">
                  <c:v>5.9637099629810493E-6</c:v>
                </c:pt>
                <c:pt idx="72">
                  <c:v>1.0501170161328027E-6</c:v>
                </c:pt>
                <c:pt idx="73">
                  <c:v>1.8286049022587803E-7</c:v>
                </c:pt>
                <c:pt idx="74">
                  <c:v>3.24691044415152E-8</c:v>
                </c:pt>
                <c:pt idx="75">
                  <c:v>1.0039288260620694E-9</c:v>
                </c:pt>
                <c:pt idx="76">
                  <c:v>1.0620855591286936E-11</c:v>
                </c:pt>
                <c:pt idx="77">
                  <c:v>9.6104512524236339E-23</c:v>
                </c:pt>
                <c:pt idx="78">
                  <c:v>7.9570670342767608E-45</c:v>
                </c:pt>
                <c:pt idx="79">
                  <c:v>5.5621498785066421E-89</c:v>
                </c:pt>
                <c:pt idx="80">
                  <c:v>2.8377862437151911E-177</c:v>
                </c:pt>
                <c:pt idx="81">
                  <c:v>4.3962428001812342E-241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4.8260588472643438</c:v>
                </c:pt>
                <c:pt idx="1">
                  <c:v>2.9860328312650797</c:v>
                </c:pt>
                <c:pt idx="2">
                  <c:v>1.4732250128038682</c:v>
                </c:pt>
                <c:pt idx="3">
                  <c:v>0.77587092192423102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1.16579986055522</c:v>
                </c:pt>
                <c:pt idx="2">
                  <c:v>0.98731715677209397</c:v>
                </c:pt>
                <c:pt idx="3">
                  <c:v>0.84873694805043898</c:v>
                </c:pt>
                <c:pt idx="4">
                  <c:v>0.73046433222503804</c:v>
                </c:pt>
                <c:pt idx="5">
                  <c:v>0.64137957596218298</c:v>
                </c:pt>
                <c:pt idx="6">
                  <c:v>0.65686938622508795</c:v>
                </c:pt>
                <c:pt idx="7">
                  <c:v>0.68051172820530903</c:v>
                </c:pt>
                <c:pt idx="8">
                  <c:v>0.70741508287245802</c:v>
                </c:pt>
                <c:pt idx="9">
                  <c:v>0.73268793119614295</c:v>
                </c:pt>
                <c:pt idx="10">
                  <c:v>0.75143875414597505</c:v>
                </c:pt>
                <c:pt idx="11">
                  <c:v>0.75877603269156002</c:v>
                </c:pt>
                <c:pt idx="12">
                  <c:v>0.75868907118189399</c:v>
                </c:pt>
                <c:pt idx="13">
                  <c:v>0.75818817288621299</c:v>
                </c:pt>
                <c:pt idx="14">
                  <c:v>0.75724203166103898</c:v>
                </c:pt>
                <c:pt idx="15">
                  <c:v>0.75585064750637199</c:v>
                </c:pt>
                <c:pt idx="16">
                  <c:v>0.75321049607289003</c:v>
                </c:pt>
                <c:pt idx="17">
                  <c:v>0.75007988172488704</c:v>
                </c:pt>
                <c:pt idx="18">
                  <c:v>0.74625357529955105</c:v>
                </c:pt>
                <c:pt idx="19">
                  <c:v>0.74173157679688195</c:v>
                </c:pt>
                <c:pt idx="20">
                  <c:v>0.73651388621687797</c:v>
                </c:pt>
                <c:pt idx="21">
                  <c:v>0.73060050355953998</c:v>
                </c:pt>
                <c:pt idx="22">
                  <c:v>0.723991428824869</c:v>
                </c:pt>
                <c:pt idx="23">
                  <c:v>0.71668666201286302</c:v>
                </c:pt>
                <c:pt idx="24">
                  <c:v>0.70868620312352404</c:v>
                </c:pt>
                <c:pt idx="25">
                  <c:v>0.69999005215685095</c:v>
                </c:pt>
                <c:pt idx="26">
                  <c:v>0.69059820911284497</c:v>
                </c:pt>
                <c:pt idx="27">
                  <c:v>0.680510673991504</c:v>
                </c:pt>
                <c:pt idx="28">
                  <c:v>0.66972744679282903</c:v>
                </c:pt>
                <c:pt idx="29">
                  <c:v>0.65824852751682095</c:v>
                </c:pt>
                <c:pt idx="30">
                  <c:v>0.64607391616347898</c:v>
                </c:pt>
                <c:pt idx="31">
                  <c:v>0.63320361273280301</c:v>
                </c:pt>
                <c:pt idx="32">
                  <c:v>0.61963761722479305</c:v>
                </c:pt>
                <c:pt idx="33">
                  <c:v>0.60893958473713206</c:v>
                </c:pt>
                <c:pt idx="34">
                  <c:v>0.59842625360806989</c:v>
                </c:pt>
                <c:pt idx="35">
                  <c:v>0.58809443503365322</c:v>
                </c:pt>
                <c:pt idx="36">
                  <c:v>0.57794099508162233</c:v>
                </c:pt>
                <c:pt idx="37">
                  <c:v>0.56796285411308967</c:v>
                </c:pt>
                <c:pt idx="38">
                  <c:v>0.55815698557027293</c:v>
                </c:pt>
                <c:pt idx="39">
                  <c:v>0.54852041517266192</c:v>
                </c:pt>
                <c:pt idx="40">
                  <c:v>0.53905021999035185</c:v>
                </c:pt>
                <c:pt idx="41">
                  <c:v>0.5297435275568807</c:v>
                </c:pt>
                <c:pt idx="42">
                  <c:v>0.52059751499615714</c:v>
                </c:pt>
                <c:pt idx="43">
                  <c:v>0.51160940816182088</c:v>
                </c:pt>
                <c:pt idx="44">
                  <c:v>0.50277648078067039</c:v>
                </c:pt>
                <c:pt idx="45">
                  <c:v>0.49444037597291735</c:v>
                </c:pt>
                <c:pt idx="46">
                  <c:v>0.48556549414981209</c:v>
                </c:pt>
                <c:pt idx="47">
                  <c:v>0.4771822145063716</c:v>
                </c:pt>
                <c:pt idx="48">
                  <c:v>0.46894367210045107</c:v>
                </c:pt>
                <c:pt idx="49">
                  <c:v>0.46084736794967796</c:v>
                </c:pt>
                <c:pt idx="50">
                  <c:v>0.45289084636440979</c:v>
                </c:pt>
                <c:pt idx="51">
                  <c:v>0.44507169398228918</c:v>
                </c:pt>
                <c:pt idx="52">
                  <c:v>0.4373875391261689</c:v>
                </c:pt>
                <c:pt idx="53">
                  <c:v>0.40795487978184736</c:v>
                </c:pt>
                <c:pt idx="54">
                  <c:v>0.38050280125327174</c:v>
                </c:pt>
                <c:pt idx="55">
                  <c:v>0.35489802672935322</c:v>
                </c:pt>
                <c:pt idx="56">
                  <c:v>0.33101624734384988</c:v>
                </c:pt>
                <c:pt idx="57">
                  <c:v>0.30895667292137463</c:v>
                </c:pt>
                <c:pt idx="58">
                  <c:v>0.2879657011444865</c:v>
                </c:pt>
                <c:pt idx="59">
                  <c:v>0.26858792830352568</c:v>
                </c:pt>
                <c:pt idx="60">
                  <c:v>0.25051412346001245</c:v>
                </c:pt>
                <c:pt idx="61">
                  <c:v>0.23349382459461138</c:v>
                </c:pt>
                <c:pt idx="62">
                  <c:v>0.16481776851603849</c:v>
                </c:pt>
                <c:pt idx="63">
                  <c:v>0.11642203959768153</c:v>
                </c:pt>
                <c:pt idx="64">
                  <c:v>5.7927845969236065E-2</c:v>
                </c:pt>
                <c:pt idx="65">
                  <c:v>2.8863210635846716E-2</c:v>
                </c:pt>
                <c:pt idx="66">
                  <c:v>1.4391445729372943E-2</c:v>
                </c:pt>
                <c:pt idx="67">
                  <c:v>5.0694462109561137E-3</c:v>
                </c:pt>
                <c:pt idx="68">
                  <c:v>8.8707382542727736E-4</c:v>
                </c:pt>
                <c:pt idx="69">
                  <c:v>1.5587398360419018E-4</c:v>
                </c:pt>
                <c:pt idx="70">
                  <c:v>2.73897144388586E-5</c:v>
                </c:pt>
                <c:pt idx="71">
                  <c:v>4.7628270719523251E-6</c:v>
                </c:pt>
                <c:pt idx="72">
                  <c:v>8.3866012669989433E-7</c:v>
                </c:pt>
                <c:pt idx="73">
                  <c:v>1.4603877429393573E-7</c:v>
                </c:pt>
                <c:pt idx="74">
                  <c:v>2.5930960860946128E-8</c:v>
                </c:pt>
                <c:pt idx="75">
                  <c:v>8.0177262488660959E-10</c:v>
                </c:pt>
                <c:pt idx="76">
                  <c:v>8.4821862316375659E-12</c:v>
                </c:pt>
                <c:pt idx="77">
                  <c:v>7.6752420360565519E-23</c:v>
                </c:pt>
                <c:pt idx="78">
                  <c:v>6.3547916514116998E-45</c:v>
                </c:pt>
                <c:pt idx="79">
                  <c:v>4.4421271631334613E-89</c:v>
                </c:pt>
                <c:pt idx="80">
                  <c:v>2.2663552100753895E-177</c:v>
                </c:pt>
                <c:pt idx="81">
                  <c:v>3.5109930485472897E-241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1.1657998605552187</c:v>
                </c:pt>
                <c:pt idx="1">
                  <c:v>0.63799778502759241</c:v>
                </c:pt>
                <c:pt idx="2">
                  <c:v>0.75877603269156046</c:v>
                </c:pt>
                <c:pt idx="3">
                  <c:v>0.61963761722479316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74.299608880054507</c:v>
                </c:pt>
                <c:pt idx="2">
                  <c:v>74.883751101693207</c:v>
                </c:pt>
                <c:pt idx="3">
                  <c:v>75.342549414667801</c:v>
                </c:pt>
                <c:pt idx="4">
                  <c:v>75.819083424852806</c:v>
                </c:pt>
                <c:pt idx="5">
                  <c:v>78.799634312280901</c:v>
                </c:pt>
                <c:pt idx="6">
                  <c:v>83.288248218831896</c:v>
                </c:pt>
                <c:pt idx="7">
                  <c:v>88.635061278577098</c:v>
                </c:pt>
                <c:pt idx="8">
                  <c:v>94.0934213902366</c:v>
                </c:pt>
                <c:pt idx="9">
                  <c:v>98.916676452530297</c:v>
                </c:pt>
                <c:pt idx="10">
                  <c:v>102.35817436417901</c:v>
                </c:pt>
                <c:pt idx="11">
                  <c:v>103.67126302390101</c:v>
                </c:pt>
                <c:pt idx="12">
                  <c:v>103.656802418008</c:v>
                </c:pt>
                <c:pt idx="13">
                  <c:v>103.57350932806401</c:v>
                </c:pt>
                <c:pt idx="14">
                  <c:v>103.416177935948</c:v>
                </c:pt>
                <c:pt idx="15">
                  <c:v>103.184808241659</c:v>
                </c:pt>
                <c:pt idx="16">
                  <c:v>102.74578424674699</c:v>
                </c:pt>
                <c:pt idx="17">
                  <c:v>102.225202434598</c:v>
                </c:pt>
                <c:pt idx="18">
                  <c:v>101.58893577530399</c:v>
                </c:pt>
                <c:pt idx="19">
                  <c:v>100.836984268866</c:v>
                </c:pt>
                <c:pt idx="20">
                  <c:v>99.969347915283905</c:v>
                </c:pt>
                <c:pt idx="21">
                  <c:v>98.986026714557397</c:v>
                </c:pt>
                <c:pt idx="22">
                  <c:v>97.887020666686695</c:v>
                </c:pt>
                <c:pt idx="23">
                  <c:v>96.672329771671599</c:v>
                </c:pt>
                <c:pt idx="24">
                  <c:v>95.341954029512294</c:v>
                </c:pt>
                <c:pt idx="25">
                  <c:v>93.895893440208596</c:v>
                </c:pt>
                <c:pt idx="26">
                  <c:v>92.334148003760703</c:v>
                </c:pt>
                <c:pt idx="27">
                  <c:v>90.656717720168501</c:v>
                </c:pt>
                <c:pt idx="28">
                  <c:v>88.863602589431906</c:v>
                </c:pt>
                <c:pt idx="29">
                  <c:v>86.954802611551102</c:v>
                </c:pt>
                <c:pt idx="30">
                  <c:v>84.930317786526004</c:v>
                </c:pt>
                <c:pt idx="31">
                  <c:v>82.790148114356697</c:v>
                </c:pt>
                <c:pt idx="32">
                  <c:v>80.534293595042996</c:v>
                </c:pt>
                <c:pt idx="33">
                  <c:v>79.143870442379495</c:v>
                </c:pt>
                <c:pt idx="34">
                  <c:v>77.777452923052806</c:v>
                </c:pt>
                <c:pt idx="35">
                  <c:v>76.434626588251817</c:v>
                </c:pt>
                <c:pt idx="36">
                  <c:v>75.114984120838727</c:v>
                </c:pt>
                <c:pt idx="37">
                  <c:v>73.818125260184672</c:v>
                </c:pt>
                <c:pt idx="38">
                  <c:v>72.543656644611403</c:v>
                </c:pt>
                <c:pt idx="39">
                  <c:v>71.29119170691709</c:v>
                </c:pt>
                <c:pt idx="40">
                  <c:v>70.060350553937454</c:v>
                </c:pt>
                <c:pt idx="41">
                  <c:v>68.850759851241264</c:v>
                </c:pt>
                <c:pt idx="42">
                  <c:v>67.662052709657175</c:v>
                </c:pt>
                <c:pt idx="43">
                  <c:v>66.493868573416378</c:v>
                </c:pt>
                <c:pt idx="44">
                  <c:v>65.345853108823931</c:v>
                </c:pt>
                <c:pt idx="45">
                  <c:v>64.262409668069949</c:v>
                </c:pt>
                <c:pt idx="46">
                  <c:v>63.108941385165537</c:v>
                </c:pt>
                <c:pt idx="47">
                  <c:v>62.019366631589435</c:v>
                </c:pt>
                <c:pt idx="48">
                  <c:v>60.948603375018266</c:v>
                </c:pt>
                <c:pt idx="49">
                  <c:v>59.89632682274339</c:v>
                </c:pt>
                <c:pt idx="50">
                  <c:v>58.862217808811742</c:v>
                </c:pt>
                <c:pt idx="51">
                  <c:v>57.845962668547024</c:v>
                </c:pt>
                <c:pt idx="52">
                  <c:v>56.84725315509916</c:v>
                </c:pt>
                <c:pt idx="53">
                  <c:v>53.021890777110151</c:v>
                </c:pt>
                <c:pt idx="54">
                  <c:v>49.453944463720923</c:v>
                </c:pt>
                <c:pt idx="55">
                  <c:v>46.126092229410794</c:v>
                </c:pt>
                <c:pt idx="56">
                  <c:v>43.022177652342066</c:v>
                </c:pt>
                <c:pt idx="57">
                  <c:v>40.155095032216337</c:v>
                </c:pt>
                <c:pt idx="58">
                  <c:v>37.426898684976351</c:v>
                </c:pt>
                <c:pt idx="59">
                  <c:v>34.908369783872139</c:v>
                </c:pt>
                <c:pt idx="60">
                  <c:v>32.559317587580196</c:v>
                </c:pt>
                <c:pt idx="61">
                  <c:v>30.347189550485389</c:v>
                </c:pt>
                <c:pt idx="62">
                  <c:v>21.421363374933879</c:v>
                </c:pt>
                <c:pt idx="63">
                  <c:v>15.131371074412964</c:v>
                </c:pt>
                <c:pt idx="64">
                  <c:v>7.5288814380074109</c:v>
                </c:pt>
                <c:pt idx="65">
                  <c:v>3.7513511362554501</c:v>
                </c:pt>
                <c:pt idx="66">
                  <c:v>1.8704560268909285</c:v>
                </c:pt>
                <c:pt idx="67">
                  <c:v>0.65887586255000918</c:v>
                </c:pt>
                <c:pt idx="68">
                  <c:v>0.11529297433135215</c:v>
                </c:pt>
                <c:pt idx="69">
                  <c:v>2.0258939758421253E-2</c:v>
                </c:pt>
                <c:pt idx="70">
                  <c:v>3.5598408534051268E-3</c:v>
                </c:pt>
                <c:pt idx="71">
                  <c:v>6.1902457677270927E-4</c:v>
                </c:pt>
                <c:pt idx="72">
                  <c:v>1.0900064649497007E-4</c:v>
                </c:pt>
                <c:pt idx="73">
                  <c:v>1.8980657723659988E-5</c:v>
                </c:pt>
                <c:pt idx="74">
                  <c:v>3.3702466685772507E-6</c:v>
                </c:pt>
                <c:pt idx="75">
                  <c:v>1.0420637833171066E-7</c:v>
                </c:pt>
                <c:pt idx="76">
                  <c:v>1.1024296416444203E-9</c:v>
                </c:pt>
                <c:pt idx="77">
                  <c:v>9.975511143322845E-21</c:v>
                </c:pt>
                <c:pt idx="78">
                  <c:v>8.2593219385590361E-43</c:v>
                </c:pt>
                <c:pt idx="79">
                  <c:v>5.773432135133314E-87</c:v>
                </c:pt>
                <c:pt idx="80">
                  <c:v>2.945581591645882E-175</c:v>
                </c:pt>
                <c:pt idx="81">
                  <c:v>4.5632372393441062E-239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74.299608880054507</c:v>
                </c:pt>
                <c:pt idx="1">
                  <c:v>76.65271943562874</c:v>
                </c:pt>
                <c:pt idx="2">
                  <c:v>103.67126302390123</c:v>
                </c:pt>
                <c:pt idx="3">
                  <c:v>80.534293595042968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1.40207858890644</c:v>
                </c:pt>
                <c:pt idx="2">
                  <c:v>1.26097995036428</c:v>
                </c:pt>
                <c:pt idx="3">
                  <c:v>1.1517230207253899</c:v>
                </c:pt>
                <c:pt idx="4">
                  <c:v>1.0575035822530401</c:v>
                </c:pt>
                <c:pt idx="5">
                  <c:v>0.95639414795515998</c:v>
                </c:pt>
                <c:pt idx="6">
                  <c:v>0.92870867468613405</c:v>
                </c:pt>
                <c:pt idx="7">
                  <c:v>0.90622978882743599</c:v>
                </c:pt>
                <c:pt idx="8">
                  <c:v>0.88876447946049397</c:v>
                </c:pt>
                <c:pt idx="9">
                  <c:v>0.87611973566673795</c:v>
                </c:pt>
                <c:pt idx="10">
                  <c:v>0.868102546527598</c:v>
                </c:pt>
                <c:pt idx="11">
                  <c:v>0.86451990112450305</c:v>
                </c:pt>
                <c:pt idx="12">
                  <c:v>0.863108061997923</c:v>
                </c:pt>
                <c:pt idx="13">
                  <c:v>0.860923464341808</c:v>
                </c:pt>
                <c:pt idx="14">
                  <c:v>0.85883036815819902</c:v>
                </c:pt>
                <c:pt idx="15">
                  <c:v>0.85682877344709896</c:v>
                </c:pt>
                <c:pt idx="16">
                  <c:v>0.85422598546741402</c:v>
                </c:pt>
                <c:pt idx="17">
                  <c:v>0.85200993418012405</c:v>
                </c:pt>
                <c:pt idx="18">
                  <c:v>0.84993685394362695</c:v>
                </c:pt>
                <c:pt idx="19">
                  <c:v>0.84800674475792304</c:v>
                </c:pt>
                <c:pt idx="20">
                  <c:v>0.84621960662301099</c:v>
                </c:pt>
                <c:pt idx="21">
                  <c:v>0.84457543953889302</c:v>
                </c:pt>
                <c:pt idx="22">
                  <c:v>0.84307424350556803</c:v>
                </c:pt>
                <c:pt idx="23">
                  <c:v>0.84171601852303501</c:v>
                </c:pt>
                <c:pt idx="24">
                  <c:v>0.84050076459129497</c:v>
                </c:pt>
                <c:pt idx="25">
                  <c:v>0.83942848171034801</c:v>
                </c:pt>
                <c:pt idx="26">
                  <c:v>0.83849916988019502</c:v>
                </c:pt>
                <c:pt idx="27">
                  <c:v>0.837712829100834</c:v>
                </c:pt>
                <c:pt idx="28">
                  <c:v>0.83706945937226596</c:v>
                </c:pt>
                <c:pt idx="29">
                  <c:v>0.83656906069449</c:v>
                </c:pt>
                <c:pt idx="30">
                  <c:v>0.83621163306750801</c:v>
                </c:pt>
                <c:pt idx="31">
                  <c:v>0.83599717649131899</c:v>
                </c:pt>
                <c:pt idx="32">
                  <c:v>0.83592569096592195</c:v>
                </c:pt>
                <c:pt idx="33">
                  <c:v>0.82149344871556218</c:v>
                </c:pt>
                <c:pt idx="34">
                  <c:v>0.80731037889521173</c:v>
                </c:pt>
                <c:pt idx="35">
                  <c:v>0.79337217963055895</c:v>
                </c:pt>
                <c:pt idx="36">
                  <c:v>0.7796746230722662</c:v>
                </c:pt>
                <c:pt idx="37">
                  <c:v>0.76621355461578133</c:v>
                </c:pt>
                <c:pt idx="38">
                  <c:v>0.75298489126592316</c:v>
                </c:pt>
                <c:pt idx="39">
                  <c:v>0.73998462055246461</c:v>
                </c:pt>
                <c:pt idx="40">
                  <c:v>0.72720879928000826</c:v>
                </c:pt>
                <c:pt idx="41">
                  <c:v>0.71465355233115435</c:v>
                </c:pt>
                <c:pt idx="42">
                  <c:v>0.70231507148867789</c:v>
                </c:pt>
                <c:pt idx="43">
                  <c:v>0.690189614274478</c:v>
                </c:pt>
                <c:pt idx="44">
                  <c:v>0.67827350279401333</c:v>
                </c:pt>
                <c:pt idx="45">
                  <c:v>0.66702763266334753</c:v>
                </c:pt>
                <c:pt idx="46">
                  <c:v>0.65505492230168982</c:v>
                </c:pt>
                <c:pt idx="47">
                  <c:v>0.6437454106876439</c:v>
                </c:pt>
                <c:pt idx="48">
                  <c:v>0.63263115767623768</c:v>
                </c:pt>
                <c:pt idx="49">
                  <c:v>0.62170879200093043</c:v>
                </c:pt>
                <c:pt idx="50">
                  <c:v>0.61097500079948752</c:v>
                </c:pt>
                <c:pt idx="51">
                  <c:v>0.60042652831154175</c:v>
                </c:pt>
                <c:pt idx="52">
                  <c:v>0.59006017501239849</c:v>
                </c:pt>
                <c:pt idx="53">
                  <c:v>0.55035387666085589</c:v>
                </c:pt>
                <c:pt idx="54">
                  <c:v>0.51331949224883711</c:v>
                </c:pt>
                <c:pt idx="55">
                  <c:v>0.47877722392788657</c:v>
                </c:pt>
                <c:pt idx="56">
                  <c:v>0.44655937210711788</c:v>
                </c:pt>
                <c:pt idx="57">
                  <c:v>0.41679977637096677</c:v>
                </c:pt>
                <c:pt idx="58">
                  <c:v>0.38848178517922849</c:v>
                </c:pt>
                <c:pt idx="59">
                  <c:v>0.36234008928928318</c:v>
                </c:pt>
                <c:pt idx="60">
                  <c:v>0.33795751892523124</c:v>
                </c:pt>
                <c:pt idx="61">
                  <c:v>0.31499618685951625</c:v>
                </c:pt>
                <c:pt idx="62">
                  <c:v>0.2223483584603749</c:v>
                </c:pt>
                <c:pt idx="63">
                  <c:v>0.15705982204603292</c:v>
                </c:pt>
                <c:pt idx="64">
                  <c:v>7.814789373969537E-2</c:v>
                </c:pt>
                <c:pt idx="65">
                  <c:v>3.8938080296555176E-2</c:v>
                </c:pt>
                <c:pt idx="66">
                  <c:v>1.9414862624391505E-2</c:v>
                </c:pt>
                <c:pt idx="67">
                  <c:v>6.838965564562734E-3</c:v>
                </c:pt>
                <c:pt idx="68">
                  <c:v>1.1967120456295149E-3</c:v>
                </c:pt>
                <c:pt idx="69">
                  <c:v>2.1028269399059641E-4</c:v>
                </c:pt>
                <c:pt idx="70">
                  <c:v>3.6950251778138903E-5</c:v>
                </c:pt>
                <c:pt idx="71">
                  <c:v>6.4253192517661157E-6</c:v>
                </c:pt>
                <c:pt idx="72">
                  <c:v>1.1313992669409644E-6</c:v>
                </c:pt>
                <c:pt idx="73">
                  <c:v>1.9701444830969177E-7</c:v>
                </c:pt>
                <c:pt idx="74">
                  <c:v>3.4982311874769364E-8</c:v>
                </c:pt>
                <c:pt idx="75">
                  <c:v>1.0816359704849163E-9</c:v>
                </c:pt>
                <c:pt idx="76">
                  <c:v>1.1442942115651072E-11</c:v>
                </c:pt>
                <c:pt idx="77">
                  <c:v>1.0354329407979892E-22</c:v>
                </c:pt>
                <c:pt idx="78">
                  <c:v>8.5729682228502498E-45</c:v>
                </c:pt>
                <c:pt idx="79">
                  <c:v>5.9926771954739432E-89</c:v>
                </c:pt>
                <c:pt idx="80">
                  <c:v>3.0574395296423655E-177</c:v>
                </c:pt>
                <c:pt idx="81">
                  <c:v>4.7365253633700935E-241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1.4020785889064353</c:v>
                </c:pt>
                <c:pt idx="1">
                  <c:v>0.9778389927296649</c:v>
                </c:pt>
                <c:pt idx="2">
                  <c:v>0.86451990112450305</c:v>
                </c:pt>
                <c:pt idx="3">
                  <c:v>0.8359256909659224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2.2934238389824801</c:v>
                </c:pt>
                <c:pt idx="2">
                  <c:v>2.0878500309810302</c:v>
                </c:pt>
                <c:pt idx="3">
                  <c:v>1.92853006379508</c:v>
                </c:pt>
                <c:pt idx="4">
                  <c:v>1.79267662021583</c:v>
                </c:pt>
                <c:pt idx="5">
                  <c:v>1.69387873590455</c:v>
                </c:pt>
                <c:pt idx="6">
                  <c:v>1.72752314930226</c:v>
                </c:pt>
                <c:pt idx="7">
                  <c:v>1.7788751486987699</c:v>
                </c:pt>
                <c:pt idx="8">
                  <c:v>1.8373101824947999</c:v>
                </c:pt>
                <c:pt idx="9">
                  <c:v>1.89220369909106</c:v>
                </c:pt>
                <c:pt idx="10">
                  <c:v>1.9329311468882999</c:v>
                </c:pt>
                <c:pt idx="11">
                  <c:v>1.9488679742872099</c:v>
                </c:pt>
                <c:pt idx="12">
                  <c:v>1.9488155680267201</c:v>
                </c:pt>
                <c:pt idx="13">
                  <c:v>1.94851370796627</c:v>
                </c:pt>
                <c:pt idx="14">
                  <c:v>1.94794352785209</c:v>
                </c:pt>
                <c:pt idx="15">
                  <c:v>1.9471050276841699</c:v>
                </c:pt>
                <c:pt idx="16">
                  <c:v>1.94551397361555</c:v>
                </c:pt>
                <c:pt idx="17">
                  <c:v>1.94362734823775</c:v>
                </c:pt>
                <c:pt idx="18">
                  <c:v>1.94132147277598</c:v>
                </c:pt>
                <c:pt idx="19">
                  <c:v>1.9385963472302601</c:v>
                </c:pt>
                <c:pt idx="20">
                  <c:v>1.93545197160058</c:v>
                </c:pt>
                <c:pt idx="21">
                  <c:v>1.93188834588694</c:v>
                </c:pt>
                <c:pt idx="22">
                  <c:v>1.9279054700893501</c:v>
                </c:pt>
                <c:pt idx="23">
                  <c:v>1.9235033442078</c:v>
                </c:pt>
                <c:pt idx="24">
                  <c:v>1.91868196824229</c:v>
                </c:pt>
                <c:pt idx="25">
                  <c:v>1.91344134219282</c:v>
                </c:pt>
                <c:pt idx="26">
                  <c:v>1.9077814660593999</c:v>
                </c:pt>
                <c:pt idx="27">
                  <c:v>1.9017023398420201</c:v>
                </c:pt>
                <c:pt idx="28">
                  <c:v>1.8952039635406801</c:v>
                </c:pt>
                <c:pt idx="29">
                  <c:v>1.88828633715539</c:v>
                </c:pt>
                <c:pt idx="30">
                  <c:v>1.8809494606861401</c:v>
                </c:pt>
                <c:pt idx="31">
                  <c:v>1.8731933341329301</c:v>
                </c:pt>
                <c:pt idx="32">
                  <c:v>1.8650179574957599</c:v>
                </c:pt>
                <c:pt idx="33">
                  <c:v>1.8328184554888918</c:v>
                </c:pt>
                <c:pt idx="34">
                  <c:v>1.8011748773655725</c:v>
                </c:pt>
                <c:pt idx="35">
                  <c:v>1.7700776252956019</c:v>
                </c:pt>
                <c:pt idx="36">
                  <c:v>1.7395172666044949</c:v>
                </c:pt>
                <c:pt idx="37">
                  <c:v>1.7094845320328196</c:v>
                </c:pt>
                <c:pt idx="38">
                  <c:v>1.6799703120874521</c:v>
                </c:pt>
                <c:pt idx="39">
                  <c:v>1.6509656546221572</c:v>
                </c:pt>
                <c:pt idx="40">
                  <c:v>1.6224617620484587</c:v>
                </c:pt>
                <c:pt idx="41">
                  <c:v>1.5944499886654091</c:v>
                </c:pt>
                <c:pt idx="42">
                  <c:v>1.5669218380317735</c:v>
                </c:pt>
                <c:pt idx="43">
                  <c:v>1.5398689603756286</c:v>
                </c:pt>
                <c:pt idx="44">
                  <c:v>1.5132831500162078</c:v>
                </c:pt>
                <c:pt idx="45">
                  <c:v>1.4881927024225685</c:v>
                </c:pt>
                <c:pt idx="46">
                  <c:v>1.4614806153725997</c:v>
                </c:pt>
                <c:pt idx="47">
                  <c:v>1.4362481784722216</c:v>
                </c:pt>
                <c:pt idx="48">
                  <c:v>1.4114513793375139</c:v>
                </c:pt>
                <c:pt idx="49">
                  <c:v>1.3870826963996261</c:v>
                </c:pt>
                <c:pt idx="50">
                  <c:v>1.3631347383944483</c:v>
                </c:pt>
                <c:pt idx="51">
                  <c:v>1.3396002414567645</c:v>
                </c:pt>
                <c:pt idx="52">
                  <c:v>1.3164720671877004</c:v>
                </c:pt>
                <c:pt idx="53">
                  <c:v>1.2278840978841823</c:v>
                </c:pt>
                <c:pt idx="54">
                  <c:v>1.1452573851037613</c:v>
                </c:pt>
                <c:pt idx="55">
                  <c:v>1.0681907852762464</c:v>
                </c:pt>
                <c:pt idx="56">
                  <c:v>0.99631014702448994</c:v>
                </c:pt>
                <c:pt idx="57">
                  <c:v>0.92991407730733278</c:v>
                </c:pt>
                <c:pt idx="58">
                  <c:v>0.86673434415213824</c:v>
                </c:pt>
                <c:pt idx="59">
                  <c:v>0.80841010217579168</c:v>
                </c:pt>
                <c:pt idx="60">
                  <c:v>0.75401061180205387</c:v>
                </c:pt>
                <c:pt idx="61">
                  <c:v>0.70278201924486272</c:v>
                </c:pt>
                <c:pt idx="62">
                  <c:v>0.49607720617981205</c:v>
                </c:pt>
                <c:pt idx="63">
                  <c:v>0.35041319064912102</c:v>
                </c:pt>
                <c:pt idx="64">
                  <c:v>0.17435428380791804</c:v>
                </c:pt>
                <c:pt idx="65">
                  <c:v>8.6874012568717338E-2</c:v>
                </c:pt>
                <c:pt idx="66">
                  <c:v>4.3316131838182184E-2</c:v>
                </c:pt>
                <c:pt idx="67">
                  <c:v>1.5258286384123826E-2</c:v>
                </c:pt>
                <c:pt idx="68">
                  <c:v>2.6699615518115684E-3</c:v>
                </c:pt>
                <c:pt idx="69">
                  <c:v>4.6915773098189897E-4</c:v>
                </c:pt>
                <c:pt idx="70">
                  <c:v>8.2439006056374519E-5</c:v>
                </c:pt>
                <c:pt idx="71">
                  <c:v>1.4335407939598243E-5</c:v>
                </c:pt>
                <c:pt idx="72">
                  <c:v>2.5242434498025962E-6</c:v>
                </c:pt>
                <c:pt idx="73">
                  <c:v>4.3955519964833151E-7</c:v>
                </c:pt>
                <c:pt idx="74">
                  <c:v>7.8048372655915618E-8</c:v>
                </c:pt>
                <c:pt idx="75">
                  <c:v>2.4132175027384824E-9</c:v>
                </c:pt>
                <c:pt idx="76">
                  <c:v>2.5530131162273116E-11</c:v>
                </c:pt>
                <c:pt idx="77">
                  <c:v>2.310134799349789E-22</c:v>
                </c:pt>
                <c:pt idx="78">
                  <c:v>1.9126986833220848E-44</c:v>
                </c:pt>
                <c:pt idx="79">
                  <c:v>1.3370148451975094E-88</c:v>
                </c:pt>
                <c:pt idx="80">
                  <c:v>6.8213953565076646E-177</c:v>
                </c:pt>
                <c:pt idx="81">
                  <c:v>1.0567571919714424E-240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2.2934238389824784</c:v>
                </c:pt>
                <c:pt idx="1">
                  <c:v>1.686533366897637</c:v>
                </c:pt>
                <c:pt idx="2">
                  <c:v>1.9488679742872117</c:v>
                </c:pt>
                <c:pt idx="3">
                  <c:v>1.8650179574957626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2.3497874789689499</c:v>
                </c:pt>
                <c:pt idx="2">
                  <c:v>2.26027038899411</c:v>
                </c:pt>
                <c:pt idx="3">
                  <c:v>2.1945845917446798</c:v>
                </c:pt>
                <c:pt idx="4">
                  <c:v>2.1301433832652998</c:v>
                </c:pt>
                <c:pt idx="5">
                  <c:v>1.82133164100942</c:v>
                </c:pt>
                <c:pt idx="6">
                  <c:v>1.5267121630656699</c:v>
                </c:pt>
                <c:pt idx="7">
                  <c:v>1.2566142401109801</c:v>
                </c:pt>
                <c:pt idx="8">
                  <c:v>1.0229055678166901</c:v>
                </c:pt>
                <c:pt idx="9">
                  <c:v>0.83745384185414395</c:v>
                </c:pt>
                <c:pt idx="10">
                  <c:v>0.71212675789469104</c:v>
                </c:pt>
                <c:pt idx="11">
                  <c:v>0.65879201160968004</c:v>
                </c:pt>
                <c:pt idx="12">
                  <c:v>0.64557661620513795</c:v>
                </c:pt>
                <c:pt idx="13">
                  <c:v>0.62512788286018595</c:v>
                </c:pt>
                <c:pt idx="14">
                  <c:v>0.60553564096423795</c:v>
                </c:pt>
                <c:pt idx="15">
                  <c:v>0.58679989051729298</c:v>
                </c:pt>
                <c:pt idx="16">
                  <c:v>0.56243672359681895</c:v>
                </c:pt>
                <c:pt idx="17">
                  <c:v>0.54169357131627205</c:v>
                </c:pt>
                <c:pt idx="18">
                  <c:v>0.52228868692479302</c:v>
                </c:pt>
                <c:pt idx="19">
                  <c:v>0.50422207042238099</c:v>
                </c:pt>
                <c:pt idx="20">
                  <c:v>0.487493721809037</c:v>
                </c:pt>
                <c:pt idx="21">
                  <c:v>0.47210364108476099</c:v>
                </c:pt>
                <c:pt idx="22">
                  <c:v>0.45805182824955198</c:v>
                </c:pt>
                <c:pt idx="23">
                  <c:v>0.44533828330341102</c:v>
                </c:pt>
                <c:pt idx="24">
                  <c:v>0.43396300624633699</c:v>
                </c:pt>
                <c:pt idx="25">
                  <c:v>0.42392599707833001</c:v>
                </c:pt>
                <c:pt idx="26">
                  <c:v>0.41522725579939102</c:v>
                </c:pt>
                <c:pt idx="27">
                  <c:v>0.40786678240952001</c:v>
                </c:pt>
                <c:pt idx="28">
                  <c:v>0.401844576908716</c:v>
                </c:pt>
                <c:pt idx="29">
                  <c:v>0.39716063929697998</c:v>
                </c:pt>
                <c:pt idx="30">
                  <c:v>0.393814969574311</c:v>
                </c:pt>
                <c:pt idx="31">
                  <c:v>0.39180756774071002</c:v>
                </c:pt>
                <c:pt idx="32">
                  <c:v>0.39113843379617602</c:v>
                </c:pt>
                <c:pt idx="33">
                  <c:v>0.38438543566371064</c:v>
                </c:pt>
                <c:pt idx="34">
                  <c:v>0.37774902793523968</c:v>
                </c:pt>
                <c:pt idx="35">
                  <c:v>0.37122719771847035</c:v>
                </c:pt>
                <c:pt idx="36">
                  <c:v>0.36481796675817485</c:v>
                </c:pt>
                <c:pt idx="37">
                  <c:v>0.35851939107113184</c:v>
                </c:pt>
                <c:pt idx="38">
                  <c:v>0.35232956018089862</c:v>
                </c:pt>
                <c:pt idx="39">
                  <c:v>0.34624659661040136</c:v>
                </c:pt>
                <c:pt idx="40">
                  <c:v>0.34026865529698841</c:v>
                </c:pt>
                <c:pt idx="41">
                  <c:v>0.33439392303242027</c:v>
                </c:pt>
                <c:pt idx="42">
                  <c:v>0.32862061791175362</c:v>
                </c:pt>
                <c:pt idx="43">
                  <c:v>0.32294698879007366</c:v>
                </c:pt>
                <c:pt idx="44">
                  <c:v>0.31737131474179325</c:v>
                </c:pt>
                <c:pt idx="45">
                  <c:v>0.31210925367928288</c:v>
                </c:pt>
                <c:pt idx="46">
                  <c:v>0.30650709641845891</c:v>
                </c:pt>
                <c:pt idx="47">
                  <c:v>0.30121525683567724</c:v>
                </c:pt>
                <c:pt idx="48">
                  <c:v>0.29601478080930632</c:v>
                </c:pt>
                <c:pt idx="49">
                  <c:v>0.29090409088822938</c:v>
                </c:pt>
                <c:pt idx="50">
                  <c:v>0.28588163694931973</c:v>
                </c:pt>
                <c:pt idx="51">
                  <c:v>0.28094589558801569</c:v>
                </c:pt>
                <c:pt idx="52">
                  <c:v>0.27609536971301896</c:v>
                </c:pt>
                <c:pt idx="53">
                  <c:v>0.25751637457396515</c:v>
                </c:pt>
                <c:pt idx="54">
                  <c:v>0.24018759610469201</c:v>
                </c:pt>
                <c:pt idx="55">
                  <c:v>0.22402490499848621</c:v>
                </c:pt>
                <c:pt idx="56">
                  <c:v>0.20894983285075572</c:v>
                </c:pt>
                <c:pt idx="57">
                  <c:v>0.19502500461250022</c:v>
                </c:pt>
                <c:pt idx="58">
                  <c:v>0.18177471832187111</c:v>
                </c:pt>
                <c:pt idx="59">
                  <c:v>0.16954274352115167</c:v>
                </c:pt>
                <c:pt idx="60">
                  <c:v>0.15813388207905354</c:v>
                </c:pt>
                <c:pt idx="61">
                  <c:v>0.1473900330035694</c:v>
                </c:pt>
                <c:pt idx="62">
                  <c:v>0.1040391384368724</c:v>
                </c:pt>
                <c:pt idx="63">
                  <c:v>7.348994470597725E-2</c:v>
                </c:pt>
                <c:pt idx="64">
                  <c:v>3.6566222443162759E-2</c:v>
                </c:pt>
                <c:pt idx="65">
                  <c:v>1.8219537821149726E-2</c:v>
                </c:pt>
                <c:pt idx="66">
                  <c:v>9.0844186766141487E-3</c:v>
                </c:pt>
                <c:pt idx="67">
                  <c:v>3.2000240076579954E-3</c:v>
                </c:pt>
                <c:pt idx="68">
                  <c:v>5.5995416852384862E-4</c:v>
                </c:pt>
                <c:pt idx="69">
                  <c:v>9.8393486969974576E-5</c:v>
                </c:pt>
                <c:pt idx="70">
                  <c:v>1.7289411923894093E-5</c:v>
                </c:pt>
                <c:pt idx="71">
                  <c:v>3.0064745418605285E-6</c:v>
                </c:pt>
                <c:pt idx="72">
                  <c:v>5.2939363157755994E-7</c:v>
                </c:pt>
                <c:pt idx="73">
                  <c:v>9.2185135090209831E-8</c:v>
                </c:pt>
                <c:pt idx="74">
                  <c:v>1.6368592119062493E-8</c:v>
                </c:pt>
                <c:pt idx="75">
                  <c:v>5.06108861116848E-10</c:v>
                </c:pt>
                <c:pt idx="76">
                  <c:v>5.3542731196169494E-12</c:v>
                </c:pt>
                <c:pt idx="77">
                  <c:v>4.8448997696998E-23</c:v>
                </c:pt>
                <c:pt idx="78">
                  <c:v>4.0113821119618318E-45</c:v>
                </c:pt>
                <c:pt idx="79">
                  <c:v>2.804036767640504E-89</c:v>
                </c:pt>
                <c:pt idx="80">
                  <c:v>1.4306081533024498E-177</c:v>
                </c:pt>
                <c:pt idx="81">
                  <c:v>2.2162700970748942E-241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2.3497874789689526</c:v>
                </c:pt>
                <c:pt idx="1">
                  <c:v>2.025507121955286</c:v>
                </c:pt>
                <c:pt idx="2">
                  <c:v>0.65879201160967982</c:v>
                </c:pt>
                <c:pt idx="3">
                  <c:v>0.39113843379617608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0.78466352166631403</c:v>
                </c:pt>
                <c:pt idx="2">
                  <c:v>0.56057155945543402</c:v>
                </c:pt>
                <c:pt idx="3">
                  <c:v>0.38674377644783198</c:v>
                </c:pt>
                <c:pt idx="4">
                  <c:v>0.237357156522819</c:v>
                </c:pt>
                <c:pt idx="5">
                  <c:v>9.2875835660466893E-2</c:v>
                </c:pt>
                <c:pt idx="6">
                  <c:v>6.47019168019944E-2</c:v>
                </c:pt>
                <c:pt idx="7">
                  <c:v>4.1650528645062301E-2</c:v>
                </c:pt>
                <c:pt idx="8">
                  <c:v>2.3721671189670699E-2</c:v>
                </c:pt>
                <c:pt idx="9">
                  <c:v>1.0915344435819501E-2</c:v>
                </c:pt>
                <c:pt idx="10">
                  <c:v>3.2315483835088101E-3</c:v>
                </c:pt>
                <c:pt idx="11">
                  <c:v>6.7028303273856395E-4</c:v>
                </c:pt>
                <c:pt idx="12">
                  <c:v>6.7223113630995998E-4</c:v>
                </c:pt>
                <c:pt idx="13">
                  <c:v>6.8345221288119897E-4</c:v>
                </c:pt>
                <c:pt idx="14">
                  <c:v>7.0464757973798503E-4</c:v>
                </c:pt>
                <c:pt idx="15">
                  <c:v>7.3581723688031695E-4</c:v>
                </c:pt>
                <c:pt idx="16">
                  <c:v>7.9496166130789197E-4</c:v>
                </c:pt>
                <c:pt idx="17">
                  <c:v>8.6509338987813796E-4</c:v>
                </c:pt>
                <c:pt idx="18">
                  <c:v>9.5080994701955105E-4</c:v>
                </c:pt>
                <c:pt idx="19">
                  <c:v>1.0521113327321299E-3</c:v>
                </c:pt>
                <c:pt idx="20">
                  <c:v>1.1689975470158701E-3</c:v>
                </c:pt>
                <c:pt idx="21">
                  <c:v>1.3014685898707799E-3</c:v>
                </c:pt>
                <c:pt idx="22">
                  <c:v>1.4495244612968601E-3</c:v>
                </c:pt>
                <c:pt idx="23">
                  <c:v>1.6131651612941E-3</c:v>
                </c:pt>
                <c:pt idx="24">
                  <c:v>1.79239068986251E-3</c:v>
                </c:pt>
                <c:pt idx="25">
                  <c:v>1.9872010470020798E-3</c:v>
                </c:pt>
                <c:pt idx="26">
                  <c:v>2.1975962327128199E-3</c:v>
                </c:pt>
                <c:pt idx="27">
                  <c:v>2.42357624699473E-3</c:v>
                </c:pt>
                <c:pt idx="28">
                  <c:v>2.6651410898478E-3</c:v>
                </c:pt>
                <c:pt idx="29">
                  <c:v>2.9222907612720399E-3</c:v>
                </c:pt>
                <c:pt idx="30">
                  <c:v>3.1950252612674402E-3</c:v>
                </c:pt>
                <c:pt idx="31">
                  <c:v>3.48334458983401E-3</c:v>
                </c:pt>
                <c:pt idx="32">
                  <c:v>3.7872487469717501E-3</c:v>
                </c:pt>
                <c:pt idx="33">
                  <c:v>3.7218619644271088E-3</c:v>
                </c:pt>
                <c:pt idx="34">
                  <c:v>3.6576040836299928E-3</c:v>
                </c:pt>
                <c:pt idx="35">
                  <c:v>3.5944556144890307E-3</c:v>
                </c:pt>
                <c:pt idx="36">
                  <c:v>3.5323974022907364E-3</c:v>
                </c:pt>
                <c:pt idx="37">
                  <c:v>3.4714106241647827E-3</c:v>
                </c:pt>
                <c:pt idx="38">
                  <c:v>3.4114767816745845E-3</c:v>
                </c:pt>
                <c:pt idx="39">
                  <c:v>3.3525776959042364E-3</c:v>
                </c:pt>
                <c:pt idx="40">
                  <c:v>3.2946955017946911E-3</c:v>
                </c:pt>
                <c:pt idx="41">
                  <c:v>3.2378126427213883E-3</c:v>
                </c:pt>
                <c:pt idx="42">
                  <c:v>3.1819118651580046E-3</c:v>
                </c:pt>
                <c:pt idx="43">
                  <c:v>3.1269762134161915E-3</c:v>
                </c:pt>
                <c:pt idx="44">
                  <c:v>3.0729890244101713E-3</c:v>
                </c:pt>
                <c:pt idx="45">
                  <c:v>3.0220384339195777E-3</c:v>
                </c:pt>
                <c:pt idx="46">
                  <c:v>2.9677948177643564E-3</c:v>
                </c:pt>
                <c:pt idx="47">
                  <c:v>2.9165558928789812E-3</c:v>
                </c:pt>
                <c:pt idx="48">
                  <c:v>2.8662016075090262E-3</c:v>
                </c:pt>
                <c:pt idx="49">
                  <c:v>2.8167166877789288E-3</c:v>
                </c:pt>
                <c:pt idx="50">
                  <c:v>2.7680861244199443E-3</c:v>
                </c:pt>
                <c:pt idx="51">
                  <c:v>2.7202951668693085E-3</c:v>
                </c:pt>
                <c:pt idx="52">
                  <c:v>2.67332931934585E-3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0.78466352166631381</c:v>
                </c:pt>
                <c:pt idx="1">
                  <c:v>0.11450429862252667</c:v>
                </c:pt>
                <c:pt idx="2">
                  <c:v>6.7028303273856417E-4</c:v>
                </c:pt>
                <c:pt idx="3">
                  <c:v>3.7872487469717492E-3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0.66927232539330594</c:v>
                </c:pt>
                <c:pt idx="2">
                  <c:v>0.561710500531584</c:v>
                </c:pt>
                <c:pt idx="3">
                  <c:v>0.47811317898011702</c:v>
                </c:pt>
                <c:pt idx="4">
                  <c:v>0.40673270107542703</c:v>
                </c:pt>
                <c:pt idx="5">
                  <c:v>0.35197922421477001</c:v>
                </c:pt>
                <c:pt idx="6">
                  <c:v>0.356886991257794</c:v>
                </c:pt>
                <c:pt idx="7">
                  <c:v>0.36437779358662098</c:v>
                </c:pt>
                <c:pt idx="8">
                  <c:v>0.37290181002976902</c:v>
                </c:pt>
                <c:pt idx="9">
                  <c:v>0.38090921941575701</c:v>
                </c:pt>
                <c:pt idx="10">
                  <c:v>0.38685020057310199</c:v>
                </c:pt>
                <c:pt idx="11">
                  <c:v>0.38917493233032502</c:v>
                </c:pt>
                <c:pt idx="12">
                  <c:v>0.38909611761111201</c:v>
                </c:pt>
                <c:pt idx="13">
                  <c:v>0.388642144828448</c:v>
                </c:pt>
                <c:pt idx="14">
                  <c:v>0.38778464068341501</c:v>
                </c:pt>
                <c:pt idx="15">
                  <c:v>0.38652360517601397</c:v>
                </c:pt>
                <c:pt idx="16">
                  <c:v>0.384130790300721</c:v>
                </c:pt>
                <c:pt idx="17">
                  <c:v>0.38129346040906897</c:v>
                </c:pt>
                <c:pt idx="18">
                  <c:v>0.37782561276371601</c:v>
                </c:pt>
                <c:pt idx="19">
                  <c:v>0.37372724736466301</c:v>
                </c:pt>
                <c:pt idx="20">
                  <c:v>0.36899836421191001</c:v>
                </c:pt>
                <c:pt idx="21">
                  <c:v>0.36363896330545598</c:v>
                </c:pt>
                <c:pt idx="22">
                  <c:v>0.35764904464530101</c:v>
                </c:pt>
                <c:pt idx="23">
                  <c:v>0.35102860823144599</c:v>
                </c:pt>
                <c:pt idx="24">
                  <c:v>0.34377765406389099</c:v>
                </c:pt>
                <c:pt idx="25">
                  <c:v>0.335896182142635</c:v>
                </c:pt>
                <c:pt idx="26">
                  <c:v>0.32738419246767902</c:v>
                </c:pt>
                <c:pt idx="27">
                  <c:v>0.318241685039022</c:v>
                </c:pt>
                <c:pt idx="28">
                  <c:v>0.308468659856664</c:v>
                </c:pt>
                <c:pt idx="29">
                  <c:v>0.298065116920607</c:v>
                </c:pt>
                <c:pt idx="30">
                  <c:v>0.28703105623084801</c:v>
                </c:pt>
                <c:pt idx="31">
                  <c:v>0.27536647778738998</c:v>
                </c:pt>
                <c:pt idx="32">
                  <c:v>0.26307138159023102</c:v>
                </c:pt>
                <c:pt idx="33">
                  <c:v>0.25852945884604561</c:v>
                </c:pt>
                <c:pt idx="34">
                  <c:v>0.2540659523248871</c:v>
                </c:pt>
                <c:pt idx="35">
                  <c:v>0.24967950819826243</c:v>
                </c:pt>
                <c:pt idx="36">
                  <c:v>0.24536879593383062</c:v>
                </c:pt>
                <c:pt idx="37">
                  <c:v>0.24113250804987266</c:v>
                </c:pt>
                <c:pt idx="38">
                  <c:v>0.23696935960061519</c:v>
                </c:pt>
                <c:pt idx="39">
                  <c:v>0.23287808783495775</c:v>
                </c:pt>
                <c:pt idx="40">
                  <c:v>0.22885745180305003</c:v>
                </c:pt>
                <c:pt idx="41">
                  <c:v>0.22490623197964088</c:v>
                </c:pt>
                <c:pt idx="42">
                  <c:v>0.22102322989340978</c:v>
                </c:pt>
                <c:pt idx="43">
                  <c:v>0.21720726776157614</c:v>
                </c:pt>
                <c:pt idx="44">
                  <c:v>0.21345718812623588</c:v>
                </c:pt>
                <c:pt idx="45">
                  <c:v>0.20991803790698607</c:v>
                </c:pt>
                <c:pt idx="46">
                  <c:v>0.20615014622682792</c:v>
                </c:pt>
                <c:pt idx="47">
                  <c:v>0.20259096760895348</c:v>
                </c:pt>
                <c:pt idx="48">
                  <c:v>0.1990932381736068</c:v>
                </c:pt>
                <c:pt idx="49">
                  <c:v>0.19565589696075739</c:v>
                </c:pt>
                <c:pt idx="50">
                  <c:v>0.19227790139059875</c:v>
                </c:pt>
                <c:pt idx="51">
                  <c:v>0.18895822685366248</c:v>
                </c:pt>
                <c:pt idx="52">
                  <c:v>0.18569586643822067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0.66927232539330628</c:v>
                </c:pt>
                <c:pt idx="1">
                  <c:v>0.35090774291102933</c:v>
                </c:pt>
                <c:pt idx="2">
                  <c:v>0.38917493233032457</c:v>
                </c:pt>
                <c:pt idx="3">
                  <c:v>0.26307138159023058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1.85496046763363</c:v>
                </c:pt>
                <c:pt idx="2">
                  <c:v>1.73405541328316</c:v>
                </c:pt>
                <c:pt idx="3">
                  <c:v>1.6400881145660999</c:v>
                </c:pt>
                <c:pt idx="4">
                  <c:v>1.5598532875945099</c:v>
                </c:pt>
                <c:pt idx="5">
                  <c:v>1.4983129035181899</c:v>
                </c:pt>
                <c:pt idx="6">
                  <c:v>1.5038517107231</c:v>
                </c:pt>
                <c:pt idx="7">
                  <c:v>1.5123056796148</c:v>
                </c:pt>
                <c:pt idx="8">
                  <c:v>1.5219257131812201</c:v>
                </c:pt>
                <c:pt idx="9">
                  <c:v>1.53096271441029</c:v>
                </c:pt>
                <c:pt idx="10">
                  <c:v>1.5376675862899101</c:v>
                </c:pt>
                <c:pt idx="11">
                  <c:v>1.54029123180803</c:v>
                </c:pt>
                <c:pt idx="12">
                  <c:v>1.5399555929416999</c:v>
                </c:pt>
                <c:pt idx="13">
                  <c:v>1.5380223130716399</c:v>
                </c:pt>
                <c:pt idx="14">
                  <c:v>1.53437056220597</c:v>
                </c:pt>
                <c:pt idx="15">
                  <c:v>1.5290003403446999</c:v>
                </c:pt>
                <c:pt idx="16">
                  <c:v>1.5188103443629399</c:v>
                </c:pt>
                <c:pt idx="17">
                  <c:v>1.50672734517507</c:v>
                </c:pt>
                <c:pt idx="18">
                  <c:v>1.49195923505658</c:v>
                </c:pt>
                <c:pt idx="19">
                  <c:v>1.47450601400744</c:v>
                </c:pt>
                <c:pt idx="20">
                  <c:v>1.4543676820276701</c:v>
                </c:pt>
                <c:pt idx="21">
                  <c:v>1.4315442391172599</c:v>
                </c:pt>
                <c:pt idx="22">
                  <c:v>1.4060356852762199</c:v>
                </c:pt>
                <c:pt idx="23">
                  <c:v>1.3778420205045401</c:v>
                </c:pt>
                <c:pt idx="24">
                  <c:v>1.34696324480222</c:v>
                </c:pt>
                <c:pt idx="25">
                  <c:v>1.31339935816927</c:v>
                </c:pt>
                <c:pt idx="26">
                  <c:v>1.27715036060568</c:v>
                </c:pt>
                <c:pt idx="27">
                  <c:v>1.2382162521114499</c:v>
                </c:pt>
                <c:pt idx="28">
                  <c:v>1.19659703268659</c:v>
                </c:pt>
                <c:pt idx="29">
                  <c:v>1.1522927023311</c:v>
                </c:pt>
                <c:pt idx="30">
                  <c:v>1.10530326104496</c:v>
                </c:pt>
                <c:pt idx="31">
                  <c:v>1.0556287088281899</c:v>
                </c:pt>
                <c:pt idx="32">
                  <c:v>1.00326904568079</c:v>
                </c:pt>
                <c:pt idx="33">
                  <c:v>0.98594762337491348</c:v>
                </c:pt>
                <c:pt idx="34">
                  <c:v>0.96892525514617212</c:v>
                </c:pt>
                <c:pt idx="35">
                  <c:v>0.95219677793117163</c:v>
                </c:pt>
                <c:pt idx="36">
                  <c:v>0.93575711751049762</c:v>
                </c:pt>
                <c:pt idx="37">
                  <c:v>0.91960128757234116</c:v>
                </c:pt>
                <c:pt idx="38">
                  <c:v>0.9037243877496921</c:v>
                </c:pt>
                <c:pt idx="39">
                  <c:v>0.88812160231883353</c:v>
                </c:pt>
                <c:pt idx="40">
                  <c:v>0.87278819869895585</c:v>
                </c:pt>
                <c:pt idx="41">
                  <c:v>0.85771952601573187</c:v>
                </c:pt>
                <c:pt idx="42">
                  <c:v>0.84291101368770649</c:v>
                </c:pt>
                <c:pt idx="43">
                  <c:v>0.82835817003281564</c:v>
                </c:pt>
                <c:pt idx="44">
                  <c:v>0.81405658088149124</c:v>
                </c:pt>
                <c:pt idx="45">
                  <c:v>0.80055940820719995</c:v>
                </c:pt>
                <c:pt idx="46">
                  <c:v>0.78618988968591497</c:v>
                </c:pt>
                <c:pt idx="47">
                  <c:v>0.77261633518607808</c:v>
                </c:pt>
                <c:pt idx="48">
                  <c:v>0.75927712796620705</c:v>
                </c:pt>
                <c:pt idx="49">
                  <c:v>0.74616822186836962</c:v>
                </c:pt>
                <c:pt idx="50">
                  <c:v>0.73328564083085546</c:v>
                </c:pt>
                <c:pt idx="51">
                  <c:v>0.72062547732500282</c:v>
                </c:pt>
                <c:pt idx="52">
                  <c:v>0.70818389131560078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1.85496046763363</c:v>
                </c:pt>
                <c:pt idx="1">
                  <c:v>1.4971036512629261</c:v>
                </c:pt>
                <c:pt idx="2">
                  <c:v>1.5402912318080271</c:v>
                </c:pt>
                <c:pt idx="3">
                  <c:v>1.0032690456807867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4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4.8260588472643402</c:v>
                </c:pt>
                <c:pt idx="2">
                  <c:v>4.2329246989670102</c:v>
                </c:pt>
                <c:pt idx="3">
                  <c:v>3.7784480606395401</c:v>
                </c:pt>
                <c:pt idx="4">
                  <c:v>3.3784287387853098</c:v>
                </c:pt>
                <c:pt idx="5">
                  <c:v>2.7006914080300901</c:v>
                </c:pt>
                <c:pt idx="6">
                  <c:v>2.33507556835829</c:v>
                </c:pt>
                <c:pt idx="7">
                  <c:v>2.0401511583580501</c:v>
                </c:pt>
                <c:pt idx="8">
                  <c:v>1.8112110379159301</c:v>
                </c:pt>
                <c:pt idx="9">
                  <c:v>1.6435480669184801</c:v>
                </c:pt>
                <c:pt idx="10">
                  <c:v>1.5324551052522699</c:v>
                </c:pt>
                <c:pt idx="11">
                  <c:v>1.47322501280387</c:v>
                </c:pt>
                <c:pt idx="12">
                  <c:v>1.4387931545666901</c:v>
                </c:pt>
                <c:pt idx="13">
                  <c:v>1.3855153020234801</c:v>
                </c:pt>
                <c:pt idx="14">
                  <c:v>1.33446898257109</c:v>
                </c:pt>
                <c:pt idx="15">
                  <c:v>1.28565419620952</c:v>
                </c:pt>
                <c:pt idx="16">
                  <c:v>1.2221775400871999</c:v>
                </c:pt>
                <c:pt idx="17">
                  <c:v>1.16813259804403</c:v>
                </c:pt>
                <c:pt idx="18">
                  <c:v>1.1175744264552501</c:v>
                </c:pt>
                <c:pt idx="19">
                  <c:v>1.07050302532088</c:v>
                </c:pt>
                <c:pt idx="20">
                  <c:v>1.0269183946409</c:v>
                </c:pt>
                <c:pt idx="21">
                  <c:v>0.98682053441532103</c:v>
                </c:pt>
                <c:pt idx="22">
                  <c:v>0.95020944464414003</c:v>
                </c:pt>
                <c:pt idx="23">
                  <c:v>0.91708512532735798</c:v>
                </c:pt>
                <c:pt idx="24">
                  <c:v>0.88744757646497296</c:v>
                </c:pt>
                <c:pt idx="25">
                  <c:v>0.861296798056986</c:v>
                </c:pt>
                <c:pt idx="26">
                  <c:v>0.83863279010339797</c:v>
                </c:pt>
                <c:pt idx="27">
                  <c:v>0.81945555260420799</c:v>
                </c:pt>
                <c:pt idx="28">
                  <c:v>0.80376508555941595</c:v>
                </c:pt>
                <c:pt idx="29">
                  <c:v>0.79156138896902295</c:v>
                </c:pt>
                <c:pt idx="30">
                  <c:v>0.782844462833027</c:v>
                </c:pt>
                <c:pt idx="31">
                  <c:v>0.77761430715142998</c:v>
                </c:pt>
                <c:pt idx="32">
                  <c:v>0.77587092192423102</c:v>
                </c:pt>
                <c:pt idx="33">
                  <c:v>0.76247552419781162</c:v>
                </c:pt>
                <c:pt idx="34">
                  <c:v>0.74931139779739497</c:v>
                </c:pt>
                <c:pt idx="35">
                  <c:v>0.73637454990493001</c:v>
                </c:pt>
                <c:pt idx="36">
                  <c:v>0.72366105640922029</c:v>
                </c:pt>
                <c:pt idx="37">
                  <c:v>0.71116706118178585</c:v>
                </c:pt>
                <c:pt idx="38">
                  <c:v>0.69888877455894027</c:v>
                </c:pt>
                <c:pt idx="39">
                  <c:v>0.68682247233528149</c:v>
                </c:pt>
                <c:pt idx="40">
                  <c:v>0.67496449460337804</c:v>
                </c:pt>
                <c:pt idx="41">
                  <c:v>0.66331124464292091</c:v>
                </c:pt>
                <c:pt idx="42">
                  <c:v>0.65185918782751806</c:v>
                </c:pt>
                <c:pt idx="43">
                  <c:v>0.64060485054705563</c:v>
                </c:pt>
                <c:pt idx="44">
                  <c:v>0.62954481913515237</c:v>
                </c:pt>
                <c:pt idx="45">
                  <c:v>0.6191068774372035</c:v>
                </c:pt>
                <c:pt idx="46">
                  <c:v>0.60799431333417031</c:v>
                </c:pt>
                <c:pt idx="47">
                  <c:v>0.5974973022991783</c:v>
                </c:pt>
                <c:pt idx="48">
                  <c:v>0.58718152205261764</c:v>
                </c:pt>
                <c:pt idx="49">
                  <c:v>0.5770438435272669</c:v>
                </c:pt>
                <c:pt idx="50">
                  <c:v>0.56708119186431505</c:v>
                </c:pt>
                <c:pt idx="51">
                  <c:v>0.55729054520449317</c:v>
                </c:pt>
                <c:pt idx="52">
                  <c:v>0.54766893388410787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4.8260588472643438</c:v>
                </c:pt>
                <c:pt idx="1">
                  <c:v>2.9860328312650797</c:v>
                </c:pt>
                <c:pt idx="2">
                  <c:v>1.4732250128038682</c:v>
                </c:pt>
                <c:pt idx="3">
                  <c:v>0.77587092192423102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1.16579986055522</c:v>
                </c:pt>
                <c:pt idx="2">
                  <c:v>0.98731715677209397</c:v>
                </c:pt>
                <c:pt idx="3">
                  <c:v>0.84873694805043898</c:v>
                </c:pt>
                <c:pt idx="4">
                  <c:v>0.73046433222503804</c:v>
                </c:pt>
                <c:pt idx="5">
                  <c:v>0.64137957596218298</c:v>
                </c:pt>
                <c:pt idx="6">
                  <c:v>0.65686938622508795</c:v>
                </c:pt>
                <c:pt idx="7">
                  <c:v>0.68051172820530903</c:v>
                </c:pt>
                <c:pt idx="8">
                  <c:v>0.70741508287245802</c:v>
                </c:pt>
                <c:pt idx="9">
                  <c:v>0.73268793119614295</c:v>
                </c:pt>
                <c:pt idx="10">
                  <c:v>0.75143875414597505</c:v>
                </c:pt>
                <c:pt idx="11">
                  <c:v>0.75877603269156002</c:v>
                </c:pt>
                <c:pt idx="12">
                  <c:v>0.75868907118189399</c:v>
                </c:pt>
                <c:pt idx="13">
                  <c:v>0.75818817288621299</c:v>
                </c:pt>
                <c:pt idx="14">
                  <c:v>0.75724203166103898</c:v>
                </c:pt>
                <c:pt idx="15">
                  <c:v>0.75585064750637199</c:v>
                </c:pt>
                <c:pt idx="16">
                  <c:v>0.75321049607289003</c:v>
                </c:pt>
                <c:pt idx="17">
                  <c:v>0.75007988172488704</c:v>
                </c:pt>
                <c:pt idx="18">
                  <c:v>0.74625357529955105</c:v>
                </c:pt>
                <c:pt idx="19">
                  <c:v>0.74173157679688195</c:v>
                </c:pt>
                <c:pt idx="20">
                  <c:v>0.73651388621687797</c:v>
                </c:pt>
                <c:pt idx="21">
                  <c:v>0.73060050355953998</c:v>
                </c:pt>
                <c:pt idx="22">
                  <c:v>0.723991428824869</c:v>
                </c:pt>
                <c:pt idx="23">
                  <c:v>0.71668666201286302</c:v>
                </c:pt>
                <c:pt idx="24">
                  <c:v>0.70868620312352404</c:v>
                </c:pt>
                <c:pt idx="25">
                  <c:v>0.69999005215685095</c:v>
                </c:pt>
                <c:pt idx="26">
                  <c:v>0.69059820911284497</c:v>
                </c:pt>
                <c:pt idx="27">
                  <c:v>0.680510673991504</c:v>
                </c:pt>
                <c:pt idx="28">
                  <c:v>0.66972744679282903</c:v>
                </c:pt>
                <c:pt idx="29">
                  <c:v>0.65824852751682095</c:v>
                </c:pt>
                <c:pt idx="30">
                  <c:v>0.64607391616347898</c:v>
                </c:pt>
                <c:pt idx="31">
                  <c:v>0.63320361273280301</c:v>
                </c:pt>
                <c:pt idx="32">
                  <c:v>0.61963761722479305</c:v>
                </c:pt>
                <c:pt idx="33">
                  <c:v>0.60893958473713206</c:v>
                </c:pt>
                <c:pt idx="34">
                  <c:v>0.59842625360806989</c:v>
                </c:pt>
                <c:pt idx="35">
                  <c:v>0.58809443503365322</c:v>
                </c:pt>
                <c:pt idx="36">
                  <c:v>0.57794099508162233</c:v>
                </c:pt>
                <c:pt idx="37">
                  <c:v>0.56796285411308967</c:v>
                </c:pt>
                <c:pt idx="38">
                  <c:v>0.55815698557027293</c:v>
                </c:pt>
                <c:pt idx="39">
                  <c:v>0.54852041517266192</c:v>
                </c:pt>
                <c:pt idx="40">
                  <c:v>0.53905021999035185</c:v>
                </c:pt>
                <c:pt idx="41">
                  <c:v>0.5297435275568807</c:v>
                </c:pt>
                <c:pt idx="42">
                  <c:v>0.52059751499615714</c:v>
                </c:pt>
                <c:pt idx="43">
                  <c:v>0.51160940816182088</c:v>
                </c:pt>
                <c:pt idx="44">
                  <c:v>0.50277648078067039</c:v>
                </c:pt>
                <c:pt idx="45">
                  <c:v>0.49444037597291735</c:v>
                </c:pt>
                <c:pt idx="46">
                  <c:v>0.48556549414981209</c:v>
                </c:pt>
                <c:pt idx="47">
                  <c:v>0.4771822145063716</c:v>
                </c:pt>
                <c:pt idx="48">
                  <c:v>0.46894367210045107</c:v>
                </c:pt>
                <c:pt idx="49">
                  <c:v>0.46084736794967796</c:v>
                </c:pt>
                <c:pt idx="50">
                  <c:v>0.45289084636440979</c:v>
                </c:pt>
                <c:pt idx="51">
                  <c:v>0.44507169398228918</c:v>
                </c:pt>
                <c:pt idx="52">
                  <c:v>0.4373875391261689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1.1657998605552187</c:v>
                </c:pt>
                <c:pt idx="1">
                  <c:v>0.63799778502759241</c:v>
                </c:pt>
                <c:pt idx="2">
                  <c:v>0.75877603269156046</c:v>
                </c:pt>
                <c:pt idx="3">
                  <c:v>0.61963761722479316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74.299608880054507</c:v>
                </c:pt>
                <c:pt idx="2">
                  <c:v>74.883751101693207</c:v>
                </c:pt>
                <c:pt idx="3">
                  <c:v>75.342549414667801</c:v>
                </c:pt>
                <c:pt idx="4">
                  <c:v>75.819083424852806</c:v>
                </c:pt>
                <c:pt idx="5">
                  <c:v>78.799634312280901</c:v>
                </c:pt>
                <c:pt idx="6">
                  <c:v>83.288248218831896</c:v>
                </c:pt>
                <c:pt idx="7">
                  <c:v>88.635061278577098</c:v>
                </c:pt>
                <c:pt idx="8">
                  <c:v>94.0934213902366</c:v>
                </c:pt>
                <c:pt idx="9">
                  <c:v>98.916676452530297</c:v>
                </c:pt>
                <c:pt idx="10">
                  <c:v>102.35817436417901</c:v>
                </c:pt>
                <c:pt idx="11">
                  <c:v>103.67126302390101</c:v>
                </c:pt>
                <c:pt idx="12">
                  <c:v>103.656802418008</c:v>
                </c:pt>
                <c:pt idx="13">
                  <c:v>103.57350932806401</c:v>
                </c:pt>
                <c:pt idx="14">
                  <c:v>103.416177935948</c:v>
                </c:pt>
                <c:pt idx="15">
                  <c:v>103.184808241659</c:v>
                </c:pt>
                <c:pt idx="16">
                  <c:v>102.74578424674699</c:v>
                </c:pt>
                <c:pt idx="17">
                  <c:v>102.225202434598</c:v>
                </c:pt>
                <c:pt idx="18">
                  <c:v>101.58893577530399</c:v>
                </c:pt>
                <c:pt idx="19">
                  <c:v>100.836984268866</c:v>
                </c:pt>
                <c:pt idx="20">
                  <c:v>99.969347915283905</c:v>
                </c:pt>
                <c:pt idx="21">
                  <c:v>98.986026714557397</c:v>
                </c:pt>
                <c:pt idx="22">
                  <c:v>97.887020666686695</c:v>
                </c:pt>
                <c:pt idx="23">
                  <c:v>96.672329771671599</c:v>
                </c:pt>
                <c:pt idx="24">
                  <c:v>95.341954029512294</c:v>
                </c:pt>
                <c:pt idx="25">
                  <c:v>93.895893440208596</c:v>
                </c:pt>
                <c:pt idx="26">
                  <c:v>92.334148003760703</c:v>
                </c:pt>
                <c:pt idx="27">
                  <c:v>90.656717720168501</c:v>
                </c:pt>
                <c:pt idx="28">
                  <c:v>88.863602589431906</c:v>
                </c:pt>
                <c:pt idx="29">
                  <c:v>86.954802611551102</c:v>
                </c:pt>
                <c:pt idx="30">
                  <c:v>84.930317786526004</c:v>
                </c:pt>
                <c:pt idx="31">
                  <c:v>82.790148114356697</c:v>
                </c:pt>
                <c:pt idx="32">
                  <c:v>80.534293595042996</c:v>
                </c:pt>
                <c:pt idx="33">
                  <c:v>79.143870442379495</c:v>
                </c:pt>
                <c:pt idx="34">
                  <c:v>77.777452923052806</c:v>
                </c:pt>
                <c:pt idx="35">
                  <c:v>76.434626588251817</c:v>
                </c:pt>
                <c:pt idx="36">
                  <c:v>75.114984120838727</c:v>
                </c:pt>
                <c:pt idx="37">
                  <c:v>73.818125260184672</c:v>
                </c:pt>
                <c:pt idx="38">
                  <c:v>72.543656644611403</c:v>
                </c:pt>
                <c:pt idx="39">
                  <c:v>71.29119170691709</c:v>
                </c:pt>
                <c:pt idx="40">
                  <c:v>70.060350553937454</c:v>
                </c:pt>
                <c:pt idx="41">
                  <c:v>68.850759851241264</c:v>
                </c:pt>
                <c:pt idx="42">
                  <c:v>67.662052709657175</c:v>
                </c:pt>
                <c:pt idx="43">
                  <c:v>66.493868573416378</c:v>
                </c:pt>
                <c:pt idx="44">
                  <c:v>65.345853108823931</c:v>
                </c:pt>
                <c:pt idx="45">
                  <c:v>64.262409668069949</c:v>
                </c:pt>
                <c:pt idx="46">
                  <c:v>63.108941385165537</c:v>
                </c:pt>
                <c:pt idx="47">
                  <c:v>62.019366631589435</c:v>
                </c:pt>
                <c:pt idx="48">
                  <c:v>60.948603375018266</c:v>
                </c:pt>
                <c:pt idx="49">
                  <c:v>59.89632682274339</c:v>
                </c:pt>
                <c:pt idx="50">
                  <c:v>58.862217808811742</c:v>
                </c:pt>
                <c:pt idx="51">
                  <c:v>57.845962668547024</c:v>
                </c:pt>
                <c:pt idx="52">
                  <c:v>56.84725315509916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74.299608880054507</c:v>
                </c:pt>
                <c:pt idx="1">
                  <c:v>76.65271943562874</c:v>
                </c:pt>
                <c:pt idx="2">
                  <c:v>103.67126302390123</c:v>
                </c:pt>
                <c:pt idx="3">
                  <c:v>80.534293595042968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1.40207858890644</c:v>
                </c:pt>
                <c:pt idx="2">
                  <c:v>1.26097995036428</c:v>
                </c:pt>
                <c:pt idx="3">
                  <c:v>1.1517230207253899</c:v>
                </c:pt>
                <c:pt idx="4">
                  <c:v>1.0575035822530401</c:v>
                </c:pt>
                <c:pt idx="5">
                  <c:v>0.95639414795515998</c:v>
                </c:pt>
                <c:pt idx="6">
                  <c:v>0.92870867468613405</c:v>
                </c:pt>
                <c:pt idx="7">
                  <c:v>0.90622978882743599</c:v>
                </c:pt>
                <c:pt idx="8">
                  <c:v>0.88876447946049397</c:v>
                </c:pt>
                <c:pt idx="9">
                  <c:v>0.87611973566673795</c:v>
                </c:pt>
                <c:pt idx="10">
                  <c:v>0.868102546527598</c:v>
                </c:pt>
                <c:pt idx="11">
                  <c:v>0.86451990112450305</c:v>
                </c:pt>
                <c:pt idx="12">
                  <c:v>0.863108061997923</c:v>
                </c:pt>
                <c:pt idx="13">
                  <c:v>0.860923464341808</c:v>
                </c:pt>
                <c:pt idx="14">
                  <c:v>0.85883036815819902</c:v>
                </c:pt>
                <c:pt idx="15">
                  <c:v>0.85682877344709896</c:v>
                </c:pt>
                <c:pt idx="16">
                  <c:v>0.85422598546741402</c:v>
                </c:pt>
                <c:pt idx="17">
                  <c:v>0.85200993418012405</c:v>
                </c:pt>
                <c:pt idx="18">
                  <c:v>0.84993685394362695</c:v>
                </c:pt>
                <c:pt idx="19">
                  <c:v>0.84800674475792304</c:v>
                </c:pt>
                <c:pt idx="20">
                  <c:v>0.84621960662301099</c:v>
                </c:pt>
                <c:pt idx="21">
                  <c:v>0.84457543953889302</c:v>
                </c:pt>
                <c:pt idx="22">
                  <c:v>0.84307424350556803</c:v>
                </c:pt>
                <c:pt idx="23">
                  <c:v>0.84171601852303501</c:v>
                </c:pt>
                <c:pt idx="24">
                  <c:v>0.84050076459129497</c:v>
                </c:pt>
                <c:pt idx="25">
                  <c:v>0.83942848171034801</c:v>
                </c:pt>
                <c:pt idx="26">
                  <c:v>0.83849916988019502</c:v>
                </c:pt>
                <c:pt idx="27">
                  <c:v>0.837712829100834</c:v>
                </c:pt>
                <c:pt idx="28">
                  <c:v>0.83706945937226596</c:v>
                </c:pt>
                <c:pt idx="29">
                  <c:v>0.83656906069449</c:v>
                </c:pt>
                <c:pt idx="30">
                  <c:v>0.83621163306750801</c:v>
                </c:pt>
                <c:pt idx="31">
                  <c:v>0.83599717649131899</c:v>
                </c:pt>
                <c:pt idx="32">
                  <c:v>0.83592569096592195</c:v>
                </c:pt>
                <c:pt idx="33">
                  <c:v>0.82149344871556218</c:v>
                </c:pt>
                <c:pt idx="34">
                  <c:v>0.80731037889521173</c:v>
                </c:pt>
                <c:pt idx="35">
                  <c:v>0.79337217963055895</c:v>
                </c:pt>
                <c:pt idx="36">
                  <c:v>0.7796746230722662</c:v>
                </c:pt>
                <c:pt idx="37">
                  <c:v>0.76621355461578133</c:v>
                </c:pt>
                <c:pt idx="38">
                  <c:v>0.75298489126592316</c:v>
                </c:pt>
                <c:pt idx="39">
                  <c:v>0.73998462055246461</c:v>
                </c:pt>
                <c:pt idx="40">
                  <c:v>0.72720879928000826</c:v>
                </c:pt>
                <c:pt idx="41">
                  <c:v>0.71465355233115435</c:v>
                </c:pt>
                <c:pt idx="42">
                  <c:v>0.70231507148867789</c:v>
                </c:pt>
                <c:pt idx="43">
                  <c:v>0.690189614274478</c:v>
                </c:pt>
                <c:pt idx="44">
                  <c:v>0.67827350279401333</c:v>
                </c:pt>
                <c:pt idx="45">
                  <c:v>0.66702763266334753</c:v>
                </c:pt>
                <c:pt idx="46">
                  <c:v>0.65505492230168982</c:v>
                </c:pt>
                <c:pt idx="47">
                  <c:v>0.6437454106876439</c:v>
                </c:pt>
                <c:pt idx="48">
                  <c:v>0.63263115767623768</c:v>
                </c:pt>
                <c:pt idx="49">
                  <c:v>0.62170879200093043</c:v>
                </c:pt>
                <c:pt idx="50">
                  <c:v>0.61097500079948752</c:v>
                </c:pt>
                <c:pt idx="51">
                  <c:v>0.60042652831154175</c:v>
                </c:pt>
                <c:pt idx="52">
                  <c:v>0.59006017501239849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1.4020785889064353</c:v>
                </c:pt>
                <c:pt idx="1">
                  <c:v>0.9778389927296649</c:v>
                </c:pt>
                <c:pt idx="2">
                  <c:v>0.86451990112450305</c:v>
                </c:pt>
                <c:pt idx="3">
                  <c:v>0.8359256909659224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2.2934238389824801</c:v>
                </c:pt>
                <c:pt idx="2">
                  <c:v>2.0878500309810302</c:v>
                </c:pt>
                <c:pt idx="3">
                  <c:v>1.92853006379508</c:v>
                </c:pt>
                <c:pt idx="4">
                  <c:v>1.79267662021583</c:v>
                </c:pt>
                <c:pt idx="5">
                  <c:v>1.69387873590455</c:v>
                </c:pt>
                <c:pt idx="6">
                  <c:v>1.72752314930226</c:v>
                </c:pt>
                <c:pt idx="7">
                  <c:v>1.7788751486987699</c:v>
                </c:pt>
                <c:pt idx="8">
                  <c:v>1.8373101824947999</c:v>
                </c:pt>
                <c:pt idx="9">
                  <c:v>1.89220369909106</c:v>
                </c:pt>
                <c:pt idx="10">
                  <c:v>1.9329311468882999</c:v>
                </c:pt>
                <c:pt idx="11">
                  <c:v>1.9488679742872099</c:v>
                </c:pt>
                <c:pt idx="12">
                  <c:v>1.9488155680267201</c:v>
                </c:pt>
                <c:pt idx="13">
                  <c:v>1.94851370796627</c:v>
                </c:pt>
                <c:pt idx="14">
                  <c:v>1.94794352785209</c:v>
                </c:pt>
                <c:pt idx="15">
                  <c:v>1.9471050276841699</c:v>
                </c:pt>
                <c:pt idx="16">
                  <c:v>1.94551397361555</c:v>
                </c:pt>
                <c:pt idx="17">
                  <c:v>1.94362734823775</c:v>
                </c:pt>
                <c:pt idx="18">
                  <c:v>1.94132147277598</c:v>
                </c:pt>
                <c:pt idx="19">
                  <c:v>1.9385963472302601</c:v>
                </c:pt>
                <c:pt idx="20">
                  <c:v>1.93545197160058</c:v>
                </c:pt>
                <c:pt idx="21">
                  <c:v>1.93188834588694</c:v>
                </c:pt>
                <c:pt idx="22">
                  <c:v>1.9279054700893501</c:v>
                </c:pt>
                <c:pt idx="23">
                  <c:v>1.9235033442078</c:v>
                </c:pt>
                <c:pt idx="24">
                  <c:v>1.91868196824229</c:v>
                </c:pt>
                <c:pt idx="25">
                  <c:v>1.91344134219282</c:v>
                </c:pt>
                <c:pt idx="26">
                  <c:v>1.9077814660593999</c:v>
                </c:pt>
                <c:pt idx="27">
                  <c:v>1.9017023398420201</c:v>
                </c:pt>
                <c:pt idx="28">
                  <c:v>1.8952039635406801</c:v>
                </c:pt>
                <c:pt idx="29">
                  <c:v>1.88828633715539</c:v>
                </c:pt>
                <c:pt idx="30">
                  <c:v>1.8809494606861401</c:v>
                </c:pt>
                <c:pt idx="31">
                  <c:v>1.8731933341329301</c:v>
                </c:pt>
                <c:pt idx="32">
                  <c:v>1.8650179574957599</c:v>
                </c:pt>
                <c:pt idx="33">
                  <c:v>1.8328184554888918</c:v>
                </c:pt>
                <c:pt idx="34">
                  <c:v>1.8011748773655725</c:v>
                </c:pt>
                <c:pt idx="35">
                  <c:v>1.7700776252956019</c:v>
                </c:pt>
                <c:pt idx="36">
                  <c:v>1.7395172666044949</c:v>
                </c:pt>
                <c:pt idx="37">
                  <c:v>1.7094845320328196</c:v>
                </c:pt>
                <c:pt idx="38">
                  <c:v>1.6799703120874521</c:v>
                </c:pt>
                <c:pt idx="39">
                  <c:v>1.6509656546221572</c:v>
                </c:pt>
                <c:pt idx="40">
                  <c:v>1.6224617620484587</c:v>
                </c:pt>
                <c:pt idx="41">
                  <c:v>1.5944499886654091</c:v>
                </c:pt>
                <c:pt idx="42">
                  <c:v>1.5669218380317735</c:v>
                </c:pt>
                <c:pt idx="43">
                  <c:v>1.5398689603756286</c:v>
                </c:pt>
                <c:pt idx="44">
                  <c:v>1.5132831500162078</c:v>
                </c:pt>
                <c:pt idx="45">
                  <c:v>1.4881927024225685</c:v>
                </c:pt>
                <c:pt idx="46">
                  <c:v>1.4614806153725997</c:v>
                </c:pt>
                <c:pt idx="47">
                  <c:v>1.4362481784722216</c:v>
                </c:pt>
                <c:pt idx="48">
                  <c:v>1.4114513793375139</c:v>
                </c:pt>
                <c:pt idx="49">
                  <c:v>1.3870826963996261</c:v>
                </c:pt>
                <c:pt idx="50">
                  <c:v>1.3631347383944483</c:v>
                </c:pt>
                <c:pt idx="51">
                  <c:v>1.3396002414567645</c:v>
                </c:pt>
                <c:pt idx="52">
                  <c:v>1.3164720671877004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2.2934238389824784</c:v>
                </c:pt>
                <c:pt idx="1">
                  <c:v>1.686533366897637</c:v>
                </c:pt>
                <c:pt idx="2">
                  <c:v>1.9488679742872117</c:v>
                </c:pt>
                <c:pt idx="3">
                  <c:v>1.8650179574957626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2.3497874789689499</c:v>
                </c:pt>
                <c:pt idx="2">
                  <c:v>2.26027038899411</c:v>
                </c:pt>
                <c:pt idx="3">
                  <c:v>2.1945845917446798</c:v>
                </c:pt>
                <c:pt idx="4">
                  <c:v>2.1301433832652998</c:v>
                </c:pt>
                <c:pt idx="5">
                  <c:v>1.82133164100942</c:v>
                </c:pt>
                <c:pt idx="6">
                  <c:v>1.5267121630656699</c:v>
                </c:pt>
                <c:pt idx="7">
                  <c:v>1.2566142401109801</c:v>
                </c:pt>
                <c:pt idx="8">
                  <c:v>1.0229055678166901</c:v>
                </c:pt>
                <c:pt idx="9">
                  <c:v>0.83745384185414395</c:v>
                </c:pt>
                <c:pt idx="10">
                  <c:v>0.71212675789469104</c:v>
                </c:pt>
                <c:pt idx="11">
                  <c:v>0.65879201160968004</c:v>
                </c:pt>
                <c:pt idx="12">
                  <c:v>0.64557661620513795</c:v>
                </c:pt>
                <c:pt idx="13">
                  <c:v>0.62512788286018595</c:v>
                </c:pt>
                <c:pt idx="14">
                  <c:v>0.60553564096423795</c:v>
                </c:pt>
                <c:pt idx="15">
                  <c:v>0.58679989051729298</c:v>
                </c:pt>
                <c:pt idx="16">
                  <c:v>0.56243672359681895</c:v>
                </c:pt>
                <c:pt idx="17">
                  <c:v>0.54169357131627205</c:v>
                </c:pt>
                <c:pt idx="18">
                  <c:v>0.52228868692479302</c:v>
                </c:pt>
                <c:pt idx="19">
                  <c:v>0.50422207042238099</c:v>
                </c:pt>
                <c:pt idx="20">
                  <c:v>0.487493721809037</c:v>
                </c:pt>
                <c:pt idx="21">
                  <c:v>0.47210364108476099</c:v>
                </c:pt>
                <c:pt idx="22">
                  <c:v>0.45805182824955198</c:v>
                </c:pt>
                <c:pt idx="23">
                  <c:v>0.44533828330341102</c:v>
                </c:pt>
                <c:pt idx="24">
                  <c:v>0.43396300624633699</c:v>
                </c:pt>
                <c:pt idx="25">
                  <c:v>0.42392599707833001</c:v>
                </c:pt>
                <c:pt idx="26">
                  <c:v>0.41522725579939102</c:v>
                </c:pt>
                <c:pt idx="27">
                  <c:v>0.40786678240952001</c:v>
                </c:pt>
                <c:pt idx="28">
                  <c:v>0.401844576908716</c:v>
                </c:pt>
                <c:pt idx="29">
                  <c:v>0.39716063929697998</c:v>
                </c:pt>
                <c:pt idx="30">
                  <c:v>0.393814969574311</c:v>
                </c:pt>
                <c:pt idx="31">
                  <c:v>0.39180756774071002</c:v>
                </c:pt>
                <c:pt idx="32">
                  <c:v>0.39113843379617602</c:v>
                </c:pt>
                <c:pt idx="33">
                  <c:v>0.38438543566371064</c:v>
                </c:pt>
                <c:pt idx="34">
                  <c:v>0.37774902793523968</c:v>
                </c:pt>
                <c:pt idx="35">
                  <c:v>0.37122719771847035</c:v>
                </c:pt>
                <c:pt idx="36">
                  <c:v>0.36481796675817485</c:v>
                </c:pt>
                <c:pt idx="37">
                  <c:v>0.35851939107113184</c:v>
                </c:pt>
                <c:pt idx="38">
                  <c:v>0.35232956018089862</c:v>
                </c:pt>
                <c:pt idx="39">
                  <c:v>0.34624659661040136</c:v>
                </c:pt>
                <c:pt idx="40">
                  <c:v>0.34026865529698841</c:v>
                </c:pt>
                <c:pt idx="41">
                  <c:v>0.33439392303242027</c:v>
                </c:pt>
                <c:pt idx="42">
                  <c:v>0.32862061791175362</c:v>
                </c:pt>
                <c:pt idx="43">
                  <c:v>0.32294698879007366</c:v>
                </c:pt>
                <c:pt idx="44">
                  <c:v>0.31737131474179325</c:v>
                </c:pt>
                <c:pt idx="45">
                  <c:v>0.31210925367928288</c:v>
                </c:pt>
                <c:pt idx="46">
                  <c:v>0.30650709641845891</c:v>
                </c:pt>
                <c:pt idx="47">
                  <c:v>0.30121525683567724</c:v>
                </c:pt>
                <c:pt idx="48">
                  <c:v>0.29601478080930632</c:v>
                </c:pt>
                <c:pt idx="49">
                  <c:v>0.29090409088822938</c:v>
                </c:pt>
                <c:pt idx="50">
                  <c:v>0.28588163694931973</c:v>
                </c:pt>
                <c:pt idx="51">
                  <c:v>0.28094589558801569</c:v>
                </c:pt>
                <c:pt idx="52">
                  <c:v>0.27609536971301896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2.3497874789689526</c:v>
                </c:pt>
                <c:pt idx="1">
                  <c:v>2.025507121955286</c:v>
                </c:pt>
                <c:pt idx="2">
                  <c:v>0.65879201160967982</c:v>
                </c:pt>
                <c:pt idx="3">
                  <c:v>0.39113843379617608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0.11899234854413088</c:v>
                </c:pt>
                <c:pt idx="2">
                  <c:v>0.20047387044677353</c:v>
                </c:pt>
                <c:pt idx="3">
                  <c:v>0.13606170756929589</c:v>
                </c:pt>
                <c:pt idx="4">
                  <c:v>8.7560354834290505E-2</c:v>
                </c:pt>
                <c:pt idx="5">
                  <c:v>4.5088244975143854E-2</c:v>
                </c:pt>
                <c:pt idx="6">
                  <c:v>2.0297901451065938E-2</c:v>
                </c:pt>
                <c:pt idx="7">
                  <c:v>1.3374887056317647E-2</c:v>
                </c:pt>
                <c:pt idx="8">
                  <c:v>8.1145275099867905E-3</c:v>
                </c:pt>
                <c:pt idx="9">
                  <c:v>4.2712381840036961E-3</c:v>
                </c:pt>
                <c:pt idx="10">
                  <c:v>1.738119221445828E-3</c:v>
                </c:pt>
                <c:pt idx="11">
                  <c:v>4.7845042784277466E-4</c:v>
                </c:pt>
                <c:pt idx="12">
                  <c:v>1.6439305860685454E-4</c:v>
                </c:pt>
                <c:pt idx="13">
                  <c:v>1.6591160442594796E-4</c:v>
                </c:pt>
                <c:pt idx="14">
                  <c:v>1.6982257622278498E-4</c:v>
                </c:pt>
                <c:pt idx="15">
                  <c:v>1.7620903848590644E-4</c:v>
                </c:pt>
                <c:pt idx="16">
                  <c:v>1.8724888050316617E-4</c:v>
                </c:pt>
                <c:pt idx="17">
                  <c:v>2.0305907270609072E-4</c:v>
                </c:pt>
                <c:pt idx="18">
                  <c:v>2.221216529648342E-4</c:v>
                </c:pt>
                <c:pt idx="19">
                  <c:v>2.449974480530383E-4</c:v>
                </c:pt>
                <c:pt idx="20">
                  <c:v>2.7168608154291607E-4</c:v>
                </c:pt>
                <c:pt idx="21">
                  <c:v>3.0218743893365698E-4</c:v>
                </c:pt>
                <c:pt idx="22">
                  <c:v>3.365014849303872E-4</c:v>
                </c:pt>
                <c:pt idx="23">
                  <c:v>3.7462820854484476E-4</c:v>
                </c:pt>
                <c:pt idx="24">
                  <c:v>4.1656760633355992E-4</c:v>
                </c:pt>
                <c:pt idx="25">
                  <c:v>4.6231967721325741E-4</c:v>
                </c:pt>
                <c:pt idx="26">
                  <c:v>5.1188442084246146E-4</c:v>
                </c:pt>
                <c:pt idx="27">
                  <c:v>5.6526183711351268E-4</c:v>
                </c:pt>
                <c:pt idx="28">
                  <c:v>6.2245192599249806E-4</c:v>
                </c:pt>
                <c:pt idx="29">
                  <c:v>6.8345468746875359E-4</c:v>
                </c:pt>
                <c:pt idx="30">
                  <c:v>7.4827012153893385E-4</c:v>
                </c:pt>
                <c:pt idx="31">
                  <c:v>8.1689822820199141E-4</c:v>
                </c:pt>
                <c:pt idx="32">
                  <c:v>8.8933900745760154E-4</c:v>
                </c:pt>
                <c:pt idx="33">
                  <c:v>9.1851445371836805E-4</c:v>
                </c:pt>
                <c:pt idx="34">
                  <c:v>9.0265631795455011E-4</c:v>
                </c:pt>
                <c:pt idx="35">
                  <c:v>8.8707197269566416E-4</c:v>
                </c:pt>
                <c:pt idx="36">
                  <c:v>8.7175669090901512E-4</c:v>
                </c:pt>
                <c:pt idx="37">
                  <c:v>8.5670582717638992E-4</c:v>
                </c:pt>
                <c:pt idx="38">
                  <c:v>8.4191481635537103E-4</c:v>
                </c:pt>
                <c:pt idx="39">
                  <c:v>8.2737917207204763E-4</c:v>
                </c:pt>
                <c:pt idx="40">
                  <c:v>8.1309448542725188E-4</c:v>
                </c:pt>
                <c:pt idx="41">
                  <c:v>7.9905642364049673E-4</c:v>
                </c:pt>
                <c:pt idx="42">
                  <c:v>7.8526072873397993E-4</c:v>
                </c:pt>
                <c:pt idx="43">
                  <c:v>7.7170321623641928E-4</c:v>
                </c:pt>
                <c:pt idx="44">
                  <c:v>7.5837977389922259E-4</c:v>
                </c:pt>
                <c:pt idx="45">
                  <c:v>7.4554378427099254E-4</c:v>
                </c:pt>
                <c:pt idx="46">
                  <c:v>7.326764284727959E-4</c:v>
                </c:pt>
                <c:pt idx="47">
                  <c:v>7.197738036102203E-4</c:v>
                </c:pt>
                <c:pt idx="48">
                  <c:v>7.0734692170561382E-4</c:v>
                </c:pt>
                <c:pt idx="49">
                  <c:v>6.9513458971895881E-4</c:v>
                </c:pt>
                <c:pt idx="50">
                  <c:v>6.8313310341591661E-4</c:v>
                </c:pt>
                <c:pt idx="51">
                  <c:v>6.7133882257377207E-4</c:v>
                </c:pt>
                <c:pt idx="52">
                  <c:v>6.597481697796125E-4</c:v>
                </c:pt>
                <c:pt idx="53">
                  <c:v>6.3199872899181151E-4</c:v>
                </c:pt>
                <c:pt idx="54">
                  <c:v>5.8947030355074143E-4</c:v>
                </c:pt>
                <c:pt idx="55">
                  <c:v>5.4980369870107982E-4</c:v>
                </c:pt>
                <c:pt idx="56">
                  <c:v>5.1280633707176501E-4</c:v>
                </c:pt>
                <c:pt idx="57">
                  <c:v>4.7845945400358568E-4</c:v>
                </c:pt>
                <c:pt idx="58">
                  <c:v>4.4627380961637141E-4</c:v>
                </c:pt>
                <c:pt idx="59">
                  <c:v>4.1609314587725329E-4</c:v>
                </c:pt>
                <c:pt idx="60">
                  <c:v>3.8809342769689624E-4</c:v>
                </c:pt>
                <c:pt idx="61">
                  <c:v>3.61856214890527E-4</c:v>
                </c:pt>
                <c:pt idx="62">
                  <c:v>2.9778751776565705E-4</c:v>
                </c:pt>
                <c:pt idx="63">
                  <c:v>2.1026177948028977E-4</c:v>
                </c:pt>
                <c:pt idx="64">
                  <c:v>1.3034825132813974E-4</c:v>
                </c:pt>
                <c:pt idx="65">
                  <c:v>6.4887122940221524E-5</c:v>
                </c:pt>
                <c:pt idx="66">
                  <c:v>3.2338242154119315E-5</c:v>
                </c:pt>
                <c:pt idx="67">
                  <c:v>1.4549440198709902E-5</c:v>
                </c:pt>
                <c:pt idx="68">
                  <c:v>4.4532404952201845E-6</c:v>
                </c:pt>
                <c:pt idx="69">
                  <c:v>7.7973336599402952E-7</c:v>
                </c:pt>
                <c:pt idx="70">
                  <c:v>1.3701243619498146E-7</c:v>
                </c:pt>
                <c:pt idx="71">
                  <c:v>2.4038028749270729E-8</c:v>
                </c:pt>
                <c:pt idx="72">
                  <c:v>4.1878092366228604E-9</c:v>
                </c:pt>
                <c:pt idx="73">
                  <c:v>7.3618505347411297E-10</c:v>
                </c:pt>
                <c:pt idx="74">
                  <c:v>1.2856879249397996E-10</c:v>
                </c:pt>
                <c:pt idx="75">
                  <c:v>1.9986047319555506E-11</c:v>
                </c:pt>
                <c:pt idx="76">
                  <c:v>6.0576637269394251E-13</c:v>
                </c:pt>
                <c:pt idx="77">
                  <c:v>6.3414904985367911E-15</c:v>
                </c:pt>
                <c:pt idx="78">
                  <c:v>5.7381992231719381E-26</c:v>
                </c:pt>
                <c:pt idx="79">
                  <c:v>4.7509981243908033E-48</c:v>
                </c:pt>
                <c:pt idx="80">
                  <c:v>3.3210432344645323E-92</c:v>
                </c:pt>
                <c:pt idx="81">
                  <c:v>1.69438274972863E-180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0.10149354929234011</c:v>
                </c:pt>
                <c:pt idx="2">
                  <c:v>0.18314062124952399</c:v>
                </c:pt>
                <c:pt idx="3">
                  <c:v>0.14912199377258034</c:v>
                </c:pt>
                <c:pt idx="4">
                  <c:v>0.12398938922808637</c:v>
                </c:pt>
                <c:pt idx="5">
                  <c:v>0.10240144220169713</c:v>
                </c:pt>
                <c:pt idx="6">
                  <c:v>9.1060941455257477E-2</c:v>
                </c:pt>
                <c:pt idx="7">
                  <c:v>9.0535245349948501E-2</c:v>
                </c:pt>
                <c:pt idx="8">
                  <c:v>9.1412132409087965E-2</c:v>
                </c:pt>
                <c:pt idx="9">
                  <c:v>9.2874237193733236E-2</c:v>
                </c:pt>
                <c:pt idx="10">
                  <c:v>9.4270288279154513E-2</c:v>
                </c:pt>
                <c:pt idx="11">
                  <c:v>9.5117130676223849E-2</c:v>
                </c:pt>
                <c:pt idx="12">
                  <c:v>9.5300611487682138E-2</c:v>
                </c:pt>
                <c:pt idx="13">
                  <c:v>9.5181582688534466E-2</c:v>
                </c:pt>
                <c:pt idx="14">
                  <c:v>9.4989551890921661E-2</c:v>
                </c:pt>
                <c:pt idx="15">
                  <c:v>9.4719569986373847E-2</c:v>
                </c:pt>
                <c:pt idx="16">
                  <c:v>9.426851325940809E-2</c:v>
                </c:pt>
                <c:pt idx="17">
                  <c:v>9.3627233181832664E-2</c:v>
                </c:pt>
                <c:pt idx="18">
                  <c:v>9.2855598524565236E-2</c:v>
                </c:pt>
                <c:pt idx="19">
                  <c:v>9.192999111028613E-2</c:v>
                </c:pt>
                <c:pt idx="20">
                  <c:v>9.0850211698393954E-2</c:v>
                </c:pt>
                <c:pt idx="21">
                  <c:v>8.9616204261824872E-2</c:v>
                </c:pt>
                <c:pt idx="22">
                  <c:v>8.8227953073878901E-2</c:v>
                </c:pt>
                <c:pt idx="23">
                  <c:v>8.6685453727303519E-2</c:v>
                </c:pt>
                <c:pt idx="24">
                  <c:v>8.4988704989251304E-2</c:v>
                </c:pt>
                <c:pt idx="25">
                  <c:v>8.3137706515508572E-2</c:v>
                </c:pt>
                <c:pt idx="26">
                  <c:v>8.113245821013676E-2</c:v>
                </c:pt>
                <c:pt idx="27">
                  <c:v>7.8972960046450755E-2</c:v>
                </c:pt>
                <c:pt idx="28">
                  <c:v>7.665921201704326E-2</c:v>
                </c:pt>
                <c:pt idx="29">
                  <c:v>7.4191214119862972E-2</c:v>
                </c:pt>
                <c:pt idx="30">
                  <c:v>7.1568966354342914E-2</c:v>
                </c:pt>
                <c:pt idx="31">
                  <c:v>6.8792468720326766E-2</c:v>
                </c:pt>
                <c:pt idx="32">
                  <c:v>6.5861721217771729E-2</c:v>
                </c:pt>
                <c:pt idx="33">
                  <c:v>6.3802216990235042E-2</c:v>
                </c:pt>
                <c:pt idx="34">
                  <c:v>6.2700672844720751E-2</c:v>
                </c:pt>
                <c:pt idx="35">
                  <c:v>6.1618146844359047E-2</c:v>
                </c:pt>
                <c:pt idx="36">
                  <c:v>6.0554310638121195E-2</c:v>
                </c:pt>
                <c:pt idx="37">
                  <c:v>5.9508841544116217E-2</c:v>
                </c:pt>
                <c:pt idx="38">
                  <c:v>5.8481422456602421E-2</c:v>
                </c:pt>
                <c:pt idx="39">
                  <c:v>5.7471741741287462E-2</c:v>
                </c:pt>
                <c:pt idx="40">
                  <c:v>5.6479493145460594E-2</c:v>
                </c:pt>
                <c:pt idx="41">
                  <c:v>5.5504375703796995E-2</c:v>
                </c:pt>
                <c:pt idx="42">
                  <c:v>5.4546093646945938E-2</c:v>
                </c:pt>
                <c:pt idx="43">
                  <c:v>5.3604356311495779E-2</c:v>
                </c:pt>
                <c:pt idx="44">
                  <c:v>5.2678878050796192E-2</c:v>
                </c:pt>
                <c:pt idx="45">
                  <c:v>5.1787259424405083E-2</c:v>
                </c:pt>
                <c:pt idx="46">
                  <c:v>5.0893462028617109E-2</c:v>
                </c:pt>
                <c:pt idx="47">
                  <c:v>4.9997214759025362E-2</c:v>
                </c:pt>
                <c:pt idx="48">
                  <c:v>4.9134013736352254E-2</c:v>
                </c:pt>
                <c:pt idx="49">
                  <c:v>4.8285715865572898E-2</c:v>
                </c:pt>
                <c:pt idx="50">
                  <c:v>4.745206384168562E-2</c:v>
                </c:pt>
                <c:pt idx="51">
                  <c:v>4.6632804806089639E-2</c:v>
                </c:pt>
                <c:pt idx="52">
                  <c:v>4.5827690263103703E-2</c:v>
                </c:pt>
                <c:pt idx="53">
                  <c:v>4.3900147549612752E-2</c:v>
                </c:pt>
                <c:pt idx="54">
                  <c:v>4.0946021115064374E-2</c:v>
                </c:pt>
                <c:pt idx="55">
                  <c:v>3.8190683602803498E-2</c:v>
                </c:pt>
                <c:pt idx="56">
                  <c:v>3.5620758126743979E-2</c:v>
                </c:pt>
                <c:pt idx="57">
                  <c:v>3.3234941248650382E-2</c:v>
                </c:pt>
                <c:pt idx="58">
                  <c:v>3.0999249193015919E-2</c:v>
                </c:pt>
                <c:pt idx="59">
                  <c:v>2.8902827902096355E-2</c:v>
                </c:pt>
                <c:pt idx="60">
                  <c:v>2.6957900320634127E-2</c:v>
                </c:pt>
                <c:pt idx="61">
                  <c:v>2.5135400589776081E-2</c:v>
                </c:pt>
                <c:pt idx="62">
                  <c:v>2.0685035220244334E-2</c:v>
                </c:pt>
                <c:pt idx="63">
                  <c:v>1.4605287510552031E-2</c:v>
                </c:pt>
                <c:pt idx="64">
                  <c:v>9.0543021744170053E-3</c:v>
                </c:pt>
                <c:pt idx="65">
                  <c:v>4.5072151896408232E-3</c:v>
                </c:pt>
                <c:pt idx="66">
                  <c:v>2.2462918625257844E-3</c:v>
                </c:pt>
                <c:pt idx="67">
                  <c:v>1.0106390126868553E-3</c:v>
                </c:pt>
                <c:pt idx="68">
                  <c:v>3.0933276578885279E-4</c:v>
                </c:pt>
                <c:pt idx="69">
                  <c:v>5.4162149773781587E-5</c:v>
                </c:pt>
                <c:pt idx="70">
                  <c:v>9.5172124391559041E-6</c:v>
                </c:pt>
                <c:pt idx="71">
                  <c:v>1.6697391315615937E-6</c:v>
                </c:pt>
                <c:pt idx="72">
                  <c:v>2.9089527393615494E-7</c:v>
                </c:pt>
                <c:pt idx="73">
                  <c:v>5.1137179536561786E-8</c:v>
                </c:pt>
                <c:pt idx="74">
                  <c:v>8.9306966958067931E-9</c:v>
                </c:pt>
                <c:pt idx="75">
                  <c:v>1.3882787828729908E-9</c:v>
                </c:pt>
                <c:pt idx="76">
                  <c:v>4.2077985163483374E-11</c:v>
                </c:pt>
                <c:pt idx="77">
                  <c:v>4.4049513994171253E-13</c:v>
                </c:pt>
                <c:pt idx="78">
                  <c:v>3.9858908097516948E-24</c:v>
                </c:pt>
                <c:pt idx="79">
                  <c:v>3.3001572487559865E-46</c:v>
                </c:pt>
                <c:pt idx="80">
                  <c:v>2.3068762850870405E-90</c:v>
                </c:pt>
                <c:pt idx="81">
                  <c:v>1.1769588973266622E-178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0.35633965767687797</c:v>
                </c:pt>
                <c:pt idx="2">
                  <c:v>0.68487982012398807</c:v>
                </c:pt>
                <c:pt idx="3">
                  <c:v>0.63825641846230796</c:v>
                </c:pt>
                <c:pt idx="4">
                  <c:v>0.60569422508333792</c:v>
                </c:pt>
                <c:pt idx="5">
                  <c:v>0.53342209458398182</c:v>
                </c:pt>
                <c:pt idx="6">
                  <c:v>0.43069197722436547</c:v>
                </c:pt>
                <c:pt idx="7">
                  <c:v>0.34968336931376243</c:v>
                </c:pt>
                <c:pt idx="8">
                  <c:v>0.28275744314014717</c:v>
                </c:pt>
                <c:pt idx="9">
                  <c:v>0.22926619775367651</c:v>
                </c:pt>
                <c:pt idx="10">
                  <c:v>0.19028611783499114</c:v>
                </c:pt>
                <c:pt idx="11">
                  <c:v>0.16803759804743923</c:v>
                </c:pt>
                <c:pt idx="12">
                  <c:v>0.15972266065984833</c:v>
                </c:pt>
                <c:pt idx="13">
                  <c:v>0.15551264078505153</c:v>
                </c:pt>
                <c:pt idx="14">
                  <c:v>0.15056193770062642</c:v>
                </c:pt>
                <c:pt idx="15">
                  <c:v>0.14585606932038359</c:v>
                </c:pt>
                <c:pt idx="16">
                  <c:v>0.14057773891056896</c:v>
                </c:pt>
                <c:pt idx="17">
                  <c:v>0.13505800144777222</c:v>
                </c:pt>
                <c:pt idx="18">
                  <c:v>0.13014652657148615</c:v>
                </c:pt>
                <c:pt idx="19">
                  <c:v>0.12556285804573827</c:v>
                </c:pt>
                <c:pt idx="20">
                  <c:v>0.12130669567988658</c:v>
                </c:pt>
                <c:pt idx="21">
                  <c:v>0.11737795778017882</c:v>
                </c:pt>
                <c:pt idx="22">
                  <c:v>0.11377662209610183</c:v>
                </c:pt>
                <c:pt idx="23">
                  <c:v>0.11050268256018066</c:v>
                </c:pt>
                <c:pt idx="24">
                  <c:v>0.10755613751583144</c:v>
                </c:pt>
                <c:pt idx="25">
                  <c:v>0.10493698651012524</c:v>
                </c:pt>
                <c:pt idx="26">
                  <c:v>0.10264522941899985</c:v>
                </c:pt>
                <c:pt idx="27">
                  <c:v>0.10068086620841177</c:v>
                </c:pt>
                <c:pt idx="28">
                  <c:v>9.9043896868999531E-2</c:v>
                </c:pt>
                <c:pt idx="29">
                  <c:v>9.7734321398183083E-2</c:v>
                </c:pt>
                <c:pt idx="30">
                  <c:v>9.6752139795249575E-2</c:v>
                </c:pt>
                <c:pt idx="31">
                  <c:v>9.6097352060001431E-2</c:v>
                </c:pt>
                <c:pt idx="32">
                  <c:v>9.5769958192383903E-2</c:v>
                </c:pt>
                <c:pt idx="33">
                  <c:v>9.4862082965587832E-2</c:v>
                </c:pt>
                <c:pt idx="34">
                  <c:v>9.3224290784510069E-2</c:v>
                </c:pt>
                <c:pt idx="35">
                  <c:v>9.1614775063850462E-2</c:v>
                </c:pt>
                <c:pt idx="36">
                  <c:v>9.0033047606427191E-2</c:v>
                </c:pt>
                <c:pt idx="37">
                  <c:v>8.8478628644016594E-2</c:v>
                </c:pt>
                <c:pt idx="38">
                  <c:v>8.695104669909641E-2</c:v>
                </c:pt>
                <c:pt idx="39">
                  <c:v>8.5449838429176556E-2</c:v>
                </c:pt>
                <c:pt idx="40">
                  <c:v>8.3974548493182269E-2</c:v>
                </c:pt>
                <c:pt idx="41">
                  <c:v>8.2524729411402695E-2</c:v>
                </c:pt>
                <c:pt idx="42">
                  <c:v>8.1099941429578312E-2</c:v>
                </c:pt>
                <c:pt idx="43">
                  <c:v>7.9699752385035599E-2</c:v>
                </c:pt>
                <c:pt idx="44">
                  <c:v>7.8323737574096206E-2</c:v>
                </c:pt>
                <c:pt idx="45">
                  <c:v>7.6998065769880983E-2</c:v>
                </c:pt>
                <c:pt idx="46">
                  <c:v>7.5669154538996294E-2</c:v>
                </c:pt>
                <c:pt idx="47">
                  <c:v>7.4336600799387073E-2</c:v>
                </c:pt>
                <c:pt idx="48">
                  <c:v>7.3053180710061227E-2</c:v>
                </c:pt>
                <c:pt idx="49">
                  <c:v>7.1791918848114963E-2</c:v>
                </c:pt>
                <c:pt idx="50">
                  <c:v>7.0552432648653754E-2</c:v>
                </c:pt>
                <c:pt idx="51">
                  <c:v>6.9334346157757881E-2</c:v>
                </c:pt>
                <c:pt idx="52">
                  <c:v>6.8137289908361057E-2</c:v>
                </c:pt>
                <c:pt idx="53">
                  <c:v>6.5271390799637632E-2</c:v>
                </c:pt>
                <c:pt idx="54">
                  <c:v>6.0879151781237165E-2</c:v>
                </c:pt>
                <c:pt idx="55">
                  <c:v>5.678247508227087E-2</c:v>
                </c:pt>
                <c:pt idx="56">
                  <c:v>5.2961471750009738E-2</c:v>
                </c:pt>
                <c:pt idx="57">
                  <c:v>4.9414203813143924E-2</c:v>
                </c:pt>
                <c:pt idx="58">
                  <c:v>4.6090143689973585E-2</c:v>
                </c:pt>
                <c:pt idx="59">
                  <c:v>4.297315340638401E-2</c:v>
                </c:pt>
                <c:pt idx="60">
                  <c:v>4.0081406217991368E-2</c:v>
                </c:pt>
                <c:pt idx="61">
                  <c:v>3.7371686574552053E-2</c:v>
                </c:pt>
                <c:pt idx="62">
                  <c:v>3.0754817305317827E-2</c:v>
                </c:pt>
                <c:pt idx="63">
                  <c:v>2.1715358194752062E-2</c:v>
                </c:pt>
                <c:pt idx="64">
                  <c:v>1.3462070827358622E-2</c:v>
                </c:pt>
                <c:pt idx="65">
                  <c:v>6.7013944253520889E-3</c:v>
                </c:pt>
                <c:pt idx="66">
                  <c:v>3.3398200733441431E-3</c:v>
                </c:pt>
                <c:pt idx="67">
                  <c:v>1.5026330806723125E-3</c:v>
                </c:pt>
                <c:pt idx="68">
                  <c:v>4.5992054628333682E-4</c:v>
                </c:pt>
                <c:pt idx="69">
                  <c:v>8.0529087981714268E-5</c:v>
                </c:pt>
                <c:pt idx="70">
                  <c:v>1.415033267797746E-5</c:v>
                </c:pt>
                <c:pt idx="71">
                  <c:v>2.4825929176305396E-6</c:v>
                </c:pt>
                <c:pt idx="72">
                  <c:v>4.3250740980759872E-7</c:v>
                </c:pt>
                <c:pt idx="73">
                  <c:v>7.6031517346269104E-8</c:v>
                </c:pt>
                <c:pt idx="74">
                  <c:v>1.3278292367611408E-8</c:v>
                </c:pt>
                <c:pt idx="75">
                  <c:v>2.0641134946834042E-9</c:v>
                </c:pt>
                <c:pt idx="76">
                  <c:v>6.2562172725346655E-11</c:v>
                </c:pt>
                <c:pt idx="77">
                  <c:v>6.549347104581705E-13</c:v>
                </c:pt>
                <c:pt idx="78">
                  <c:v>5.9262816015360265E-24</c:v>
                </c:pt>
                <c:pt idx="79">
                  <c:v>4.9067227676256192E-46</c:v>
                </c:pt>
                <c:pt idx="80">
                  <c:v>3.4298978918047103E-90</c:v>
                </c:pt>
                <c:pt idx="81">
                  <c:v>1.749919953132294E-178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0.28130032352148887</c:v>
                </c:pt>
                <c:pt idx="2">
                  <c:v>0.53335284340866795</c:v>
                </c:pt>
                <c:pt idx="3">
                  <c:v>0.4835140695076523</c:v>
                </c:pt>
                <c:pt idx="4">
                  <c:v>0.44819917007059112</c:v>
                </c:pt>
                <c:pt idx="5">
                  <c:v>0.41207030402871392</c:v>
                </c:pt>
                <c:pt idx="6">
                  <c:v>0.38568690974907749</c:v>
                </c:pt>
                <c:pt idx="7">
                  <c:v>0.37862069189745717</c:v>
                </c:pt>
                <c:pt idx="8">
                  <c:v>0.3762140071803754</c:v>
                </c:pt>
                <c:pt idx="9">
                  <c:v>0.37614160607205122</c:v>
                </c:pt>
                <c:pt idx="10">
                  <c:v>0.37678791177003818</c:v>
                </c:pt>
                <c:pt idx="11">
                  <c:v>0.37726486580908652</c:v>
                </c:pt>
                <c:pt idx="12">
                  <c:v>0.37718145454514534</c:v>
                </c:pt>
                <c:pt idx="13">
                  <c:v>0.37669075311337391</c:v>
                </c:pt>
                <c:pt idx="14">
                  <c:v>0.37588247849295525</c:v>
                </c:pt>
                <c:pt idx="15">
                  <c:v>0.37473600113110528</c:v>
                </c:pt>
                <c:pt idx="16">
                  <c:v>0.3728163811401084</c:v>
                </c:pt>
                <c:pt idx="17">
                  <c:v>0.37008590040805922</c:v>
                </c:pt>
                <c:pt idx="18">
                  <c:v>0.36679994894720219</c:v>
                </c:pt>
                <c:pt idx="19">
                  <c:v>0.36285820794934198</c:v>
                </c:pt>
                <c:pt idx="20">
                  <c:v>0.3582598892309648</c:v>
                </c:pt>
                <c:pt idx="21">
                  <c:v>0.35300477125083807</c:v>
                </c:pt>
                <c:pt idx="22">
                  <c:v>0.34709279185860403</c:v>
                </c:pt>
                <c:pt idx="23">
                  <c:v>0.34052393364971845</c:v>
                </c:pt>
                <c:pt idx="24">
                  <c:v>0.33329819175978509</c:v>
                </c:pt>
                <c:pt idx="25">
                  <c:v>0.32541556483204231</c:v>
                </c:pt>
                <c:pt idx="26">
                  <c:v>0.31687605248878559</c:v>
                </c:pt>
                <c:pt idx="27">
                  <c:v>0.30767965462509989</c:v>
                </c:pt>
                <c:pt idx="28">
                  <c:v>0.29782637121191086</c:v>
                </c:pt>
                <c:pt idx="29">
                  <c:v>0.28731620224118126</c:v>
                </c:pt>
                <c:pt idx="30">
                  <c:v>0.27614914771069182</c:v>
                </c:pt>
                <c:pt idx="31">
                  <c:v>0.26432520761983291</c:v>
                </c:pt>
                <c:pt idx="32">
                  <c:v>0.25184438196843978</c:v>
                </c:pt>
                <c:pt idx="33">
                  <c:v>0.24332099130348278</c:v>
                </c:pt>
                <c:pt idx="34">
                  <c:v>0.2391200587012175</c:v>
                </c:pt>
                <c:pt idx="35">
                  <c:v>0.23499165514495676</c:v>
                </c:pt>
                <c:pt idx="36">
                  <c:v>0.23093452841022352</c:v>
                </c:pt>
                <c:pt idx="37">
                  <c:v>0.22694744789279611</c:v>
                </c:pt>
                <c:pt idx="38">
                  <c:v>0.2230292042540799</c:v>
                </c:pt>
                <c:pt idx="39">
                  <c:v>0.21917860902181641</c:v>
                </c:pt>
                <c:pt idx="40">
                  <c:v>0.21539449424735577</c:v>
                </c:pt>
                <c:pt idx="41">
                  <c:v>0.21167571214642639</c:v>
                </c:pt>
                <c:pt idx="42">
                  <c:v>0.20802113475051823</c:v>
                </c:pt>
                <c:pt idx="43">
                  <c:v>0.20442965356351964</c:v>
                </c:pt>
                <c:pt idx="44">
                  <c:v>0.20090017922162157</c:v>
                </c:pt>
                <c:pt idx="45">
                  <c:v>0.19749983455849904</c:v>
                </c:pt>
                <c:pt idx="46">
                  <c:v>0.19409118077455781</c:v>
                </c:pt>
                <c:pt idx="47">
                  <c:v>0.19067318396539548</c:v>
                </c:pt>
                <c:pt idx="48">
                  <c:v>0.18738121483894421</c:v>
                </c:pt>
                <c:pt idx="49">
                  <c:v>0.18414608150697456</c:v>
                </c:pt>
                <c:pt idx="50">
                  <c:v>0.18096680269154639</c:v>
                </c:pt>
                <c:pt idx="51">
                  <c:v>0.17784241407185222</c:v>
                </c:pt>
                <c:pt idx="52">
                  <c:v>0.17477196796584668</c:v>
                </c:pt>
                <c:pt idx="53">
                  <c:v>0.16742094435019073</c:v>
                </c:pt>
                <c:pt idx="54">
                  <c:v>0.15615486291292432</c:v>
                </c:pt>
                <c:pt idx="55">
                  <c:v>0.14564689804139641</c:v>
                </c:pt>
                <c:pt idx="56">
                  <c:v>0.13584603462458783</c:v>
                </c:pt>
                <c:pt idx="57">
                  <c:v>0.12674730177122687</c:v>
                </c:pt>
                <c:pt idx="58">
                  <c:v>0.11822109636821471</c:v>
                </c:pt>
                <c:pt idx="59">
                  <c:v>0.11022602455473293</c:v>
                </c:pt>
                <c:pt idx="60">
                  <c:v>0.10280870068325515</c:v>
                </c:pt>
                <c:pt idx="61">
                  <c:v>9.5858276981981919E-2</c:v>
                </c:pt>
                <c:pt idx="62">
                  <c:v>7.8886024849381398E-2</c:v>
                </c:pt>
                <c:pt idx="63">
                  <c:v>5.5699836196660711E-2</c:v>
                </c:pt>
                <c:pt idx="64">
                  <c:v>3.4530175980837949E-2</c:v>
                </c:pt>
                <c:pt idx="65">
                  <c:v>1.7189058933945366E-2</c:v>
                </c:pt>
                <c:pt idx="66">
                  <c:v>8.5666296334243903E-3</c:v>
                </c:pt>
                <c:pt idx="67">
                  <c:v>3.8542498680661096E-3</c:v>
                </c:pt>
                <c:pt idx="68">
                  <c:v>1.1796949818516716E-3</c:v>
                </c:pt>
                <c:pt idx="69">
                  <c:v>2.0655689717022309E-4</c:v>
                </c:pt>
                <c:pt idx="70">
                  <c:v>3.6295565802919928E-5</c:v>
                </c:pt>
                <c:pt idx="71">
                  <c:v>6.3678442517438711E-6</c:v>
                </c:pt>
                <c:pt idx="72">
                  <c:v>1.1093803594705248E-6</c:v>
                </c:pt>
                <c:pt idx="73">
                  <c:v>1.9502064041449766E-7</c:v>
                </c:pt>
                <c:pt idx="74">
                  <c:v>3.4058784718829274E-8</c:v>
                </c:pt>
                <c:pt idx="75">
                  <c:v>5.2944456413787108E-9</c:v>
                </c:pt>
                <c:pt idx="76">
                  <c:v>1.6047180717245318E-10</c:v>
                </c:pt>
                <c:pt idx="77">
                  <c:v>1.6799057959285028E-12</c:v>
                </c:pt>
                <c:pt idx="78">
                  <c:v>1.5200896595876284E-23</c:v>
                </c:pt>
                <c:pt idx="79">
                  <c:v>1.2585730890003088E-45</c:v>
                </c:pt>
                <c:pt idx="80">
                  <c:v>8.7976789989567832E-90</c:v>
                </c:pt>
                <c:pt idx="81">
                  <c:v>4.4885400403062439E-178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0.73186029500728633</c:v>
                </c:pt>
                <c:pt idx="2">
                  <c:v>1.3471343679662762</c:v>
                </c:pt>
                <c:pt idx="3">
                  <c:v>1.1485170344247975</c:v>
                </c:pt>
                <c:pt idx="4">
                  <c:v>1.0026669845634</c:v>
                </c:pt>
                <c:pt idx="5">
                  <c:v>0.82150889069065214</c:v>
                </c:pt>
                <c:pt idx="6">
                  <c:v>0.64765357273534641</c:v>
                </c:pt>
                <c:pt idx="7">
                  <c:v>0.54954649105571252</c:v>
                </c:pt>
                <c:pt idx="8">
                  <c:v>0.47765011018082276</c:v>
                </c:pt>
                <c:pt idx="9">
                  <c:v>0.42570597812333527</c:v>
                </c:pt>
                <c:pt idx="10">
                  <c:v>0.38998819387693012</c:v>
                </c:pt>
                <c:pt idx="11">
                  <c:v>0.36841058504530783</c:v>
                </c:pt>
                <c:pt idx="12">
                  <c:v>0.3565828930726595</c:v>
                </c:pt>
                <c:pt idx="13">
                  <c:v>0.34564760651864801</c:v>
                </c:pt>
                <c:pt idx="14">
                  <c:v>0.33276861941224301</c:v>
                </c:pt>
                <c:pt idx="15">
                  <c:v>0.32051456305413151</c:v>
                </c:pt>
                <c:pt idx="16">
                  <c:v>0.30676479457029149</c:v>
                </c:pt>
                <c:pt idx="17">
                  <c:v>0.29238443644100665</c:v>
                </c:pt>
                <c:pt idx="18">
                  <c:v>0.27958814983687075</c:v>
                </c:pt>
                <c:pt idx="19">
                  <c:v>0.26764576676711416</c:v>
                </c:pt>
                <c:pt idx="20">
                  <c:v>0.25655663040633792</c:v>
                </c:pt>
                <c:pt idx="21">
                  <c:v>0.24632056334644373</c:v>
                </c:pt>
                <c:pt idx="22">
                  <c:v>0.23693751763758675</c:v>
                </c:pt>
                <c:pt idx="23">
                  <c:v>0.22840748030597402</c:v>
                </c:pt>
                <c:pt idx="24">
                  <c:v>0.22073044783715465</c:v>
                </c:pt>
                <c:pt idx="25">
                  <c:v>0.21390641927776041</c:v>
                </c:pt>
                <c:pt idx="26">
                  <c:v>0.2079353943686777</c:v>
                </c:pt>
                <c:pt idx="27">
                  <c:v>0.2028173730393433</c:v>
                </c:pt>
                <c:pt idx="28">
                  <c:v>0.19855235527049597</c:v>
                </c:pt>
                <c:pt idx="29">
                  <c:v>0.1951403410568642</c:v>
                </c:pt>
                <c:pt idx="30">
                  <c:v>0.19258133039700079</c:v>
                </c:pt>
                <c:pt idx="31">
                  <c:v>0.19087532329050719</c:v>
                </c:pt>
                <c:pt idx="32">
                  <c:v>0.19002231973727346</c:v>
                </c:pt>
                <c:pt idx="33">
                  <c:v>0.18817054374287639</c:v>
                </c:pt>
                <c:pt idx="34">
                  <c:v>0.18492178264026568</c:v>
                </c:pt>
                <c:pt idx="35">
                  <c:v>0.18172911135526881</c:v>
                </c:pt>
                <c:pt idx="36">
                  <c:v>0.17859156148906627</c:v>
                </c:pt>
                <c:pt idx="37">
                  <c:v>0.17550818136270802</c:v>
                </c:pt>
                <c:pt idx="38">
                  <c:v>0.1724780357428643</c:v>
                </c:pt>
                <c:pt idx="39">
                  <c:v>0.16950020553303644</c:v>
                </c:pt>
                <c:pt idx="40">
                  <c:v>0.16657378750851187</c:v>
                </c:pt>
                <c:pt idx="41">
                  <c:v>0.16369789403855484</c:v>
                </c:pt>
                <c:pt idx="42">
                  <c:v>0.16087165281680696</c:v>
                </c:pt>
                <c:pt idx="43">
                  <c:v>0.15809420659574938</c:v>
                </c:pt>
                <c:pt idx="44">
                  <c:v>0.15536471292369239</c:v>
                </c:pt>
                <c:pt idx="45">
                  <c:v>0.15273508076271325</c:v>
                </c:pt>
                <c:pt idx="46">
                  <c:v>0.15009902280273468</c:v>
                </c:pt>
                <c:pt idx="47">
                  <c:v>0.14745573948120116</c:v>
                </c:pt>
                <c:pt idx="48">
                  <c:v>0.14490991876433384</c:v>
                </c:pt>
                <c:pt idx="49">
                  <c:v>0.14240805160155318</c:v>
                </c:pt>
                <c:pt idx="50">
                  <c:v>0.13994937912860092</c:v>
                </c:pt>
                <c:pt idx="51">
                  <c:v>0.13753315559489593</c:v>
                </c:pt>
                <c:pt idx="52">
                  <c:v>0.13515864811732428</c:v>
                </c:pt>
                <c:pt idx="53">
                  <c:v>0.12947378671915805</c:v>
                </c:pt>
                <c:pt idx="54">
                  <c:v>0.12076124342996093</c:v>
                </c:pt>
                <c:pt idx="55">
                  <c:v>0.11263498415034019</c:v>
                </c:pt>
                <c:pt idx="56">
                  <c:v>0.10505555671002408</c:v>
                </c:pt>
                <c:pt idx="57">
                  <c:v>9.8019116905894446E-2</c:v>
                </c:pt>
                <c:pt idx="58">
                  <c:v>9.1425437099834528E-2</c:v>
                </c:pt>
                <c:pt idx="59">
                  <c:v>8.5242505646420413E-2</c:v>
                </c:pt>
                <c:pt idx="60">
                  <c:v>7.9506371420860852E-2</c:v>
                </c:pt>
                <c:pt idx="61">
                  <c:v>7.4131311093736316E-2</c:v>
                </c:pt>
                <c:pt idx="62">
                  <c:v>6.1005941616882144E-2</c:v>
                </c:pt>
                <c:pt idx="63">
                  <c:v>4.3075068893017356E-2</c:v>
                </c:pt>
                <c:pt idx="64">
                  <c:v>2.6703663975079672E-2</c:v>
                </c:pt>
                <c:pt idx="65">
                  <c:v>1.3293035461928721E-2</c:v>
                </c:pt>
                <c:pt idx="66">
                  <c:v>6.6249415947625748E-3</c:v>
                </c:pt>
                <c:pt idx="67">
                  <c:v>2.9806564962179187E-3</c:v>
                </c:pt>
                <c:pt idx="68">
                  <c:v>9.1230865449213054E-4</c:v>
                </c:pt>
                <c:pt idx="69">
                  <c:v>1.5973929518429495E-4</c:v>
                </c:pt>
                <c:pt idx="70">
                  <c:v>2.8068915534181598E-5</c:v>
                </c:pt>
                <c:pt idx="71">
                  <c:v>4.9245266875724875E-6</c:v>
                </c:pt>
                <c:pt idx="72">
                  <c:v>8.579313455075852E-7</c:v>
                </c:pt>
                <c:pt idx="73">
                  <c:v>1.5081781375002454E-7</c:v>
                </c:pt>
                <c:pt idx="74">
                  <c:v>2.6339116923004013E-8</c:v>
                </c:pt>
                <c:pt idx="75">
                  <c:v>4.0944215697064445E-9</c:v>
                </c:pt>
                <c:pt idx="76">
                  <c:v>1.2409972131578409E-10</c:v>
                </c:pt>
                <c:pt idx="77">
                  <c:v>1.299143100491517E-12</c:v>
                </c:pt>
                <c:pt idx="78">
                  <c:v>1.1755504375114464E-23</c:v>
                </c:pt>
                <c:pt idx="79">
                  <c:v>9.7330847301192097E-46</c:v>
                </c:pt>
                <c:pt idx="80">
                  <c:v>6.8036219647165602E-90</c:v>
                </c:pt>
                <c:pt idx="81">
                  <c:v>3.4711802523550266E-178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0.1767907638235775</c:v>
                </c:pt>
                <c:pt idx="2">
                  <c:v>0.32030162015837144</c:v>
                </c:pt>
                <c:pt idx="3">
                  <c:v>0.26329098733579098</c:v>
                </c:pt>
                <c:pt idx="4">
                  <c:v>0.2212762796768043</c:v>
                </c:pt>
                <c:pt idx="5">
                  <c:v>0.18511178962171349</c:v>
                </c:pt>
                <c:pt idx="6">
                  <c:v>0.16676071623383706</c:v>
                </c:pt>
                <c:pt idx="7">
                  <c:v>0.16786176959248614</c:v>
                </c:pt>
                <c:pt idx="8">
                  <c:v>0.17207767681599273</c:v>
                </c:pt>
                <c:pt idx="9">
                  <c:v>0.17742687279795938</c:v>
                </c:pt>
                <c:pt idx="10">
                  <c:v>0.18222932457271193</c:v>
                </c:pt>
                <c:pt idx="11">
                  <c:v>0.18510627786319406</c:v>
                </c:pt>
                <c:pt idx="12">
                  <c:v>0.18581617587766783</c:v>
                </c:pt>
                <c:pt idx="13">
                  <c:v>0.18563927573208955</c:v>
                </c:pt>
                <c:pt idx="14">
                  <c:v>0.18540064944446497</c:v>
                </c:pt>
                <c:pt idx="15">
                  <c:v>0.18509357945906854</c:v>
                </c:pt>
                <c:pt idx="16">
                  <c:v>0.18459240453209502</c:v>
                </c:pt>
                <c:pt idx="17">
                  <c:v>0.18388353632884494</c:v>
                </c:pt>
                <c:pt idx="18">
                  <c:v>0.18303181068995295</c:v>
                </c:pt>
                <c:pt idx="19">
                  <c:v>0.18201043330044669</c:v>
                </c:pt>
                <c:pt idx="20">
                  <c:v>0.18081901463503336</c:v>
                </c:pt>
                <c:pt idx="21">
                  <c:v>0.17945744488118698</c:v>
                </c:pt>
                <c:pt idx="22">
                  <c:v>0.17792569311373993</c:v>
                </c:pt>
                <c:pt idx="23">
                  <c:v>0.17622375063109683</c:v>
                </c:pt>
                <c:pt idx="24">
                  <c:v>0.17435161498731269</c:v>
                </c:pt>
                <c:pt idx="25">
                  <c:v>0.17230928549557428</c:v>
                </c:pt>
                <c:pt idx="26">
                  <c:v>0.17009676196318843</c:v>
                </c:pt>
                <c:pt idx="27">
                  <c:v>0.16771404433615184</c:v>
                </c:pt>
                <c:pt idx="28">
                  <c:v>0.16516113259934545</c:v>
                </c:pt>
                <c:pt idx="29">
                  <c:v>0.16243802674854141</c:v>
                </c:pt>
                <c:pt idx="30">
                  <c:v>0.1595447267825586</c:v>
                </c:pt>
                <c:pt idx="31">
                  <c:v>0.15648123270106731</c:v>
                </c:pt>
                <c:pt idx="32">
                  <c:v>0.15324754450397579</c:v>
                </c:pt>
                <c:pt idx="33">
                  <c:v>0.15027956849775612</c:v>
                </c:pt>
                <c:pt idx="34">
                  <c:v>0.14768499441117766</c:v>
                </c:pt>
                <c:pt idx="35">
                  <c:v>0.14513521561200432</c:v>
                </c:pt>
                <c:pt idx="36">
                  <c:v>0.14262945870311533</c:v>
                </c:pt>
                <c:pt idx="37">
                  <c:v>0.14016696364046177</c:v>
                </c:pt>
                <c:pt idx="38">
                  <c:v>0.13774698351404133</c:v>
                </c:pt>
                <c:pt idx="39">
                  <c:v>0.1353687843012889</c:v>
                </c:pt>
                <c:pt idx="40">
                  <c:v>0.13303164465540182</c:v>
                </c:pt>
                <c:pt idx="41">
                  <c:v>0.13073485568347207</c:v>
                </c:pt>
                <c:pt idx="42">
                  <c:v>0.12847772073117475</c:v>
                </c:pt>
                <c:pt idx="43">
                  <c:v>0.12625955517069998</c:v>
                </c:pt>
                <c:pt idx="44">
                  <c:v>0.12407968619070399</c:v>
                </c:pt>
                <c:pt idx="45">
                  <c:v>0.12197957010133477</c:v>
                </c:pt>
                <c:pt idx="46">
                  <c:v>0.11987432214444961</c:v>
                </c:pt>
                <c:pt idx="47">
                  <c:v>0.11776330376146529</c:v>
                </c:pt>
                <c:pt idx="48">
                  <c:v>0.1157301224186604</c:v>
                </c:pt>
                <c:pt idx="49">
                  <c:v>0.11373204391932237</c:v>
                </c:pt>
                <c:pt idx="50">
                  <c:v>0.11176846220794966</c:v>
                </c:pt>
                <c:pt idx="51">
                  <c:v>0.1098387817020811</c:v>
                </c:pt>
                <c:pt idx="52">
                  <c:v>0.10794241709566448</c:v>
                </c:pt>
                <c:pt idx="53">
                  <c:v>0.10340228822696471</c:v>
                </c:pt>
                <c:pt idx="54">
                  <c:v>9.644414685172549E-2</c:v>
                </c:pt>
                <c:pt idx="55">
                  <c:v>8.9954232363775685E-2</c:v>
                </c:pt>
                <c:pt idx="56">
                  <c:v>8.3901036881983512E-2</c:v>
                </c:pt>
                <c:pt idx="57">
                  <c:v>7.8281490291471661E-2</c:v>
                </c:pt>
                <c:pt idx="58">
                  <c:v>7.3015547299772332E-2</c:v>
                </c:pt>
                <c:pt idx="59">
                  <c:v>6.8077642288773749E-2</c:v>
                </c:pt>
                <c:pt idx="60">
                  <c:v>6.3496565149302867E-2</c:v>
                </c:pt>
                <c:pt idx="61">
                  <c:v>5.9203854236411835E-2</c:v>
                </c:pt>
                <c:pt idx="62">
                  <c:v>4.8721475740176365E-2</c:v>
                </c:pt>
                <c:pt idx="63">
                  <c:v>3.440125450824618E-2</c:v>
                </c:pt>
                <c:pt idx="64">
                  <c:v>2.1326478733927602E-2</c:v>
                </c:pt>
                <c:pt idx="65">
                  <c:v>1.0616282408014479E-2</c:v>
                </c:pt>
                <c:pt idx="66">
                  <c:v>5.2909097480431022E-3</c:v>
                </c:pt>
                <c:pt idx="67">
                  <c:v>2.3804563837777595E-3</c:v>
                </c:pt>
                <c:pt idx="68">
                  <c:v>7.2860155583748785E-4</c:v>
                </c:pt>
                <c:pt idx="69">
                  <c:v>1.2757338037580233E-4</c:v>
                </c:pt>
                <c:pt idx="70">
                  <c:v>2.24168163134006E-5</c:v>
                </c:pt>
                <c:pt idx="71">
                  <c:v>3.932899012479437E-6</c:v>
                </c:pt>
                <c:pt idx="72">
                  <c:v>6.8517393763687881E-7</c:v>
                </c:pt>
                <c:pt idx="73">
                  <c:v>1.2044837370028938E-7</c:v>
                </c:pt>
                <c:pt idx="74">
                  <c:v>2.1035338725542881E-8</c:v>
                </c:pt>
                <c:pt idx="75">
                  <c:v>3.2699480721284947E-9</c:v>
                </c:pt>
                <c:pt idx="76">
                  <c:v>9.9110371894930732E-11</c:v>
                </c:pt>
                <c:pt idx="77">
                  <c:v>1.0375410554453112E-12</c:v>
                </c:pt>
                <c:pt idx="78">
                  <c:v>9.3883563804739444E-24</c:v>
                </c:pt>
                <c:pt idx="79">
                  <c:v>7.7731814145846413E-46</c:v>
                </c:pt>
                <c:pt idx="80">
                  <c:v>5.4336101322881293E-90</c:v>
                </c:pt>
                <c:pt idx="81">
                  <c:v>2.7722057880357984E-178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11.26735818911664</c:v>
                </c:pt>
                <c:pt idx="2">
                  <c:v>22.152038124488456</c:v>
                </c:pt>
                <c:pt idx="3">
                  <c:v>21.517586231683651</c:v>
                </c:pt>
                <c:pt idx="4">
                  <c:v>21.167773810392653</c:v>
                </c:pt>
                <c:pt idx="5">
                  <c:v>20.807851214005943</c:v>
                </c:pt>
                <c:pt idx="6">
                  <c:v>20.815426100158511</c:v>
                </c:pt>
                <c:pt idx="7">
                  <c:v>21.576593730447254</c:v>
                </c:pt>
                <c:pt idx="8">
                  <c:v>22.654053053451218</c:v>
                </c:pt>
                <c:pt idx="9">
                  <c:v>23.779264733812195</c:v>
                </c:pt>
                <c:pt idx="10">
                  <c:v>24.713521050226316</c:v>
                </c:pt>
                <c:pt idx="11">
                  <c:v>25.252901235955999</c:v>
                </c:pt>
                <c:pt idx="12">
                  <c:v>25.387673381096725</c:v>
                </c:pt>
                <c:pt idx="13">
                  <c:v>25.361370419181629</c:v>
                </c:pt>
                <c:pt idx="14">
                  <c:v>25.323517221062691</c:v>
                </c:pt>
                <c:pt idx="15">
                  <c:v>25.27308261469377</c:v>
                </c:pt>
                <c:pt idx="16">
                  <c:v>25.18998225104378</c:v>
                </c:pt>
                <c:pt idx="17">
                  <c:v>25.072195290707295</c:v>
                </c:pt>
                <c:pt idx="18">
                  <c:v>24.930586564553892</c:v>
                </c:pt>
                <c:pt idx="19">
                  <c:v>24.760750719136642</c:v>
                </c:pt>
                <c:pt idx="20">
                  <c:v>24.562634574951627</c:v>
                </c:pt>
                <c:pt idx="21">
                  <c:v>24.336223150641004</c:v>
                </c:pt>
                <c:pt idx="22">
                  <c:v>24.081512231070857</c:v>
                </c:pt>
                <c:pt idx="23">
                  <c:v>23.798500631550763</c:v>
                </c:pt>
                <c:pt idx="24">
                  <c:v>23.487188019526116</c:v>
                </c:pt>
                <c:pt idx="25">
                  <c:v>23.147574301764838</c:v>
                </c:pt>
                <c:pt idx="26">
                  <c:v>22.779659452157485</c:v>
                </c:pt>
                <c:pt idx="27">
                  <c:v>22.383443463401992</c:v>
                </c:pt>
                <c:pt idx="28">
                  <c:v>21.958926333458827</c:v>
                </c:pt>
                <c:pt idx="29">
                  <c:v>21.50610806175915</c:v>
                </c:pt>
                <c:pt idx="30">
                  <c:v>21.024988648144515</c:v>
                </c:pt>
                <c:pt idx="31">
                  <c:v>20.515568092570859</c:v>
                </c:pt>
                <c:pt idx="32">
                  <c:v>19.977846395025942</c:v>
                </c:pt>
                <c:pt idx="33">
                  <c:v>19.53183369489339</c:v>
                </c:pt>
                <c:pt idx="34">
                  <c:v>19.19461693233071</c:v>
                </c:pt>
                <c:pt idx="35">
                  <c:v>18.863222212728743</c:v>
                </c:pt>
                <c:pt idx="36">
                  <c:v>18.537549017673083</c:v>
                </c:pt>
                <c:pt idx="37">
                  <c:v>18.217498564247911</c:v>
                </c:pt>
                <c:pt idx="38">
                  <c:v>17.902973776569294</c:v>
                </c:pt>
                <c:pt idx="39">
                  <c:v>17.593879253733341</c:v>
                </c:pt>
                <c:pt idx="40">
                  <c:v>17.29012124230486</c:v>
                </c:pt>
                <c:pt idx="41">
                  <c:v>16.9916076074812</c:v>
                </c:pt>
                <c:pt idx="42">
                  <c:v>16.698247805108192</c:v>
                </c:pt>
                <c:pt idx="43">
                  <c:v>16.409952854117698</c:v>
                </c:pt>
                <c:pt idx="44">
                  <c:v>16.12663530922752</c:v>
                </c:pt>
                <c:pt idx="45">
                  <c:v>15.853683246564781</c:v>
                </c:pt>
                <c:pt idx="46">
                  <c:v>15.58006419514324</c:v>
                </c:pt>
                <c:pt idx="47">
                  <c:v>15.305695161511576</c:v>
                </c:pt>
                <c:pt idx="48">
                  <c:v>15.041442607047939</c:v>
                </c:pt>
                <c:pt idx="49">
                  <c:v>14.781752368723927</c:v>
                </c:pt>
                <c:pt idx="50">
                  <c:v>14.526545677513342</c:v>
                </c:pt>
                <c:pt idx="51">
                  <c:v>14.275745125570946</c:v>
                </c:pt>
                <c:pt idx="52">
                  <c:v>14.029274640676226</c:v>
                </c:pt>
                <c:pt idx="53">
                  <c:v>13.439194146679116</c:v>
                </c:pt>
                <c:pt idx="54">
                  <c:v>12.534844596535457</c:v>
                </c:pt>
                <c:pt idx="55">
                  <c:v>11.691350489253614</c:v>
                </c:pt>
                <c:pt idx="56">
                  <c:v>10.904616745905065</c:v>
                </c:pt>
                <c:pt idx="57">
                  <c:v>10.174244343696435</c:v>
                </c:pt>
                <c:pt idx="58">
                  <c:v>9.4898297969365668</c:v>
                </c:pt>
                <c:pt idx="59">
                  <c:v>8.8480503425495574</c:v>
                </c:pt>
                <c:pt idx="60">
                  <c:v>8.2526478022969894</c:v>
                </c:pt>
                <c:pt idx="61">
                  <c:v>7.6947242170153789</c:v>
                </c:pt>
                <c:pt idx="62">
                  <c:v>6.3323296110017555</c:v>
                </c:pt>
                <c:pt idx="63">
                  <c:v>4.4711306311795713</c:v>
                </c:pt>
                <c:pt idx="64">
                  <c:v>2.7718021823770007</c:v>
                </c:pt>
                <c:pt idx="65">
                  <c:v>1.3797980958034042</c:v>
                </c:pt>
                <c:pt idx="66">
                  <c:v>0.68765947577904574</c:v>
                </c:pt>
                <c:pt idx="67">
                  <c:v>0.30938788732673761</c:v>
                </c:pt>
                <c:pt idx="68">
                  <c:v>9.4696335374897495E-2</c:v>
                </c:pt>
                <c:pt idx="69">
                  <c:v>1.6580710700089298E-2</c:v>
                </c:pt>
                <c:pt idx="70">
                  <c:v>2.9135133443562644E-3</c:v>
                </c:pt>
                <c:pt idx="71">
                  <c:v>5.1115883694932088E-4</c:v>
                </c:pt>
                <c:pt idx="72">
                  <c:v>8.9052048364103426E-5</c:v>
                </c:pt>
                <c:pt idx="73">
                  <c:v>1.5654673668892991E-5</c:v>
                </c:pt>
                <c:pt idx="74">
                  <c:v>2.7339627190185119E-6</c:v>
                </c:pt>
                <c:pt idx="75">
                  <c:v>4.2499511127292503E-7</c:v>
                </c:pt>
                <c:pt idx="76">
                  <c:v>1.2881373833061858E-8</c:v>
                </c:pt>
                <c:pt idx="77">
                  <c:v>1.3484919839175989E-10</c:v>
                </c:pt>
                <c:pt idx="78">
                  <c:v>1.2202045648976317E-21</c:v>
                </c:pt>
                <c:pt idx="79">
                  <c:v>1.0102802941716613E-43</c:v>
                </c:pt>
                <c:pt idx="80">
                  <c:v>7.0620624298854077E-88</c:v>
                </c:pt>
                <c:pt idx="81">
                  <c:v>3.6030355264657667E-176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0.21262186852158421</c:v>
                </c:pt>
                <c:pt idx="2">
                  <c:v>0.39591080587725958</c:v>
                </c:pt>
                <c:pt idx="3">
                  <c:v>0.34582873795730168</c:v>
                </c:pt>
                <c:pt idx="4">
                  <c:v>0.30947721571484887</c:v>
                </c:pt>
                <c:pt idx="5">
                  <c:v>0.27162100759933522</c:v>
                </c:pt>
                <c:pt idx="6">
                  <c:v>0.24223748416781921</c:v>
                </c:pt>
                <c:pt idx="7">
                  <c:v>0.23037015745312234</c:v>
                </c:pt>
                <c:pt idx="8">
                  <c:v>0.22257267332730832</c:v>
                </c:pt>
                <c:pt idx="9">
                  <c:v>0.21745369671636186</c:v>
                </c:pt>
                <c:pt idx="10">
                  <c:v>0.21416945546695737</c:v>
                </c:pt>
                <c:pt idx="11">
                  <c:v>0.21236762751972343</c:v>
                </c:pt>
                <c:pt idx="12">
                  <c:v>0.21155102539375178</c:v>
                </c:pt>
                <c:pt idx="13">
                  <c:v>0.21099139009810849</c:v>
                </c:pt>
                <c:pt idx="14">
                  <c:v>0.21039800596442934</c:v>
                </c:pt>
                <c:pt idx="15">
                  <c:v>0.20987312833459953</c:v>
                </c:pt>
                <c:pt idx="16">
                  <c:v>0.20930080443943588</c:v>
                </c:pt>
                <c:pt idx="17">
                  <c:v>0.20870797722454121</c:v>
                </c:pt>
                <c:pt idx="18">
                  <c:v>0.20818247462778666</c:v>
                </c:pt>
                <c:pt idx="19">
                  <c:v>0.2076925630164346</c:v>
                </c:pt>
                <c:pt idx="20">
                  <c:v>0.20723780118770208</c:v>
                </c:pt>
                <c:pt idx="21">
                  <c:v>0.20681806469724323</c:v>
                </c:pt>
                <c:pt idx="22">
                  <c:v>0.20643331844300236</c:v>
                </c:pt>
                <c:pt idx="23">
                  <c:v>0.20608355252124236</c:v>
                </c:pt>
                <c:pt idx="24">
                  <c:v>0.20576876413738845</c:v>
                </c:pt>
                <c:pt idx="25">
                  <c:v>0.2054889525028101</c:v>
                </c:pt>
                <c:pt idx="26">
                  <c:v>0.20524411739488249</c:v>
                </c:pt>
                <c:pt idx="27">
                  <c:v>0.20503425875075348</c:v>
                </c:pt>
                <c:pt idx="28">
                  <c:v>0.20485937655267553</c:v>
                </c:pt>
                <c:pt idx="29">
                  <c:v>0.20471947079563632</c:v>
                </c:pt>
                <c:pt idx="30">
                  <c:v>0.20461454147822017</c:v>
                </c:pt>
                <c:pt idx="31">
                  <c:v>0.20454458860002722</c:v>
                </c:pt>
                <c:pt idx="32">
                  <c:v>0.20450961216094415</c:v>
                </c:pt>
                <c:pt idx="33">
                  <c:v>0.2027355161185668</c:v>
                </c:pt>
                <c:pt idx="34">
                  <c:v>0.19923529102603743</c:v>
                </c:pt>
                <c:pt idx="35">
                  <c:v>0.19579549727359327</c:v>
                </c:pt>
                <c:pt idx="36">
                  <c:v>0.19241509150540087</c:v>
                </c:pt>
                <c:pt idx="37">
                  <c:v>0.1890930483796652</c:v>
                </c:pt>
                <c:pt idx="38">
                  <c:v>0.18582836027315225</c:v>
                </c:pt>
                <c:pt idx="39">
                  <c:v>0.18262003694849932</c:v>
                </c:pt>
                <c:pt idx="40">
                  <c:v>0.17946710526865378</c:v>
                </c:pt>
                <c:pt idx="41">
                  <c:v>0.17636860889756154</c:v>
                </c:pt>
                <c:pt idx="42">
                  <c:v>0.17332360800969904</c:v>
                </c:pt>
                <c:pt idx="43">
                  <c:v>0.17033117900398237</c:v>
                </c:pt>
                <c:pt idx="44">
                  <c:v>0.16739041422039871</c:v>
                </c:pt>
                <c:pt idx="45">
                  <c:v>0.16455724053256285</c:v>
                </c:pt>
                <c:pt idx="46">
                  <c:v>0.16171714366934195</c:v>
                </c:pt>
                <c:pt idx="47">
                  <c:v>0.15886926217960701</c:v>
                </c:pt>
                <c:pt idx="48">
                  <c:v>0.15612638719655608</c:v>
                </c:pt>
                <c:pt idx="49">
                  <c:v>0.1534308679063556</c:v>
                </c:pt>
                <c:pt idx="50">
                  <c:v>0.15078188670634582</c:v>
                </c:pt>
                <c:pt idx="51">
                  <c:v>0.14817864012258264</c:v>
                </c:pt>
                <c:pt idx="52">
                  <c:v>0.14562033854457004</c:v>
                </c:pt>
                <c:pt idx="53">
                  <c:v>0.13949545158460785</c:v>
                </c:pt>
                <c:pt idx="54">
                  <c:v>0.13010853094704869</c:v>
                </c:pt>
                <c:pt idx="55">
                  <c:v>0.12135327448449422</c:v>
                </c:pt>
                <c:pt idx="56">
                  <c:v>0.11318717630870637</c:v>
                </c:pt>
                <c:pt idx="57">
                  <c:v>0.10560609466355406</c:v>
                </c:pt>
                <c:pt idx="58">
                  <c:v>9.8502043986904333E-2</c:v>
                </c:pt>
                <c:pt idx="59">
                  <c:v>9.1840534834619236E-2</c:v>
                </c:pt>
                <c:pt idx="60">
                  <c:v>8.5660406374485507E-2</c:v>
                </c:pt>
                <c:pt idx="61">
                  <c:v>7.9869300030672982E-2</c:v>
                </c:pt>
                <c:pt idx="62">
                  <c:v>6.57279870376416E-2</c:v>
                </c:pt>
                <c:pt idx="63">
                  <c:v>4.6409210231127339E-2</c:v>
                </c:pt>
                <c:pt idx="64">
                  <c:v>2.8770608781585705E-2</c:v>
                </c:pt>
                <c:pt idx="65">
                  <c:v>1.4321956835279401E-2</c:v>
                </c:pt>
                <c:pt idx="66">
                  <c:v>7.1377322228755981E-3</c:v>
                </c:pt>
                <c:pt idx="67">
                  <c:v>3.2113683742053542E-3</c:v>
                </c:pt>
                <c:pt idx="68">
                  <c:v>9.8292411898766828E-4</c:v>
                </c:pt>
                <c:pt idx="69">
                  <c:v>1.7210360245254968E-4</c:v>
                </c:pt>
                <c:pt idx="70">
                  <c:v>3.0241534963551865E-5</c:v>
                </c:pt>
                <c:pt idx="71">
                  <c:v>5.3057000303346358E-6</c:v>
                </c:pt>
                <c:pt idx="72">
                  <c:v>9.2433784090801046E-7</c:v>
                </c:pt>
                <c:pt idx="73">
                  <c:v>1.6249157122203738E-7</c:v>
                </c:pt>
                <c:pt idx="74">
                  <c:v>2.8377844678969038E-8</c:v>
                </c:pt>
                <c:pt idx="75">
                  <c:v>4.4113422517165525E-9</c:v>
                </c:pt>
                <c:pt idx="76">
                  <c:v>1.3370541717467005E-10</c:v>
                </c:pt>
                <c:pt idx="77">
                  <c:v>1.399700727601228E-12</c:v>
                </c:pt>
                <c:pt idx="78">
                  <c:v>1.2665416166195903E-23</c:v>
                </c:pt>
                <c:pt idx="79">
                  <c:v>1.0486455089818807E-45</c:v>
                </c:pt>
                <c:pt idx="80">
                  <c:v>7.3302429968912012E-90</c:v>
                </c:pt>
                <c:pt idx="81">
                  <c:v>3.739860160915406E-178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0.34779224632246286</c:v>
                </c:pt>
                <c:pt idx="2">
                  <c:v>0.65127035747401285</c:v>
                </c:pt>
                <c:pt idx="3">
                  <c:v>0.57564675446482294</c:v>
                </c:pt>
                <c:pt idx="4">
                  <c:v>0.5212564697083546</c:v>
                </c:pt>
                <c:pt idx="5">
                  <c:v>0.46991611824522844</c:v>
                </c:pt>
                <c:pt idx="6">
                  <c:v>0.43949435442283719</c:v>
                </c:pt>
                <c:pt idx="7">
                  <c:v>0.44011767895514614</c:v>
                </c:pt>
                <c:pt idx="8">
                  <c:v>0.44834700864532162</c:v>
                </c:pt>
                <c:pt idx="9">
                  <c:v>0.45949511651909036</c:v>
                </c:pt>
                <c:pt idx="10">
                  <c:v>0.46967236890367214</c:v>
                </c:pt>
                <c:pt idx="11">
                  <c:v>0.47579042628834367</c:v>
                </c:pt>
                <c:pt idx="12">
                  <c:v>0.47727795433469694</c:v>
                </c:pt>
                <c:pt idx="13">
                  <c:v>0.47696498943008675</c:v>
                </c:pt>
                <c:pt idx="14">
                  <c:v>0.47670006249379193</c:v>
                </c:pt>
                <c:pt idx="15">
                  <c:v>0.47647343338585091</c:v>
                </c:pt>
                <c:pt idx="16">
                  <c:v>0.47615558319179813</c:v>
                </c:pt>
                <c:pt idx="17">
                  <c:v>0.47572249943257683</c:v>
                </c:pt>
                <c:pt idx="18">
                  <c:v>0.47520772361901886</c:v>
                </c:pt>
                <c:pt idx="19">
                  <c:v>0.4745917808206993</c:v>
                </c:pt>
                <c:pt idx="20">
                  <c:v>0.47387366783720014</c:v>
                </c:pt>
                <c:pt idx="21">
                  <c:v>0.4730531011450394</c:v>
                </c:pt>
                <c:pt idx="22">
                  <c:v>0.47213000064150668</c:v>
                </c:pt>
                <c:pt idx="23">
                  <c:v>0.4711043436983875</c:v>
                </c:pt>
                <c:pt idx="24">
                  <c:v>0.46997612392513072</c:v>
                </c:pt>
                <c:pt idx="25">
                  <c:v>0.46874533951746744</c:v>
                </c:pt>
                <c:pt idx="26">
                  <c:v>0.46741198996602101</c:v>
                </c:pt>
                <c:pt idx="27">
                  <c:v>0.46597607512702582</c:v>
                </c:pt>
                <c:pt idx="28">
                  <c:v>0.46443759495991366</c:v>
                </c:pt>
                <c:pt idx="29">
                  <c:v>0.46279654945324095</c:v>
                </c:pt>
                <c:pt idx="30">
                  <c:v>0.46105293860377966</c:v>
                </c:pt>
                <c:pt idx="31">
                  <c:v>0.4592067624106182</c:v>
                </c:pt>
                <c:pt idx="32">
                  <c:v>0.45725802087350037</c:v>
                </c:pt>
                <c:pt idx="33">
                  <c:v>0.45231936554838148</c:v>
                </c:pt>
                <c:pt idx="34">
                  <c:v>0.44451007971903767</c:v>
                </c:pt>
                <c:pt idx="35">
                  <c:v>0.43683562110660146</c:v>
                </c:pt>
                <c:pt idx="36">
                  <c:v>0.42929366189965801</c:v>
                </c:pt>
                <c:pt idx="37">
                  <c:v>0.42188191447757162</c:v>
                </c:pt>
                <c:pt idx="38">
                  <c:v>0.41459813075125285</c:v>
                </c:pt>
                <c:pt idx="39">
                  <c:v>0.40744010142089909</c:v>
                </c:pt>
                <c:pt idx="40">
                  <c:v>0.40040565533888622</c:v>
                </c:pt>
                <c:pt idx="41">
                  <c:v>0.39349265884197854</c:v>
                </c:pt>
                <c:pt idx="42">
                  <c:v>0.38669901510327276</c:v>
                </c:pt>
                <c:pt idx="43">
                  <c:v>0.38002266349390418</c:v>
                </c:pt>
                <c:pt idx="44">
                  <c:v>0.37346157895083054</c:v>
                </c:pt>
                <c:pt idx="45">
                  <c:v>0.3671405388612351</c:v>
                </c:pt>
                <c:pt idx="46">
                  <c:v>0.36080405260632187</c:v>
                </c:pt>
                <c:pt idx="47">
                  <c:v>0.35445019821881285</c:v>
                </c:pt>
                <c:pt idx="48">
                  <c:v>0.34833062185713287</c:v>
                </c:pt>
                <c:pt idx="49">
                  <c:v>0.34231669988376817</c:v>
                </c:pt>
                <c:pt idx="50">
                  <c:v>0.33640660816092849</c:v>
                </c:pt>
                <c:pt idx="51">
                  <c:v>0.33059855407313288</c:v>
                </c:pt>
                <c:pt idx="52">
                  <c:v>0.32489077593537774</c:v>
                </c:pt>
                <c:pt idx="53">
                  <c:v>0.31122565678494013</c:v>
                </c:pt>
                <c:pt idx="54">
                  <c:v>0.29028267615420239</c:v>
                </c:pt>
                <c:pt idx="55">
                  <c:v>0.27074898948610049</c:v>
                </c:pt>
                <c:pt idx="56">
                  <c:v>0.25252976269942362</c:v>
                </c:pt>
                <c:pt idx="57">
                  <c:v>0.2356157552006076</c:v>
                </c:pt>
                <c:pt idx="58">
                  <c:v>0.21976604244970263</c:v>
                </c:pt>
                <c:pt idx="59">
                  <c:v>0.20490367570191415</c:v>
                </c:pt>
                <c:pt idx="60">
                  <c:v>0.19111530828798581</c:v>
                </c:pt>
                <c:pt idx="61">
                  <c:v>0.17819488074077419</c:v>
                </c:pt>
                <c:pt idx="62">
                  <c:v>0.14664446548305393</c:v>
                </c:pt>
                <c:pt idx="63">
                  <c:v>0.10354270889106694</c:v>
                </c:pt>
                <c:pt idx="64">
                  <c:v>6.4189559676937832E-2</c:v>
                </c:pt>
                <c:pt idx="65">
                  <c:v>3.1953446308619481E-2</c:v>
                </c:pt>
                <c:pt idx="66">
                  <c:v>1.5924859009988017E-2</c:v>
                </c:pt>
                <c:pt idx="67">
                  <c:v>7.1648230826669417E-3</c:v>
                </c:pt>
                <c:pt idx="68">
                  <c:v>2.1929833627310213E-3</c:v>
                </c:pt>
                <c:pt idx="69">
                  <c:v>3.8397708383962299E-4</c:v>
                </c:pt>
                <c:pt idx="70">
                  <c:v>6.7471315188420751E-5</c:v>
                </c:pt>
                <c:pt idx="71">
                  <c:v>1.1837446725947431E-5</c:v>
                </c:pt>
                <c:pt idx="72">
                  <c:v>2.0622726286762452E-6</c:v>
                </c:pt>
                <c:pt idx="73">
                  <c:v>3.6253186323370866E-7</c:v>
                </c:pt>
                <c:pt idx="74">
                  <c:v>6.331327113555641E-8</c:v>
                </c:pt>
                <c:pt idx="75">
                  <c:v>9.8420620457357719E-9</c:v>
                </c:pt>
                <c:pt idx="76">
                  <c:v>2.9830762080906947E-10</c:v>
                </c:pt>
                <c:pt idx="77">
                  <c:v>3.1228457508941311E-12</c:v>
                </c:pt>
                <c:pt idx="78">
                  <c:v>2.8257569834727595E-23</c:v>
                </c:pt>
                <c:pt idx="79">
                  <c:v>2.3396131096755806E-45</c:v>
                </c:pt>
                <c:pt idx="80">
                  <c:v>1.6354366147321757E-89</c:v>
                </c:pt>
                <c:pt idx="81">
                  <c:v>8.3439310862316339E-178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4.9580145226721195E-5</c:v>
                </c:pt>
                <c:pt idx="1">
                  <c:v>1.1640476870897903E-4</c:v>
                </c:pt>
                <c:pt idx="2">
                  <c:v>1.5042019560130302E-4</c:v>
                </c:pt>
                <c:pt idx="3">
                  <c:v>1.7231028430987565E-4</c:v>
                </c:pt>
                <c:pt idx="4">
                  <c:v>2.2867059052880548E-4</c:v>
                </c:pt>
                <c:pt idx="5">
                  <c:v>2.5404296734263791E-4</c:v>
                </c:pt>
                <c:pt idx="6">
                  <c:v>2.7076157616303498E-4</c:v>
                </c:pt>
                <c:pt idx="7">
                  <c:v>2.8090473555051845E-4</c:v>
                </c:pt>
                <c:pt idx="8">
                  <c:v>2.8624378328052306E-4</c:v>
                </c:pt>
                <c:pt idx="9">
                  <c:v>2.8841643230733034E-4</c:v>
                </c:pt>
                <c:pt idx="10">
                  <c:v>2.8901449534213383E-4</c:v>
                </c:pt>
                <c:pt idx="11">
                  <c:v>2.8921998666539241E-4</c:v>
                </c:pt>
                <c:pt idx="12">
                  <c:v>2.8955180987424431E-4</c:v>
                </c:pt>
                <c:pt idx="13">
                  <c:v>2.8989145502668985E-4</c:v>
                </c:pt>
                <c:pt idx="14">
                  <c:v>2.9024387310366167E-4</c:v>
                </c:pt>
                <c:pt idx="15">
                  <c:v>2.9075880752504538E-4</c:v>
                </c:pt>
                <c:pt idx="16">
                  <c:v>2.912664552068106E-4</c:v>
                </c:pt>
                <c:pt idx="17">
                  <c:v>2.9182175933922268E-4</c:v>
                </c:pt>
                <c:pt idx="18">
                  <c:v>2.9243425295935528E-4</c:v>
                </c:pt>
                <c:pt idx="19">
                  <c:v>2.9311346816321258E-4</c:v>
                </c:pt>
                <c:pt idx="20">
                  <c:v>2.9386893676054671E-4</c:v>
                </c:pt>
                <c:pt idx="21">
                  <c:v>2.9471019047287267E-4</c:v>
                </c:pt>
                <c:pt idx="22">
                  <c:v>2.956467609942348E-4</c:v>
                </c:pt>
                <c:pt idx="23">
                  <c:v>2.9668818001006868E-4</c:v>
                </c:pt>
                <c:pt idx="24">
                  <c:v>2.978439792031018E-4</c:v>
                </c:pt>
                <c:pt idx="25">
                  <c:v>2.9912369025520796E-4</c:v>
                </c:pt>
                <c:pt idx="26">
                  <c:v>3.0053684484799176E-4</c:v>
                </c:pt>
                <c:pt idx="27">
                  <c:v>3.02092974662973E-4</c:v>
                </c:pt>
                <c:pt idx="28">
                  <c:v>3.0380161138164488E-4</c:v>
                </c:pt>
                <c:pt idx="29">
                  <c:v>3.0567228668549224E-4</c:v>
                </c:pt>
                <c:pt idx="30">
                  <c:v>3.077145322559972E-4</c:v>
                </c:pt>
                <c:pt idx="31">
                  <c:v>3.099378797746412E-4</c:v>
                </c:pt>
                <c:pt idx="32">
                  <c:v>3.1223416590893713E-4</c:v>
                </c:pt>
                <c:pt idx="33">
                  <c:v>3.1449080670382349E-4</c:v>
                </c:pt>
                <c:pt idx="34">
                  <c:v>3.1670848663556265E-4</c:v>
                </c:pt>
                <c:pt idx="35">
                  <c:v>3.1888787836283517E-4</c:v>
                </c:pt>
                <c:pt idx="36">
                  <c:v>3.2102964293077613E-4</c:v>
                </c:pt>
                <c:pt idx="37">
                  <c:v>3.2313442997166454E-4</c:v>
                </c:pt>
                <c:pt idx="38">
                  <c:v>3.2520287790184467E-4</c:v>
                </c:pt>
                <c:pt idx="39">
                  <c:v>3.2723561411541281E-4</c:v>
                </c:pt>
                <c:pt idx="40">
                  <c:v>3.2923325517451407E-4</c:v>
                </c:pt>
                <c:pt idx="41">
                  <c:v>3.3119640699634902E-4</c:v>
                </c:pt>
                <c:pt idx="42">
                  <c:v>3.3312566503694005E-4</c:v>
                </c:pt>
                <c:pt idx="43">
                  <c:v>3.3502161447168812E-4</c:v>
                </c:pt>
                <c:pt idx="44">
                  <c:v>3.3688547393236561E-4</c:v>
                </c:pt>
                <c:pt idx="45">
                  <c:v>3.387171650035476E-4</c:v>
                </c:pt>
                <c:pt idx="46">
                  <c:v>3.4051659951257317E-4</c:v>
                </c:pt>
                <c:pt idx="47">
                  <c:v>3.4228496681683719E-4</c:v>
                </c:pt>
                <c:pt idx="48">
                  <c:v>3.440228032911346E-4</c:v>
                </c:pt>
                <c:pt idx="49">
                  <c:v>3.4573063604967439E-4</c:v>
                </c:pt>
                <c:pt idx="50">
                  <c:v>3.4740898310610884E-4</c:v>
                </c:pt>
                <c:pt idx="51">
                  <c:v>3.4905835353055787E-4</c:v>
                </c:pt>
                <c:pt idx="52">
                  <c:v>3.5537834082047601E-4</c:v>
                </c:pt>
                <c:pt idx="53">
                  <c:v>3.6127304385598342E-4</c:v>
                </c:pt>
                <c:pt idx="54">
                  <c:v>3.6677108084299419E-4</c:v>
                </c:pt>
                <c:pt idx="55">
                  <c:v>3.7189914421371185E-4</c:v>
                </c:pt>
                <c:pt idx="56">
                  <c:v>3.7668373875374774E-4</c:v>
                </c:pt>
                <c:pt idx="57">
                  <c:v>3.8114647684991146E-4</c:v>
                </c:pt>
                <c:pt idx="58">
                  <c:v>3.85307408308684E-4</c:v>
                </c:pt>
                <c:pt idx="59">
                  <c:v>3.8918834258565294E-4</c:v>
                </c:pt>
                <c:pt idx="60">
                  <c:v>3.9280690473455821E-4</c:v>
                </c:pt>
                <c:pt idx="61">
                  <c:v>4.0769628062284108E-4</c:v>
                </c:pt>
                <c:pt idx="62">
                  <c:v>4.1820936959685557E-4</c:v>
                </c:pt>
                <c:pt idx="63">
                  <c:v>4.3124419472966957E-4</c:v>
                </c:pt>
                <c:pt idx="64">
                  <c:v>4.377329070236917E-4</c:v>
                </c:pt>
                <c:pt idx="65">
                  <c:v>4.409667312391036E-4</c:v>
                </c:pt>
                <c:pt idx="66">
                  <c:v>4.4314914726891012E-4</c:v>
                </c:pt>
                <c:pt idx="67">
                  <c:v>4.4426245739271518E-4</c:v>
                </c:pt>
                <c:pt idx="68">
                  <c:v>4.4445739073421369E-4</c:v>
                </c:pt>
                <c:pt idx="69">
                  <c:v>4.4449164384326243E-4</c:v>
                </c:pt>
                <c:pt idx="70">
                  <c:v>4.4449765335044977E-4</c:v>
                </c:pt>
                <c:pt idx="71">
                  <c:v>4.4449870030275891E-4</c:v>
                </c:pt>
                <c:pt idx="72">
                  <c:v>4.4449888434902227E-4</c:v>
                </c:pt>
                <c:pt idx="73">
                  <c:v>4.4449891649122041E-4</c:v>
                </c:pt>
                <c:pt idx="74">
                  <c:v>4.4449892648424407E-4</c:v>
                </c:pt>
                <c:pt idx="75">
                  <c:v>4.444989268779922E-4</c:v>
                </c:pt>
                <c:pt idx="76">
                  <c:v>4.4449892690113862E-4</c:v>
                </c:pt>
                <c:pt idx="77">
                  <c:v>4.4449892690113862E-4</c:v>
                </c:pt>
                <c:pt idx="78">
                  <c:v>4.4449892690113862E-4</c:v>
                </c:pt>
                <c:pt idx="79">
                  <c:v>4.4449892690113862E-4</c:v>
                </c:pt>
                <c:pt idx="80">
                  <c:v>4.4449892690113862E-4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4.2288978871808377E-5</c:v>
                </c:pt>
                <c:pt idx="1">
                  <c:v>1.0333585262164971E-4</c:v>
                </c:pt>
                <c:pt idx="2">
                  <c:v>1.4061635106479481E-4</c:v>
                </c:pt>
                <c:pt idx="3">
                  <c:v>1.7161369837181639E-4</c:v>
                </c:pt>
                <c:pt idx="4">
                  <c:v>2.9961550112393779E-4</c:v>
                </c:pt>
                <c:pt idx="5">
                  <c:v>4.1344167794300963E-4</c:v>
                </c:pt>
                <c:pt idx="6">
                  <c:v>5.2661073463044529E-4</c:v>
                </c:pt>
                <c:pt idx="7">
                  <c:v>6.4087590014180523E-4</c:v>
                </c:pt>
                <c:pt idx="8">
                  <c:v>7.5696869663397176E-4</c:v>
                </c:pt>
                <c:pt idx="9">
                  <c:v>8.7480655698291487E-4</c:v>
                </c:pt>
                <c:pt idx="10">
                  <c:v>9.937029703281947E-4</c:v>
                </c:pt>
                <c:pt idx="11">
                  <c:v>1.1128287346877973E-3</c:v>
                </c:pt>
                <c:pt idx="12">
                  <c:v>1.3031919000648662E-3</c:v>
                </c:pt>
                <c:pt idx="13">
                  <c:v>1.4931710038467096E-3</c:v>
                </c:pt>
                <c:pt idx="14">
                  <c:v>1.6826101438194572E-3</c:v>
                </c:pt>
                <c:pt idx="15">
                  <c:v>1.9418485552828296E-3</c:v>
                </c:pt>
                <c:pt idx="16">
                  <c:v>2.1759166382374112E-3</c:v>
                </c:pt>
                <c:pt idx="17">
                  <c:v>2.4080556345488242E-3</c:v>
                </c:pt>
                <c:pt idx="18">
                  <c:v>2.6378806123245396E-3</c:v>
                </c:pt>
                <c:pt idx="19">
                  <c:v>2.8650061415705246E-3</c:v>
                </c:pt>
                <c:pt idx="20">
                  <c:v>3.0890466522250867E-3</c:v>
                </c:pt>
                <c:pt idx="21">
                  <c:v>3.309616534909784E-3</c:v>
                </c:pt>
                <c:pt idx="22">
                  <c:v>3.5263301692280429E-3</c:v>
                </c:pt>
                <c:pt idx="23">
                  <c:v>3.738801931701171E-3</c:v>
                </c:pt>
                <c:pt idx="24">
                  <c:v>3.9466461979899429E-3</c:v>
                </c:pt>
                <c:pt idx="25">
                  <c:v>4.1494773435152852E-3</c:v>
                </c:pt>
                <c:pt idx="26">
                  <c:v>4.346909743631412E-3</c:v>
                </c:pt>
                <c:pt idx="27">
                  <c:v>4.5385577736740202E-3</c:v>
                </c:pt>
                <c:pt idx="28">
                  <c:v>4.7240358089736777E-3</c:v>
                </c:pt>
                <c:pt idx="29">
                  <c:v>4.9029582248595353E-3</c:v>
                </c:pt>
                <c:pt idx="30">
                  <c:v>5.0749393966603527E-3</c:v>
                </c:pt>
                <c:pt idx="31">
                  <c:v>5.2395936997047818E-3</c:v>
                </c:pt>
                <c:pt idx="32">
                  <c:v>5.3990992421803696E-3</c:v>
                </c:pt>
                <c:pt idx="33">
                  <c:v>5.5558509242921716E-3</c:v>
                </c:pt>
                <c:pt idx="34">
                  <c:v>5.7098962914030691E-3</c:v>
                </c:pt>
                <c:pt idx="35">
                  <c:v>5.8612820679983723E-3</c:v>
                </c:pt>
                <c:pt idx="36">
                  <c:v>6.0100541718586626E-3</c:v>
                </c:pt>
                <c:pt idx="37">
                  <c:v>6.1562577280001689E-3</c:v>
                </c:pt>
                <c:pt idx="38">
                  <c:v>6.2999370823533874E-3</c:v>
                </c:pt>
                <c:pt idx="39">
                  <c:v>6.4411358152170386E-3</c:v>
                </c:pt>
                <c:pt idx="40">
                  <c:v>6.5798967544765307E-3</c:v>
                </c:pt>
                <c:pt idx="41">
                  <c:v>6.7162619885938954E-3</c:v>
                </c:pt>
                <c:pt idx="42">
                  <c:v>6.8502728793726347E-3</c:v>
                </c:pt>
                <c:pt idx="43">
                  <c:v>6.9819700744996249E-3</c:v>
                </c:pt>
                <c:pt idx="44">
                  <c:v>7.111438223060638E-3</c:v>
                </c:pt>
                <c:pt idx="45">
                  <c:v>7.238671878132181E-3</c:v>
                </c:pt>
                <c:pt idx="46">
                  <c:v>7.3636649150297445E-3</c:v>
                </c:pt>
                <c:pt idx="47">
                  <c:v>7.4864999493706253E-3</c:v>
                </c:pt>
                <c:pt idx="48">
                  <c:v>7.6072142390345579E-3</c:v>
                </c:pt>
                <c:pt idx="49">
                  <c:v>7.7258443986387721E-3</c:v>
                </c:pt>
                <c:pt idx="50">
                  <c:v>7.8424264106539965E-3</c:v>
                </c:pt>
                <c:pt idx="51">
                  <c:v>7.9569956363117565E-3</c:v>
                </c:pt>
                <c:pt idx="52">
                  <c:v>8.3959971118078847E-3</c:v>
                </c:pt>
                <c:pt idx="53">
                  <c:v>8.8054573229585289E-3</c:v>
                </c:pt>
                <c:pt idx="54">
                  <c:v>9.1873641589865634E-3</c:v>
                </c:pt>
                <c:pt idx="55">
                  <c:v>9.5435717402540029E-3</c:v>
                </c:pt>
                <c:pt idx="56">
                  <c:v>9.8759211527405071E-3</c:v>
                </c:pt>
                <c:pt idx="57">
                  <c:v>1.0185913644670665E-2</c:v>
                </c:pt>
                <c:pt idx="58">
                  <c:v>1.0474941923691628E-2</c:v>
                </c:pt>
                <c:pt idx="59">
                  <c:v>1.0744520926897969E-2</c:v>
                </c:pt>
                <c:pt idx="60">
                  <c:v>1.0995874932795729E-2</c:v>
                </c:pt>
                <c:pt idx="61">
                  <c:v>1.2030126693807945E-2</c:v>
                </c:pt>
                <c:pt idx="62">
                  <c:v>1.2760391069335547E-2</c:v>
                </c:pt>
                <c:pt idx="63">
                  <c:v>1.3665821286777248E-2</c:v>
                </c:pt>
                <c:pt idx="64">
                  <c:v>1.4116542805741331E-2</c:v>
                </c:pt>
                <c:pt idx="65">
                  <c:v>1.4341171991993909E-2</c:v>
                </c:pt>
                <c:pt idx="66">
                  <c:v>1.4492767843896937E-2</c:v>
                </c:pt>
                <c:pt idx="67">
                  <c:v>1.457010103534415E-2</c:v>
                </c:pt>
                <c:pt idx="68">
                  <c:v>1.4583641572787595E-2</c:v>
                </c:pt>
                <c:pt idx="69">
                  <c:v>1.4586020875897384E-2</c:v>
                </c:pt>
                <c:pt idx="70">
                  <c:v>1.4586438310680275E-2</c:v>
                </c:pt>
                <c:pt idx="71">
                  <c:v>1.458651103449876E-2</c:v>
                </c:pt>
                <c:pt idx="72">
                  <c:v>1.4586523818793645E-2</c:v>
                </c:pt>
                <c:pt idx="73">
                  <c:v>1.4586526051467819E-2</c:v>
                </c:pt>
                <c:pt idx="74">
                  <c:v>1.458652674560721E-2</c:v>
                </c:pt>
                <c:pt idx="75">
                  <c:v>1.4586526772957902E-2</c:v>
                </c:pt>
                <c:pt idx="76">
                  <c:v>1.4586526774565709E-2</c:v>
                </c:pt>
                <c:pt idx="77">
                  <c:v>1.4586526774565709E-2</c:v>
                </c:pt>
                <c:pt idx="78">
                  <c:v>1.4586526774565709E-2</c:v>
                </c:pt>
                <c:pt idx="79">
                  <c:v>1.4586526774565709E-2</c:v>
                </c:pt>
                <c:pt idx="80">
                  <c:v>1.4586526774565709E-2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1.4847485736536582E-4</c:v>
                </c:pt>
                <c:pt idx="1">
                  <c:v>3.7676813074002849E-4</c:v>
                </c:pt>
                <c:pt idx="2">
                  <c:v>5.3633223535560549E-4</c:v>
                </c:pt>
                <c:pt idx="3">
                  <c:v>6.8775579162643993E-4</c:v>
                </c:pt>
                <c:pt idx="4">
                  <c:v>1.3545334098564172E-3</c:v>
                </c:pt>
                <c:pt idx="5">
                  <c:v>1.892898381386874E-3</c:v>
                </c:pt>
                <c:pt idx="6">
                  <c:v>2.3300025930290771E-3</c:v>
                </c:pt>
                <c:pt idx="7">
                  <c:v>2.6834493969542612E-3</c:v>
                </c:pt>
                <c:pt idx="8">
                  <c:v>2.9700321441463568E-3</c:v>
                </c:pt>
                <c:pt idx="9">
                  <c:v>3.2078897914400955E-3</c:v>
                </c:pt>
                <c:pt idx="10">
                  <c:v>3.4179367889993944E-3</c:v>
                </c:pt>
                <c:pt idx="11">
                  <c:v>3.6175901148242048E-3</c:v>
                </c:pt>
                <c:pt idx="12">
                  <c:v>3.9286153963943079E-3</c:v>
                </c:pt>
                <c:pt idx="13">
                  <c:v>4.2297392717955606E-3</c:v>
                </c:pt>
                <c:pt idx="14">
                  <c:v>4.5214514104363274E-3</c:v>
                </c:pt>
                <c:pt idx="15">
                  <c:v>4.9080401924403924E-3</c:v>
                </c:pt>
                <c:pt idx="16">
                  <c:v>5.2456851960598228E-3</c:v>
                </c:pt>
                <c:pt idx="17">
                  <c:v>5.5710515124885382E-3</c:v>
                </c:pt>
                <c:pt idx="18">
                  <c:v>5.8849586576028836E-3</c:v>
                </c:pt>
                <c:pt idx="19">
                  <c:v>6.1882253968025998E-3</c:v>
                </c:pt>
                <c:pt idx="20">
                  <c:v>6.481670291253047E-3</c:v>
                </c:pt>
                <c:pt idx="21">
                  <c:v>6.7661118464933017E-3</c:v>
                </c:pt>
                <c:pt idx="22">
                  <c:v>7.0423685528937536E-3</c:v>
                </c:pt>
                <c:pt idx="23">
                  <c:v>7.3112588966833319E-3</c:v>
                </c:pt>
                <c:pt idx="24">
                  <c:v>7.573601362958645E-3</c:v>
                </c:pt>
                <c:pt idx="25">
                  <c:v>7.830214436506144E-3</c:v>
                </c:pt>
                <c:pt idx="26">
                  <c:v>8.0819166020271727E-3</c:v>
                </c:pt>
                <c:pt idx="27">
                  <c:v>8.3295263441996708E-3</c:v>
                </c:pt>
                <c:pt idx="28">
                  <c:v>8.5738621476951285E-3</c:v>
                </c:pt>
                <c:pt idx="29">
                  <c:v>8.8157424971832526E-3</c:v>
                </c:pt>
                <c:pt idx="30">
                  <c:v>9.0559858773332554E-3</c:v>
                </c:pt>
                <c:pt idx="31">
                  <c:v>9.2954107728142159E-3</c:v>
                </c:pt>
                <c:pt idx="32">
                  <c:v>9.5325659802281849E-3</c:v>
                </c:pt>
                <c:pt idx="33">
                  <c:v>9.7656267071894592E-3</c:v>
                </c:pt>
                <c:pt idx="34">
                  <c:v>9.9946636448490847E-3</c:v>
                </c:pt>
                <c:pt idx="35">
                  <c:v>1.0219746263865152E-2</c:v>
                </c:pt>
                <c:pt idx="36">
                  <c:v>1.0440942835475194E-2</c:v>
                </c:pt>
                <c:pt idx="37">
                  <c:v>1.0658320452222935E-2</c:v>
                </c:pt>
                <c:pt idx="38">
                  <c:v>1.0871945048295877E-2</c:v>
                </c:pt>
                <c:pt idx="39">
                  <c:v>1.1081881419528832E-2</c:v>
                </c:pt>
                <c:pt idx="40">
                  <c:v>1.1288193243057338E-2</c:v>
                </c:pt>
                <c:pt idx="41">
                  <c:v>1.1490943096631285E-2</c:v>
                </c:pt>
                <c:pt idx="42">
                  <c:v>1.1690192477593873E-2</c:v>
                </c:pt>
                <c:pt idx="43">
                  <c:v>1.1886001821529114E-2</c:v>
                </c:pt>
                <c:pt idx="44">
                  <c:v>1.2078496985953816E-2</c:v>
                </c:pt>
                <c:pt idx="45">
                  <c:v>1.2267669872301308E-2</c:v>
                </c:pt>
                <c:pt idx="46">
                  <c:v>1.2453511374299776E-2</c:v>
                </c:pt>
                <c:pt idx="47">
                  <c:v>1.2636144326074929E-2</c:v>
                </c:pt>
                <c:pt idx="48">
                  <c:v>1.2815624123195217E-2</c:v>
                </c:pt>
                <c:pt idx="49">
                  <c:v>1.2992005204816852E-2</c:v>
                </c:pt>
                <c:pt idx="50">
                  <c:v>1.3165341070211247E-2</c:v>
                </c:pt>
                <c:pt idx="51">
                  <c:v>1.333568429498215E-2</c:v>
                </c:pt>
                <c:pt idx="52">
                  <c:v>1.3988398202978527E-2</c:v>
                </c:pt>
                <c:pt idx="53">
                  <c:v>1.4597189720790899E-2</c:v>
                </c:pt>
                <c:pt idx="54">
                  <c:v>1.5165014471613609E-2</c:v>
                </c:pt>
                <c:pt idx="55">
                  <c:v>1.5694629189113705E-2</c:v>
                </c:pt>
                <c:pt idx="56">
                  <c:v>1.6188771227245144E-2</c:v>
                </c:pt>
                <c:pt idx="57">
                  <c:v>1.6649672664144879E-2</c:v>
                </c:pt>
                <c:pt idx="58">
                  <c:v>1.707940419820872E-2</c:v>
                </c:pt>
                <c:pt idx="59">
                  <c:v>1.7480218260388633E-2</c:v>
                </c:pt>
                <c:pt idx="60">
                  <c:v>1.7853935126134153E-2</c:v>
                </c:pt>
                <c:pt idx="61">
                  <c:v>1.9391675991400046E-2</c:v>
                </c:pt>
                <c:pt idx="62">
                  <c:v>2.0477443901137649E-2</c:v>
                </c:pt>
                <c:pt idx="63">
                  <c:v>2.182365098387351E-2</c:v>
                </c:pt>
                <c:pt idx="64">
                  <c:v>2.249379042640872E-2</c:v>
                </c:pt>
                <c:pt idx="65">
                  <c:v>2.2827772433743135E-2</c:v>
                </c:pt>
                <c:pt idx="66">
                  <c:v>2.3053167395843982E-2</c:v>
                </c:pt>
                <c:pt idx="67">
                  <c:v>2.3168147532414817E-2</c:v>
                </c:pt>
                <c:pt idx="68">
                  <c:v>2.3188279804410246E-2</c:v>
                </c:pt>
                <c:pt idx="69">
                  <c:v>2.3191817387579739E-2</c:v>
                </c:pt>
                <c:pt idx="70">
                  <c:v>2.3192438035809147E-2</c:v>
                </c:pt>
                <c:pt idx="71">
                  <c:v>2.3192546162661597E-2</c:v>
                </c:pt>
                <c:pt idx="72">
                  <c:v>2.3192565170540934E-2</c:v>
                </c:pt>
                <c:pt idx="73">
                  <c:v>2.3192568490114026E-2</c:v>
                </c:pt>
                <c:pt idx="74">
                  <c:v>2.3192569522170772E-2</c:v>
                </c:pt>
                <c:pt idx="75">
                  <c:v>2.3192569562836184E-2</c:v>
                </c:pt>
                <c:pt idx="76">
                  <c:v>2.3192569565226695E-2</c:v>
                </c:pt>
                <c:pt idx="77">
                  <c:v>2.3192569565226695E-2</c:v>
                </c:pt>
                <c:pt idx="78">
                  <c:v>2.3192569565226695E-2</c:v>
                </c:pt>
                <c:pt idx="79">
                  <c:v>2.3192569565226695E-2</c:v>
                </c:pt>
                <c:pt idx="80">
                  <c:v>2.3192569565226695E-2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1.1720846813395369E-4</c:v>
                </c:pt>
                <c:pt idx="1">
                  <c:v>2.9499274927017634E-4</c:v>
                </c:pt>
                <c:pt idx="2">
                  <c:v>4.1587126664708945E-4</c:v>
                </c:pt>
                <c:pt idx="3">
                  <c:v>5.2792105916473723E-4</c:v>
                </c:pt>
                <c:pt idx="4">
                  <c:v>1.0430089392006296E-3</c:v>
                </c:pt>
                <c:pt idx="5">
                  <c:v>1.5251175763869764E-3</c:v>
                </c:pt>
                <c:pt idx="6">
                  <c:v>1.9983934412587979E-3</c:v>
                </c:pt>
                <c:pt idx="7">
                  <c:v>2.4686609502342673E-3</c:v>
                </c:pt>
                <c:pt idx="8">
                  <c:v>2.9388379578243313E-3</c:v>
                </c:pt>
                <c:pt idx="9">
                  <c:v>3.4098228475368791E-3</c:v>
                </c:pt>
                <c:pt idx="10">
                  <c:v>3.8814039297982374E-3</c:v>
                </c:pt>
                <c:pt idx="11">
                  <c:v>4.3528807479796695E-3</c:v>
                </c:pt>
                <c:pt idx="12">
                  <c:v>5.1062622542064175E-3</c:v>
                </c:pt>
                <c:pt idx="13">
                  <c:v>5.8580272111923275E-3</c:v>
                </c:pt>
                <c:pt idx="14">
                  <c:v>6.6074992134545381E-3</c:v>
                </c:pt>
                <c:pt idx="15">
                  <c:v>7.6327442615898369E-3</c:v>
                </c:pt>
                <c:pt idx="16">
                  <c:v>8.5579590126099846E-3</c:v>
                </c:pt>
                <c:pt idx="17">
                  <c:v>9.4749588849779905E-3</c:v>
                </c:pt>
                <c:pt idx="18">
                  <c:v>1.0382104404851345E-2</c:v>
                </c:pt>
                <c:pt idx="19">
                  <c:v>1.1277754127928757E-2</c:v>
                </c:pt>
                <c:pt idx="20">
                  <c:v>1.2160266056055852E-2</c:v>
                </c:pt>
                <c:pt idx="21">
                  <c:v>1.3027998035702362E-2</c:v>
                </c:pt>
                <c:pt idx="22">
                  <c:v>1.3879307869826657E-2</c:v>
                </c:pt>
                <c:pt idx="23">
                  <c:v>1.471255334922612E-2</c:v>
                </c:pt>
                <c:pt idx="24">
                  <c:v>1.5526092261306225E-2</c:v>
                </c:pt>
                <c:pt idx="25">
                  <c:v>1.631828239252819E-2</c:v>
                </c:pt>
                <c:pt idx="26">
                  <c:v>1.7087481529090939E-2</c:v>
                </c:pt>
                <c:pt idx="27">
                  <c:v>1.7832047457120716E-2</c:v>
                </c:pt>
                <c:pt idx="28">
                  <c:v>1.8550337962723668E-2</c:v>
                </c:pt>
                <c:pt idx="29">
                  <c:v>1.9240710832000397E-2</c:v>
                </c:pt>
                <c:pt idx="30">
                  <c:v>1.9901523851049978E-2</c:v>
                </c:pt>
                <c:pt idx="31">
                  <c:v>2.0531134805971078E-2</c:v>
                </c:pt>
                <c:pt idx="32">
                  <c:v>2.1139437284229786E-2</c:v>
                </c:pt>
                <c:pt idx="33">
                  <c:v>2.1737237430982829E-2</c:v>
                </c:pt>
                <c:pt idx="34">
                  <c:v>2.2324716568845222E-2</c:v>
                </c:pt>
                <c:pt idx="35">
                  <c:v>2.290205288987078E-2</c:v>
                </c:pt>
                <c:pt idx="36">
                  <c:v>2.346942150960277E-2</c:v>
                </c:pt>
                <c:pt idx="37">
                  <c:v>2.402699452023797E-2</c:v>
                </c:pt>
                <c:pt idx="38">
                  <c:v>2.4574941042792512E-2</c:v>
                </c:pt>
                <c:pt idx="39">
                  <c:v>2.5113427278410903E-2</c:v>
                </c:pt>
                <c:pt idx="40">
                  <c:v>2.5642616558776969E-2</c:v>
                </c:pt>
                <c:pt idx="41">
                  <c:v>2.6162669395653263E-2</c:v>
                </c:pt>
                <c:pt idx="42">
                  <c:v>2.6673743529562061E-2</c:v>
                </c:pt>
                <c:pt idx="43">
                  <c:v>2.7175993977616116E-2</c:v>
                </c:pt>
                <c:pt idx="44">
                  <c:v>2.7669743564012365E-2</c:v>
                </c:pt>
                <c:pt idx="45">
                  <c:v>2.815497151594876E-2</c:v>
                </c:pt>
                <c:pt idx="46">
                  <c:v>2.8631654475862248E-2</c:v>
                </c:pt>
                <c:pt idx="47">
                  <c:v>2.9100107512959609E-2</c:v>
                </c:pt>
                <c:pt idx="48">
                  <c:v>2.9560472716727047E-2</c:v>
                </c:pt>
                <c:pt idx="49">
                  <c:v>3.0012889723455914E-2</c:v>
                </c:pt>
                <c:pt idx="50">
                  <c:v>3.0457495758635544E-2</c:v>
                </c:pt>
                <c:pt idx="51">
                  <c:v>3.089442567855016E-2</c:v>
                </c:pt>
                <c:pt idx="52">
                  <c:v>3.2568635122052068E-2</c:v>
                </c:pt>
                <c:pt idx="53">
                  <c:v>3.4130183751181313E-2</c:v>
                </c:pt>
                <c:pt idx="54">
                  <c:v>3.5586652731595281E-2</c:v>
                </c:pt>
                <c:pt idx="55">
                  <c:v>3.6945113077841159E-2</c:v>
                </c:pt>
                <c:pt idx="56">
                  <c:v>3.8212586095553426E-2</c:v>
                </c:pt>
                <c:pt idx="57">
                  <c:v>3.939479705923557E-2</c:v>
                </c:pt>
                <c:pt idx="58">
                  <c:v>4.0497057304782896E-2</c:v>
                </c:pt>
                <c:pt idx="59">
                  <c:v>4.1525144311615449E-2</c:v>
                </c:pt>
                <c:pt idx="60">
                  <c:v>4.2483727081435267E-2</c:v>
                </c:pt>
                <c:pt idx="61">
                  <c:v>4.6428028323904337E-2</c:v>
                </c:pt>
                <c:pt idx="62">
                  <c:v>4.9213020133737372E-2</c:v>
                </c:pt>
                <c:pt idx="63">
                  <c:v>5.2666037731821165E-2</c:v>
                </c:pt>
                <c:pt idx="64">
                  <c:v>5.4384943625215704E-2</c:v>
                </c:pt>
                <c:pt idx="65">
                  <c:v>5.5241606588558145E-2</c:v>
                </c:pt>
                <c:pt idx="66">
                  <c:v>5.5819744068768065E-2</c:v>
                </c:pt>
                <c:pt idx="67">
                  <c:v>5.6114667814230981E-2</c:v>
                </c:pt>
                <c:pt idx="68">
                  <c:v>5.6166307038523537E-2</c:v>
                </c:pt>
                <c:pt idx="69">
                  <c:v>5.6175380929974268E-2</c:v>
                </c:pt>
                <c:pt idx="70">
                  <c:v>5.6176972891037201E-2</c:v>
                </c:pt>
                <c:pt idx="71">
                  <c:v>5.6177250236127067E-2</c:v>
                </c:pt>
                <c:pt idx="72">
                  <c:v>5.6177298991287171E-2</c:v>
                </c:pt>
                <c:pt idx="73">
                  <c:v>5.6177307505983348E-2</c:v>
                </c:pt>
                <c:pt idx="74">
                  <c:v>5.6177310153206171E-2</c:v>
                </c:pt>
                <c:pt idx="75">
                  <c:v>5.6177310257512846E-2</c:v>
                </c:pt>
                <c:pt idx="76">
                  <c:v>5.6177310263644503E-2</c:v>
                </c:pt>
                <c:pt idx="77">
                  <c:v>5.6177310263644503E-2</c:v>
                </c:pt>
                <c:pt idx="78">
                  <c:v>5.6177310263644503E-2</c:v>
                </c:pt>
                <c:pt idx="79">
                  <c:v>5.6177310263644503E-2</c:v>
                </c:pt>
                <c:pt idx="80">
                  <c:v>5.6177310263644503E-2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3.049417895863693E-4</c:v>
                </c:pt>
                <c:pt idx="1">
                  <c:v>7.5398657890846132E-4</c:v>
                </c:pt>
                <c:pt idx="2">
                  <c:v>1.0411158375146607E-3</c:v>
                </c:pt>
                <c:pt idx="3">
                  <c:v>1.2917825836555106E-3</c:v>
                </c:pt>
                <c:pt idx="4">
                  <c:v>2.3186686970188258E-3</c:v>
                </c:pt>
                <c:pt idx="5">
                  <c:v>3.1282356629380088E-3</c:v>
                </c:pt>
                <c:pt idx="6">
                  <c:v>3.8151687767576494E-3</c:v>
                </c:pt>
                <c:pt idx="7">
                  <c:v>4.4122314144836774E-3</c:v>
                </c:pt>
                <c:pt idx="8">
                  <c:v>4.9443638871378461E-3</c:v>
                </c:pt>
                <c:pt idx="9">
                  <c:v>5.4318491294840085E-3</c:v>
                </c:pt>
                <c:pt idx="10">
                  <c:v>5.892362360790643E-3</c:v>
                </c:pt>
                <c:pt idx="11">
                  <c:v>6.3380909771314671E-3</c:v>
                </c:pt>
                <c:pt idx="12">
                  <c:v>7.029386190168763E-3</c:v>
                </c:pt>
                <c:pt idx="13">
                  <c:v>7.6949234289932491E-3</c:v>
                </c:pt>
                <c:pt idx="14">
                  <c:v>8.3359525551015123E-3</c:v>
                </c:pt>
                <c:pt idx="15">
                  <c:v>9.179555740169815E-3</c:v>
                </c:pt>
                <c:pt idx="16">
                  <c:v>9.9105168312723316E-3</c:v>
                </c:pt>
                <c:pt idx="17">
                  <c:v>1.0609487205864509E-2</c:v>
                </c:pt>
                <c:pt idx="18">
                  <c:v>1.1278601622782294E-2</c:v>
                </c:pt>
                <c:pt idx="19">
                  <c:v>1.1919993198798138E-2</c:v>
                </c:pt>
                <c:pt idx="20">
                  <c:v>1.2535794607164247E-2</c:v>
                </c:pt>
                <c:pt idx="21">
                  <c:v>1.3128138401258213E-2</c:v>
                </c:pt>
                <c:pt idx="22">
                  <c:v>1.3699157102023149E-2</c:v>
                </c:pt>
                <c:pt idx="23">
                  <c:v>1.4250983221616035E-2</c:v>
                </c:pt>
                <c:pt idx="24">
                  <c:v>1.4785749269810435E-2</c:v>
                </c:pt>
                <c:pt idx="25">
                  <c:v>1.5305587755732129E-2</c:v>
                </c:pt>
                <c:pt idx="26">
                  <c:v>1.5812631188330487E-2</c:v>
                </c:pt>
                <c:pt idx="27">
                  <c:v>1.6309012076506726E-2</c:v>
                </c:pt>
                <c:pt idx="28">
                  <c:v>1.6796862929148886E-2</c:v>
                </c:pt>
                <c:pt idx="29">
                  <c:v>1.7278316255141389E-2</c:v>
                </c:pt>
                <c:pt idx="30">
                  <c:v>1.7755504563367656E-2</c:v>
                </c:pt>
                <c:pt idx="31">
                  <c:v>1.823056036271084E-2</c:v>
                </c:pt>
                <c:pt idx="32">
                  <c:v>1.870098672206803E-2</c:v>
                </c:pt>
                <c:pt idx="33">
                  <c:v>1.9163291178668693E-2</c:v>
                </c:pt>
                <c:pt idx="34">
                  <c:v>1.9617613957056867E-2</c:v>
                </c:pt>
                <c:pt idx="35">
                  <c:v>2.0064092860779533E-2</c:v>
                </c:pt>
                <c:pt idx="36">
                  <c:v>2.0502863314186302E-2</c:v>
                </c:pt>
                <c:pt idx="37">
                  <c:v>2.0934058403543461E-2</c:v>
                </c:pt>
                <c:pt idx="38">
                  <c:v>2.1357808917376053E-2</c:v>
                </c:pt>
                <c:pt idx="39">
                  <c:v>2.1774243386147332E-2</c:v>
                </c:pt>
                <c:pt idx="40">
                  <c:v>2.2183488121243718E-2</c:v>
                </c:pt>
                <c:pt idx="41">
                  <c:v>2.2585667253285736E-2</c:v>
                </c:pt>
                <c:pt idx="42">
                  <c:v>2.2980902769775109E-2</c:v>
                </c:pt>
                <c:pt idx="43">
                  <c:v>2.3369314552084339E-2</c:v>
                </c:pt>
                <c:pt idx="44">
                  <c:v>2.3751152253991121E-2</c:v>
                </c:pt>
                <c:pt idx="45">
                  <c:v>2.4126399810997956E-2</c:v>
                </c:pt>
                <c:pt idx="46">
                  <c:v>2.449503915970096E-2</c:v>
                </c:pt>
                <c:pt idx="47">
                  <c:v>2.4857313956611796E-2</c:v>
                </c:pt>
                <c:pt idx="48">
                  <c:v>2.5213334085615678E-2</c:v>
                </c:pt>
                <c:pt idx="49">
                  <c:v>2.5563207533437181E-2</c:v>
                </c:pt>
                <c:pt idx="50">
                  <c:v>2.5907040422424421E-2</c:v>
                </c:pt>
                <c:pt idx="51">
                  <c:v>2.6244937042717732E-2</c:v>
                </c:pt>
                <c:pt idx="52">
                  <c:v>2.7539674909909311E-2</c:v>
                </c:pt>
                <c:pt idx="53">
                  <c:v>2.8747287344208922E-2</c:v>
                </c:pt>
                <c:pt idx="54">
                  <c:v>2.9873637185712322E-2</c:v>
                </c:pt>
                <c:pt idx="55">
                  <c:v>3.0924192752812562E-2</c:v>
                </c:pt>
                <c:pt idx="56">
                  <c:v>3.1904383921871504E-2</c:v>
                </c:pt>
                <c:pt idx="57">
                  <c:v>3.2818638292869851E-2</c:v>
                </c:pt>
                <c:pt idx="58">
                  <c:v>3.3671063349334056E-2</c:v>
                </c:pt>
                <c:pt idx="59">
                  <c:v>3.4466127063542663E-2</c:v>
                </c:pt>
                <c:pt idx="60">
                  <c:v>3.5207440174480027E-2</c:v>
                </c:pt>
                <c:pt idx="61">
                  <c:v>3.8257737255324137E-2</c:v>
                </c:pt>
                <c:pt idx="62">
                  <c:v>4.0411490699975003E-2</c:v>
                </c:pt>
                <c:pt idx="63">
                  <c:v>4.3081857097482967E-2</c:v>
                </c:pt>
                <c:pt idx="64">
                  <c:v>4.441116064367584E-2</c:v>
                </c:pt>
                <c:pt idx="65">
                  <c:v>4.5073654803152098E-2</c:v>
                </c:pt>
                <c:pt idx="66">
                  <c:v>4.5520753277584786E-2</c:v>
                </c:pt>
                <c:pt idx="67">
                  <c:v>4.5748830441207818E-2</c:v>
                </c:pt>
                <c:pt idx="68">
                  <c:v>4.5788765265003889E-2</c:v>
                </c:pt>
                <c:pt idx="69">
                  <c:v>4.5795782493887431E-2</c:v>
                </c:pt>
                <c:pt idx="70">
                  <c:v>4.5797013625559324E-2</c:v>
                </c:pt>
                <c:pt idx="71">
                  <c:v>4.5797228108395698E-2</c:v>
                </c:pt>
                <c:pt idx="72">
                  <c:v>4.5797265812849132E-2</c:v>
                </c:pt>
                <c:pt idx="73">
                  <c:v>4.5797272397628361E-2</c:v>
                </c:pt>
                <c:pt idx="74">
                  <c:v>4.5797274444839144E-2</c:v>
                </c:pt>
                <c:pt idx="75">
                  <c:v>4.5797274525503966E-2</c:v>
                </c:pt>
                <c:pt idx="76">
                  <c:v>4.5797274530245839E-2</c:v>
                </c:pt>
                <c:pt idx="77">
                  <c:v>4.5797274530245839E-2</c:v>
                </c:pt>
                <c:pt idx="78">
                  <c:v>4.5797274530245839E-2</c:v>
                </c:pt>
                <c:pt idx="79">
                  <c:v>4.5797274530245839E-2</c:v>
                </c:pt>
                <c:pt idx="80">
                  <c:v>4.5797274530245839E-2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7.3662818259823953E-5</c:v>
                </c:pt>
                <c:pt idx="1">
                  <c:v>1.804300249792811E-4</c:v>
                </c:pt>
                <c:pt idx="2">
                  <c:v>2.4625277181322886E-4</c:v>
                </c:pt>
                <c:pt idx="3">
                  <c:v>3.0157184173242995E-4</c:v>
                </c:pt>
                <c:pt idx="4">
                  <c:v>5.3296157875957182E-4</c:v>
                </c:pt>
                <c:pt idx="5">
                  <c:v>7.4141247405186818E-4</c:v>
                </c:pt>
                <c:pt idx="6">
                  <c:v>9.5123968604247586E-4</c:v>
                </c:pt>
                <c:pt idx="7">
                  <c:v>1.1663367820624667E-3</c:v>
                </c:pt>
                <c:pt idx="8">
                  <c:v>1.3881203730599159E-3</c:v>
                </c:pt>
                <c:pt idx="9">
                  <c:v>1.6159070287758059E-3</c:v>
                </c:pt>
                <c:pt idx="10">
                  <c:v>1.8472898761047985E-3</c:v>
                </c:pt>
                <c:pt idx="11">
                  <c:v>2.0795600959518834E-3</c:v>
                </c:pt>
                <c:pt idx="12">
                  <c:v>2.4508386474160625E-3</c:v>
                </c:pt>
                <c:pt idx="13">
                  <c:v>2.8216399463049922E-3</c:v>
                </c:pt>
                <c:pt idx="14">
                  <c:v>3.1918271052231292E-3</c:v>
                </c:pt>
                <c:pt idx="15">
                  <c:v>3.6994562176863909E-3</c:v>
                </c:pt>
                <c:pt idx="16">
                  <c:v>4.159165058508503E-3</c:v>
                </c:pt>
                <c:pt idx="17">
                  <c:v>4.6167445852333851E-3</c:v>
                </c:pt>
                <c:pt idx="18">
                  <c:v>5.0717706684845019E-3</c:v>
                </c:pt>
                <c:pt idx="19">
                  <c:v>5.523818205072085E-3</c:v>
                </c:pt>
                <c:pt idx="20">
                  <c:v>5.9724618172750524E-3</c:v>
                </c:pt>
                <c:pt idx="21">
                  <c:v>6.4172760500594023E-3</c:v>
                </c:pt>
                <c:pt idx="22">
                  <c:v>6.8578354266371445E-3</c:v>
                </c:pt>
                <c:pt idx="23">
                  <c:v>7.2937144641054266E-3</c:v>
                </c:pt>
                <c:pt idx="24">
                  <c:v>7.7244876778443626E-3</c:v>
                </c:pt>
                <c:pt idx="25">
                  <c:v>8.1497295827523339E-3</c:v>
                </c:pt>
                <c:pt idx="26">
                  <c:v>8.5690146935927143E-3</c:v>
                </c:pt>
                <c:pt idx="27">
                  <c:v>8.9819175250910772E-3</c:v>
                </c:pt>
                <c:pt idx="28">
                  <c:v>9.3880125919624316E-3</c:v>
                </c:pt>
                <c:pt idx="29">
                  <c:v>9.7868744089188286E-3</c:v>
                </c:pt>
                <c:pt idx="30">
                  <c:v>1.0178077490671497E-2</c:v>
                </c:pt>
                <c:pt idx="31">
                  <c:v>1.0561196351931437E-2</c:v>
                </c:pt>
                <c:pt idx="32">
                  <c:v>1.0936895273175828E-2</c:v>
                </c:pt>
                <c:pt idx="33">
                  <c:v>1.1306107759203772E-2</c:v>
                </c:pt>
                <c:pt idx="34">
                  <c:v>1.1668945798233783E-2</c:v>
                </c:pt>
                <c:pt idx="35">
                  <c:v>1.2025519444991572E-2</c:v>
                </c:pt>
                <c:pt idx="36">
                  <c:v>1.2375936854092726E-2</c:v>
                </c:pt>
                <c:pt idx="37">
                  <c:v>1.272030431287783E-2</c:v>
                </c:pt>
                <c:pt idx="38">
                  <c:v>1.3058726273631052E-2</c:v>
                </c:pt>
                <c:pt idx="39">
                  <c:v>1.3391305385269557E-2</c:v>
                </c:pt>
                <c:pt idx="40">
                  <c:v>1.3718142524478238E-2</c:v>
                </c:pt>
                <c:pt idx="41">
                  <c:v>1.4039336826306174E-2</c:v>
                </c:pt>
                <c:pt idx="42">
                  <c:v>1.4354985714232923E-2</c:v>
                </c:pt>
                <c:pt idx="43">
                  <c:v>1.4665184929709684E-2</c:v>
                </c:pt>
                <c:pt idx="44">
                  <c:v>1.4970133854963021E-2</c:v>
                </c:pt>
                <c:pt idx="45">
                  <c:v>1.5269819660324145E-2</c:v>
                </c:pt>
                <c:pt idx="46">
                  <c:v>1.5564227919727808E-2</c:v>
                </c:pt>
                <c:pt idx="47">
                  <c:v>1.5853553225774458E-2</c:v>
                </c:pt>
                <c:pt idx="48">
                  <c:v>1.6137883335572763E-2</c:v>
                </c:pt>
                <c:pt idx="49">
                  <c:v>1.6417304491092636E-2</c:v>
                </c:pt>
                <c:pt idx="50">
                  <c:v>1.6691901445347837E-2</c:v>
                </c:pt>
                <c:pt idx="51">
                  <c:v>1.6961757488086999E-2</c:v>
                </c:pt>
                <c:pt idx="52">
                  <c:v>1.7995780370356644E-2</c:v>
                </c:pt>
                <c:pt idx="53">
                  <c:v>1.89602218388739E-2</c:v>
                </c:pt>
                <c:pt idx="54">
                  <c:v>1.9859764162511655E-2</c:v>
                </c:pt>
                <c:pt idx="55">
                  <c:v>2.0698774531331489E-2</c:v>
                </c:pt>
                <c:pt idx="56">
                  <c:v>2.1481589434246204E-2</c:v>
                </c:pt>
                <c:pt idx="57">
                  <c:v>2.2211744907243928E-2</c:v>
                </c:pt>
                <c:pt idx="58">
                  <c:v>2.2892521330131664E-2</c:v>
                </c:pt>
                <c:pt idx="59">
                  <c:v>2.3527486981624691E-2</c:v>
                </c:pt>
                <c:pt idx="60">
                  <c:v>2.411952552398881E-2</c:v>
                </c:pt>
                <c:pt idx="61">
                  <c:v>2.655559931099763E-2</c:v>
                </c:pt>
                <c:pt idx="62">
                  <c:v>2.8275662036409938E-2</c:v>
                </c:pt>
                <c:pt idx="63">
                  <c:v>3.0408309909802696E-2</c:v>
                </c:pt>
                <c:pt idx="64">
                  <c:v>3.1469938150604143E-2</c:v>
                </c:pt>
                <c:pt idx="65">
                  <c:v>3.1999029125408453E-2</c:v>
                </c:pt>
                <c:pt idx="66">
                  <c:v>3.235609758297512E-2</c:v>
                </c:pt>
                <c:pt idx="67">
                  <c:v>3.2538247971934491E-2</c:v>
                </c:pt>
                <c:pt idx="68">
                  <c:v>3.2570141317028442E-2</c:v>
                </c:pt>
                <c:pt idx="69">
                  <c:v>3.2575745521106793E-2</c:v>
                </c:pt>
                <c:pt idx="70">
                  <c:v>3.2576728745859915E-2</c:v>
                </c:pt>
                <c:pt idx="71">
                  <c:v>3.2576900039344325E-2</c:v>
                </c:pt>
                <c:pt idx="72">
                  <c:v>3.2576930151437748E-2</c:v>
                </c:pt>
                <c:pt idx="73">
                  <c:v>3.2576935410272428E-2</c:v>
                </c:pt>
                <c:pt idx="74">
                  <c:v>3.2576937045246467E-2</c:v>
                </c:pt>
                <c:pt idx="75">
                  <c:v>3.2576937109668205E-2</c:v>
                </c:pt>
                <c:pt idx="76">
                  <c:v>3.2576937113455232E-2</c:v>
                </c:pt>
                <c:pt idx="77">
                  <c:v>3.2576937113455232E-2</c:v>
                </c:pt>
                <c:pt idx="78">
                  <c:v>3.2576937113455232E-2</c:v>
                </c:pt>
                <c:pt idx="79">
                  <c:v>3.2576937113455232E-2</c:v>
                </c:pt>
                <c:pt idx="80">
                  <c:v>3.2576937113455232E-2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4.6947325787985994E-3</c:v>
                </c:pt>
                <c:pt idx="1">
                  <c:v>1.2078745286961418E-2</c:v>
                </c:pt>
                <c:pt idx="2">
                  <c:v>1.7458141844882334E-2</c:v>
                </c:pt>
                <c:pt idx="3">
                  <c:v>2.2750085297480495E-2</c:v>
                </c:pt>
                <c:pt idx="4">
                  <c:v>4.875989931498792E-2</c:v>
                </c:pt>
                <c:pt idx="5">
                  <c:v>7.4779181940186068E-2</c:v>
                </c:pt>
                <c:pt idx="6">
                  <c:v>0.10174992410324513</c:v>
                </c:pt>
                <c:pt idx="7">
                  <c:v>0.13006749042005916</c:v>
                </c:pt>
                <c:pt idx="8">
                  <c:v>0.15979157133732441</c:v>
                </c:pt>
                <c:pt idx="9">
                  <c:v>0.19068347265010732</c:v>
                </c:pt>
                <c:pt idx="10">
                  <c:v>0.22224959919505233</c:v>
                </c:pt>
                <c:pt idx="11">
                  <c:v>0.25398419092142321</c:v>
                </c:pt>
                <c:pt idx="12">
                  <c:v>0.30470693175978647</c:v>
                </c:pt>
                <c:pt idx="13">
                  <c:v>0.35535396620191184</c:v>
                </c:pt>
                <c:pt idx="14">
                  <c:v>0.40590013143129938</c:v>
                </c:pt>
                <c:pt idx="15">
                  <c:v>0.47517258262166984</c:v>
                </c:pt>
                <c:pt idx="16">
                  <c:v>0.53785307084843803</c:v>
                </c:pt>
                <c:pt idx="17">
                  <c:v>0.60017953725982276</c:v>
                </c:pt>
                <c:pt idx="18">
                  <c:v>0.66208141405766441</c:v>
                </c:pt>
                <c:pt idx="19">
                  <c:v>0.72348800049504347</c:v>
                </c:pt>
                <c:pt idx="20">
                  <c:v>0.78432855837164595</c:v>
                </c:pt>
                <c:pt idx="21">
                  <c:v>0.84453233894932311</c:v>
                </c:pt>
                <c:pt idx="22">
                  <c:v>0.90402859052820006</c:v>
                </c:pt>
                <c:pt idx="23">
                  <c:v>0.96274656057701535</c:v>
                </c:pt>
                <c:pt idx="24">
                  <c:v>1.0206154963314273</c:v>
                </c:pt>
                <c:pt idx="25">
                  <c:v>1.077564644961821</c:v>
                </c:pt>
                <c:pt idx="26">
                  <c:v>1.1335232536203259</c:v>
                </c:pt>
                <c:pt idx="27">
                  <c:v>1.1884205694539729</c:v>
                </c:pt>
                <c:pt idx="28">
                  <c:v>1.2421858396083707</c:v>
                </c:pt>
                <c:pt idx="29">
                  <c:v>1.2947483112287319</c:v>
                </c:pt>
                <c:pt idx="30">
                  <c:v>1.346037231460159</c:v>
                </c:pt>
                <c:pt idx="31">
                  <c:v>1.3959818474477239</c:v>
                </c:pt>
                <c:pt idx="32">
                  <c:v>1.4448114316849574</c:v>
                </c:pt>
                <c:pt idx="33">
                  <c:v>1.4927979740157842</c:v>
                </c:pt>
                <c:pt idx="34">
                  <c:v>1.539956029547606</c:v>
                </c:pt>
                <c:pt idx="35">
                  <c:v>1.5862999020917887</c:v>
                </c:pt>
                <c:pt idx="36">
                  <c:v>1.6318436485024086</c:v>
                </c:pt>
                <c:pt idx="37">
                  <c:v>1.6766010829438318</c:v>
                </c:pt>
                <c:pt idx="38">
                  <c:v>1.7205857810781651</c:v>
                </c:pt>
                <c:pt idx="39">
                  <c:v>1.7638110841839272</c:v>
                </c:pt>
                <c:pt idx="40">
                  <c:v>1.8062901032026302</c:v>
                </c:pt>
                <c:pt idx="41">
                  <c:v>1.8480357227154007</c:v>
                </c:pt>
                <c:pt idx="42">
                  <c:v>1.889060604850695</c:v>
                </c:pt>
                <c:pt idx="43">
                  <c:v>1.9293771931237638</c:v>
                </c:pt>
                <c:pt idx="44">
                  <c:v>1.9690114012401758</c:v>
                </c:pt>
                <c:pt idx="45">
                  <c:v>2.0079615617280338</c:v>
                </c:pt>
                <c:pt idx="46">
                  <c:v>2.0462257996318125</c:v>
                </c:pt>
                <c:pt idx="47">
                  <c:v>2.0838294061494325</c:v>
                </c:pt>
                <c:pt idx="48">
                  <c:v>2.1207837870712423</c:v>
                </c:pt>
                <c:pt idx="49">
                  <c:v>2.1571001512650256</c:v>
                </c:pt>
                <c:pt idx="50">
                  <c:v>2.1927895140789531</c:v>
                </c:pt>
                <c:pt idx="51">
                  <c:v>2.2278627006806437</c:v>
                </c:pt>
                <c:pt idx="52">
                  <c:v>2.3622546421474349</c:v>
                </c:pt>
                <c:pt idx="53">
                  <c:v>2.4876030881127895</c:v>
                </c:pt>
                <c:pt idx="54">
                  <c:v>2.6045165930053256</c:v>
                </c:pt>
                <c:pt idx="55">
                  <c:v>2.7135627604643764</c:v>
                </c:pt>
                <c:pt idx="56">
                  <c:v>2.8153052039013406</c:v>
                </c:pt>
                <c:pt idx="57">
                  <c:v>2.9102035018707064</c:v>
                </c:pt>
                <c:pt idx="58">
                  <c:v>2.998684005296202</c:v>
                </c:pt>
                <c:pt idx="59">
                  <c:v>3.0812104833191718</c:v>
                </c:pt>
                <c:pt idx="60">
                  <c:v>3.1581577254893256</c:v>
                </c:pt>
                <c:pt idx="61">
                  <c:v>3.4747742060394136</c:v>
                </c:pt>
                <c:pt idx="62">
                  <c:v>3.698330737598392</c:v>
                </c:pt>
                <c:pt idx="63">
                  <c:v>3.9755109558360919</c:v>
                </c:pt>
                <c:pt idx="64">
                  <c:v>4.1134907654164321</c:v>
                </c:pt>
                <c:pt idx="65">
                  <c:v>4.1822567129943371</c:v>
                </c:pt>
                <c:pt idx="66">
                  <c:v>4.2286648960933482</c:v>
                </c:pt>
                <c:pt idx="67">
                  <c:v>4.2523389799370728</c:v>
                </c:pt>
                <c:pt idx="68">
                  <c:v>4.2564841576120953</c:v>
                </c:pt>
                <c:pt idx="69">
                  <c:v>4.2572125359481845</c:v>
                </c:pt>
                <c:pt idx="70">
                  <c:v>4.257340325657422</c:v>
                </c:pt>
                <c:pt idx="71">
                  <c:v>4.2573625886695128</c:v>
                </c:pt>
                <c:pt idx="72">
                  <c:v>4.2573665023379297</c:v>
                </c:pt>
                <c:pt idx="73">
                  <c:v>4.2573671858286097</c:v>
                </c:pt>
                <c:pt idx="74">
                  <c:v>4.2573673983261653</c:v>
                </c:pt>
                <c:pt idx="75">
                  <c:v>4.2573674066990579</c:v>
                </c:pt>
                <c:pt idx="76">
                  <c:v>4.2573674071912571</c:v>
                </c:pt>
                <c:pt idx="77">
                  <c:v>4.2573674071912571</c:v>
                </c:pt>
                <c:pt idx="78">
                  <c:v>4.2573674071912571</c:v>
                </c:pt>
                <c:pt idx="79">
                  <c:v>4.2573674071912571</c:v>
                </c:pt>
                <c:pt idx="80">
                  <c:v>4.2573674071912571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8.8592445217326759E-5</c:v>
                </c:pt>
                <c:pt idx="1">
                  <c:v>2.2056271384307994E-4</c:v>
                </c:pt>
                <c:pt idx="2">
                  <c:v>3.0701989833240538E-4</c:v>
                </c:pt>
                <c:pt idx="3">
                  <c:v>3.8438920226111759E-4</c:v>
                </c:pt>
                <c:pt idx="4">
                  <c:v>7.2391546176028658E-4</c:v>
                </c:pt>
                <c:pt idx="5">
                  <c:v>1.0267123169700606E-3</c:v>
                </c:pt>
                <c:pt idx="6">
                  <c:v>1.3146750137864635E-3</c:v>
                </c:pt>
                <c:pt idx="7">
                  <c:v>1.5928908554455989E-3</c:v>
                </c:pt>
                <c:pt idx="8">
                  <c:v>1.8647079763410511E-3</c:v>
                </c:pt>
                <c:pt idx="9">
                  <c:v>2.1324197956747479E-3</c:v>
                </c:pt>
                <c:pt idx="10">
                  <c:v>2.3978793300744022E-3</c:v>
                </c:pt>
                <c:pt idx="11">
                  <c:v>2.6623181118165919E-3</c:v>
                </c:pt>
                <c:pt idx="12">
                  <c:v>3.084300892012809E-3</c:v>
                </c:pt>
                <c:pt idx="13">
                  <c:v>3.5050969039416677E-3</c:v>
                </c:pt>
                <c:pt idx="14">
                  <c:v>3.9248431606108665E-3</c:v>
                </c:pt>
                <c:pt idx="15">
                  <c:v>4.5004203728193151E-3</c:v>
                </c:pt>
                <c:pt idx="16">
                  <c:v>5.0221903158806681E-3</c:v>
                </c:pt>
                <c:pt idx="17">
                  <c:v>5.5426465024501345E-3</c:v>
                </c:pt>
                <c:pt idx="18">
                  <c:v>6.0618779099912206E-3</c:v>
                </c:pt>
                <c:pt idx="19">
                  <c:v>6.5799724129604756E-3</c:v>
                </c:pt>
                <c:pt idx="20">
                  <c:v>7.0970175747035839E-3</c:v>
                </c:pt>
                <c:pt idx="21">
                  <c:v>7.6131008708110902E-3</c:v>
                </c:pt>
                <c:pt idx="22">
                  <c:v>8.1283097521141958E-3</c:v>
                </c:pt>
                <c:pt idx="23">
                  <c:v>8.6427316624576676E-3</c:v>
                </c:pt>
                <c:pt idx="24">
                  <c:v>9.156454043714693E-3</c:v>
                </c:pt>
                <c:pt idx="25">
                  <c:v>9.6695643372018986E-3</c:v>
                </c:pt>
                <c:pt idx="26">
                  <c:v>1.0182149984078782E-2</c:v>
                </c:pt>
                <c:pt idx="27">
                  <c:v>1.069429842546047E-2</c:v>
                </c:pt>
                <c:pt idx="28">
                  <c:v>1.1206097102449561E-2</c:v>
                </c:pt>
                <c:pt idx="29">
                  <c:v>1.1717633456145111E-2</c:v>
                </c:pt>
                <c:pt idx="30">
                  <c:v>1.2228994927645179E-2</c:v>
                </c:pt>
                <c:pt idx="31">
                  <c:v>1.274026895804754E-2</c:v>
                </c:pt>
                <c:pt idx="32">
                  <c:v>1.3247107748343957E-2</c:v>
                </c:pt>
                <c:pt idx="33">
                  <c:v>1.3745195975909051E-2</c:v>
                </c:pt>
                <c:pt idx="34">
                  <c:v>1.4234684719093034E-2</c:v>
                </c:pt>
                <c:pt idx="35">
                  <c:v>1.4715722447856537E-2</c:v>
                </c:pt>
                <c:pt idx="36">
                  <c:v>1.5188455068805701E-2</c:v>
                </c:pt>
                <c:pt idx="37">
                  <c:v>1.5653025969488581E-2</c:v>
                </c:pt>
                <c:pt idx="38">
                  <c:v>1.610957606185983E-2</c:v>
                </c:pt>
                <c:pt idx="39">
                  <c:v>1.6558243825031464E-2</c:v>
                </c:pt>
                <c:pt idx="40">
                  <c:v>1.6999165347275368E-2</c:v>
                </c:pt>
                <c:pt idx="41">
                  <c:v>1.7432474367299614E-2</c:v>
                </c:pt>
                <c:pt idx="42">
                  <c:v>1.785830231480957E-2</c:v>
                </c:pt>
                <c:pt idx="43">
                  <c:v>1.8276778350360567E-2</c:v>
                </c:pt>
                <c:pt idx="44">
                  <c:v>1.8688171451691975E-2</c:v>
                </c:pt>
                <c:pt idx="45">
                  <c:v>1.909246431086533E-2</c:v>
                </c:pt>
                <c:pt idx="46">
                  <c:v>1.9489637466314349E-2</c:v>
                </c:pt>
                <c:pt idx="47">
                  <c:v>1.9879953434305739E-2</c:v>
                </c:pt>
                <c:pt idx="48">
                  <c:v>2.0263530604071628E-2</c:v>
                </c:pt>
                <c:pt idx="49">
                  <c:v>2.0640485320837492E-2</c:v>
                </c:pt>
                <c:pt idx="50">
                  <c:v>2.1010931921143949E-2</c:v>
                </c:pt>
                <c:pt idx="51">
                  <c:v>2.1374982767505376E-2</c:v>
                </c:pt>
                <c:pt idx="52">
                  <c:v>2.2769937283351454E-2</c:v>
                </c:pt>
                <c:pt idx="53">
                  <c:v>2.4071022592821942E-2</c:v>
                </c:pt>
                <c:pt idx="54">
                  <c:v>2.5284555337666884E-2</c:v>
                </c:pt>
                <c:pt idx="55">
                  <c:v>2.6416427100753946E-2</c:v>
                </c:pt>
                <c:pt idx="56">
                  <c:v>2.7472488047389488E-2</c:v>
                </c:pt>
                <c:pt idx="57">
                  <c:v>2.8457508487258532E-2</c:v>
                </c:pt>
                <c:pt idx="58">
                  <c:v>2.9375913835604724E-2</c:v>
                </c:pt>
                <c:pt idx="59">
                  <c:v>3.0232517899349578E-2</c:v>
                </c:pt>
                <c:pt idx="60">
                  <c:v>3.1031210899656308E-2</c:v>
                </c:pt>
                <c:pt idx="61">
                  <c:v>3.4317610251538386E-2</c:v>
                </c:pt>
                <c:pt idx="62">
                  <c:v>3.6638070763094756E-2</c:v>
                </c:pt>
                <c:pt idx="63">
                  <c:v>3.9515131641253323E-2</c:v>
                </c:pt>
                <c:pt idx="64">
                  <c:v>4.0947327324781263E-2</c:v>
                </c:pt>
                <c:pt idx="65">
                  <c:v>4.166110054706882E-2</c:v>
                </c:pt>
                <c:pt idx="66">
                  <c:v>4.2142805803199623E-2</c:v>
                </c:pt>
                <c:pt idx="67">
                  <c:v>4.2388536832946543E-2</c:v>
                </c:pt>
                <c:pt idx="68">
                  <c:v>4.2431562733559677E-2</c:v>
                </c:pt>
                <c:pt idx="69">
                  <c:v>4.2439123117300567E-2</c:v>
                </c:pt>
                <c:pt idx="70">
                  <c:v>4.2440449542308148E-2</c:v>
                </c:pt>
                <c:pt idx="71">
                  <c:v>4.2440680626768375E-2</c:v>
                </c:pt>
                <c:pt idx="72">
                  <c:v>4.2440721249661181E-2</c:v>
                </c:pt>
                <c:pt idx="73">
                  <c:v>4.2440728344122353E-2</c:v>
                </c:pt>
                <c:pt idx="74">
                  <c:v>4.2440730549793478E-2</c:v>
                </c:pt>
                <c:pt idx="75">
                  <c:v>4.2440730636702E-2</c:v>
                </c:pt>
                <c:pt idx="76">
                  <c:v>4.2440730641810906E-2</c:v>
                </c:pt>
                <c:pt idx="77">
                  <c:v>4.2440730641810906E-2</c:v>
                </c:pt>
                <c:pt idx="78">
                  <c:v>4.2440730641810906E-2</c:v>
                </c:pt>
                <c:pt idx="79">
                  <c:v>4.2440730641810906E-2</c:v>
                </c:pt>
                <c:pt idx="80">
                  <c:v>4.2440730641810906E-2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1.4491343596769287E-4</c:v>
                </c:pt>
                <c:pt idx="1">
                  <c:v>3.620035551256971E-4</c:v>
                </c:pt>
                <c:pt idx="2">
                  <c:v>5.0591524374190287E-4</c:v>
                </c:pt>
                <c:pt idx="3">
                  <c:v>6.3622936116899151E-4</c:v>
                </c:pt>
                <c:pt idx="4">
                  <c:v>1.2236245089755271E-3</c:v>
                </c:pt>
                <c:pt idx="5">
                  <c:v>1.7729924520040736E-3</c:v>
                </c:pt>
                <c:pt idx="6">
                  <c:v>2.3231395506980064E-3</c:v>
                </c:pt>
                <c:pt idx="7">
                  <c:v>2.8835733115046584E-3</c:v>
                </c:pt>
                <c:pt idx="8">
                  <c:v>3.4579422071535212E-3</c:v>
                </c:pt>
                <c:pt idx="9">
                  <c:v>4.0450326682831116E-3</c:v>
                </c:pt>
                <c:pt idx="10">
                  <c:v>4.6397707011435413E-3</c:v>
                </c:pt>
                <c:pt idx="11">
                  <c:v>5.2363681440619125E-3</c:v>
                </c:pt>
                <c:pt idx="12">
                  <c:v>6.190298122922086E-3</c:v>
                </c:pt>
                <c:pt idx="13">
                  <c:v>7.1436982479096698E-3</c:v>
                </c:pt>
                <c:pt idx="14">
                  <c:v>8.0966451146813716E-3</c:v>
                </c:pt>
                <c:pt idx="15">
                  <c:v>9.406072968458818E-3</c:v>
                </c:pt>
                <c:pt idx="16">
                  <c:v>1.0595379217040259E-2</c:v>
                </c:pt>
                <c:pt idx="17">
                  <c:v>1.1783398526087806E-2</c:v>
                </c:pt>
                <c:pt idx="18">
                  <c:v>1.2969877978139553E-2</c:v>
                </c:pt>
                <c:pt idx="19">
                  <c:v>1.4154562147732554E-2</c:v>
                </c:pt>
                <c:pt idx="20">
                  <c:v>1.5337194900595152E-2</c:v>
                </c:pt>
                <c:pt idx="21">
                  <c:v>1.6517519902198918E-2</c:v>
                </c:pt>
                <c:pt idx="22">
                  <c:v>1.7695280761444887E-2</c:v>
                </c:pt>
                <c:pt idx="23">
                  <c:v>1.8870221071257715E-2</c:v>
                </c:pt>
                <c:pt idx="24">
                  <c:v>2.0042084420051384E-2</c:v>
                </c:pt>
                <c:pt idx="25">
                  <c:v>2.1210614394966437E-2</c:v>
                </c:pt>
                <c:pt idx="26">
                  <c:v>2.2375554582784001E-2</c:v>
                </c:pt>
                <c:pt idx="27">
                  <c:v>2.3536648570183786E-2</c:v>
                </c:pt>
                <c:pt idx="28">
                  <c:v>2.4693639943816889E-2</c:v>
                </c:pt>
                <c:pt idx="29">
                  <c:v>2.5846272290326339E-2</c:v>
                </c:pt>
                <c:pt idx="30">
                  <c:v>2.6994289196352883E-2</c:v>
                </c:pt>
                <c:pt idx="31">
                  <c:v>2.8137434248536635E-2</c:v>
                </c:pt>
                <c:pt idx="32">
                  <c:v>2.9268232662407589E-2</c:v>
                </c:pt>
                <c:pt idx="33">
                  <c:v>3.0379507861705183E-2</c:v>
                </c:pt>
                <c:pt idx="34">
                  <c:v>3.1471596914471683E-2</c:v>
                </c:pt>
                <c:pt idx="35">
                  <c:v>3.2544831069220827E-2</c:v>
                </c:pt>
                <c:pt idx="36">
                  <c:v>3.3599535855414753E-2</c:v>
                </c:pt>
                <c:pt idx="37">
                  <c:v>3.4636031182292887E-2</c:v>
                </c:pt>
                <c:pt idx="38">
                  <c:v>3.5654631435845137E-2</c:v>
                </c:pt>
                <c:pt idx="39">
                  <c:v>3.6655645574192354E-2</c:v>
                </c:pt>
                <c:pt idx="40">
                  <c:v>3.7639377221297302E-2</c:v>
                </c:pt>
                <c:pt idx="41">
                  <c:v>3.8606124759055484E-2</c:v>
                </c:pt>
                <c:pt idx="42">
                  <c:v>3.9556181417790243E-2</c:v>
                </c:pt>
                <c:pt idx="43">
                  <c:v>4.0489835365167322E-2</c:v>
                </c:pt>
                <c:pt idx="44">
                  <c:v>4.140768671232041E-2</c:v>
                </c:pt>
                <c:pt idx="45">
                  <c:v>4.2309696843836217E-2</c:v>
                </c:pt>
                <c:pt idx="46">
                  <c:v>4.3195822339383252E-2</c:v>
                </c:pt>
                <c:pt idx="47">
                  <c:v>4.4066648894026082E-2</c:v>
                </c:pt>
                <c:pt idx="48">
                  <c:v>4.4922440643735503E-2</c:v>
                </c:pt>
                <c:pt idx="49">
                  <c:v>4.5763457164137822E-2</c:v>
                </c:pt>
                <c:pt idx="50">
                  <c:v>4.6589953549320655E-2</c:v>
                </c:pt>
                <c:pt idx="51">
                  <c:v>4.7402180489159097E-2</c:v>
                </c:pt>
                <c:pt idx="52">
                  <c:v>5.0514437057008497E-2</c:v>
                </c:pt>
                <c:pt idx="53">
                  <c:v>5.3417263818550519E-2</c:v>
                </c:pt>
                <c:pt idx="54">
                  <c:v>5.6124753713411524E-2</c:v>
                </c:pt>
                <c:pt idx="55">
                  <c:v>5.8650051340405761E-2</c:v>
                </c:pt>
                <c:pt idx="56">
                  <c:v>6.1006208892411838E-2</c:v>
                </c:pt>
                <c:pt idx="57">
                  <c:v>6.320386931690887E-2</c:v>
                </c:pt>
                <c:pt idx="58">
                  <c:v>6.5252906073928016E-2</c:v>
                </c:pt>
                <c:pt idx="59">
                  <c:v>6.716405915680787E-2</c:v>
                </c:pt>
                <c:pt idx="60">
                  <c:v>6.8946007964215614E-2</c:v>
                </c:pt>
                <c:pt idx="61">
                  <c:v>7.6278231238368313E-2</c:v>
                </c:pt>
                <c:pt idx="62">
                  <c:v>8.1455366682921665E-2</c:v>
                </c:pt>
                <c:pt idx="63">
                  <c:v>8.7874322650615455E-2</c:v>
                </c:pt>
                <c:pt idx="64">
                  <c:v>9.1069667281477404E-2</c:v>
                </c:pt>
                <c:pt idx="65">
                  <c:v>9.2662153182476212E-2</c:v>
                </c:pt>
                <c:pt idx="66">
                  <c:v>9.3736876644876246E-2</c:v>
                </c:pt>
                <c:pt idx="67">
                  <c:v>9.4285122485559009E-2</c:v>
                </c:pt>
                <c:pt idx="68">
                  <c:v>9.4381116756518918E-2</c:v>
                </c:pt>
                <c:pt idx="69">
                  <c:v>9.4397984585316022E-2</c:v>
                </c:pt>
                <c:pt idx="70">
                  <c:v>9.4400943946997509E-2</c:v>
                </c:pt>
                <c:pt idx="71">
                  <c:v>9.4401459515154676E-2</c:v>
                </c:pt>
                <c:pt idx="72">
                  <c:v>9.4401550148120489E-2</c:v>
                </c:pt>
                <c:pt idx="73">
                  <c:v>9.440156597643827E-2</c:v>
                </c:pt>
                <c:pt idx="74">
                  <c:v>9.4401570897469297E-2</c:v>
                </c:pt>
                <c:pt idx="75">
                  <c:v>9.4401571091369249E-2</c:v>
                </c:pt>
                <c:pt idx="76">
                  <c:v>9.4401571102767631E-2</c:v>
                </c:pt>
                <c:pt idx="77">
                  <c:v>9.4401571102767631E-2</c:v>
                </c:pt>
                <c:pt idx="78">
                  <c:v>9.4401571102767631E-2</c:v>
                </c:pt>
                <c:pt idx="79">
                  <c:v>9.4401571102767631E-2</c:v>
                </c:pt>
                <c:pt idx="80">
                  <c:v>9.4401571102767631E-2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power'!$D$27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power'!$R$27:$Z$27</c:f>
                <c:numCache>
                  <c:formatCode>General</c:formatCode>
                  <c:ptCount val="9"/>
                  <c:pt idx="0">
                    <c:v>3.8370252329093904E-4</c:v>
                  </c:pt>
                  <c:pt idx="1">
                    <c:v>5.992803106589892E-4</c:v>
                  </c:pt>
                  <c:pt idx="2">
                    <c:v>3.4046525894532351E-3</c:v>
                  </c:pt>
                  <c:pt idx="3">
                    <c:v>3.0014499352511732E-3</c:v>
                  </c:pt>
                  <c:pt idx="4">
                    <c:v>4.29846538779452E-3</c:v>
                  </c:pt>
                  <c:pt idx="5">
                    <c:v>1.0059997458739015E-3</c:v>
                  </c:pt>
                  <c:pt idx="6">
                    <c:v>5.0384690481104805E-2</c:v>
                  </c:pt>
                  <c:pt idx="7">
                    <c:v>2.928751942670746E-3</c:v>
                  </c:pt>
                  <c:pt idx="8">
                    <c:v>2.1311512923833961E-3</c:v>
                  </c:pt>
                </c:numCache>
              </c:numRef>
            </c:plus>
            <c:minus>
              <c:numRef>
                <c:f>'Ac225 Dose 200 nCi R power'!$R$27:$Z$27</c:f>
                <c:numCache>
                  <c:formatCode>General</c:formatCode>
                  <c:ptCount val="9"/>
                  <c:pt idx="0">
                    <c:v>3.8370252329093904E-4</c:v>
                  </c:pt>
                  <c:pt idx="1">
                    <c:v>5.992803106589892E-4</c:v>
                  </c:pt>
                  <c:pt idx="2">
                    <c:v>3.4046525894532351E-3</c:v>
                  </c:pt>
                  <c:pt idx="3">
                    <c:v>3.0014499352511732E-3</c:v>
                  </c:pt>
                  <c:pt idx="4">
                    <c:v>4.29846538779452E-3</c:v>
                  </c:pt>
                  <c:pt idx="5">
                    <c:v>1.0059997458739015E-3</c:v>
                  </c:pt>
                  <c:pt idx="6">
                    <c:v>5.0384690481104805E-2</c:v>
                  </c:pt>
                  <c:pt idx="7">
                    <c:v>2.928751942670746E-3</c:v>
                  </c:pt>
                  <c:pt idx="8">
                    <c:v>2.1311512923833961E-3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power'!$E$27:$M$27</c:f>
              <c:numCache>
                <c:formatCode>0.00%</c:formatCode>
                <c:ptCount val="9"/>
                <c:pt idx="0">
                  <c:v>3.9233176083315691E-3</c:v>
                </c:pt>
                <c:pt idx="1">
                  <c:v>3.3463616269665316E-3</c:v>
                </c:pt>
                <c:pt idx="2">
                  <c:v>1.1748937394844762E-2</c:v>
                </c:pt>
                <c:pt idx="3">
                  <c:v>9.2748023381681501E-3</c:v>
                </c:pt>
                <c:pt idx="4">
                  <c:v>2.4130294236321719E-2</c:v>
                </c:pt>
                <c:pt idx="5">
                  <c:v>5.8289993027760929E-3</c:v>
                </c:pt>
                <c:pt idx="6">
                  <c:v>0.37149804440027251</c:v>
                </c:pt>
                <c:pt idx="7">
                  <c:v>7.0103929445321763E-3</c:v>
                </c:pt>
                <c:pt idx="8">
                  <c:v>1.1467119194912391E-2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0-4513-95DB-AB633F4E1F80}"/>
            </c:ext>
          </c:extLst>
        </c:ser>
        <c:ser>
          <c:idx val="1"/>
          <c:order val="1"/>
          <c:tx>
            <c:strRef>
              <c:f>'Ac225 Dose 200 nCi R power'!$D$28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power'!$R$28:$Z$28</c:f>
                <c:numCache>
                  <c:formatCode>General</c:formatCode>
                  <c:ptCount val="9"/>
                  <c:pt idx="0">
                    <c:v>2.8879808622221415E-4</c:v>
                  </c:pt>
                  <c:pt idx="1">
                    <c:v>4.5632362519545028E-4</c:v>
                  </c:pt>
                  <c:pt idx="2">
                    <c:v>8.9619160444431379E-4</c:v>
                  </c:pt>
                  <c:pt idx="3">
                    <c:v>2.0488990000490453E-3</c:v>
                  </c:pt>
                  <c:pt idx="4">
                    <c:v>3.4961386863074867E-3</c:v>
                  </c:pt>
                  <c:pt idx="5">
                    <c:v>9.8027810881877778E-4</c:v>
                  </c:pt>
                  <c:pt idx="6">
                    <c:v>8.8917128509254772E-3</c:v>
                  </c:pt>
                  <c:pt idx="7">
                    <c:v>1.478535035299746E-3</c:v>
                  </c:pt>
                  <c:pt idx="8">
                    <c:v>1.169525228692239E-3</c:v>
                  </c:pt>
                </c:numCache>
              </c:numRef>
            </c:plus>
            <c:minus>
              <c:numRef>
                <c:f>'Ac225 Dose 200 nCi R power'!$R$28:$Z$28</c:f>
                <c:numCache>
                  <c:formatCode>General</c:formatCode>
                  <c:ptCount val="9"/>
                  <c:pt idx="0">
                    <c:v>2.8879808622221415E-4</c:v>
                  </c:pt>
                  <c:pt idx="1">
                    <c:v>4.5632362519545028E-4</c:v>
                  </c:pt>
                  <c:pt idx="2">
                    <c:v>8.9619160444431379E-4</c:v>
                  </c:pt>
                  <c:pt idx="3">
                    <c:v>2.0488990000490453E-3</c:v>
                  </c:pt>
                  <c:pt idx="4">
                    <c:v>3.4961386863074867E-3</c:v>
                  </c:pt>
                  <c:pt idx="5">
                    <c:v>9.8027810881877778E-4</c:v>
                  </c:pt>
                  <c:pt idx="6">
                    <c:v>8.8917128509254772E-3</c:v>
                  </c:pt>
                  <c:pt idx="7">
                    <c:v>1.478535035299746E-3</c:v>
                  </c:pt>
                  <c:pt idx="8">
                    <c:v>1.169525228692239E-3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power'!$E$28:$M$28</c:f>
              <c:numCache>
                <c:formatCode>0.00%</c:formatCode>
                <c:ptCount val="9"/>
                <c:pt idx="0">
                  <c:v>5.725214931126334E-4</c:v>
                </c:pt>
                <c:pt idx="1">
                  <c:v>1.7545387145551465E-3</c:v>
                </c:pt>
                <c:pt idx="2">
                  <c:v>1.0127535609776431E-2</c:v>
                </c:pt>
                <c:pt idx="3">
                  <c:v>7.4855182563146301E-3</c:v>
                </c:pt>
                <c:pt idx="4">
                  <c:v>1.4930164156325398E-2</c:v>
                </c:pt>
                <c:pt idx="5">
                  <c:v>3.1899889251379618E-3</c:v>
                </c:pt>
                <c:pt idx="6">
                  <c:v>0.38326359717814373</c:v>
                </c:pt>
                <c:pt idx="7">
                  <c:v>4.8891949636483247E-3</c:v>
                </c:pt>
                <c:pt idx="8">
                  <c:v>8.4326668344881853E-3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0-4513-95DB-AB633F4E1F80}"/>
            </c:ext>
          </c:extLst>
        </c:ser>
        <c:ser>
          <c:idx val="2"/>
          <c:order val="2"/>
          <c:tx>
            <c:strRef>
              <c:f>'Ac225 Dose 200 nCi R power'!$D$29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power'!$R$29:$Z$29</c:f>
                <c:numCache>
                  <c:formatCode>General</c:formatCode>
                  <c:ptCount val="9"/>
                  <c:pt idx="0">
                    <c:v>5.804821340772731E-6</c:v>
                  </c:pt>
                  <c:pt idx="1">
                    <c:v>9.7681327725935175E-4</c:v>
                  </c:pt>
                  <c:pt idx="2">
                    <c:v>2.4909972260853152E-4</c:v>
                  </c:pt>
                  <c:pt idx="3">
                    <c:v>2.1645371509199309E-3</c:v>
                  </c:pt>
                  <c:pt idx="4">
                    <c:v>1.0436375679552753E-3</c:v>
                  </c:pt>
                  <c:pt idx="5">
                    <c:v>3.7870581547479534E-4</c:v>
                  </c:pt>
                  <c:pt idx="6">
                    <c:v>2.281162463656751E-2</c:v>
                  </c:pt>
                  <c:pt idx="7">
                    <c:v>3.3228255544018028E-3</c:v>
                  </c:pt>
                  <c:pt idx="8">
                    <c:v>9.2279978757900383E-4</c:v>
                  </c:pt>
                </c:numCache>
              </c:numRef>
            </c:plus>
            <c:minus>
              <c:numRef>
                <c:f>'Ac225 Dose 200 nCi R power'!$R$29:$Z$29</c:f>
                <c:numCache>
                  <c:formatCode>General</c:formatCode>
                  <c:ptCount val="9"/>
                  <c:pt idx="0">
                    <c:v>5.804821340772731E-6</c:v>
                  </c:pt>
                  <c:pt idx="1">
                    <c:v>9.7681327725935175E-4</c:v>
                  </c:pt>
                  <c:pt idx="2">
                    <c:v>2.4909972260853152E-4</c:v>
                  </c:pt>
                  <c:pt idx="3">
                    <c:v>2.1645371509199309E-3</c:v>
                  </c:pt>
                  <c:pt idx="4">
                    <c:v>1.0436375679552753E-3</c:v>
                  </c:pt>
                  <c:pt idx="5">
                    <c:v>3.7870581547479534E-4</c:v>
                  </c:pt>
                  <c:pt idx="6">
                    <c:v>2.281162463656751E-2</c:v>
                  </c:pt>
                  <c:pt idx="7">
                    <c:v>3.3228255544018028E-3</c:v>
                  </c:pt>
                  <c:pt idx="8">
                    <c:v>9.2279978757900383E-4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power'!$E$29:$M$29</c:f>
              <c:numCache>
                <c:formatCode>0.00%</c:formatCode>
                <c:ptCount val="9"/>
                <c:pt idx="0">
                  <c:v>3.3514151636928207E-6</c:v>
                </c:pt>
                <c:pt idx="1">
                  <c:v>1.9458746616516228E-3</c:v>
                </c:pt>
                <c:pt idx="2">
                  <c:v>3.2939600580483993E-3</c:v>
                </c:pt>
                <c:pt idx="3">
                  <c:v>7.701456159040135E-3</c:v>
                </c:pt>
                <c:pt idx="4">
                  <c:v>7.3661250640193405E-3</c:v>
                </c:pt>
                <c:pt idx="5">
                  <c:v>3.7938801634578023E-3</c:v>
                </c:pt>
                <c:pt idx="6">
                  <c:v>0.51835631511950619</c:v>
                </c:pt>
                <c:pt idx="7">
                  <c:v>4.3225995056225151E-3</c:v>
                </c:pt>
                <c:pt idx="8">
                  <c:v>9.7443398714360582E-3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20-4513-95DB-AB633F4E1F80}"/>
            </c:ext>
          </c:extLst>
        </c:ser>
        <c:ser>
          <c:idx val="3"/>
          <c:order val="3"/>
          <c:tx>
            <c:strRef>
              <c:f>'Ac225 Dose 200 nCi R power'!$D$30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power'!$R$30:$Z$30</c:f>
                <c:numCache>
                  <c:formatCode>General</c:formatCode>
                  <c:ptCount val="9"/>
                  <c:pt idx="0">
                    <c:v>3.2798536253283186E-5</c:v>
                  </c:pt>
                  <c:pt idx="1">
                    <c:v>3.1916645137307755E-4</c:v>
                  </c:pt>
                  <c:pt idx="2">
                    <c:v>3.1155358616668773E-4</c:v>
                  </c:pt>
                  <c:pt idx="3">
                    <c:v>1.5599747973856538E-3</c:v>
                  </c:pt>
                  <c:pt idx="4">
                    <c:v>7.4473917457437071E-4</c:v>
                  </c:pt>
                  <c:pt idx="5">
                    <c:v>5.6132576635921545E-4</c:v>
                  </c:pt>
                  <c:pt idx="6">
                    <c:v>8.5485643251481891E-2</c:v>
                  </c:pt>
                  <c:pt idx="7">
                    <c:v>1.6220850338575362E-3</c:v>
                  </c:pt>
                  <c:pt idx="8">
                    <c:v>1.7993687157665218E-3</c:v>
                  </c:pt>
                </c:numCache>
              </c:numRef>
            </c:plus>
            <c:minus>
              <c:numRef>
                <c:f>'Ac225 Dose 200 nCi R power'!$R$30:$Z$30</c:f>
                <c:numCache>
                  <c:formatCode>General</c:formatCode>
                  <c:ptCount val="9"/>
                  <c:pt idx="0">
                    <c:v>3.2798536253283186E-5</c:v>
                  </c:pt>
                  <c:pt idx="1">
                    <c:v>3.1916645137307755E-4</c:v>
                  </c:pt>
                  <c:pt idx="2">
                    <c:v>3.1155358616668773E-4</c:v>
                  </c:pt>
                  <c:pt idx="3">
                    <c:v>1.5599747973856538E-3</c:v>
                  </c:pt>
                  <c:pt idx="4">
                    <c:v>7.4473917457437071E-4</c:v>
                  </c:pt>
                  <c:pt idx="5">
                    <c:v>5.6132576635921545E-4</c:v>
                  </c:pt>
                  <c:pt idx="6">
                    <c:v>8.5485643251481891E-2</c:v>
                  </c:pt>
                  <c:pt idx="7">
                    <c:v>1.6220850338575362E-3</c:v>
                  </c:pt>
                  <c:pt idx="8">
                    <c:v>1.7993687157665218E-3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power'!$E$30:$M$30</c:f>
              <c:numCache>
                <c:formatCode>0.00%</c:formatCode>
                <c:ptCount val="9"/>
                <c:pt idx="0">
                  <c:v>1.8936243734858745E-5</c:v>
                </c:pt>
                <c:pt idx="1">
                  <c:v>1.315356907951153E-3</c:v>
                </c:pt>
                <c:pt idx="2">
                  <c:v>1.9556921689808803E-3</c:v>
                </c:pt>
                <c:pt idx="3">
                  <c:v>5.0163452284039331E-3</c:v>
                </c:pt>
                <c:pt idx="4">
                  <c:v>3.879354609621155E-3</c:v>
                </c:pt>
                <c:pt idx="5">
                  <c:v>3.098188086123966E-3</c:v>
                </c:pt>
                <c:pt idx="6">
                  <c:v>0.40267146797521486</c:v>
                </c:pt>
                <c:pt idx="7">
                  <c:v>4.1796284548296118E-3</c:v>
                </c:pt>
                <c:pt idx="8">
                  <c:v>9.325089787478813E-3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20-4513-95DB-AB633F4E1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1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4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1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6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2.2510800096051491E-5</c:v>
                  </c:pt>
                  <c:pt idx="1">
                    <c:v>1.4569771223049103E-4</c:v>
                  </c:pt>
                  <c:pt idx="2">
                    <c:v>1.9863824287051351E-5</c:v>
                  </c:pt>
                  <c:pt idx="3">
                    <c:v>9.9511178043613967E-5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2.2510800096051491E-5</c:v>
                  </c:pt>
                  <c:pt idx="1">
                    <c:v>1.4569771223049103E-4</c:v>
                  </c:pt>
                  <c:pt idx="2">
                    <c:v>1.9863824287051351E-5</c:v>
                  </c:pt>
                  <c:pt idx="3">
                    <c:v>9.9511178043613967E-5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power'!$E$35:$E$37</c:f>
              <c:numCache>
                <c:formatCode>0.000</c:formatCode>
                <c:ptCount val="3"/>
                <c:pt idx="0">
                  <c:v>3.4220513428259415E-4</c:v>
                </c:pt>
                <c:pt idx="1">
                  <c:v>1.1574779173616841E-4</c:v>
                </c:pt>
                <c:pt idx="2">
                  <c:v>9.1675085482230214E-5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1.3694297603514638E-3</c:v>
                  </c:pt>
                  <c:pt idx="1">
                    <c:v>1.4147921893335352E-3</c:v>
                  </c:pt>
                  <c:pt idx="2">
                    <c:v>4.732058667557811E-3</c:v>
                  </c:pt>
                  <c:pt idx="3">
                    <c:v>3.7159521833310697E-4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1.3694297603514638E-3</c:v>
                  </c:pt>
                  <c:pt idx="1">
                    <c:v>1.4147921893335352E-3</c:v>
                  </c:pt>
                  <c:pt idx="2">
                    <c:v>4.732058667557811E-3</c:v>
                  </c:pt>
                  <c:pt idx="3">
                    <c:v>3.7159521833310697E-4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power'!$F$35:$F$37</c:f>
              <c:numCache>
                <c:formatCode>0.000</c:formatCode>
                <c:ptCount val="3"/>
                <c:pt idx="0">
                  <c:v>3.0233536948088592E-3</c:v>
                </c:pt>
                <c:pt idx="1">
                  <c:v>7.1107374144985091E-3</c:v>
                </c:pt>
                <c:pt idx="2">
                  <c:v>4.3929457449317089E-3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3.3361976111144211E-4</c:v>
                  </c:pt>
                  <c:pt idx="1">
                    <c:v>2.9458316773031109E-4</c:v>
                  </c:pt>
                  <c:pt idx="2">
                    <c:v>4.1175459313575217E-4</c:v>
                  </c:pt>
                  <c:pt idx="3">
                    <c:v>2.5355793482893682E-4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3.3361976111144211E-4</c:v>
                  </c:pt>
                  <c:pt idx="1">
                    <c:v>2.9458316773031109E-4</c:v>
                  </c:pt>
                  <c:pt idx="2">
                    <c:v>4.1175459313575217E-4</c:v>
                  </c:pt>
                  <c:pt idx="3">
                    <c:v>2.5355793482893682E-4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power'!$G$35:$G$37</c:f>
              <c:numCache>
                <c:formatCode>0.000</c:formatCode>
                <c:ptCount val="3"/>
                <c:pt idx="0">
                  <c:v>3.7256346389904211E-3</c:v>
                </c:pt>
                <c:pt idx="1">
                  <c:v>1.72638380717343E-3</c:v>
                </c:pt>
                <c:pt idx="2">
                  <c:v>1.4685251198399698E-3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4.0133257500234686E-4</c:v>
                  </c:pt>
                  <c:pt idx="1">
                    <c:v>7.8956531211216304E-4</c:v>
                  </c:pt>
                  <c:pt idx="2">
                    <c:v>6.4941725405065031E-4</c:v>
                  </c:pt>
                  <c:pt idx="3">
                    <c:v>1.1301179628036635E-3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4.0133257500234686E-4</c:v>
                  </c:pt>
                  <c:pt idx="1">
                    <c:v>7.8956531211216304E-4</c:v>
                  </c:pt>
                  <c:pt idx="2">
                    <c:v>6.4941725405065031E-4</c:v>
                  </c:pt>
                  <c:pt idx="3">
                    <c:v>1.1301179628036635E-3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power'!$H$35:$H$37</c:f>
              <c:numCache>
                <c:formatCode>0.000</c:formatCode>
                <c:ptCount val="3"/>
                <c:pt idx="0">
                  <c:v>3.1240433062732858E-3</c:v>
                </c:pt>
                <c:pt idx="1">
                  <c:v>3.9877597111183547E-3</c:v>
                </c:pt>
                <c:pt idx="2">
                  <c:v>3.7234293343592368E-3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3.6320263105429538E-3</c:v>
                  </c:pt>
                  <c:pt idx="1">
                    <c:v>6.8679559900675731E-4</c:v>
                  </c:pt>
                  <c:pt idx="2">
                    <c:v>6.0966756367212833E-4</c:v>
                  </c:pt>
                  <c:pt idx="3">
                    <c:v>2.823412003219304E-4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3.6320263105429538E-3</c:v>
                  </c:pt>
                  <c:pt idx="1">
                    <c:v>6.8679559900675731E-4</c:v>
                  </c:pt>
                  <c:pt idx="2">
                    <c:v>6.0966756367212833E-4</c:v>
                  </c:pt>
                  <c:pt idx="3">
                    <c:v>2.823412003219304E-4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power'!$I$35:$I$37</c:f>
              <c:numCache>
                <c:formatCode>0.000</c:formatCode>
                <c:ptCount val="3"/>
                <c:pt idx="0">
                  <c:v>1.0265108977067386E-2</c:v>
                </c:pt>
                <c:pt idx="1">
                  <c:v>7.6456448828395697E-3</c:v>
                </c:pt>
                <c:pt idx="2">
                  <c:v>4.2472956960038282E-3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2.6494616039906709E-3</c:v>
                  </c:pt>
                  <c:pt idx="1">
                    <c:v>2.7852874237408003E-3</c:v>
                  </c:pt>
                  <c:pt idx="2">
                    <c:v>1.1672324667324169E-3</c:v>
                  </c:pt>
                  <c:pt idx="3">
                    <c:v>4.1291105127478503E-3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2.6494616039906709E-3</c:v>
                  </c:pt>
                  <c:pt idx="1">
                    <c:v>2.7852874237408003E-3</c:v>
                  </c:pt>
                  <c:pt idx="2">
                    <c:v>1.1672324667324169E-3</c:v>
                  </c:pt>
                  <c:pt idx="3">
                    <c:v>4.1291105127478503E-3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power'!$J$35:$J$37</c:f>
              <c:numCache>
                <c:formatCode>0.000</c:formatCode>
                <c:ptCount val="3"/>
                <c:pt idx="0">
                  <c:v>1.3890915708524854E-2</c:v>
                </c:pt>
                <c:pt idx="1">
                  <c:v>1.5833391071800991E-2</c:v>
                </c:pt>
                <c:pt idx="2">
                  <c:v>1.0378322932364122E-2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6.719731819339137E-3</c:v>
                  </c:pt>
                  <c:pt idx="1">
                    <c:v>5.3871204897711515E-2</c:v>
                  </c:pt>
                  <c:pt idx="2">
                    <c:v>2.9831802512061363E-2</c:v>
                  </c:pt>
                  <c:pt idx="3">
                    <c:v>7.4914211503510297E-2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6.719731819339137E-3</c:v>
                  </c:pt>
                  <c:pt idx="1">
                    <c:v>5.3871204897711515E-2</c:v>
                  </c:pt>
                  <c:pt idx="2">
                    <c:v>2.9831802512061363E-2</c:v>
                  </c:pt>
                  <c:pt idx="3">
                    <c:v>7.4914211503510297E-2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power'!$K$35:$K$37</c:f>
              <c:numCache>
                <c:formatCode>0.000</c:formatCode>
                <c:ptCount val="3"/>
                <c:pt idx="0">
                  <c:v>0.22955349913508794</c:v>
                </c:pt>
                <c:pt idx="1">
                  <c:v>0.34772557688861822</c:v>
                </c:pt>
                <c:pt idx="2">
                  <c:v>0.30920874142153132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3.9628551489230722E-3</c:v>
                  </c:pt>
                  <c:pt idx="1">
                    <c:v>1.7805618908574967E-2</c:v>
                  </c:pt>
                  <c:pt idx="2">
                    <c:v>7.1563253276371987E-4</c:v>
                  </c:pt>
                  <c:pt idx="3">
                    <c:v>1.6657255479073727E-3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3.9628551489230722E-3</c:v>
                  </c:pt>
                  <c:pt idx="1">
                    <c:v>1.7805618908574967E-2</c:v>
                  </c:pt>
                  <c:pt idx="2">
                    <c:v>7.1563253276371987E-4</c:v>
                  </c:pt>
                  <c:pt idx="3">
                    <c:v>1.6657255479073727E-3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power'!$L$35:$L$37</c:f>
              <c:numCache>
                <c:formatCode>0.000</c:formatCode>
                <c:ptCount val="3"/>
                <c:pt idx="0">
                  <c:v>3.3316742558813631E-2</c:v>
                </c:pt>
                <c:pt idx="1">
                  <c:v>4.1025653324644057E-3</c:v>
                </c:pt>
                <c:pt idx="2">
                  <c:v>6.2016788428761712E-3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9.3042488022313625E-4</c:v>
                  </c:pt>
                  <c:pt idx="1">
                    <c:v>1.1722473122450913E-3</c:v>
                  </c:pt>
                  <c:pt idx="2">
                    <c:v>3.3731299648144558E-4</c:v>
                  </c:pt>
                  <c:pt idx="3">
                    <c:v>1.5568134457819589E-3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9.3042488022313625E-4</c:v>
                  </c:pt>
                  <c:pt idx="1">
                    <c:v>1.1722473122450913E-3</c:v>
                  </c:pt>
                  <c:pt idx="2">
                    <c:v>3.3731299648144558E-4</c:v>
                  </c:pt>
                  <c:pt idx="3">
                    <c:v>1.5568134457819589E-3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power'!$M$35:$M$37</c:f>
              <c:numCache>
                <c:formatCode>0.000</c:formatCode>
                <c:ptCount val="3"/>
                <c:pt idx="0">
                  <c:v>8.9430029252290377E-3</c:v>
                </c:pt>
                <c:pt idx="1">
                  <c:v>1.023592534669524E-2</c:v>
                </c:pt>
                <c:pt idx="2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1.29965313855421E-3</c:v>
                </c:pt>
                <c:pt idx="2">
                  <c:v>9.8067335747953799E-4</c:v>
                </c:pt>
                <c:pt idx="3">
                  <c:v>7.3353990623709097E-4</c:v>
                </c:pt>
                <c:pt idx="4">
                  <c:v>5.2065258473054797E-4</c:v>
                </c:pt>
                <c:pt idx="5">
                  <c:v>2.9925045731753501E-4</c:v>
                </c:pt>
                <c:pt idx="6">
                  <c:v>2.4350618295375099E-4</c:v>
                </c:pt>
                <c:pt idx="7">
                  <c:v>1.98042761653008E-4</c:v>
                </c:pt>
                <c:pt idx="8">
                  <c:v>1.62697702648092E-4</c:v>
                </c:pt>
                <c:pt idx="9">
                  <c:v>1.3730851517178999E-4</c:v>
                </c:pt>
                <c:pt idx="10">
                  <c:v>1.21712708456886E-4</c:v>
                </c:pt>
                <c:pt idx="11">
                  <c:v>1.15747791736168E-4</c:v>
                </c:pt>
                <c:pt idx="12">
                  <c:v>1.1455920186487999E-4</c:v>
                </c:pt>
                <c:pt idx="13">
                  <c:v>1.12720047107079E-4</c:v>
                </c:pt>
                <c:pt idx="14">
                  <c:v>1.1095792500929099E-4</c:v>
                </c:pt>
                <c:pt idx="15">
                  <c:v>1.0927283557151499E-4</c:v>
                </c:pt>
                <c:pt idx="16">
                  <c:v>1.0708161748475099E-4</c:v>
                </c:pt>
                <c:pt idx="17">
                  <c:v>1.0521598275007E-4</c:v>
                </c:pt>
                <c:pt idx="18">
                  <c:v>1.0347071154666E-4</c:v>
                </c:pt>
                <c:pt idx="19">
                  <c:v>1.0184580387451901E-4</c:v>
                </c:pt>
                <c:pt idx="20">
                  <c:v>1.0034125973364799E-4</c:v>
                </c:pt>
                <c:pt idx="21">
                  <c:v>9.8957079124046502E-5</c:v>
                </c:pt>
                <c:pt idx="22">
                  <c:v>9.76932620457148E-5</c:v>
                </c:pt>
                <c:pt idx="23">
                  <c:v>9.6549808498652698E-5</c:v>
                </c:pt>
                <c:pt idx="24">
                  <c:v>9.5526718482860304E-5</c:v>
                </c:pt>
                <c:pt idx="25">
                  <c:v>9.4623991998337605E-5</c:v>
                </c:pt>
                <c:pt idx="26">
                  <c:v>9.3841629045084601E-5</c:v>
                </c:pt>
                <c:pt idx="27">
                  <c:v>9.3179629623101306E-5</c:v>
                </c:pt>
                <c:pt idx="28">
                  <c:v>9.2637993732387706E-5</c:v>
                </c:pt>
                <c:pt idx="29">
                  <c:v>9.2216721372943801E-5</c:v>
                </c:pt>
                <c:pt idx="30">
                  <c:v>9.1915812544769604E-5</c:v>
                </c:pt>
                <c:pt idx="31">
                  <c:v>9.1735267247864994E-5</c:v>
                </c:pt>
                <c:pt idx="32">
                  <c:v>9.16750854822302E-5</c:v>
                </c:pt>
                <c:pt idx="33">
                  <c:v>9.3169029752735E-5</c:v>
                </c:pt>
                <c:pt idx="34">
                  <c:v>9.4685255891521736E-5</c:v>
                </c:pt>
                <c:pt idx="35">
                  <c:v>9.622301379449173E-5</c:v>
                </c:pt>
                <c:pt idx="36">
                  <c:v>9.7781568431647039E-5</c:v>
                </c:pt>
                <c:pt idx="37">
                  <c:v>9.9360199671602709E-5</c:v>
                </c:pt>
                <c:pt idx="38">
                  <c:v>1.0095820195775414E-4</c:v>
                </c:pt>
                <c:pt idx="39">
                  <c:v>1.0257488408072007E-4</c:v>
                </c:pt>
                <c:pt idx="40">
                  <c:v>1.0420956892240016E-4</c:v>
                </c:pt>
                <c:pt idx="41">
                  <c:v>1.0586159320973244E-4</c:v>
                </c:pt>
                <c:pt idx="42">
                  <c:v>1.0753030727218932E-4</c:v>
                </c:pt>
                <c:pt idx="43">
                  <c:v>1.0921507480266975E-4</c:v>
                </c:pt>
                <c:pt idx="44">
                  <c:v>1.1091527261982177E-4</c:v>
                </c:pt>
                <c:pt idx="45">
                  <c:v>1.1256141273827143E-4</c:v>
                </c:pt>
                <c:pt idx="46">
                  <c:v>1.1435953074002628E-4</c:v>
                </c:pt>
                <c:pt idx="47">
                  <c:v>1.1610240828986564E-4</c:v>
                </c:pt>
                <c:pt idx="48">
                  <c:v>1.1785835021289168E-4</c:v>
                </c:pt>
                <c:pt idx="49">
                  <c:v>1.1962679558553334E-4</c:v>
                </c:pt>
                <c:pt idx="50">
                  <c:v>1.214071953214843E-4</c:v>
                </c:pt>
                <c:pt idx="51">
                  <c:v>1.2319901191353746E-4</c:v>
                </c:pt>
                <c:pt idx="52">
                  <c:v>1.2500171924848116E-4</c:v>
                </c:pt>
                <c:pt idx="53">
                  <c:v>1.3231132117900903E-4</c:v>
                </c:pt>
                <c:pt idx="54">
                  <c:v>1.3975591282682848E-4</c:v>
                </c:pt>
                <c:pt idx="55">
                  <c:v>1.4730687127040312E-4</c:v>
                </c:pt>
                <c:pt idx="56">
                  <c:v>1.5493801097853235E-4</c:v>
                </c:pt>
                <c:pt idx="57">
                  <c:v>1.6254833384604162E-4</c:v>
                </c:pt>
                <c:pt idx="58">
                  <c:v>1.7034726559914001E-4</c:v>
                </c:pt>
                <c:pt idx="59">
                  <c:v>1.7808371388779837E-4</c:v>
                </c:pt>
                <c:pt idx="60">
                  <c:v>1.8581672095040362E-4</c:v>
                </c:pt>
                <c:pt idx="61">
                  <c:v>1.9360691782215807E-4</c:v>
                </c:pt>
                <c:pt idx="62">
                  <c:v>2.3140403625296726E-4</c:v>
                </c:pt>
                <c:pt idx="63">
                  <c:v>2.6696090626499367E-4</c:v>
                </c:pt>
                <c:pt idx="64">
                  <c:v>3.2924631052566171E-4</c:v>
                </c:pt>
                <c:pt idx="65">
                  <c:v>3.7833271815148917E-4</c:v>
                </c:pt>
                <c:pt idx="66">
                  <c:v>4.1549055251753961E-4</c:v>
                </c:pt>
                <c:pt idx="67">
                  <c:v>4.5359505208416667E-4</c:v>
                </c:pt>
                <c:pt idx="68">
                  <c:v>4.86702012512705E-4</c:v>
                </c:pt>
                <c:pt idx="69">
                  <c:v>4.9995667521213801E-4</c:v>
                </c:pt>
                <c:pt idx="70">
                  <c:v>5.0472611072278613E-4</c:v>
                </c:pt>
                <c:pt idx="71">
                  <c:v>5.0599104664280617E-4</c:v>
                </c:pt>
                <c:pt idx="72">
                  <c:v>5.0582972639554231E-4</c:v>
                </c:pt>
                <c:pt idx="73">
                  <c:v>5.050988948238597E-4</c:v>
                </c:pt>
                <c:pt idx="74">
                  <c:v>5.0415395727304146E-4</c:v>
                </c:pt>
                <c:pt idx="75">
                  <c:v>5.0204577253395988E-4</c:v>
                </c:pt>
                <c:pt idx="76">
                  <c:v>4.9920834631353016E-4</c:v>
                </c:pt>
                <c:pt idx="77">
                  <c:v>4.8356603287335372E-4</c:v>
                </c:pt>
                <c:pt idx="78">
                  <c:v>4.5374031638898343E-4</c:v>
                </c:pt>
                <c:pt idx="79">
                  <c:v>3.9950400827455348E-4</c:v>
                </c:pt>
                <c:pt idx="80">
                  <c:v>3.0972208200911148E-4</c:v>
                </c:pt>
                <c:pt idx="81">
                  <c:v>2.5767784337152381E-4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1.2996531385542091E-3</c:v>
                </c:pt>
                <c:pt idx="1">
                  <c:v>3.4220513428259415E-4</c:v>
                </c:pt>
                <c:pt idx="2">
                  <c:v>1.1574779173616841E-4</c:v>
                </c:pt>
                <c:pt idx="3">
                  <c:v>9.1675085482230214E-5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3.04491097299317E-3</c:v>
                </c:pt>
                <c:pt idx="2">
                  <c:v>3.0349467199657599E-3</c:v>
                </c:pt>
                <c:pt idx="3">
                  <c:v>3.0294855428257298E-3</c:v>
                </c:pt>
                <c:pt idx="4">
                  <c:v>3.0257489479404501E-3</c:v>
                </c:pt>
                <c:pt idx="5">
                  <c:v>3.1378004389601699E-3</c:v>
                </c:pt>
                <c:pt idx="6">
                  <c:v>3.66200740101037E-3</c:v>
                </c:pt>
                <c:pt idx="7">
                  <c:v>4.4621127641396204E-3</c:v>
                </c:pt>
                <c:pt idx="8">
                  <c:v>5.3725774877004901E-3</c:v>
                </c:pt>
                <c:pt idx="9">
                  <c:v>6.2278625310455502E-3</c:v>
                </c:pt>
                <c:pt idx="10">
                  <c:v>6.8624288535273602E-3</c:v>
                </c:pt>
                <c:pt idx="11">
                  <c:v>7.11073741449851E-3</c:v>
                </c:pt>
                <c:pt idx="12">
                  <c:v>7.1090387947050299E-3</c:v>
                </c:pt>
                <c:pt idx="13">
                  <c:v>7.09925474469459E-3</c:v>
                </c:pt>
                <c:pt idx="14">
                  <c:v>7.0807737613415396E-3</c:v>
                </c:pt>
                <c:pt idx="15">
                  <c:v>7.0535958446458699E-3</c:v>
                </c:pt>
                <c:pt idx="16">
                  <c:v>7.00202574771584E-3</c:v>
                </c:pt>
                <c:pt idx="17">
                  <c:v>6.9408754351505796E-3</c:v>
                </c:pt>
                <c:pt idx="18">
                  <c:v>6.8661361642374996E-3</c:v>
                </c:pt>
                <c:pt idx="19">
                  <c:v>6.7778079349765799E-3</c:v>
                </c:pt>
                <c:pt idx="20">
                  <c:v>6.6758907473678198E-3</c:v>
                </c:pt>
                <c:pt idx="21">
                  <c:v>6.5603846014112297E-3</c:v>
                </c:pt>
                <c:pt idx="22">
                  <c:v>6.4312894971068103E-3</c:v>
                </c:pt>
                <c:pt idx="23">
                  <c:v>6.2886054344545497E-3</c:v>
                </c:pt>
                <c:pt idx="24">
                  <c:v>6.1323324134544598E-3</c:v>
                </c:pt>
                <c:pt idx="25">
                  <c:v>5.9624704341065399E-3</c:v>
                </c:pt>
                <c:pt idx="26">
                  <c:v>5.7790194964107804E-3</c:v>
                </c:pt>
                <c:pt idx="27">
                  <c:v>5.5819796003671804E-3</c:v>
                </c:pt>
                <c:pt idx="28">
                  <c:v>5.3713507459757599E-3</c:v>
                </c:pt>
                <c:pt idx="29">
                  <c:v>5.1471329332364998E-3</c:v>
                </c:pt>
                <c:pt idx="30">
                  <c:v>4.9093261621494001E-3</c:v>
                </c:pt>
                <c:pt idx="31">
                  <c:v>4.6579304327144704E-3</c:v>
                </c:pt>
                <c:pt idx="32">
                  <c:v>4.3929457449317097E-3</c:v>
                </c:pt>
                <c:pt idx="33">
                  <c:v>4.4645335279346636E-3</c:v>
                </c:pt>
                <c:pt idx="34">
                  <c:v>4.5371890278417624E-3</c:v>
                </c:pt>
                <c:pt idx="35">
                  <c:v>4.610876300682065E-3</c:v>
                </c:pt>
                <c:pt idx="36">
                  <c:v>4.6855601248150915E-3</c:v>
                </c:pt>
                <c:pt idx="37">
                  <c:v>4.7612059925216856E-3</c:v>
                </c:pt>
                <c:pt idx="38">
                  <c:v>4.8377800944863986E-3</c:v>
                </c:pt>
                <c:pt idx="39">
                  <c:v>4.9152493088932617E-3</c:v>
                </c:pt>
                <c:pt idx="40">
                  <c:v>4.9935811891613719E-3</c:v>
                </c:pt>
                <c:pt idx="41">
                  <c:v>5.0727439521452899E-3</c:v>
                </c:pt>
                <c:pt idx="42">
                  <c:v>5.1527064665145682E-3</c:v>
                </c:pt>
                <c:pt idx="43">
                  <c:v>5.2334382412960343E-3</c:v>
                </c:pt>
                <c:pt idx="44">
                  <c:v>5.3149094144846094E-3</c:v>
                </c:pt>
                <c:pt idx="45">
                  <c:v>5.393790216077169E-3</c:v>
                </c:pt>
                <c:pt idx="46">
                  <c:v>5.4799535916894579E-3</c:v>
                </c:pt>
                <c:pt idx="47">
                  <c:v>5.5634699197760892E-3</c:v>
                </c:pt>
                <c:pt idx="48">
                  <c:v>5.64761227490484E-3</c:v>
                </c:pt>
                <c:pt idx="49">
                  <c:v>5.7323537783790434E-3</c:v>
                </c:pt>
                <c:pt idx="50">
                  <c:v>5.8176681187277019E-3</c:v>
                </c:pt>
                <c:pt idx="51">
                  <c:v>5.9035295393345443E-3</c:v>
                </c:pt>
                <c:pt idx="52">
                  <c:v>5.9899128295681061E-3</c:v>
                </c:pt>
                <c:pt idx="53">
                  <c:v>6.3401790390725547E-3</c:v>
                </c:pt>
                <c:pt idx="54">
                  <c:v>6.6969137727247163E-3</c:v>
                </c:pt>
                <c:pt idx="55">
                  <c:v>7.0587454589497271E-3</c:v>
                </c:pt>
                <c:pt idx="56">
                  <c:v>7.4244193226114487E-3</c:v>
                </c:pt>
                <c:pt idx="57">
                  <c:v>7.7890956715073716E-3</c:v>
                </c:pt>
                <c:pt idx="58">
                  <c:v>8.1628099023648617E-3</c:v>
                </c:pt>
                <c:pt idx="59">
                  <c:v>8.5335300103612007E-3</c:v>
                </c:pt>
                <c:pt idx="60">
                  <c:v>8.9040852194728765E-3</c:v>
                </c:pt>
                <c:pt idx="61">
                  <c:v>9.2773808866646722E-3</c:v>
                </c:pt>
                <c:pt idx="62">
                  <c:v>1.1088567532500825E-2</c:v>
                </c:pt>
                <c:pt idx="63">
                  <c:v>1.2792404512862281E-2</c:v>
                </c:pt>
                <c:pt idx="64">
                  <c:v>1.5777036598875326E-2</c:v>
                </c:pt>
                <c:pt idx="65">
                  <c:v>1.8129190669739646E-2</c:v>
                </c:pt>
                <c:pt idx="66">
                  <c:v>1.9909743690340414E-2</c:v>
                </c:pt>
                <c:pt idx="67">
                  <c:v>2.1735659623262151E-2</c:v>
                </c:pt>
                <c:pt idx="68">
                  <c:v>2.3322100259528158E-2</c:v>
                </c:pt>
                <c:pt idx="69">
                  <c:v>2.395724571698471E-2</c:v>
                </c:pt>
                <c:pt idx="70">
                  <c:v>2.4185790597221431E-2</c:v>
                </c:pt>
                <c:pt idx="71">
                  <c:v>2.4246404610704302E-2</c:v>
                </c:pt>
                <c:pt idx="72">
                  <c:v>2.4238674363275994E-2</c:v>
                </c:pt>
                <c:pt idx="73">
                  <c:v>2.4203653905687145E-2</c:v>
                </c:pt>
                <c:pt idx="74">
                  <c:v>2.4158373779999145E-2</c:v>
                </c:pt>
                <c:pt idx="75">
                  <c:v>2.4057352426919816E-2</c:v>
                </c:pt>
                <c:pt idx="76">
                  <c:v>2.3921386811223598E-2</c:v>
                </c:pt>
                <c:pt idx="77">
                  <c:v>2.3171828368965797E-2</c:v>
                </c:pt>
                <c:pt idx="78">
                  <c:v>2.1742620491707252E-2</c:v>
                </c:pt>
                <c:pt idx="79">
                  <c:v>1.9143690174938988E-2</c:v>
                </c:pt>
                <c:pt idx="80">
                  <c:v>1.484146205172665E-2</c:v>
                </c:pt>
                <c:pt idx="81">
                  <c:v>1.2347572730886942E-2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3.0449109729931748E-3</c:v>
                </c:pt>
                <c:pt idx="1">
                  <c:v>3.0233536948088592E-3</c:v>
                </c:pt>
                <c:pt idx="2">
                  <c:v>7.1107374144985091E-3</c:v>
                </c:pt>
                <c:pt idx="3">
                  <c:v>4.3929457449317089E-3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4.64299666650535E-3</c:v>
                </c:pt>
                <c:pt idx="2">
                  <c:v>4.12789591969627E-3</c:v>
                </c:pt>
                <c:pt idx="3">
                  <c:v>3.7291858128676398E-3</c:v>
                </c:pt>
                <c:pt idx="4">
                  <c:v>3.3894033247933099E-3</c:v>
                </c:pt>
                <c:pt idx="5">
                  <c:v>3.1482273656089502E-3</c:v>
                </c:pt>
                <c:pt idx="6">
                  <c:v>3.25899899453033E-3</c:v>
                </c:pt>
                <c:pt idx="7">
                  <c:v>3.4280714807787501E-3</c:v>
                </c:pt>
                <c:pt idx="8">
                  <c:v>3.6204643099579902E-3</c:v>
                </c:pt>
                <c:pt idx="9">
                  <c:v>3.80119696767182E-3</c:v>
                </c:pt>
                <c:pt idx="10">
                  <c:v>3.9352889395240197E-3</c:v>
                </c:pt>
                <c:pt idx="11">
                  <c:v>3.9877597111183504E-3</c:v>
                </c:pt>
                <c:pt idx="12">
                  <c:v>3.9875945046328803E-3</c:v>
                </c:pt>
                <c:pt idx="13">
                  <c:v>3.9866429152765502E-3</c:v>
                </c:pt>
                <c:pt idx="14">
                  <c:v>3.9848454687145896E-3</c:v>
                </c:pt>
                <c:pt idx="15">
                  <c:v>3.9822021649469899E-3</c:v>
                </c:pt>
                <c:pt idx="16">
                  <c:v>3.9771864960479898E-3</c:v>
                </c:pt>
                <c:pt idx="17">
                  <c:v>3.9712390625709099E-3</c:v>
                </c:pt>
                <c:pt idx="18">
                  <c:v>3.9639699772100303E-3</c:v>
                </c:pt>
                <c:pt idx="19">
                  <c:v>3.9553792399653603E-3</c:v>
                </c:pt>
                <c:pt idx="20">
                  <c:v>3.9454668508369E-3</c:v>
                </c:pt>
                <c:pt idx="21">
                  <c:v>3.9342328098246303E-3</c:v>
                </c:pt>
                <c:pt idx="22">
                  <c:v>3.9216771169285798E-3</c:v>
                </c:pt>
                <c:pt idx="23">
                  <c:v>3.90779977214872E-3</c:v>
                </c:pt>
                <c:pt idx="24">
                  <c:v>3.8926007754850698E-3</c:v>
                </c:pt>
                <c:pt idx="25">
                  <c:v>3.8760801269376302E-3</c:v>
                </c:pt>
                <c:pt idx="26">
                  <c:v>3.8582378265063898E-3</c:v>
                </c:pt>
                <c:pt idx="27">
                  <c:v>3.8390738741913501E-3</c:v>
                </c:pt>
                <c:pt idx="28">
                  <c:v>3.81858826999252E-3</c:v>
                </c:pt>
                <c:pt idx="29">
                  <c:v>3.7967810139098901E-3</c:v>
                </c:pt>
                <c:pt idx="30">
                  <c:v>3.7736521059434699E-3</c:v>
                </c:pt>
                <c:pt idx="31">
                  <c:v>3.7492015460932498E-3</c:v>
                </c:pt>
                <c:pt idx="32">
                  <c:v>3.7234293343592398E-3</c:v>
                </c:pt>
                <c:pt idx="33">
                  <c:v>3.7841066262475978E-3</c:v>
                </c:pt>
                <c:pt idx="34">
                  <c:v>3.8456889073328455E-3</c:v>
                </c:pt>
                <c:pt idx="35">
                  <c:v>3.9081457117627807E-3</c:v>
                </c:pt>
                <c:pt idx="36">
                  <c:v>3.9714471859273242E-3</c:v>
                </c:pt>
                <c:pt idx="37">
                  <c:v>4.0355640813309959E-3</c:v>
                </c:pt>
                <c:pt idx="38">
                  <c:v>4.100467741440292E-3</c:v>
                </c:pt>
                <c:pt idx="39">
                  <c:v>4.1661300924413433E-3</c:v>
                </c:pt>
                <c:pt idx="40">
                  <c:v>4.2325236328446822E-3</c:v>
                </c:pt>
                <c:pt idx="41">
                  <c:v>4.2996214234839857E-3</c:v>
                </c:pt>
                <c:pt idx="42">
                  <c:v>4.3673970776666486E-3</c:v>
                </c:pt>
                <c:pt idx="43">
                  <c:v>4.4358247514623035E-3</c:v>
                </c:pt>
                <c:pt idx="44">
                  <c:v>4.5048791340494294E-3</c:v>
                </c:pt>
                <c:pt idx="45">
                  <c:v>4.5717379362339022E-3</c:v>
                </c:pt>
                <c:pt idx="46">
                  <c:v>4.6447693959719046E-3</c:v>
                </c:pt>
                <c:pt idx="47">
                  <c:v>4.7155572371954174E-3</c:v>
                </c:pt>
                <c:pt idx="48">
                  <c:v>4.7868756944538359E-3</c:v>
                </c:pt>
                <c:pt idx="49">
                  <c:v>4.8587019855564724E-3</c:v>
                </c:pt>
                <c:pt idx="50">
                  <c:v>4.9310138090890533E-3</c:v>
                </c:pt>
                <c:pt idx="51">
                  <c:v>5.0037893339281931E-3</c:v>
                </c:pt>
                <c:pt idx="52">
                  <c:v>5.0770071917233192E-3</c:v>
                </c:pt>
                <c:pt idx="53">
                  <c:v>5.3738903209557647E-3</c:v>
                </c:pt>
                <c:pt idx="54">
                  <c:v>5.6762561249035521E-3</c:v>
                </c:pt>
                <c:pt idx="55">
                  <c:v>5.9829420693282582E-3</c:v>
                </c:pt>
                <c:pt idx="56">
                  <c:v>6.2928846158159801E-3</c:v>
                </c:pt>
                <c:pt idx="57">
                  <c:v>6.6019816759362183E-3</c:v>
                </c:pt>
                <c:pt idx="58">
                  <c:v>6.9187391800432747E-3</c:v>
                </c:pt>
                <c:pt idx="59">
                  <c:v>7.2329588870685552E-3</c:v>
                </c:pt>
                <c:pt idx="60">
                  <c:v>7.5470388269808309E-3</c:v>
                </c:pt>
                <c:pt idx="61">
                  <c:v>7.8634415595241949E-3</c:v>
                </c:pt>
                <c:pt idx="62">
                  <c:v>9.3985903819030336E-3</c:v>
                </c:pt>
                <c:pt idx="63">
                  <c:v>1.0842750397073568E-2</c:v>
                </c:pt>
                <c:pt idx="64">
                  <c:v>1.3372503165851172E-2</c:v>
                </c:pt>
                <c:pt idx="65">
                  <c:v>1.5366172101210367E-2</c:v>
                </c:pt>
                <c:pt idx="66">
                  <c:v>1.6875356082354645E-2</c:v>
                </c:pt>
                <c:pt idx="67">
                  <c:v>1.8422989342919853E-2</c:v>
                </c:pt>
                <c:pt idx="68">
                  <c:v>1.9767645058075791E-2</c:v>
                </c:pt>
                <c:pt idx="69">
                  <c:v>2.0305989796479906E-2</c:v>
                </c:pt>
                <c:pt idx="70">
                  <c:v>2.0499702799257787E-2</c:v>
                </c:pt>
                <c:pt idx="71">
                  <c:v>2.0551078802736947E-2</c:v>
                </c:pt>
                <c:pt idx="72">
                  <c:v>2.0544526700410251E-2</c:v>
                </c:pt>
                <c:pt idx="73">
                  <c:v>2.0514843611508127E-2</c:v>
                </c:pt>
                <c:pt idx="74">
                  <c:v>2.047646450144407E-2</c:v>
                </c:pt>
                <c:pt idx="75">
                  <c:v>2.0390839526474549E-2</c:v>
                </c:pt>
                <c:pt idx="76">
                  <c:v>2.0275596044915144E-2</c:v>
                </c:pt>
                <c:pt idx="77">
                  <c:v>1.9640275680455989E-2</c:v>
                </c:pt>
                <c:pt idx="78">
                  <c:v>1.8428889325133611E-2</c:v>
                </c:pt>
                <c:pt idx="79">
                  <c:v>1.6226054612099625E-2</c:v>
                </c:pt>
                <c:pt idx="80">
                  <c:v>1.2579516883843858E-2</c:v>
                </c:pt>
                <c:pt idx="81">
                  <c:v>1.0465714166254374E-2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4.6429966665053543E-3</c:v>
                </c:pt>
                <c:pt idx="1">
                  <c:v>3.1240433062732858E-3</c:v>
                </c:pt>
                <c:pt idx="2">
                  <c:v>3.9877597111183547E-3</c:v>
                </c:pt>
                <c:pt idx="3">
                  <c:v>3.7234293343592368E-3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2.44397073238777E-2</c:v>
                </c:pt>
                <c:pt idx="2">
                  <c:v>1.97038248090864E-2</c:v>
                </c:pt>
                <c:pt idx="3">
                  <c:v>1.6031199065678702E-2</c:v>
                </c:pt>
                <c:pt idx="4">
                  <c:v>1.28732989069995E-2</c:v>
                </c:pt>
                <c:pt idx="5">
                  <c:v>9.7776058467246105E-3</c:v>
                </c:pt>
                <c:pt idx="6">
                  <c:v>9.1721926418870305E-3</c:v>
                </c:pt>
                <c:pt idx="7">
                  <c:v>8.6973991307403298E-3</c:v>
                </c:pt>
                <c:pt idx="8">
                  <c:v>8.3302864562733708E-3</c:v>
                </c:pt>
                <c:pt idx="9">
                  <c:v>8.0479157614750194E-3</c:v>
                </c:pt>
                <c:pt idx="10">
                  <c:v>7.82734818933414E-3</c:v>
                </c:pt>
                <c:pt idx="11">
                  <c:v>7.6456448828395697E-3</c:v>
                </c:pt>
                <c:pt idx="12">
                  <c:v>7.4778513917395503E-3</c:v>
                </c:pt>
                <c:pt idx="13">
                  <c:v>7.2182175138653E-3</c:v>
                </c:pt>
                <c:pt idx="14">
                  <c:v>6.9694583533889297E-3</c:v>
                </c:pt>
                <c:pt idx="15">
                  <c:v>6.7315739103104297E-3</c:v>
                </c:pt>
                <c:pt idx="16">
                  <c:v>6.4222391755786997E-3</c:v>
                </c:pt>
                <c:pt idx="17">
                  <c:v>6.1588671135989299E-3</c:v>
                </c:pt>
                <c:pt idx="18">
                  <c:v>5.91248679755334E-3</c:v>
                </c:pt>
                <c:pt idx="19">
                  <c:v>5.68309822744193E-3</c:v>
                </c:pt>
                <c:pt idx="20">
                  <c:v>5.4707014032646904E-3</c:v>
                </c:pt>
                <c:pt idx="21">
                  <c:v>5.2752963250216403E-3</c:v>
                </c:pt>
                <c:pt idx="22">
                  <c:v>5.0968829927127597E-3</c:v>
                </c:pt>
                <c:pt idx="23">
                  <c:v>4.9354614063380703E-3</c:v>
                </c:pt>
                <c:pt idx="24">
                  <c:v>4.7910315658975496E-3</c:v>
                </c:pt>
                <c:pt idx="25">
                  <c:v>4.6635934713912097E-3</c:v>
                </c:pt>
                <c:pt idx="26">
                  <c:v>4.5531471228190496E-3</c:v>
                </c:pt>
                <c:pt idx="27">
                  <c:v>4.45969252018106E-3</c:v>
                </c:pt>
                <c:pt idx="28">
                  <c:v>4.3832296634772599E-3</c:v>
                </c:pt>
                <c:pt idx="29">
                  <c:v>4.3237585527076301E-3</c:v>
                </c:pt>
                <c:pt idx="30">
                  <c:v>4.2812791878721803E-3</c:v>
                </c:pt>
                <c:pt idx="31">
                  <c:v>4.2557915689709199E-3</c:v>
                </c:pt>
                <c:pt idx="32">
                  <c:v>4.24729569600383E-3</c:v>
                </c:pt>
                <c:pt idx="33">
                  <c:v>4.3165099545650013E-3</c:v>
                </c:pt>
                <c:pt idx="34">
                  <c:v>4.3867565294066005E-3</c:v>
                </c:pt>
                <c:pt idx="35">
                  <c:v>4.4580006682958554E-3</c:v>
                </c:pt>
                <c:pt idx="36">
                  <c:v>4.5302083173812732E-3</c:v>
                </c:pt>
                <c:pt idx="37">
                  <c:v>4.603346113062309E-3</c:v>
                </c:pt>
                <c:pt idx="38">
                  <c:v>4.677381366986243E-3</c:v>
                </c:pt>
                <c:pt idx="39">
                  <c:v>4.7522820555054874E-3</c:v>
                </c:pt>
                <c:pt idx="40">
                  <c:v>4.8280168078198033E-3</c:v>
                </c:pt>
                <c:pt idx="41">
                  <c:v>4.9045548945679234E-3</c:v>
                </c:pt>
                <c:pt idx="42">
                  <c:v>4.9818662165923566E-3</c:v>
                </c:pt>
                <c:pt idx="43">
                  <c:v>5.059921293861562E-3</c:v>
                </c:pt>
                <c:pt idx="44">
                  <c:v>5.138691254458377E-3</c:v>
                </c:pt>
                <c:pt idx="45">
                  <c:v>5.2149567283691235E-3</c:v>
                </c:pt>
                <c:pt idx="46">
                  <c:v>5.2982633193538759E-3</c:v>
                </c:pt>
                <c:pt idx="47">
                  <c:v>5.3790106268382992E-3</c:v>
                </c:pt>
                <c:pt idx="48">
                  <c:v>5.4603632051628296E-3</c:v>
                </c:pt>
                <c:pt idx="49">
                  <c:v>5.5422950668058135E-3</c:v>
                </c:pt>
                <c:pt idx="50">
                  <c:v>5.6247807726646495E-3</c:v>
                </c:pt>
                <c:pt idx="51">
                  <c:v>5.7077954200950116E-3</c:v>
                </c:pt>
                <c:pt idx="52">
                  <c:v>5.7913146343350139E-3</c:v>
                </c:pt>
                <c:pt idx="53">
                  <c:v>6.1299676135574896E-3</c:v>
                </c:pt>
                <c:pt idx="54">
                  <c:v>6.4748746501636176E-3</c:v>
                </c:pt>
                <c:pt idx="55">
                  <c:v>6.8247096476375477E-3</c:v>
                </c:pt>
                <c:pt idx="56">
                  <c:v>7.1782594334648406E-3</c:v>
                </c:pt>
                <c:pt idx="57">
                  <c:v>7.5308447775672685E-3</c:v>
                </c:pt>
                <c:pt idx="58">
                  <c:v>7.8921683486784522E-3</c:v>
                </c:pt>
                <c:pt idx="59">
                  <c:v>8.2505970683892631E-3</c:v>
                </c:pt>
                <c:pt idx="60">
                  <c:v>8.6088663565104806E-3</c:v>
                </c:pt>
                <c:pt idx="61">
                  <c:v>8.9697852416184588E-3</c:v>
                </c:pt>
                <c:pt idx="62">
                  <c:v>1.0720921197348113E-2</c:v>
                </c:pt>
                <c:pt idx="63">
                  <c:v>1.2368266712992279E-2</c:v>
                </c:pt>
                <c:pt idx="64">
                  <c:v>1.5253942009051554E-2</c:v>
                </c:pt>
                <c:pt idx="65">
                  <c:v>1.7528109376824318E-2</c:v>
                </c:pt>
                <c:pt idx="66">
                  <c:v>1.9249627378641075E-2</c:v>
                </c:pt>
                <c:pt idx="67">
                  <c:v>2.1015004265462579E-2</c:v>
                </c:pt>
                <c:pt idx="68">
                  <c:v>2.2548845764450393E-2</c:v>
                </c:pt>
                <c:pt idx="69">
                  <c:v>2.3162932694821423E-2</c:v>
                </c:pt>
                <c:pt idx="70">
                  <c:v>2.3383900069001508E-2</c:v>
                </c:pt>
                <c:pt idx="71">
                  <c:v>2.344250439819914E-2</c:v>
                </c:pt>
                <c:pt idx="72">
                  <c:v>2.3435030450525376E-2</c:v>
                </c:pt>
                <c:pt idx="73">
                  <c:v>2.340117111161576E-2</c:v>
                </c:pt>
                <c:pt idx="74">
                  <c:v>2.3357392268416741E-2</c:v>
                </c:pt>
                <c:pt idx="75">
                  <c:v>2.3259720322744901E-2</c:v>
                </c:pt>
                <c:pt idx="76">
                  <c:v>2.3128262706857586E-2</c:v>
                </c:pt>
                <c:pt idx="77">
                  <c:v>2.2403556204534419E-2</c:v>
                </c:pt>
                <c:pt idx="78">
                  <c:v>2.1021734343251827E-2</c:v>
                </c:pt>
                <c:pt idx="79">
                  <c:v>1.8508972704581662E-2</c:v>
                </c:pt>
                <c:pt idx="80">
                  <c:v>1.4349386847636265E-2</c:v>
                </c:pt>
                <c:pt idx="81">
                  <c:v>1.1938183524459993E-2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2.4439707323877694E-2</c:v>
                </c:pt>
                <c:pt idx="1">
                  <c:v>1.0265108977067386E-2</c:v>
                </c:pt>
                <c:pt idx="2">
                  <c:v>7.6456448828395697E-3</c:v>
                </c:pt>
                <c:pt idx="3">
                  <c:v>4.2472956960038282E-3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6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1.0994887411166601E-2</c:v>
                </c:pt>
                <c:pt idx="2">
                  <c:v>1.19365161155209E-2</c:v>
                </c:pt>
                <c:pt idx="3">
                  <c:v>1.26601481884498E-2</c:v>
                </c:pt>
                <c:pt idx="4">
                  <c:v>1.32934477016562E-2</c:v>
                </c:pt>
                <c:pt idx="5">
                  <c:v>1.42599860275473E-2</c:v>
                </c:pt>
                <c:pt idx="6">
                  <c:v>1.4740748679958201E-2</c:v>
                </c:pt>
                <c:pt idx="7">
                  <c:v>1.5134099941021601E-2</c:v>
                </c:pt>
                <c:pt idx="8">
                  <c:v>1.5440039810737599E-2</c:v>
                </c:pt>
                <c:pt idx="9">
                  <c:v>1.5658568289106101E-2</c:v>
                </c:pt>
                <c:pt idx="10">
                  <c:v>1.5789685376127301E-2</c:v>
                </c:pt>
                <c:pt idx="11">
                  <c:v>1.5833391071801001E-2</c:v>
                </c:pt>
                <c:pt idx="12">
                  <c:v>1.5829981654213801E-2</c:v>
                </c:pt>
                <c:pt idx="13">
                  <c:v>1.5810343408911898E-2</c:v>
                </c:pt>
                <c:pt idx="14">
                  <c:v>1.57732489455637E-2</c:v>
                </c:pt>
                <c:pt idx="15">
                  <c:v>1.5718698264169301E-2</c:v>
                </c:pt>
                <c:pt idx="16">
                  <c:v>1.56151883462235E-2</c:v>
                </c:pt>
                <c:pt idx="17">
                  <c:v>1.5492449313086199E-2</c:v>
                </c:pt>
                <c:pt idx="18">
                  <c:v>1.5342434939251699E-2</c:v>
                </c:pt>
                <c:pt idx="19">
                  <c:v>1.5165145224719999E-2</c:v>
                </c:pt>
                <c:pt idx="20">
                  <c:v>1.4960580169491099E-2</c:v>
                </c:pt>
                <c:pt idx="21">
                  <c:v>1.4728739773565E-2</c:v>
                </c:pt>
                <c:pt idx="22">
                  <c:v>1.4469624036941801E-2</c:v>
                </c:pt>
                <c:pt idx="23">
                  <c:v>1.41832329596213E-2</c:v>
                </c:pt>
                <c:pt idx="24">
                  <c:v>1.3869566541603699E-2</c:v>
                </c:pt>
                <c:pt idx="25">
                  <c:v>1.3528624782888901E-2</c:v>
                </c:pt>
                <c:pt idx="26">
                  <c:v>1.3160407683476901E-2</c:v>
                </c:pt>
                <c:pt idx="27">
                  <c:v>1.27649152433678E-2</c:v>
                </c:pt>
                <c:pt idx="28">
                  <c:v>1.23421474625614E-2</c:v>
                </c:pt>
                <c:pt idx="29">
                  <c:v>1.1892104341057899E-2</c:v>
                </c:pt>
                <c:pt idx="30">
                  <c:v>1.14147858788571E-2</c:v>
                </c:pt>
                <c:pt idx="31">
                  <c:v>1.09101920759592E-2</c:v>
                </c:pt>
                <c:pt idx="32">
                  <c:v>1.03783229323641E-2</c:v>
                </c:pt>
                <c:pt idx="33">
                  <c:v>1.0547448884095655E-2</c:v>
                </c:pt>
                <c:pt idx="34">
                  <c:v>1.0719097314244875E-2</c:v>
                </c:pt>
                <c:pt idx="35">
                  <c:v>1.0893183305273606E-2</c:v>
                </c:pt>
                <c:pt idx="36">
                  <c:v>1.1069623646147535E-2</c:v>
                </c:pt>
                <c:pt idx="37">
                  <c:v>1.1248336812469633E-2</c:v>
                </c:pt>
                <c:pt idx="38">
                  <c:v>1.1429242929819807E-2</c:v>
                </c:pt>
                <c:pt idx="39">
                  <c:v>1.1612263747993712E-2</c:v>
                </c:pt>
                <c:pt idx="40">
                  <c:v>1.1797322612028094E-2</c:v>
                </c:pt>
                <c:pt idx="41">
                  <c:v>1.1984344434324256E-2</c:v>
                </c:pt>
                <c:pt idx="42">
                  <c:v>1.2173255667194734E-2</c:v>
                </c:pt>
                <c:pt idx="43">
                  <c:v>1.2363984275794469E-2</c:v>
                </c:pt>
                <c:pt idx="44">
                  <c:v>1.2556459711213882E-2</c:v>
                </c:pt>
                <c:pt idx="45">
                  <c:v>1.2742815400454032E-2</c:v>
                </c:pt>
                <c:pt idx="46">
                  <c:v>1.294637615193352E-2</c:v>
                </c:pt>
                <c:pt idx="47">
                  <c:v>1.314368326049691E-2</c:v>
                </c:pt>
                <c:pt idx="48">
                  <c:v>1.3342469356324145E-2</c:v>
                </c:pt>
                <c:pt idx="49">
                  <c:v>1.354267093856404E-2</c:v>
                </c:pt>
                <c:pt idx="50">
                  <c:v>1.3744225846434581E-2</c:v>
                </c:pt>
                <c:pt idx="51">
                  <c:v>1.3947073229996611E-2</c:v>
                </c:pt>
                <c:pt idx="52">
                  <c:v>1.4151153529198662E-2</c:v>
                </c:pt>
                <c:pt idx="53">
                  <c:v>1.497865654098211E-2</c:v>
                </c:pt>
                <c:pt idx="54">
                  <c:v>1.5821441424292926E-2</c:v>
                </c:pt>
                <c:pt idx="55">
                  <c:v>1.6676267844841716E-2</c:v>
                </c:pt>
                <c:pt idx="56">
                  <c:v>1.7540171399622728E-2</c:v>
                </c:pt>
                <c:pt idx="57">
                  <c:v>1.8401718328355899E-2</c:v>
                </c:pt>
                <c:pt idx="58">
                  <c:v>1.9284617229789837E-2</c:v>
                </c:pt>
                <c:pt idx="59">
                  <c:v>2.0160442523727475E-2</c:v>
                </c:pt>
                <c:pt idx="60">
                  <c:v>2.1035878244477644E-2</c:v>
                </c:pt>
                <c:pt idx="61">
                  <c:v>2.191778829033663E-2</c:v>
                </c:pt>
                <c:pt idx="62">
                  <c:v>2.6196712045076783E-2</c:v>
                </c:pt>
                <c:pt idx="63">
                  <c:v>3.0222022493469353E-2</c:v>
                </c:pt>
                <c:pt idx="64">
                  <c:v>3.7273208058116118E-2</c:v>
                </c:pt>
                <c:pt idx="65">
                  <c:v>4.2830165951864063E-2</c:v>
                </c:pt>
                <c:pt idx="66">
                  <c:v>4.7036717846412529E-2</c:v>
                </c:pt>
                <c:pt idx="67">
                  <c:v>5.1350439503702258E-2</c:v>
                </c:pt>
                <c:pt idx="68">
                  <c:v>5.509840139355477E-2</c:v>
                </c:pt>
                <c:pt idx="69">
                  <c:v>5.6598930889989664E-2</c:v>
                </c:pt>
                <c:pt idx="70">
                  <c:v>5.7138867576977379E-2</c:v>
                </c:pt>
                <c:pt idx="71">
                  <c:v>5.7282068026670546E-2</c:v>
                </c:pt>
                <c:pt idx="72">
                  <c:v>5.7263805337164166E-2</c:v>
                </c:pt>
                <c:pt idx="73">
                  <c:v>5.7181069596911605E-2</c:v>
                </c:pt>
                <c:pt idx="74">
                  <c:v>5.707409541737609E-2</c:v>
                </c:pt>
                <c:pt idx="75">
                  <c:v>5.6835432732654512E-2</c:v>
                </c:pt>
                <c:pt idx="76">
                  <c:v>5.6514214318104078E-2</c:v>
                </c:pt>
                <c:pt idx="77">
                  <c:v>5.4743384441726405E-2</c:v>
                </c:pt>
                <c:pt idx="78">
                  <c:v>5.1366884537355662E-2</c:v>
                </c:pt>
                <c:pt idx="79">
                  <c:v>4.5226918402501502E-2</c:v>
                </c:pt>
                <c:pt idx="80">
                  <c:v>3.5062915616236617E-2</c:v>
                </c:pt>
                <c:pt idx="81">
                  <c:v>2.9171108561913201E-2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1.0994887411166611E-2</c:v>
                </c:pt>
                <c:pt idx="1">
                  <c:v>1.3890915708524854E-2</c:v>
                </c:pt>
                <c:pt idx="2">
                  <c:v>1.5833391071800991E-2</c:v>
                </c:pt>
                <c:pt idx="3">
                  <c:v>1.0378322932364122E-2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0.2446260966853</c:v>
                </c:pt>
                <c:pt idx="2">
                  <c:v>0.23920722474520001</c:v>
                </c:pt>
                <c:pt idx="3">
                  <c:v>0.235273691561284</c:v>
                </c:pt>
                <c:pt idx="4">
                  <c:v>0.232027828061006</c:v>
                </c:pt>
                <c:pt idx="5">
                  <c:v>0.23286231731218701</c:v>
                </c:pt>
                <c:pt idx="6">
                  <c:v>0.248017886284077</c:v>
                </c:pt>
                <c:pt idx="7">
                  <c:v>0.27115007050433099</c:v>
                </c:pt>
                <c:pt idx="8">
                  <c:v>0.29747290082392902</c:v>
                </c:pt>
                <c:pt idx="9">
                  <c:v>0.32220040809385597</c:v>
                </c:pt>
                <c:pt idx="10">
                  <c:v>0.34054662316509099</c:v>
                </c:pt>
                <c:pt idx="11">
                  <c:v>0.34772557688861799</c:v>
                </c:pt>
                <c:pt idx="12">
                  <c:v>0.34770150386645099</c:v>
                </c:pt>
                <c:pt idx="13">
                  <c:v>0.34756284325877002</c:v>
                </c:pt>
                <c:pt idx="14">
                  <c:v>0.347300928777594</c:v>
                </c:pt>
                <c:pt idx="15">
                  <c:v>0.34691576042292299</c:v>
                </c:pt>
                <c:pt idx="16">
                  <c:v>0.34618490346993502</c:v>
                </c:pt>
                <c:pt idx="17">
                  <c:v>0.345318274671925</c:v>
                </c:pt>
                <c:pt idx="18">
                  <c:v>0.34425906169657999</c:v>
                </c:pt>
                <c:pt idx="19">
                  <c:v>0.34300726454390001</c:v>
                </c:pt>
                <c:pt idx="20">
                  <c:v>0.34156288321388401</c:v>
                </c:pt>
                <c:pt idx="21">
                  <c:v>0.33992591770653302</c:v>
                </c:pt>
                <c:pt idx="22">
                  <c:v>0.338096368021847</c:v>
                </c:pt>
                <c:pt idx="23">
                  <c:v>0.33607423415982401</c:v>
                </c:pt>
                <c:pt idx="24">
                  <c:v>0.33385951612046699</c:v>
                </c:pt>
                <c:pt idx="25">
                  <c:v>0.331452213903774</c:v>
                </c:pt>
                <c:pt idx="26">
                  <c:v>0.32885232750974602</c:v>
                </c:pt>
                <c:pt idx="27">
                  <c:v>0.32605985693838202</c:v>
                </c:pt>
                <c:pt idx="28">
                  <c:v>0.32307480218968299</c:v>
                </c:pt>
                <c:pt idx="29">
                  <c:v>0.31989716326364798</c:v>
                </c:pt>
                <c:pt idx="30">
                  <c:v>0.31652694016027799</c:v>
                </c:pt>
                <c:pt idx="31">
                  <c:v>0.31296413287957198</c:v>
                </c:pt>
                <c:pt idx="32">
                  <c:v>0.30920874142153099</c:v>
                </c:pt>
                <c:pt idx="33">
                  <c:v>0.31424763094322372</c:v>
                </c:pt>
                <c:pt idx="34">
                  <c:v>0.31936167445481173</c:v>
                </c:pt>
                <c:pt idx="35">
                  <c:v>0.32454834194780829</c:v>
                </c:pt>
                <c:pt idx="36">
                  <c:v>0.3298051542568069</c:v>
                </c:pt>
                <c:pt idx="37">
                  <c:v>0.33512968246758251</c:v>
                </c:pt>
                <c:pt idx="38">
                  <c:v>0.34051954682484442</c:v>
                </c:pt>
                <c:pt idx="39">
                  <c:v>0.34597241596471434</c:v>
                </c:pt>
                <c:pt idx="40">
                  <c:v>0.35148600605146396</c:v>
                </c:pt>
                <c:pt idx="41">
                  <c:v>0.35705807994697003</c:v>
                </c:pt>
                <c:pt idx="42">
                  <c:v>0.36268644639277731</c:v>
                </c:pt>
                <c:pt idx="43">
                  <c:v>0.36836895920361823</c:v>
                </c:pt>
                <c:pt idx="44">
                  <c:v>0.3741035164657559</c:v>
                </c:pt>
                <c:pt idx="45">
                  <c:v>0.37965574378631806</c:v>
                </c:pt>
                <c:pt idx="46">
                  <c:v>0.38572057373793872</c:v>
                </c:pt>
                <c:pt idx="47">
                  <c:v>0.39159908446746655</c:v>
                </c:pt>
                <c:pt idx="48">
                  <c:v>0.39752165971429765</c:v>
                </c:pt>
                <c:pt idx="49">
                  <c:v>0.4034864075525012</c:v>
                </c:pt>
                <c:pt idx="50">
                  <c:v>0.40949147598177837</c:v>
                </c:pt>
                <c:pt idx="51">
                  <c:v>0.41553505205670188</c:v>
                </c:pt>
                <c:pt idx="52">
                  <c:v>0.42161536126238403</c:v>
                </c:pt>
                <c:pt idx="53">
                  <c:v>0.44626974583526807</c:v>
                </c:pt>
                <c:pt idx="54">
                  <c:v>0.47137943405329191</c:v>
                </c:pt>
                <c:pt idx="55">
                  <c:v>0.49684788433705596</c:v>
                </c:pt>
                <c:pt idx="56">
                  <c:v>0.52258677612374416</c:v>
                </c:pt>
                <c:pt idx="57">
                  <c:v>0.54825545527790931</c:v>
                </c:pt>
                <c:pt idx="58">
                  <c:v>0.57456028890989319</c:v>
                </c:pt>
                <c:pt idx="59">
                  <c:v>0.60065437353305395</c:v>
                </c:pt>
                <c:pt idx="60">
                  <c:v>0.62673685132573043</c:v>
                </c:pt>
                <c:pt idx="61">
                  <c:v>0.6530122232817025</c:v>
                </c:pt>
                <c:pt idx="62">
                  <c:v>0.7804972357894514</c:v>
                </c:pt>
                <c:pt idx="63">
                  <c:v>0.90042616705222922</c:v>
                </c:pt>
                <c:pt idx="64">
                  <c:v>1.1105071433509153</c:v>
                </c:pt>
                <c:pt idx="65">
                  <c:v>1.2760695340816921</c:v>
                </c:pt>
                <c:pt idx="66">
                  <c:v>1.4013983203908493</c:v>
                </c:pt>
                <c:pt idx="67">
                  <c:v>1.5299200915080178</c:v>
                </c:pt>
                <c:pt idx="68">
                  <c:v>1.6415857803105118</c:v>
                </c:pt>
                <c:pt idx="69">
                  <c:v>1.6862921206395103</c:v>
                </c:pt>
                <c:pt idx="70">
                  <c:v>1.7023788375897169</c:v>
                </c:pt>
                <c:pt idx="71">
                  <c:v>1.7066453102278483</c:v>
                </c:pt>
                <c:pt idx="72">
                  <c:v>1.7061011969569428</c:v>
                </c:pt>
                <c:pt idx="73">
                  <c:v>1.7036361923236514</c:v>
                </c:pt>
                <c:pt idx="74">
                  <c:v>1.7004490346649099</c:v>
                </c:pt>
                <c:pt idx="75">
                  <c:v>1.6933383879016535</c:v>
                </c:pt>
                <c:pt idx="76">
                  <c:v>1.6837680996834266</c:v>
                </c:pt>
                <c:pt idx="77">
                  <c:v>1.6310085082817303</c:v>
                </c:pt>
                <c:pt idx="78">
                  <c:v>1.5304100500679645</c:v>
                </c:pt>
                <c:pt idx="79">
                  <c:v>1.3474776810039188</c:v>
                </c:pt>
                <c:pt idx="80">
                  <c:v>1.0446543318146877</c:v>
                </c:pt>
                <c:pt idx="81">
                  <c:v>0.86911554237456667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0.24462609668529958</c:v>
                </c:pt>
                <c:pt idx="1">
                  <c:v>0.22955349913508794</c:v>
                </c:pt>
                <c:pt idx="2">
                  <c:v>0.34772557688861822</c:v>
                </c:pt>
                <c:pt idx="3">
                  <c:v>0.30920874142153132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5.39457022498512E-2</c:v>
                </c:pt>
                <c:pt idx="2">
                  <c:v>4.7522021743807999E-2</c:v>
                </c:pt>
                <c:pt idx="3">
                  <c:v>4.2659492877660299E-2</c:v>
                </c:pt>
                <c:pt idx="4">
                  <c:v>3.82783539231841E-2</c:v>
                </c:pt>
                <c:pt idx="5">
                  <c:v>2.7766048885807301E-2</c:v>
                </c:pt>
                <c:pt idx="6">
                  <c:v>2.05355400222858E-2</c:v>
                </c:pt>
                <c:pt idx="7">
                  <c:v>1.4619669133950099E-2</c:v>
                </c:pt>
                <c:pt idx="8">
                  <c:v>1.0018436220800101E-2</c:v>
                </c:pt>
                <c:pt idx="9">
                  <c:v>6.7318412828358404E-3</c:v>
                </c:pt>
                <c:pt idx="10">
                  <c:v>4.7598843200572704E-3</c:v>
                </c:pt>
                <c:pt idx="11">
                  <c:v>4.10256533246441E-3</c:v>
                </c:pt>
                <c:pt idx="12">
                  <c:v>4.1038772784084097E-3</c:v>
                </c:pt>
                <c:pt idx="13">
                  <c:v>4.1114340870458998E-3</c:v>
                </c:pt>
                <c:pt idx="14">
                  <c:v>4.1257080589167001E-3</c:v>
                </c:pt>
                <c:pt idx="15">
                  <c:v>4.1466991940208101E-3</c:v>
                </c:pt>
                <c:pt idx="16">
                  <c:v>4.18652987288088E-3</c:v>
                </c:pt>
                <c:pt idx="17">
                  <c:v>4.2337599268651403E-3</c:v>
                </c:pt>
                <c:pt idx="18">
                  <c:v>4.2914855484014599E-3</c:v>
                </c:pt>
                <c:pt idx="19">
                  <c:v>4.3597067374898501E-3</c:v>
                </c:pt>
                <c:pt idx="20">
                  <c:v>4.43842349413029E-3</c:v>
                </c:pt>
                <c:pt idx="21">
                  <c:v>4.5276358183227901E-3</c:v>
                </c:pt>
                <c:pt idx="22">
                  <c:v>4.6273437100673503E-3</c:v>
                </c:pt>
                <c:pt idx="23">
                  <c:v>4.7375471693639603E-3</c:v>
                </c:pt>
                <c:pt idx="24">
                  <c:v>4.85824619621264E-3</c:v>
                </c:pt>
                <c:pt idx="25">
                  <c:v>4.9894407906133798E-3</c:v>
                </c:pt>
                <c:pt idx="26">
                  <c:v>5.1311309525661703E-3</c:v>
                </c:pt>
                <c:pt idx="27">
                  <c:v>5.28331668207102E-3</c:v>
                </c:pt>
                <c:pt idx="28">
                  <c:v>5.4459979791279403E-3</c:v>
                </c:pt>
                <c:pt idx="29">
                  <c:v>5.6191748437369104E-3</c:v>
                </c:pt>
                <c:pt idx="30">
                  <c:v>5.8028472758979398E-3</c:v>
                </c:pt>
                <c:pt idx="31">
                  <c:v>5.9970152756110198E-3</c:v>
                </c:pt>
                <c:pt idx="32">
                  <c:v>6.2016788428761703E-3</c:v>
                </c:pt>
                <c:pt idx="33">
                  <c:v>6.3027418800807719E-3</c:v>
                </c:pt>
                <c:pt idx="34">
                  <c:v>6.4053122514795774E-3</c:v>
                </c:pt>
                <c:pt idx="35">
                  <c:v>6.5093392136814634E-3</c:v>
                </c:pt>
                <c:pt idx="36">
                  <c:v>6.6147730430350903E-3</c:v>
                </c:pt>
                <c:pt idx="37">
                  <c:v>6.7215650237574219E-3</c:v>
                </c:pt>
                <c:pt idx="38">
                  <c:v>6.8296674260269466E-3</c:v>
                </c:pt>
                <c:pt idx="39">
                  <c:v>6.9390334905897917E-3</c:v>
                </c:pt>
                <c:pt idx="40">
                  <c:v>7.0496174114456148E-3</c:v>
                </c:pt>
                <c:pt idx="41">
                  <c:v>7.1613743191896728E-3</c:v>
                </c:pt>
                <c:pt idx="42">
                  <c:v>7.2742602646077952E-3</c:v>
                </c:pt>
                <c:pt idx="43">
                  <c:v>7.3882322025011112E-3</c:v>
                </c:pt>
                <c:pt idx="44">
                  <c:v>7.5032479756075325E-3</c:v>
                </c:pt>
                <c:pt idx="45">
                  <c:v>7.614606828356873E-3</c:v>
                </c:pt>
                <c:pt idx="46">
                  <c:v>7.7362467516775817E-3</c:v>
                </c:pt>
                <c:pt idx="47">
                  <c:v>7.8541497432014652E-3</c:v>
                </c:pt>
                <c:pt idx="48">
                  <c:v>7.9729365195220676E-3</c:v>
                </c:pt>
                <c:pt idx="49">
                  <c:v>8.0925691350206361E-3</c:v>
                </c:pt>
                <c:pt idx="50">
                  <c:v>8.2130104448512077E-3</c:v>
                </c:pt>
                <c:pt idx="51">
                  <c:v>8.3342240874761109E-3</c:v>
                </c:pt>
                <c:pt idx="52">
                  <c:v>8.456174472143984E-3</c:v>
                </c:pt>
                <c:pt idx="53">
                  <c:v>8.9506578249976716E-3</c:v>
                </c:pt>
                <c:pt idx="54">
                  <c:v>9.4542730250629439E-3</c:v>
                </c:pt>
                <c:pt idx="55">
                  <c:v>9.9650837756242953E-3</c:v>
                </c:pt>
                <c:pt idx="56">
                  <c:v>1.0481318665681864E-2</c:v>
                </c:pt>
                <c:pt idx="57">
                  <c:v>1.0996145328418245E-2</c:v>
                </c:pt>
                <c:pt idx="58">
                  <c:v>1.1523731092814401E-2</c:v>
                </c:pt>
                <c:pt idx="59">
                  <c:v>1.2047089946732002E-2</c:v>
                </c:pt>
                <c:pt idx="60">
                  <c:v>1.2570216006988219E-2</c:v>
                </c:pt>
                <c:pt idx="61">
                  <c:v>1.3097210870066522E-2</c:v>
                </c:pt>
                <c:pt idx="62">
                  <c:v>1.5654127926222092E-2</c:v>
                </c:pt>
                <c:pt idx="63">
                  <c:v>1.8059495614864449E-2</c:v>
                </c:pt>
                <c:pt idx="64">
                  <c:v>2.2273007626241275E-2</c:v>
                </c:pt>
                <c:pt idx="65">
                  <c:v>2.5593627771230355E-2</c:v>
                </c:pt>
                <c:pt idx="66">
                  <c:v>2.8107298241488051E-2</c:v>
                </c:pt>
                <c:pt idx="67">
                  <c:v>3.0685009159756468E-2</c:v>
                </c:pt>
                <c:pt idx="68">
                  <c:v>3.2924644224851689E-2</c:v>
                </c:pt>
                <c:pt idx="69">
                  <c:v>3.3821301815080689E-2</c:v>
                </c:pt>
                <c:pt idx="70">
                  <c:v>3.414394680791881E-2</c:v>
                </c:pt>
                <c:pt idx="71">
                  <c:v>3.4229517781662847E-2</c:v>
                </c:pt>
                <c:pt idx="72">
                  <c:v>3.4218604714507023E-2</c:v>
                </c:pt>
                <c:pt idx="73">
                  <c:v>3.416916508025996E-2</c:v>
                </c:pt>
                <c:pt idx="74">
                  <c:v>3.4105241505104036E-2</c:v>
                </c:pt>
                <c:pt idx="75">
                  <c:v>3.3962626042849893E-2</c:v>
                </c:pt>
                <c:pt idx="76">
                  <c:v>3.3770678513519559E-2</c:v>
                </c:pt>
                <c:pt idx="77">
                  <c:v>3.271250001490901E-2</c:v>
                </c:pt>
                <c:pt idx="78">
                  <c:v>3.0694836067046146E-2</c:v>
                </c:pt>
                <c:pt idx="79">
                  <c:v>2.7025833057344333E-2</c:v>
                </c:pt>
                <c:pt idx="80">
                  <c:v>2.0952223530130022E-2</c:v>
                </c:pt>
                <c:pt idx="81">
                  <c:v>1.74315106564574E-2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5.3945702249851242E-2</c:v>
                </c:pt>
                <c:pt idx="1">
                  <c:v>3.3316742558813631E-2</c:v>
                </c:pt>
                <c:pt idx="2">
                  <c:v>4.1025653324644057E-3</c:v>
                </c:pt>
                <c:pt idx="3">
                  <c:v>6.2016788428761712E-3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8.8463423836330508E-3</c:v>
                </c:pt>
                <c:pt idx="2">
                  <c:v>8.8696372386954901E-3</c:v>
                </c:pt>
                <c:pt idx="3">
                  <c:v>8.8882926317338205E-3</c:v>
                </c:pt>
                <c:pt idx="4">
                  <c:v>8.9079630976934502E-3</c:v>
                </c:pt>
                <c:pt idx="5">
                  <c:v>9.0370770224705993E-3</c:v>
                </c:pt>
                <c:pt idx="6">
                  <c:v>9.2414108365004907E-3</c:v>
                </c:pt>
                <c:pt idx="7">
                  <c:v>9.4905408500122208E-3</c:v>
                </c:pt>
                <c:pt idx="8">
                  <c:v>9.7495121853966808E-3</c:v>
                </c:pt>
                <c:pt idx="9">
                  <c:v>9.9833699650447496E-3</c:v>
                </c:pt>
                <c:pt idx="10">
                  <c:v>1.0157159311347299E-2</c:v>
                </c:pt>
                <c:pt idx="11">
                  <c:v>1.02359253466952E-2</c:v>
                </c:pt>
                <c:pt idx="12">
                  <c:v>1.02552830662711E-2</c:v>
                </c:pt>
                <c:pt idx="13">
                  <c:v>1.02852360743845E-2</c:v>
                </c:pt>
                <c:pt idx="14">
                  <c:v>1.0313934506241899E-2</c:v>
                </c:pt>
                <c:pt idx="15">
                  <c:v>1.03413783618432E-2</c:v>
                </c:pt>
                <c:pt idx="16">
                  <c:v>1.03770651755018E-2</c:v>
                </c:pt>
                <c:pt idx="17">
                  <c:v>1.0407449444203199E-2</c:v>
                </c:pt>
                <c:pt idx="18">
                  <c:v>1.04358734375046E-2</c:v>
                </c:pt>
                <c:pt idx="19">
                  <c:v>1.04623371554058E-2</c:v>
                </c:pt>
                <c:pt idx="20">
                  <c:v>1.04868405979069E-2</c:v>
                </c:pt>
                <c:pt idx="21">
                  <c:v>1.0509383765008E-2</c:v>
                </c:pt>
                <c:pt idx="22">
                  <c:v>1.0529966656709E-2</c:v>
                </c:pt>
                <c:pt idx="23">
                  <c:v>1.0548589273009799E-2</c:v>
                </c:pt>
                <c:pt idx="24">
                  <c:v>1.0565251613910601E-2</c:v>
                </c:pt>
                <c:pt idx="25">
                  <c:v>1.0579953679411299E-2</c:v>
                </c:pt>
                <c:pt idx="26">
                  <c:v>1.0592695469511901E-2</c:v>
                </c:pt>
                <c:pt idx="27">
                  <c:v>1.06034769842124E-2</c:v>
                </c:pt>
                <c:pt idx="28">
                  <c:v>1.0612298223512799E-2</c:v>
                </c:pt>
                <c:pt idx="29">
                  <c:v>1.06191591874131E-2</c:v>
                </c:pt>
                <c:pt idx="30">
                  <c:v>1.06240598759133E-2</c:v>
                </c:pt>
                <c:pt idx="31">
                  <c:v>1.06270002890135E-2</c:v>
                </c:pt>
                <c:pt idx="32">
                  <c:v>1.06279804267135E-2</c:v>
                </c:pt>
                <c:pt idx="33">
                  <c:v>1.0801174816246994E-2</c:v>
                </c:pt>
                <c:pt idx="34">
                  <c:v>1.0976952364102354E-2</c:v>
                </c:pt>
                <c:pt idx="35">
                  <c:v>1.1155226109993291E-2</c:v>
                </c:pt>
                <c:pt idx="36">
                  <c:v>1.1335910841188453E-2</c:v>
                </c:pt>
                <c:pt idx="37">
                  <c:v>1.1518923072166948E-2</c:v>
                </c:pt>
                <c:pt idx="38">
                  <c:v>1.1704181007076132E-2</c:v>
                </c:pt>
                <c:pt idx="39">
                  <c:v>1.1891604513350692E-2</c:v>
                </c:pt>
                <c:pt idx="40">
                  <c:v>1.2081115092041003E-2</c:v>
                </c:pt>
                <c:pt idx="41">
                  <c:v>1.2272635849265998E-2</c:v>
                </c:pt>
                <c:pt idx="42">
                  <c:v>1.2466091468099436E-2</c:v>
                </c:pt>
                <c:pt idx="43">
                  <c:v>1.2661408180849916E-2</c:v>
                </c:pt>
                <c:pt idx="44">
                  <c:v>1.2858513741506691E-2</c:v>
                </c:pt>
                <c:pt idx="45">
                  <c:v>1.304935234139981E-2</c:v>
                </c:pt>
                <c:pt idx="46">
                  <c:v>1.3257809882803204E-2</c:v>
                </c:pt>
                <c:pt idx="47">
                  <c:v>1.3459863345730617E-2</c:v>
                </c:pt>
                <c:pt idx="48">
                  <c:v>1.3663431373948967E-2</c:v>
                </c:pt>
                <c:pt idx="49">
                  <c:v>1.3868448939051656E-2</c:v>
                </c:pt>
                <c:pt idx="50">
                  <c:v>1.4074852384937511E-2</c:v>
                </c:pt>
                <c:pt idx="51">
                  <c:v>1.4282579397881424E-2</c:v>
                </c:pt>
                <c:pt idx="52">
                  <c:v>1.449156898507508E-2</c:v>
                </c:pt>
                <c:pt idx="53">
                  <c:v>1.5338978134857394E-2</c:v>
                </c:pt>
                <c:pt idx="54">
                  <c:v>1.6202036771800099E-2</c:v>
                </c:pt>
                <c:pt idx="55">
                  <c:v>1.7077426613206832E-2</c:v>
                </c:pt>
                <c:pt idx="56">
                  <c:v>1.7962111945376329E-2</c:v>
                </c:pt>
                <c:pt idx="57">
                  <c:v>1.8844383961283382E-2</c:v>
                </c:pt>
                <c:pt idx="58">
                  <c:v>1.9748521585864823E-2</c:v>
                </c:pt>
                <c:pt idx="59">
                  <c:v>2.0645415442594087E-2</c:v>
                </c:pt>
                <c:pt idx="60">
                  <c:v>2.1541910354692492E-2</c:v>
                </c:pt>
                <c:pt idx="61">
                  <c:v>2.2445035336117237E-2</c:v>
                </c:pt>
                <c:pt idx="62">
                  <c:v>2.6826891461538323E-2</c:v>
                </c:pt>
                <c:pt idx="63">
                  <c:v>3.0949033443028622E-2</c:v>
                </c:pt>
                <c:pt idx="64">
                  <c:v>3.8169839988997208E-2</c:v>
                </c:pt>
                <c:pt idx="65">
                  <c:v>4.3860474218796713E-2</c:v>
                </c:pt>
                <c:pt idx="66">
                  <c:v>4.8168217530560449E-2</c:v>
                </c:pt>
                <c:pt idx="67">
                  <c:v>5.2585708645333649E-2</c:v>
                </c:pt>
                <c:pt idx="68">
                  <c:v>5.6423830263346061E-2</c:v>
                </c:pt>
                <c:pt idx="69">
                  <c:v>5.7960455999676239E-2</c:v>
                </c:pt>
                <c:pt idx="70">
                  <c:v>5.8513381224528802E-2</c:v>
                </c:pt>
                <c:pt idx="71">
                  <c:v>5.8660026456745416E-2</c:v>
                </c:pt>
                <c:pt idx="72">
                  <c:v>5.8641324446037341E-2</c:v>
                </c:pt>
                <c:pt idx="73">
                  <c:v>5.8556598442257697E-2</c:v>
                </c:pt>
                <c:pt idx="74">
                  <c:v>5.8447050927338713E-2</c:v>
                </c:pt>
                <c:pt idx="75">
                  <c:v>5.8202647052229183E-2</c:v>
                </c:pt>
                <c:pt idx="76">
                  <c:v>5.7873701514034766E-2</c:v>
                </c:pt>
                <c:pt idx="77">
                  <c:v>5.6060273141470697E-2</c:v>
                </c:pt>
                <c:pt idx="78">
                  <c:v>5.2602549275262395E-2</c:v>
                </c:pt>
                <c:pt idx="79">
                  <c:v>4.6314882151471226E-2</c:v>
                </c:pt>
                <c:pt idx="80">
                  <c:v>3.590637748520932E-2</c:v>
                </c:pt>
                <c:pt idx="81">
                  <c:v>2.9872839074484816E-2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8.8463423836330542E-3</c:v>
                </c:pt>
                <c:pt idx="1">
                  <c:v>8.9430029252290377E-3</c:v>
                </c:pt>
                <c:pt idx="2">
                  <c:v>1.023592534669524E-2</c:v>
                </c:pt>
                <c:pt idx="3">
                  <c:v>1.0627980426713521E-2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3.36356615615094E-3</c:v>
                </c:pt>
                <c:pt idx="2">
                  <c:v>3.4913810493111801E-3</c:v>
                </c:pt>
                <c:pt idx="3">
                  <c:v>3.58604614637022E-3</c:v>
                </c:pt>
                <c:pt idx="4">
                  <c:v>3.6649806311307301E-3</c:v>
                </c:pt>
                <c:pt idx="5">
                  <c:v>3.67042919176155E-3</c:v>
                </c:pt>
                <c:pt idx="6">
                  <c:v>3.4172807385086002E-3</c:v>
                </c:pt>
                <c:pt idx="7">
                  <c:v>3.03014982418551E-3</c:v>
                </c:pt>
                <c:pt idx="8">
                  <c:v>2.5882655613413599E-3</c:v>
                </c:pt>
                <c:pt idx="9">
                  <c:v>2.1708570625252402E-3</c:v>
                </c:pt>
                <c:pt idx="10">
                  <c:v>1.8571534402862301E-3</c:v>
                </c:pt>
                <c:pt idx="11">
                  <c:v>1.72638380717343E-3</c:v>
                </c:pt>
                <c:pt idx="12">
                  <c:v>1.71365203448634E-3</c:v>
                </c:pt>
                <c:pt idx="13">
                  <c:v>1.6939516307740599E-3</c:v>
                </c:pt>
                <c:pt idx="14">
                  <c:v>1.6750763748612501E-3</c:v>
                </c:pt>
                <c:pt idx="15">
                  <c:v>1.65702626674791E-3</c:v>
                </c:pt>
                <c:pt idx="16">
                  <c:v>1.63355467973338E-3</c:v>
                </c:pt>
                <c:pt idx="17">
                  <c:v>1.6135706314650399E-3</c:v>
                </c:pt>
                <c:pt idx="18">
                  <c:v>1.59487587663337E-3</c:v>
                </c:pt>
                <c:pt idx="19">
                  <c:v>1.5774704152383601E-3</c:v>
                </c:pt>
                <c:pt idx="20">
                  <c:v>1.5613542472800201E-3</c:v>
                </c:pt>
                <c:pt idx="21">
                  <c:v>1.5465273727583401E-3</c:v>
                </c:pt>
                <c:pt idx="22">
                  <c:v>1.53298979167334E-3</c:v>
                </c:pt>
                <c:pt idx="23">
                  <c:v>1.5207415040250001E-3</c:v>
                </c:pt>
                <c:pt idx="24">
                  <c:v>1.5097825098133199E-3</c:v>
                </c:pt>
                <c:pt idx="25">
                  <c:v>1.5001128090383199E-3</c:v>
                </c:pt>
                <c:pt idx="26">
                  <c:v>1.4917324016999801E-3</c:v>
                </c:pt>
                <c:pt idx="27">
                  <c:v>1.48464128779831E-3</c:v>
                </c:pt>
                <c:pt idx="28">
                  <c:v>1.4788394673333101E-3</c:v>
                </c:pt>
                <c:pt idx="29">
                  <c:v>1.4743269403049699E-3</c:v>
                </c:pt>
                <c:pt idx="30">
                  <c:v>1.4711037067132999E-3</c:v>
                </c:pt>
                <c:pt idx="31">
                  <c:v>1.4691697665582999E-3</c:v>
                </c:pt>
                <c:pt idx="32">
                  <c:v>1.46852511983997E-3</c:v>
                </c:pt>
                <c:pt idx="33">
                  <c:v>1.4924563185657409E-3</c:v>
                </c:pt>
                <c:pt idx="34">
                  <c:v>1.5167444461464661E-3</c:v>
                </c:pt>
                <c:pt idx="35">
                  <c:v>1.5413774868124779E-3</c:v>
                </c:pt>
                <c:pt idx="36">
                  <c:v>1.5663436662631564E-3</c:v>
                </c:pt>
                <c:pt idx="37">
                  <c:v>1.5916314488558256E-3</c:v>
                </c:pt>
                <c:pt idx="38">
                  <c:v>1.6172295324183433E-3</c:v>
                </c:pt>
                <c:pt idx="39">
                  <c:v>1.6431268446039085E-3</c:v>
                </c:pt>
                <c:pt idx="40">
                  <c:v>1.6693125387911708E-3</c:v>
                </c:pt>
                <c:pt idx="41">
                  <c:v>1.6957759901397211E-3</c:v>
                </c:pt>
                <c:pt idx="42">
                  <c:v>1.7225067917054652E-3</c:v>
                </c:pt>
                <c:pt idx="43">
                  <c:v>1.7494947506104049E-3</c:v>
                </c:pt>
                <c:pt idx="44">
                  <c:v>1.7767298842353285E-3</c:v>
                </c:pt>
                <c:pt idx="45">
                  <c:v>1.8030990782426605E-3</c:v>
                </c:pt>
                <c:pt idx="46">
                  <c:v>1.8319027759989639E-3</c:v>
                </c:pt>
                <c:pt idx="47">
                  <c:v>1.8598215878471444E-3</c:v>
                </c:pt>
                <c:pt idx="48">
                  <c:v>1.8879496753136532E-3</c:v>
                </c:pt>
                <c:pt idx="49">
                  <c:v>1.9162780530743962E-3</c:v>
                </c:pt>
                <c:pt idx="50">
                  <c:v>1.9447979254240896E-3</c:v>
                </c:pt>
                <c:pt idx="51">
                  <c:v>1.9735006821407571E-3</c:v>
                </c:pt>
                <c:pt idx="52">
                  <c:v>2.0023778955205874E-3</c:v>
                </c:pt>
                <c:pt idx="53">
                  <c:v>2.119468967697353E-3</c:v>
                </c:pt>
                <c:pt idx="54">
                  <c:v>2.2387224135410741E-3</c:v>
                </c:pt>
                <c:pt idx="55">
                  <c:v>2.3596797281149064E-3</c:v>
                </c:pt>
                <c:pt idx="56">
                  <c:v>2.4819214505572406E-3</c:v>
                </c:pt>
                <c:pt idx="57">
                  <c:v>2.6038297121338955E-3</c:v>
                </c:pt>
                <c:pt idx="58">
                  <c:v>2.7287592622630037E-3</c:v>
                </c:pt>
                <c:pt idx="59">
                  <c:v>2.8526879020943779E-3</c:v>
                </c:pt>
                <c:pt idx="60">
                  <c:v>2.9765614176040737E-3</c:v>
                </c:pt>
                <c:pt idx="61">
                  <c:v>3.1013510453910872E-3</c:v>
                </c:pt>
                <c:pt idx="62">
                  <c:v>3.7068156335203079E-3</c:v>
                </c:pt>
                <c:pt idx="63">
                  <c:v>4.2763941239125159E-3</c:v>
                </c:pt>
                <c:pt idx="64">
                  <c:v>5.2741317346825444E-3</c:v>
                </c:pt>
                <c:pt idx="65">
                  <c:v>6.0604372206502057E-3</c:v>
                </c:pt>
                <c:pt idx="66">
                  <c:v>6.6556612433861864E-3</c:v>
                </c:pt>
                <c:pt idx="67">
                  <c:v>7.2660497093273452E-3</c:v>
                </c:pt>
                <c:pt idx="68">
                  <c:v>7.7963835811215559E-3</c:v>
                </c:pt>
                <c:pt idx="69">
                  <c:v>8.0087074096376071E-3</c:v>
                </c:pt>
                <c:pt idx="70">
                  <c:v>8.0851080567490956E-3</c:v>
                </c:pt>
                <c:pt idx="71">
                  <c:v>8.1053708158593373E-3</c:v>
                </c:pt>
                <c:pt idx="72">
                  <c:v>8.1027866586240362E-3</c:v>
                </c:pt>
                <c:pt idx="73">
                  <c:v>8.0910796117667303E-3</c:v>
                </c:pt>
                <c:pt idx="74">
                  <c:v>8.0759428434424105E-3</c:v>
                </c:pt>
                <c:pt idx="75">
                  <c:v>8.0421722477530891E-3</c:v>
                </c:pt>
                <c:pt idx="76">
                  <c:v>7.9967200765500256E-3</c:v>
                </c:pt>
                <c:pt idx="77">
                  <c:v>7.7461489415630615E-3</c:v>
                </c:pt>
                <c:pt idx="78">
                  <c:v>7.2683766695861487E-3</c:v>
                </c:pt>
                <c:pt idx="79">
                  <c:v>6.3995759430369569E-3</c:v>
                </c:pt>
                <c:pt idx="80">
                  <c:v>4.9613769674387498E-3</c:v>
                </c:pt>
                <c:pt idx="81">
                  <c:v>4.1276905696545031E-3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3.3635661561509365E-3</c:v>
                </c:pt>
                <c:pt idx="1">
                  <c:v>3.7256346389904211E-3</c:v>
                </c:pt>
                <c:pt idx="2">
                  <c:v>1.72638380717343E-3</c:v>
                </c:pt>
                <c:pt idx="3">
                  <c:v>1.4685251198399698E-3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1.29965313855421E-3</c:v>
                </c:pt>
                <c:pt idx="2">
                  <c:v>9.8067335747953799E-4</c:v>
                </c:pt>
                <c:pt idx="3">
                  <c:v>7.3353990623709097E-4</c:v>
                </c:pt>
                <c:pt idx="4">
                  <c:v>5.2065258473054797E-4</c:v>
                </c:pt>
                <c:pt idx="5">
                  <c:v>2.9925045731753501E-4</c:v>
                </c:pt>
                <c:pt idx="6">
                  <c:v>2.4350618295375099E-4</c:v>
                </c:pt>
                <c:pt idx="7">
                  <c:v>1.98042761653008E-4</c:v>
                </c:pt>
                <c:pt idx="8">
                  <c:v>1.62697702648092E-4</c:v>
                </c:pt>
                <c:pt idx="9">
                  <c:v>1.3730851517178999E-4</c:v>
                </c:pt>
                <c:pt idx="10">
                  <c:v>1.21712708456886E-4</c:v>
                </c:pt>
                <c:pt idx="11">
                  <c:v>1.15747791736168E-4</c:v>
                </c:pt>
                <c:pt idx="12">
                  <c:v>1.1455920186487999E-4</c:v>
                </c:pt>
                <c:pt idx="13">
                  <c:v>1.12720047107079E-4</c:v>
                </c:pt>
                <c:pt idx="14">
                  <c:v>1.1095792500929099E-4</c:v>
                </c:pt>
                <c:pt idx="15">
                  <c:v>1.0927283557151499E-4</c:v>
                </c:pt>
                <c:pt idx="16">
                  <c:v>1.0708161748475099E-4</c:v>
                </c:pt>
                <c:pt idx="17">
                  <c:v>1.0521598275007E-4</c:v>
                </c:pt>
                <c:pt idx="18">
                  <c:v>1.0347071154666E-4</c:v>
                </c:pt>
                <c:pt idx="19">
                  <c:v>1.0184580387451901E-4</c:v>
                </c:pt>
                <c:pt idx="20">
                  <c:v>1.0034125973364799E-4</c:v>
                </c:pt>
                <c:pt idx="21">
                  <c:v>9.8957079124046502E-5</c:v>
                </c:pt>
                <c:pt idx="22">
                  <c:v>9.76932620457148E-5</c:v>
                </c:pt>
                <c:pt idx="23">
                  <c:v>9.6549808498652698E-5</c:v>
                </c:pt>
                <c:pt idx="24">
                  <c:v>9.5526718482860304E-5</c:v>
                </c:pt>
                <c:pt idx="25">
                  <c:v>9.4623991998337605E-5</c:v>
                </c:pt>
                <c:pt idx="26">
                  <c:v>9.3841629045084601E-5</c:v>
                </c:pt>
                <c:pt idx="27">
                  <c:v>9.3179629623101306E-5</c:v>
                </c:pt>
                <c:pt idx="28">
                  <c:v>9.2637993732387706E-5</c:v>
                </c:pt>
                <c:pt idx="29">
                  <c:v>9.2216721372943801E-5</c:v>
                </c:pt>
                <c:pt idx="30">
                  <c:v>9.1915812544769604E-5</c:v>
                </c:pt>
                <c:pt idx="31">
                  <c:v>9.1735267247864994E-5</c:v>
                </c:pt>
                <c:pt idx="32">
                  <c:v>9.16750854822302E-5</c:v>
                </c:pt>
                <c:pt idx="33">
                  <c:v>9.3169029752735E-5</c:v>
                </c:pt>
                <c:pt idx="34">
                  <c:v>9.4685255891521736E-5</c:v>
                </c:pt>
                <c:pt idx="35">
                  <c:v>9.622301379449173E-5</c:v>
                </c:pt>
                <c:pt idx="36">
                  <c:v>9.7781568431647039E-5</c:v>
                </c:pt>
                <c:pt idx="37">
                  <c:v>9.9360199671602709E-5</c:v>
                </c:pt>
                <c:pt idx="38">
                  <c:v>1.0095820195775414E-4</c:v>
                </c:pt>
                <c:pt idx="39">
                  <c:v>1.0257488408072007E-4</c:v>
                </c:pt>
                <c:pt idx="40">
                  <c:v>1.0420956892240016E-4</c:v>
                </c:pt>
                <c:pt idx="41">
                  <c:v>1.0586159320973244E-4</c:v>
                </c:pt>
                <c:pt idx="42">
                  <c:v>1.0753030727218932E-4</c:v>
                </c:pt>
                <c:pt idx="43">
                  <c:v>1.0921507480266975E-4</c:v>
                </c:pt>
                <c:pt idx="44">
                  <c:v>1.1091527261982177E-4</c:v>
                </c:pt>
                <c:pt idx="45">
                  <c:v>1.1256141273827143E-4</c:v>
                </c:pt>
                <c:pt idx="46">
                  <c:v>1.1435953074002628E-4</c:v>
                </c:pt>
                <c:pt idx="47">
                  <c:v>1.1610240828986564E-4</c:v>
                </c:pt>
                <c:pt idx="48">
                  <c:v>1.1785835021289168E-4</c:v>
                </c:pt>
                <c:pt idx="49">
                  <c:v>1.1962679558553334E-4</c:v>
                </c:pt>
                <c:pt idx="50">
                  <c:v>1.214071953214843E-4</c:v>
                </c:pt>
                <c:pt idx="51">
                  <c:v>1.2319901191353746E-4</c:v>
                </c:pt>
                <c:pt idx="52">
                  <c:v>1.2500171924848116E-4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1.2996531385542091E-3</c:v>
                </c:pt>
                <c:pt idx="1">
                  <c:v>3.4220513428259415E-4</c:v>
                </c:pt>
                <c:pt idx="2">
                  <c:v>1.1574779173616841E-4</c:v>
                </c:pt>
                <c:pt idx="3">
                  <c:v>9.1675085482230214E-5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3.04491097299317E-3</c:v>
                </c:pt>
                <c:pt idx="2">
                  <c:v>3.0349467199657599E-3</c:v>
                </c:pt>
                <c:pt idx="3">
                  <c:v>3.0294855428257298E-3</c:v>
                </c:pt>
                <c:pt idx="4">
                  <c:v>3.0257489479404501E-3</c:v>
                </c:pt>
                <c:pt idx="5">
                  <c:v>3.1378004389601699E-3</c:v>
                </c:pt>
                <c:pt idx="6">
                  <c:v>3.66200740101037E-3</c:v>
                </c:pt>
                <c:pt idx="7">
                  <c:v>4.4621127641396204E-3</c:v>
                </c:pt>
                <c:pt idx="8">
                  <c:v>5.3725774877004901E-3</c:v>
                </c:pt>
                <c:pt idx="9">
                  <c:v>6.2278625310455502E-3</c:v>
                </c:pt>
                <c:pt idx="10">
                  <c:v>6.8624288535273602E-3</c:v>
                </c:pt>
                <c:pt idx="11">
                  <c:v>7.11073741449851E-3</c:v>
                </c:pt>
                <c:pt idx="12">
                  <c:v>7.1090387947050299E-3</c:v>
                </c:pt>
                <c:pt idx="13">
                  <c:v>7.09925474469459E-3</c:v>
                </c:pt>
                <c:pt idx="14">
                  <c:v>7.0807737613415396E-3</c:v>
                </c:pt>
                <c:pt idx="15">
                  <c:v>7.0535958446458699E-3</c:v>
                </c:pt>
                <c:pt idx="16">
                  <c:v>7.00202574771584E-3</c:v>
                </c:pt>
                <c:pt idx="17">
                  <c:v>6.9408754351505796E-3</c:v>
                </c:pt>
                <c:pt idx="18">
                  <c:v>6.8661361642374996E-3</c:v>
                </c:pt>
                <c:pt idx="19">
                  <c:v>6.7778079349765799E-3</c:v>
                </c:pt>
                <c:pt idx="20">
                  <c:v>6.6758907473678198E-3</c:v>
                </c:pt>
                <c:pt idx="21">
                  <c:v>6.5603846014112297E-3</c:v>
                </c:pt>
                <c:pt idx="22">
                  <c:v>6.4312894971068103E-3</c:v>
                </c:pt>
                <c:pt idx="23">
                  <c:v>6.2886054344545497E-3</c:v>
                </c:pt>
                <c:pt idx="24">
                  <c:v>6.1323324134544598E-3</c:v>
                </c:pt>
                <c:pt idx="25">
                  <c:v>5.9624704341065399E-3</c:v>
                </c:pt>
                <c:pt idx="26">
                  <c:v>5.7790194964107804E-3</c:v>
                </c:pt>
                <c:pt idx="27">
                  <c:v>5.5819796003671804E-3</c:v>
                </c:pt>
                <c:pt idx="28">
                  <c:v>5.3713507459757599E-3</c:v>
                </c:pt>
                <c:pt idx="29">
                  <c:v>5.1471329332364998E-3</c:v>
                </c:pt>
                <c:pt idx="30">
                  <c:v>4.9093261621494001E-3</c:v>
                </c:pt>
                <c:pt idx="31">
                  <c:v>4.6579304327144704E-3</c:v>
                </c:pt>
                <c:pt idx="32">
                  <c:v>4.3929457449317097E-3</c:v>
                </c:pt>
                <c:pt idx="33">
                  <c:v>4.4645335279346636E-3</c:v>
                </c:pt>
                <c:pt idx="34">
                  <c:v>4.5371890278417624E-3</c:v>
                </c:pt>
                <c:pt idx="35">
                  <c:v>4.610876300682065E-3</c:v>
                </c:pt>
                <c:pt idx="36">
                  <c:v>4.6855601248150915E-3</c:v>
                </c:pt>
                <c:pt idx="37">
                  <c:v>4.7612059925216856E-3</c:v>
                </c:pt>
                <c:pt idx="38">
                  <c:v>4.8377800944863986E-3</c:v>
                </c:pt>
                <c:pt idx="39">
                  <c:v>4.9152493088932617E-3</c:v>
                </c:pt>
                <c:pt idx="40">
                  <c:v>4.9935811891613719E-3</c:v>
                </c:pt>
                <c:pt idx="41">
                  <c:v>5.0727439521452899E-3</c:v>
                </c:pt>
                <c:pt idx="42">
                  <c:v>5.1527064665145682E-3</c:v>
                </c:pt>
                <c:pt idx="43">
                  <c:v>5.2334382412960343E-3</c:v>
                </c:pt>
                <c:pt idx="44">
                  <c:v>5.3149094144846094E-3</c:v>
                </c:pt>
                <c:pt idx="45">
                  <c:v>5.393790216077169E-3</c:v>
                </c:pt>
                <c:pt idx="46">
                  <c:v>5.4799535916894579E-3</c:v>
                </c:pt>
                <c:pt idx="47">
                  <c:v>5.5634699197760892E-3</c:v>
                </c:pt>
                <c:pt idx="48">
                  <c:v>5.64761227490484E-3</c:v>
                </c:pt>
                <c:pt idx="49">
                  <c:v>5.7323537783790434E-3</c:v>
                </c:pt>
                <c:pt idx="50">
                  <c:v>5.8176681187277019E-3</c:v>
                </c:pt>
                <c:pt idx="51">
                  <c:v>5.9035295393345443E-3</c:v>
                </c:pt>
                <c:pt idx="52">
                  <c:v>5.9899128295681061E-3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3.0449109729931748E-3</c:v>
                </c:pt>
                <c:pt idx="1">
                  <c:v>3.0233536948088592E-3</c:v>
                </c:pt>
                <c:pt idx="2">
                  <c:v>7.1107374144985091E-3</c:v>
                </c:pt>
                <c:pt idx="3">
                  <c:v>4.3929457449317089E-3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4.64299666650535E-3</c:v>
                </c:pt>
                <c:pt idx="2">
                  <c:v>4.12789591969627E-3</c:v>
                </c:pt>
                <c:pt idx="3">
                  <c:v>3.7291858128676398E-3</c:v>
                </c:pt>
                <c:pt idx="4">
                  <c:v>3.3894033247933099E-3</c:v>
                </c:pt>
                <c:pt idx="5">
                  <c:v>3.1482273656089502E-3</c:v>
                </c:pt>
                <c:pt idx="6">
                  <c:v>3.25899899453033E-3</c:v>
                </c:pt>
                <c:pt idx="7">
                  <c:v>3.4280714807787501E-3</c:v>
                </c:pt>
                <c:pt idx="8">
                  <c:v>3.6204643099579902E-3</c:v>
                </c:pt>
                <c:pt idx="9">
                  <c:v>3.80119696767182E-3</c:v>
                </c:pt>
                <c:pt idx="10">
                  <c:v>3.9352889395240197E-3</c:v>
                </c:pt>
                <c:pt idx="11">
                  <c:v>3.9877597111183504E-3</c:v>
                </c:pt>
                <c:pt idx="12">
                  <c:v>3.9875945046328803E-3</c:v>
                </c:pt>
                <c:pt idx="13">
                  <c:v>3.9866429152765502E-3</c:v>
                </c:pt>
                <c:pt idx="14">
                  <c:v>3.9848454687145896E-3</c:v>
                </c:pt>
                <c:pt idx="15">
                  <c:v>3.9822021649469899E-3</c:v>
                </c:pt>
                <c:pt idx="16">
                  <c:v>3.9771864960479898E-3</c:v>
                </c:pt>
                <c:pt idx="17">
                  <c:v>3.9712390625709099E-3</c:v>
                </c:pt>
                <c:pt idx="18">
                  <c:v>3.9639699772100303E-3</c:v>
                </c:pt>
                <c:pt idx="19">
                  <c:v>3.9553792399653603E-3</c:v>
                </c:pt>
                <c:pt idx="20">
                  <c:v>3.9454668508369E-3</c:v>
                </c:pt>
                <c:pt idx="21">
                  <c:v>3.9342328098246303E-3</c:v>
                </c:pt>
                <c:pt idx="22">
                  <c:v>3.9216771169285798E-3</c:v>
                </c:pt>
                <c:pt idx="23">
                  <c:v>3.90779977214872E-3</c:v>
                </c:pt>
                <c:pt idx="24">
                  <c:v>3.8926007754850698E-3</c:v>
                </c:pt>
                <c:pt idx="25">
                  <c:v>3.8760801269376302E-3</c:v>
                </c:pt>
                <c:pt idx="26">
                  <c:v>3.8582378265063898E-3</c:v>
                </c:pt>
                <c:pt idx="27">
                  <c:v>3.8390738741913501E-3</c:v>
                </c:pt>
                <c:pt idx="28">
                  <c:v>3.81858826999252E-3</c:v>
                </c:pt>
                <c:pt idx="29">
                  <c:v>3.7967810139098901E-3</c:v>
                </c:pt>
                <c:pt idx="30">
                  <c:v>3.7736521059434699E-3</c:v>
                </c:pt>
                <c:pt idx="31">
                  <c:v>3.7492015460932498E-3</c:v>
                </c:pt>
                <c:pt idx="32">
                  <c:v>3.7234293343592398E-3</c:v>
                </c:pt>
                <c:pt idx="33">
                  <c:v>3.7841066262475978E-3</c:v>
                </c:pt>
                <c:pt idx="34">
                  <c:v>3.8456889073328455E-3</c:v>
                </c:pt>
                <c:pt idx="35">
                  <c:v>3.9081457117627807E-3</c:v>
                </c:pt>
                <c:pt idx="36">
                  <c:v>3.9714471859273242E-3</c:v>
                </c:pt>
                <c:pt idx="37">
                  <c:v>4.0355640813309959E-3</c:v>
                </c:pt>
                <c:pt idx="38">
                  <c:v>4.100467741440292E-3</c:v>
                </c:pt>
                <c:pt idx="39">
                  <c:v>4.1661300924413433E-3</c:v>
                </c:pt>
                <c:pt idx="40">
                  <c:v>4.2325236328446822E-3</c:v>
                </c:pt>
                <c:pt idx="41">
                  <c:v>4.2996214234839857E-3</c:v>
                </c:pt>
                <c:pt idx="42">
                  <c:v>4.3673970776666486E-3</c:v>
                </c:pt>
                <c:pt idx="43">
                  <c:v>4.4358247514623035E-3</c:v>
                </c:pt>
                <c:pt idx="44">
                  <c:v>4.5048791340494294E-3</c:v>
                </c:pt>
                <c:pt idx="45">
                  <c:v>4.5717379362339022E-3</c:v>
                </c:pt>
                <c:pt idx="46">
                  <c:v>4.6447693959719046E-3</c:v>
                </c:pt>
                <c:pt idx="47">
                  <c:v>4.7155572371954174E-3</c:v>
                </c:pt>
                <c:pt idx="48">
                  <c:v>4.7868756944538359E-3</c:v>
                </c:pt>
                <c:pt idx="49">
                  <c:v>4.8587019855564724E-3</c:v>
                </c:pt>
                <c:pt idx="50">
                  <c:v>4.9310138090890533E-3</c:v>
                </c:pt>
                <c:pt idx="51">
                  <c:v>5.0037893339281931E-3</c:v>
                </c:pt>
                <c:pt idx="52">
                  <c:v>5.0770071917233192E-3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4.6429966665053543E-3</c:v>
                </c:pt>
                <c:pt idx="1">
                  <c:v>3.1240433062732858E-3</c:v>
                </c:pt>
                <c:pt idx="2">
                  <c:v>3.9877597111183547E-3</c:v>
                </c:pt>
                <c:pt idx="3">
                  <c:v>3.7234293343592368E-3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2.44397073238777E-2</c:v>
                </c:pt>
                <c:pt idx="2">
                  <c:v>1.97038248090864E-2</c:v>
                </c:pt>
                <c:pt idx="3">
                  <c:v>1.6031199065678702E-2</c:v>
                </c:pt>
                <c:pt idx="4">
                  <c:v>1.28732989069995E-2</c:v>
                </c:pt>
                <c:pt idx="5">
                  <c:v>9.7776058467246105E-3</c:v>
                </c:pt>
                <c:pt idx="6">
                  <c:v>9.1721926418870305E-3</c:v>
                </c:pt>
                <c:pt idx="7">
                  <c:v>8.6973991307403298E-3</c:v>
                </c:pt>
                <c:pt idx="8">
                  <c:v>8.3302864562733708E-3</c:v>
                </c:pt>
                <c:pt idx="9">
                  <c:v>8.0479157614750194E-3</c:v>
                </c:pt>
                <c:pt idx="10">
                  <c:v>7.82734818933414E-3</c:v>
                </c:pt>
                <c:pt idx="11">
                  <c:v>7.6456448828395697E-3</c:v>
                </c:pt>
                <c:pt idx="12">
                  <c:v>7.4778513917395503E-3</c:v>
                </c:pt>
                <c:pt idx="13">
                  <c:v>7.2182175138653E-3</c:v>
                </c:pt>
                <c:pt idx="14">
                  <c:v>6.9694583533889297E-3</c:v>
                </c:pt>
                <c:pt idx="15">
                  <c:v>6.7315739103104297E-3</c:v>
                </c:pt>
                <c:pt idx="16">
                  <c:v>6.4222391755786997E-3</c:v>
                </c:pt>
                <c:pt idx="17">
                  <c:v>6.1588671135989299E-3</c:v>
                </c:pt>
                <c:pt idx="18">
                  <c:v>5.91248679755334E-3</c:v>
                </c:pt>
                <c:pt idx="19">
                  <c:v>5.68309822744193E-3</c:v>
                </c:pt>
                <c:pt idx="20">
                  <c:v>5.4707014032646904E-3</c:v>
                </c:pt>
                <c:pt idx="21">
                  <c:v>5.2752963250216403E-3</c:v>
                </c:pt>
                <c:pt idx="22">
                  <c:v>5.0968829927127597E-3</c:v>
                </c:pt>
                <c:pt idx="23">
                  <c:v>4.9354614063380703E-3</c:v>
                </c:pt>
                <c:pt idx="24">
                  <c:v>4.7910315658975496E-3</c:v>
                </c:pt>
                <c:pt idx="25">
                  <c:v>4.6635934713912097E-3</c:v>
                </c:pt>
                <c:pt idx="26">
                  <c:v>4.5531471228190496E-3</c:v>
                </c:pt>
                <c:pt idx="27">
                  <c:v>4.45969252018106E-3</c:v>
                </c:pt>
                <c:pt idx="28">
                  <c:v>4.3832296634772599E-3</c:v>
                </c:pt>
                <c:pt idx="29">
                  <c:v>4.3237585527076301E-3</c:v>
                </c:pt>
                <c:pt idx="30">
                  <c:v>4.2812791878721803E-3</c:v>
                </c:pt>
                <c:pt idx="31">
                  <c:v>4.2557915689709199E-3</c:v>
                </c:pt>
                <c:pt idx="32">
                  <c:v>4.24729569600383E-3</c:v>
                </c:pt>
                <c:pt idx="33">
                  <c:v>4.3165099545650013E-3</c:v>
                </c:pt>
                <c:pt idx="34">
                  <c:v>4.3867565294066005E-3</c:v>
                </c:pt>
                <c:pt idx="35">
                  <c:v>4.4580006682958554E-3</c:v>
                </c:pt>
                <c:pt idx="36">
                  <c:v>4.5302083173812732E-3</c:v>
                </c:pt>
                <c:pt idx="37">
                  <c:v>4.603346113062309E-3</c:v>
                </c:pt>
                <c:pt idx="38">
                  <c:v>4.677381366986243E-3</c:v>
                </c:pt>
                <c:pt idx="39">
                  <c:v>4.7522820555054874E-3</c:v>
                </c:pt>
                <c:pt idx="40">
                  <c:v>4.8280168078198033E-3</c:v>
                </c:pt>
                <c:pt idx="41">
                  <c:v>4.9045548945679234E-3</c:v>
                </c:pt>
                <c:pt idx="42">
                  <c:v>4.9818662165923566E-3</c:v>
                </c:pt>
                <c:pt idx="43">
                  <c:v>5.059921293861562E-3</c:v>
                </c:pt>
                <c:pt idx="44">
                  <c:v>5.138691254458377E-3</c:v>
                </c:pt>
                <c:pt idx="45">
                  <c:v>5.2149567283691235E-3</c:v>
                </c:pt>
                <c:pt idx="46">
                  <c:v>5.2982633193538759E-3</c:v>
                </c:pt>
                <c:pt idx="47">
                  <c:v>5.3790106268382992E-3</c:v>
                </c:pt>
                <c:pt idx="48">
                  <c:v>5.4603632051628296E-3</c:v>
                </c:pt>
                <c:pt idx="49">
                  <c:v>5.5422950668058135E-3</c:v>
                </c:pt>
                <c:pt idx="50">
                  <c:v>5.6247807726646495E-3</c:v>
                </c:pt>
                <c:pt idx="51">
                  <c:v>5.7077954200950116E-3</c:v>
                </c:pt>
                <c:pt idx="52">
                  <c:v>5.7913146343350139E-3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2.4439707323877694E-2</c:v>
                </c:pt>
                <c:pt idx="1">
                  <c:v>1.0265108977067386E-2</c:v>
                </c:pt>
                <c:pt idx="2">
                  <c:v>7.6456448828395697E-3</c:v>
                </c:pt>
                <c:pt idx="3">
                  <c:v>4.2472956960038282E-3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7.6740504658187811E-2</c:v>
                  </c:pt>
                  <c:pt idx="1">
                    <c:v>5.7759617244442833E-2</c:v>
                  </c:pt>
                  <c:pt idx="2">
                    <c:v>1.1609642681545461E-3</c:v>
                  </c:pt>
                  <c:pt idx="3">
                    <c:v>6.5597072506566375E-3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7.6740504658187811E-2</c:v>
                  </c:pt>
                  <c:pt idx="1">
                    <c:v>5.7759617244442833E-2</c:v>
                  </c:pt>
                  <c:pt idx="2">
                    <c:v>1.1609642681545461E-3</c:v>
                  </c:pt>
                  <c:pt idx="3">
                    <c:v>6.5597072506566375E-3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power'!$E$34:$E$37</c:f>
              <c:numCache>
                <c:formatCode>0.000</c:formatCode>
                <c:ptCount val="4"/>
                <c:pt idx="0">
                  <c:v>0.78466352166631381</c:v>
                </c:pt>
                <c:pt idx="1">
                  <c:v>0.11450429862252667</c:v>
                </c:pt>
                <c:pt idx="2">
                  <c:v>6.7028303273856417E-4</c:v>
                </c:pt>
                <c:pt idx="3">
                  <c:v>3.7872487469717492E-3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0.11985606213179784</c:v>
                  </c:pt>
                  <c:pt idx="1">
                    <c:v>9.1264725039090056E-2</c:v>
                  </c:pt>
                  <c:pt idx="2">
                    <c:v>0.19536265545187034</c:v>
                  </c:pt>
                  <c:pt idx="3">
                    <c:v>6.3833290274615512E-2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0.11985606213179784</c:v>
                  </c:pt>
                  <c:pt idx="1">
                    <c:v>9.1264725039090056E-2</c:v>
                  </c:pt>
                  <c:pt idx="2">
                    <c:v>0.19536265545187034</c:v>
                  </c:pt>
                  <c:pt idx="3">
                    <c:v>6.3833290274615512E-2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power'!$F$34:$F$37</c:f>
              <c:numCache>
                <c:formatCode>0.000</c:formatCode>
                <c:ptCount val="4"/>
                <c:pt idx="0">
                  <c:v>0.66927232539330628</c:v>
                </c:pt>
                <c:pt idx="1">
                  <c:v>0.35090774291102933</c:v>
                </c:pt>
                <c:pt idx="2">
                  <c:v>0.38917493233032457</c:v>
                </c:pt>
                <c:pt idx="3">
                  <c:v>0.26307138159023058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0.68093051789064707</c:v>
                  </c:pt>
                  <c:pt idx="1">
                    <c:v>0.17923832088886277</c:v>
                  </c:pt>
                  <c:pt idx="2">
                    <c:v>4.9819944521706301E-2</c:v>
                  </c:pt>
                  <c:pt idx="3">
                    <c:v>6.2310717233337545E-2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0.68093051789064707</c:v>
                  </c:pt>
                  <c:pt idx="1">
                    <c:v>0.17923832088886277</c:v>
                  </c:pt>
                  <c:pt idx="2">
                    <c:v>4.9819944521706301E-2</c:v>
                  </c:pt>
                  <c:pt idx="3">
                    <c:v>6.2310717233337545E-2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power'!$G$34:$G$37</c:f>
              <c:numCache>
                <c:formatCode>0.000</c:formatCode>
                <c:ptCount val="4"/>
                <c:pt idx="0">
                  <c:v>2.3497874789689526</c:v>
                </c:pt>
                <c:pt idx="1">
                  <c:v>2.025507121955286</c:v>
                </c:pt>
                <c:pt idx="2">
                  <c:v>0.65879201160967982</c:v>
                </c:pt>
                <c:pt idx="3">
                  <c:v>0.39113843379617608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0.60028998705023462</c:v>
                  </c:pt>
                  <c:pt idx="1">
                    <c:v>0.40977980000980907</c:v>
                  </c:pt>
                  <c:pt idx="2">
                    <c:v>0.4329074301839862</c:v>
                  </c:pt>
                  <c:pt idx="3">
                    <c:v>0.31199495947713074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0.60028998705023462</c:v>
                  </c:pt>
                  <c:pt idx="1">
                    <c:v>0.40977980000980907</c:v>
                  </c:pt>
                  <c:pt idx="2">
                    <c:v>0.4329074301839862</c:v>
                  </c:pt>
                  <c:pt idx="3">
                    <c:v>0.31199495947713074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power'!$H$34:$H$37</c:f>
              <c:numCache>
                <c:formatCode>0.000</c:formatCode>
                <c:ptCount val="4"/>
                <c:pt idx="0">
                  <c:v>1.85496046763363</c:v>
                </c:pt>
                <c:pt idx="1">
                  <c:v>1.4971036512629261</c:v>
                </c:pt>
                <c:pt idx="2">
                  <c:v>1.5402912318080271</c:v>
                </c:pt>
                <c:pt idx="3">
                  <c:v>1.0032690456807867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0.85969307755890401</c:v>
                  </c:pt>
                  <c:pt idx="1">
                    <c:v>0.69922773726149734</c:v>
                  </c:pt>
                  <c:pt idx="2">
                    <c:v>0.20872751359105507</c:v>
                  </c:pt>
                  <c:pt idx="3">
                    <c:v>0.14894783491487415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0.85969307755890401</c:v>
                  </c:pt>
                  <c:pt idx="1">
                    <c:v>0.69922773726149734</c:v>
                  </c:pt>
                  <c:pt idx="2">
                    <c:v>0.20872751359105507</c:v>
                  </c:pt>
                  <c:pt idx="3">
                    <c:v>0.14894783491487415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power'!$I$34:$I$37</c:f>
              <c:numCache>
                <c:formatCode>0.000</c:formatCode>
                <c:ptCount val="4"/>
                <c:pt idx="0">
                  <c:v>4.8260588472643438</c:v>
                </c:pt>
                <c:pt idx="1">
                  <c:v>2.9860328312650797</c:v>
                </c:pt>
                <c:pt idx="2">
                  <c:v>1.4732250128038682</c:v>
                </c:pt>
                <c:pt idx="3">
                  <c:v>0.77587092192423102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0.20119994917478032</c:v>
                  </c:pt>
                  <c:pt idx="1">
                    <c:v>0.19605562176375554</c:v>
                  </c:pt>
                  <c:pt idx="2">
                    <c:v>7.5741163094959069E-2</c:v>
                  </c:pt>
                  <c:pt idx="3">
                    <c:v>0.1122651532718431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0.20119994917478032</c:v>
                  </c:pt>
                  <c:pt idx="1">
                    <c:v>0.19605562176375554</c:v>
                  </c:pt>
                  <c:pt idx="2">
                    <c:v>7.5741163094959069E-2</c:v>
                  </c:pt>
                  <c:pt idx="3">
                    <c:v>0.1122651532718431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power'!$J$34:$J$37</c:f>
              <c:numCache>
                <c:formatCode>0.000</c:formatCode>
                <c:ptCount val="4"/>
                <c:pt idx="0">
                  <c:v>1.1657998605552187</c:v>
                </c:pt>
                <c:pt idx="1">
                  <c:v>0.63799778502759241</c:v>
                </c:pt>
                <c:pt idx="2">
                  <c:v>0.75877603269156046</c:v>
                </c:pt>
                <c:pt idx="3">
                  <c:v>0.61963761722479316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10.07693809622096</c:v>
                  </c:pt>
                  <c:pt idx="1">
                    <c:v>1.7783425701850955</c:v>
                  </c:pt>
                  <c:pt idx="2">
                    <c:v>4.5623249273135018</c:v>
                  </c:pt>
                  <c:pt idx="3">
                    <c:v>17.097128650296376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10.07693809622096</c:v>
                  </c:pt>
                  <c:pt idx="1">
                    <c:v>1.7783425701850955</c:v>
                  </c:pt>
                  <c:pt idx="2">
                    <c:v>4.5623249273135018</c:v>
                  </c:pt>
                  <c:pt idx="3">
                    <c:v>17.097128650296376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power'!$K$34:$K$37</c:f>
              <c:numCache>
                <c:formatCode>0.000</c:formatCode>
                <c:ptCount val="4"/>
                <c:pt idx="0">
                  <c:v>74.299608880054507</c:v>
                </c:pt>
                <c:pt idx="1">
                  <c:v>76.65271943562874</c:v>
                </c:pt>
                <c:pt idx="2">
                  <c:v>103.67126302390123</c:v>
                </c:pt>
                <c:pt idx="3">
                  <c:v>80.534293595042968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0.58575038853414918</c:v>
                  </c:pt>
                  <c:pt idx="1">
                    <c:v>0.29570700705994918</c:v>
                  </c:pt>
                  <c:pt idx="2">
                    <c:v>0.66456511088036052</c:v>
                  </c:pt>
                  <c:pt idx="3">
                    <c:v>0.32441700677150725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0.58575038853414918</c:v>
                  </c:pt>
                  <c:pt idx="1">
                    <c:v>0.29570700705994918</c:v>
                  </c:pt>
                  <c:pt idx="2">
                    <c:v>0.66456511088036052</c:v>
                  </c:pt>
                  <c:pt idx="3">
                    <c:v>0.32441700677150725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power'!$L$34:$L$37</c:f>
              <c:numCache>
                <c:formatCode>0.000</c:formatCode>
                <c:ptCount val="4"/>
                <c:pt idx="0">
                  <c:v>1.4020785889064353</c:v>
                </c:pt>
                <c:pt idx="1">
                  <c:v>0.9778389927296649</c:v>
                </c:pt>
                <c:pt idx="2">
                  <c:v>0.86451990112450305</c:v>
                </c:pt>
                <c:pt idx="3">
                  <c:v>0.8359256909659224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0.42623025847667922</c:v>
                  </c:pt>
                  <c:pt idx="1">
                    <c:v>0.23390504573844781</c:v>
                  </c:pt>
                  <c:pt idx="2">
                    <c:v>0.18455995751580076</c:v>
                  </c:pt>
                  <c:pt idx="3">
                    <c:v>0.35987374315330434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0.42623025847667922</c:v>
                  </c:pt>
                  <c:pt idx="1">
                    <c:v>0.23390504573844781</c:v>
                  </c:pt>
                  <c:pt idx="2">
                    <c:v>0.18455995751580076</c:v>
                  </c:pt>
                  <c:pt idx="3">
                    <c:v>0.35987374315330434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power'!$M$34:$M$37</c:f>
              <c:numCache>
                <c:formatCode>0.000</c:formatCode>
                <c:ptCount val="4"/>
                <c:pt idx="0">
                  <c:v>2.2934238389824784</c:v>
                </c:pt>
                <c:pt idx="1">
                  <c:v>1.686533366897637</c:v>
                </c:pt>
                <c:pt idx="2">
                  <c:v>1.9488679742872117</c:v>
                </c:pt>
                <c:pt idx="3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1.0994887411166601E-2</c:v>
                </c:pt>
                <c:pt idx="2">
                  <c:v>1.19365161155209E-2</c:v>
                </c:pt>
                <c:pt idx="3">
                  <c:v>1.26601481884498E-2</c:v>
                </c:pt>
                <c:pt idx="4">
                  <c:v>1.32934477016562E-2</c:v>
                </c:pt>
                <c:pt idx="5">
                  <c:v>1.42599860275473E-2</c:v>
                </c:pt>
                <c:pt idx="6">
                  <c:v>1.4740748679958201E-2</c:v>
                </c:pt>
                <c:pt idx="7">
                  <c:v>1.5134099941021601E-2</c:v>
                </c:pt>
                <c:pt idx="8">
                  <c:v>1.5440039810737599E-2</c:v>
                </c:pt>
                <c:pt idx="9">
                  <c:v>1.5658568289106101E-2</c:v>
                </c:pt>
                <c:pt idx="10">
                  <c:v>1.5789685376127301E-2</c:v>
                </c:pt>
                <c:pt idx="11">
                  <c:v>1.5833391071801001E-2</c:v>
                </c:pt>
                <c:pt idx="12">
                  <c:v>1.5829981654213801E-2</c:v>
                </c:pt>
                <c:pt idx="13">
                  <c:v>1.5810343408911898E-2</c:v>
                </c:pt>
                <c:pt idx="14">
                  <c:v>1.57732489455637E-2</c:v>
                </c:pt>
                <c:pt idx="15">
                  <c:v>1.5718698264169301E-2</c:v>
                </c:pt>
                <c:pt idx="16">
                  <c:v>1.56151883462235E-2</c:v>
                </c:pt>
                <c:pt idx="17">
                  <c:v>1.5492449313086199E-2</c:v>
                </c:pt>
                <c:pt idx="18">
                  <c:v>1.5342434939251699E-2</c:v>
                </c:pt>
                <c:pt idx="19">
                  <c:v>1.5165145224719999E-2</c:v>
                </c:pt>
                <c:pt idx="20">
                  <c:v>1.4960580169491099E-2</c:v>
                </c:pt>
                <c:pt idx="21">
                  <c:v>1.4728739773565E-2</c:v>
                </c:pt>
                <c:pt idx="22">
                  <c:v>1.4469624036941801E-2</c:v>
                </c:pt>
                <c:pt idx="23">
                  <c:v>1.41832329596213E-2</c:v>
                </c:pt>
                <c:pt idx="24">
                  <c:v>1.3869566541603699E-2</c:v>
                </c:pt>
                <c:pt idx="25">
                  <c:v>1.3528624782888901E-2</c:v>
                </c:pt>
                <c:pt idx="26">
                  <c:v>1.3160407683476901E-2</c:v>
                </c:pt>
                <c:pt idx="27">
                  <c:v>1.27649152433678E-2</c:v>
                </c:pt>
                <c:pt idx="28">
                  <c:v>1.23421474625614E-2</c:v>
                </c:pt>
                <c:pt idx="29">
                  <c:v>1.1892104341057899E-2</c:v>
                </c:pt>
                <c:pt idx="30">
                  <c:v>1.14147858788571E-2</c:v>
                </c:pt>
                <c:pt idx="31">
                  <c:v>1.09101920759592E-2</c:v>
                </c:pt>
                <c:pt idx="32">
                  <c:v>1.03783229323641E-2</c:v>
                </c:pt>
                <c:pt idx="33">
                  <c:v>1.0547448884095655E-2</c:v>
                </c:pt>
                <c:pt idx="34">
                  <c:v>1.0719097314244875E-2</c:v>
                </c:pt>
                <c:pt idx="35">
                  <c:v>1.0893183305273606E-2</c:v>
                </c:pt>
                <c:pt idx="36">
                  <c:v>1.1069623646147535E-2</c:v>
                </c:pt>
                <c:pt idx="37">
                  <c:v>1.1248336812469633E-2</c:v>
                </c:pt>
                <c:pt idx="38">
                  <c:v>1.1429242929819807E-2</c:v>
                </c:pt>
                <c:pt idx="39">
                  <c:v>1.1612263747993712E-2</c:v>
                </c:pt>
                <c:pt idx="40">
                  <c:v>1.1797322612028094E-2</c:v>
                </c:pt>
                <c:pt idx="41">
                  <c:v>1.1984344434324256E-2</c:v>
                </c:pt>
                <c:pt idx="42">
                  <c:v>1.2173255667194734E-2</c:v>
                </c:pt>
                <c:pt idx="43">
                  <c:v>1.2363984275794469E-2</c:v>
                </c:pt>
                <c:pt idx="44">
                  <c:v>1.2556459711213882E-2</c:v>
                </c:pt>
                <c:pt idx="45">
                  <c:v>1.2742815400454032E-2</c:v>
                </c:pt>
                <c:pt idx="46">
                  <c:v>1.294637615193352E-2</c:v>
                </c:pt>
                <c:pt idx="47">
                  <c:v>1.314368326049691E-2</c:v>
                </c:pt>
                <c:pt idx="48">
                  <c:v>1.3342469356324145E-2</c:v>
                </c:pt>
                <c:pt idx="49">
                  <c:v>1.354267093856404E-2</c:v>
                </c:pt>
                <c:pt idx="50">
                  <c:v>1.3744225846434581E-2</c:v>
                </c:pt>
                <c:pt idx="51">
                  <c:v>1.3947073229996611E-2</c:v>
                </c:pt>
                <c:pt idx="52">
                  <c:v>1.4151153529198662E-2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1.0994887411166611E-2</c:v>
                </c:pt>
                <c:pt idx="1">
                  <c:v>1.3890915708524854E-2</c:v>
                </c:pt>
                <c:pt idx="2">
                  <c:v>1.5833391071800991E-2</c:v>
                </c:pt>
                <c:pt idx="3">
                  <c:v>1.0378322932364122E-2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0.2446260966853</c:v>
                </c:pt>
                <c:pt idx="2">
                  <c:v>0.23920722474520001</c:v>
                </c:pt>
                <c:pt idx="3">
                  <c:v>0.235273691561284</c:v>
                </c:pt>
                <c:pt idx="4">
                  <c:v>0.232027828061006</c:v>
                </c:pt>
                <c:pt idx="5">
                  <c:v>0.23286231731218701</c:v>
                </c:pt>
                <c:pt idx="6">
                  <c:v>0.248017886284077</c:v>
                </c:pt>
                <c:pt idx="7">
                  <c:v>0.27115007050433099</c:v>
                </c:pt>
                <c:pt idx="8">
                  <c:v>0.29747290082392902</c:v>
                </c:pt>
                <c:pt idx="9">
                  <c:v>0.32220040809385597</c:v>
                </c:pt>
                <c:pt idx="10">
                  <c:v>0.34054662316509099</c:v>
                </c:pt>
                <c:pt idx="11">
                  <c:v>0.34772557688861799</c:v>
                </c:pt>
                <c:pt idx="12">
                  <c:v>0.34770150386645099</c:v>
                </c:pt>
                <c:pt idx="13">
                  <c:v>0.34756284325877002</c:v>
                </c:pt>
                <c:pt idx="14">
                  <c:v>0.347300928777594</c:v>
                </c:pt>
                <c:pt idx="15">
                  <c:v>0.34691576042292299</c:v>
                </c:pt>
                <c:pt idx="16">
                  <c:v>0.34618490346993502</c:v>
                </c:pt>
                <c:pt idx="17">
                  <c:v>0.345318274671925</c:v>
                </c:pt>
                <c:pt idx="18">
                  <c:v>0.34425906169657999</c:v>
                </c:pt>
                <c:pt idx="19">
                  <c:v>0.34300726454390001</c:v>
                </c:pt>
                <c:pt idx="20">
                  <c:v>0.34156288321388401</c:v>
                </c:pt>
                <c:pt idx="21">
                  <c:v>0.33992591770653302</c:v>
                </c:pt>
                <c:pt idx="22">
                  <c:v>0.338096368021847</c:v>
                </c:pt>
                <c:pt idx="23">
                  <c:v>0.33607423415982401</c:v>
                </c:pt>
                <c:pt idx="24">
                  <c:v>0.33385951612046699</c:v>
                </c:pt>
                <c:pt idx="25">
                  <c:v>0.331452213903774</c:v>
                </c:pt>
                <c:pt idx="26">
                  <c:v>0.32885232750974602</c:v>
                </c:pt>
                <c:pt idx="27">
                  <c:v>0.32605985693838202</c:v>
                </c:pt>
                <c:pt idx="28">
                  <c:v>0.32307480218968299</c:v>
                </c:pt>
                <c:pt idx="29">
                  <c:v>0.31989716326364798</c:v>
                </c:pt>
                <c:pt idx="30">
                  <c:v>0.31652694016027799</c:v>
                </c:pt>
                <c:pt idx="31">
                  <c:v>0.31296413287957198</c:v>
                </c:pt>
                <c:pt idx="32">
                  <c:v>0.30920874142153099</c:v>
                </c:pt>
                <c:pt idx="33">
                  <c:v>0.31424763094322372</c:v>
                </c:pt>
                <c:pt idx="34">
                  <c:v>0.31936167445481173</c:v>
                </c:pt>
                <c:pt idx="35">
                  <c:v>0.32454834194780829</c:v>
                </c:pt>
                <c:pt idx="36">
                  <c:v>0.3298051542568069</c:v>
                </c:pt>
                <c:pt idx="37">
                  <c:v>0.33512968246758251</c:v>
                </c:pt>
                <c:pt idx="38">
                  <c:v>0.34051954682484442</c:v>
                </c:pt>
                <c:pt idx="39">
                  <c:v>0.34597241596471434</c:v>
                </c:pt>
                <c:pt idx="40">
                  <c:v>0.35148600605146396</c:v>
                </c:pt>
                <c:pt idx="41">
                  <c:v>0.35705807994697003</c:v>
                </c:pt>
                <c:pt idx="42">
                  <c:v>0.36268644639277731</c:v>
                </c:pt>
                <c:pt idx="43">
                  <c:v>0.36836895920361823</c:v>
                </c:pt>
                <c:pt idx="44">
                  <c:v>0.3741035164657559</c:v>
                </c:pt>
                <c:pt idx="45">
                  <c:v>0.37965574378631806</c:v>
                </c:pt>
                <c:pt idx="46">
                  <c:v>0.38572057373793872</c:v>
                </c:pt>
                <c:pt idx="47">
                  <c:v>0.39159908446746655</c:v>
                </c:pt>
                <c:pt idx="48">
                  <c:v>0.39752165971429765</c:v>
                </c:pt>
                <c:pt idx="49">
                  <c:v>0.4034864075525012</c:v>
                </c:pt>
                <c:pt idx="50">
                  <c:v>0.40949147598177837</c:v>
                </c:pt>
                <c:pt idx="51">
                  <c:v>0.41553505205670188</c:v>
                </c:pt>
                <c:pt idx="52">
                  <c:v>0.42161536126238403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0.24462609668529958</c:v>
                </c:pt>
                <c:pt idx="1">
                  <c:v>0.22955349913508794</c:v>
                </c:pt>
                <c:pt idx="2">
                  <c:v>0.34772557688861822</c:v>
                </c:pt>
                <c:pt idx="3">
                  <c:v>0.30920874142153132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5.39457022498512E-2</c:v>
                </c:pt>
                <c:pt idx="2">
                  <c:v>4.7522021743807999E-2</c:v>
                </c:pt>
                <c:pt idx="3">
                  <c:v>4.2659492877660299E-2</c:v>
                </c:pt>
                <c:pt idx="4">
                  <c:v>3.82783539231841E-2</c:v>
                </c:pt>
                <c:pt idx="5">
                  <c:v>2.7766048885807301E-2</c:v>
                </c:pt>
                <c:pt idx="6">
                  <c:v>2.05355400222858E-2</c:v>
                </c:pt>
                <c:pt idx="7">
                  <c:v>1.4619669133950099E-2</c:v>
                </c:pt>
                <c:pt idx="8">
                  <c:v>1.0018436220800101E-2</c:v>
                </c:pt>
                <c:pt idx="9">
                  <c:v>6.7318412828358404E-3</c:v>
                </c:pt>
                <c:pt idx="10">
                  <c:v>4.7598843200572704E-3</c:v>
                </c:pt>
                <c:pt idx="11">
                  <c:v>4.10256533246441E-3</c:v>
                </c:pt>
                <c:pt idx="12">
                  <c:v>4.1038772784084097E-3</c:v>
                </c:pt>
                <c:pt idx="13">
                  <c:v>4.1114340870458998E-3</c:v>
                </c:pt>
                <c:pt idx="14">
                  <c:v>4.1257080589167001E-3</c:v>
                </c:pt>
                <c:pt idx="15">
                  <c:v>4.1466991940208101E-3</c:v>
                </c:pt>
                <c:pt idx="16">
                  <c:v>4.18652987288088E-3</c:v>
                </c:pt>
                <c:pt idx="17">
                  <c:v>4.2337599268651403E-3</c:v>
                </c:pt>
                <c:pt idx="18">
                  <c:v>4.2914855484014599E-3</c:v>
                </c:pt>
                <c:pt idx="19">
                  <c:v>4.3597067374898501E-3</c:v>
                </c:pt>
                <c:pt idx="20">
                  <c:v>4.43842349413029E-3</c:v>
                </c:pt>
                <c:pt idx="21">
                  <c:v>4.5276358183227901E-3</c:v>
                </c:pt>
                <c:pt idx="22">
                  <c:v>4.6273437100673503E-3</c:v>
                </c:pt>
                <c:pt idx="23">
                  <c:v>4.7375471693639603E-3</c:v>
                </c:pt>
                <c:pt idx="24">
                  <c:v>4.85824619621264E-3</c:v>
                </c:pt>
                <c:pt idx="25">
                  <c:v>4.9894407906133798E-3</c:v>
                </c:pt>
                <c:pt idx="26">
                  <c:v>5.1311309525661703E-3</c:v>
                </c:pt>
                <c:pt idx="27">
                  <c:v>5.28331668207102E-3</c:v>
                </c:pt>
                <c:pt idx="28">
                  <c:v>5.4459979791279403E-3</c:v>
                </c:pt>
                <c:pt idx="29">
                  <c:v>5.6191748437369104E-3</c:v>
                </c:pt>
                <c:pt idx="30">
                  <c:v>5.8028472758979398E-3</c:v>
                </c:pt>
                <c:pt idx="31">
                  <c:v>5.9970152756110198E-3</c:v>
                </c:pt>
                <c:pt idx="32">
                  <c:v>6.2016788428761703E-3</c:v>
                </c:pt>
                <c:pt idx="33">
                  <c:v>6.3027418800807719E-3</c:v>
                </c:pt>
                <c:pt idx="34">
                  <c:v>6.4053122514795774E-3</c:v>
                </c:pt>
                <c:pt idx="35">
                  <c:v>6.5093392136814634E-3</c:v>
                </c:pt>
                <c:pt idx="36">
                  <c:v>6.6147730430350903E-3</c:v>
                </c:pt>
                <c:pt idx="37">
                  <c:v>6.7215650237574219E-3</c:v>
                </c:pt>
                <c:pt idx="38">
                  <c:v>6.8296674260269466E-3</c:v>
                </c:pt>
                <c:pt idx="39">
                  <c:v>6.9390334905897917E-3</c:v>
                </c:pt>
                <c:pt idx="40">
                  <c:v>7.0496174114456148E-3</c:v>
                </c:pt>
                <c:pt idx="41">
                  <c:v>7.1613743191896728E-3</c:v>
                </c:pt>
                <c:pt idx="42">
                  <c:v>7.2742602646077952E-3</c:v>
                </c:pt>
                <c:pt idx="43">
                  <c:v>7.3882322025011112E-3</c:v>
                </c:pt>
                <c:pt idx="44">
                  <c:v>7.5032479756075325E-3</c:v>
                </c:pt>
                <c:pt idx="45">
                  <c:v>7.614606828356873E-3</c:v>
                </c:pt>
                <c:pt idx="46">
                  <c:v>7.7362467516775817E-3</c:v>
                </c:pt>
                <c:pt idx="47">
                  <c:v>7.8541497432014652E-3</c:v>
                </c:pt>
                <c:pt idx="48">
                  <c:v>7.9729365195220676E-3</c:v>
                </c:pt>
                <c:pt idx="49">
                  <c:v>8.0925691350206361E-3</c:v>
                </c:pt>
                <c:pt idx="50">
                  <c:v>8.2130104448512077E-3</c:v>
                </c:pt>
                <c:pt idx="51">
                  <c:v>8.3342240874761109E-3</c:v>
                </c:pt>
                <c:pt idx="52">
                  <c:v>8.456174472143984E-3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5.3945702249851242E-2</c:v>
                </c:pt>
                <c:pt idx="1">
                  <c:v>3.3316742558813631E-2</c:v>
                </c:pt>
                <c:pt idx="2">
                  <c:v>4.1025653324644057E-3</c:v>
                </c:pt>
                <c:pt idx="3">
                  <c:v>6.2016788428761712E-3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8.8463423836330508E-3</c:v>
                </c:pt>
                <c:pt idx="2">
                  <c:v>8.8696372386954901E-3</c:v>
                </c:pt>
                <c:pt idx="3">
                  <c:v>8.8882926317338205E-3</c:v>
                </c:pt>
                <c:pt idx="4">
                  <c:v>8.9079630976934502E-3</c:v>
                </c:pt>
                <c:pt idx="5">
                  <c:v>9.0370770224705993E-3</c:v>
                </c:pt>
                <c:pt idx="6">
                  <c:v>9.2414108365004907E-3</c:v>
                </c:pt>
                <c:pt idx="7">
                  <c:v>9.4905408500122208E-3</c:v>
                </c:pt>
                <c:pt idx="8">
                  <c:v>9.7495121853966808E-3</c:v>
                </c:pt>
                <c:pt idx="9">
                  <c:v>9.9833699650447496E-3</c:v>
                </c:pt>
                <c:pt idx="10">
                  <c:v>1.0157159311347299E-2</c:v>
                </c:pt>
                <c:pt idx="11">
                  <c:v>1.02359253466952E-2</c:v>
                </c:pt>
                <c:pt idx="12">
                  <c:v>1.02552830662711E-2</c:v>
                </c:pt>
                <c:pt idx="13">
                  <c:v>1.02852360743845E-2</c:v>
                </c:pt>
                <c:pt idx="14">
                  <c:v>1.0313934506241899E-2</c:v>
                </c:pt>
                <c:pt idx="15">
                  <c:v>1.03413783618432E-2</c:v>
                </c:pt>
                <c:pt idx="16">
                  <c:v>1.03770651755018E-2</c:v>
                </c:pt>
                <c:pt idx="17">
                  <c:v>1.0407449444203199E-2</c:v>
                </c:pt>
                <c:pt idx="18">
                  <c:v>1.04358734375046E-2</c:v>
                </c:pt>
                <c:pt idx="19">
                  <c:v>1.04623371554058E-2</c:v>
                </c:pt>
                <c:pt idx="20">
                  <c:v>1.04868405979069E-2</c:v>
                </c:pt>
                <c:pt idx="21">
                  <c:v>1.0509383765008E-2</c:v>
                </c:pt>
                <c:pt idx="22">
                  <c:v>1.0529966656709E-2</c:v>
                </c:pt>
                <c:pt idx="23">
                  <c:v>1.0548589273009799E-2</c:v>
                </c:pt>
                <c:pt idx="24">
                  <c:v>1.0565251613910601E-2</c:v>
                </c:pt>
                <c:pt idx="25">
                  <c:v>1.0579953679411299E-2</c:v>
                </c:pt>
                <c:pt idx="26">
                  <c:v>1.0592695469511901E-2</c:v>
                </c:pt>
                <c:pt idx="27">
                  <c:v>1.06034769842124E-2</c:v>
                </c:pt>
                <c:pt idx="28">
                  <c:v>1.0612298223512799E-2</c:v>
                </c:pt>
                <c:pt idx="29">
                  <c:v>1.06191591874131E-2</c:v>
                </c:pt>
                <c:pt idx="30">
                  <c:v>1.06240598759133E-2</c:v>
                </c:pt>
                <c:pt idx="31">
                  <c:v>1.06270002890135E-2</c:v>
                </c:pt>
                <c:pt idx="32">
                  <c:v>1.06279804267135E-2</c:v>
                </c:pt>
                <c:pt idx="33">
                  <c:v>1.0801174816246994E-2</c:v>
                </c:pt>
                <c:pt idx="34">
                  <c:v>1.0976952364102354E-2</c:v>
                </c:pt>
                <c:pt idx="35">
                  <c:v>1.1155226109993291E-2</c:v>
                </c:pt>
                <c:pt idx="36">
                  <c:v>1.1335910841188453E-2</c:v>
                </c:pt>
                <c:pt idx="37">
                  <c:v>1.1518923072166948E-2</c:v>
                </c:pt>
                <c:pt idx="38">
                  <c:v>1.1704181007076132E-2</c:v>
                </c:pt>
                <c:pt idx="39">
                  <c:v>1.1891604513350692E-2</c:v>
                </c:pt>
                <c:pt idx="40">
                  <c:v>1.2081115092041003E-2</c:v>
                </c:pt>
                <c:pt idx="41">
                  <c:v>1.2272635849265998E-2</c:v>
                </c:pt>
                <c:pt idx="42">
                  <c:v>1.2466091468099436E-2</c:v>
                </c:pt>
                <c:pt idx="43">
                  <c:v>1.2661408180849916E-2</c:v>
                </c:pt>
                <c:pt idx="44">
                  <c:v>1.2858513741506691E-2</c:v>
                </c:pt>
                <c:pt idx="45">
                  <c:v>1.304935234139981E-2</c:v>
                </c:pt>
                <c:pt idx="46">
                  <c:v>1.3257809882803204E-2</c:v>
                </c:pt>
                <c:pt idx="47">
                  <c:v>1.3459863345730617E-2</c:v>
                </c:pt>
                <c:pt idx="48">
                  <c:v>1.3663431373948967E-2</c:v>
                </c:pt>
                <c:pt idx="49">
                  <c:v>1.3868448939051656E-2</c:v>
                </c:pt>
                <c:pt idx="50">
                  <c:v>1.4074852384937511E-2</c:v>
                </c:pt>
                <c:pt idx="51">
                  <c:v>1.4282579397881424E-2</c:v>
                </c:pt>
                <c:pt idx="52">
                  <c:v>1.449156898507508E-2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8.8463423836330542E-3</c:v>
                </c:pt>
                <c:pt idx="1">
                  <c:v>8.9430029252290377E-3</c:v>
                </c:pt>
                <c:pt idx="2">
                  <c:v>1.023592534669524E-2</c:v>
                </c:pt>
                <c:pt idx="3">
                  <c:v>1.0627980426713521E-2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3.36356615615094E-3</c:v>
                </c:pt>
                <c:pt idx="2">
                  <c:v>3.4913810493111801E-3</c:v>
                </c:pt>
                <c:pt idx="3">
                  <c:v>3.58604614637022E-3</c:v>
                </c:pt>
                <c:pt idx="4">
                  <c:v>3.6649806311307301E-3</c:v>
                </c:pt>
                <c:pt idx="5">
                  <c:v>3.67042919176155E-3</c:v>
                </c:pt>
                <c:pt idx="6">
                  <c:v>3.4172807385086002E-3</c:v>
                </c:pt>
                <c:pt idx="7">
                  <c:v>3.03014982418551E-3</c:v>
                </c:pt>
                <c:pt idx="8">
                  <c:v>2.5882655613413599E-3</c:v>
                </c:pt>
                <c:pt idx="9">
                  <c:v>2.1708570625252402E-3</c:v>
                </c:pt>
                <c:pt idx="10">
                  <c:v>1.8571534402862301E-3</c:v>
                </c:pt>
                <c:pt idx="11">
                  <c:v>1.72638380717343E-3</c:v>
                </c:pt>
                <c:pt idx="12">
                  <c:v>1.71365203448634E-3</c:v>
                </c:pt>
                <c:pt idx="13">
                  <c:v>1.6939516307740599E-3</c:v>
                </c:pt>
                <c:pt idx="14">
                  <c:v>1.6750763748612501E-3</c:v>
                </c:pt>
                <c:pt idx="15">
                  <c:v>1.65702626674791E-3</c:v>
                </c:pt>
                <c:pt idx="16">
                  <c:v>1.63355467973338E-3</c:v>
                </c:pt>
                <c:pt idx="17">
                  <c:v>1.6135706314650399E-3</c:v>
                </c:pt>
                <c:pt idx="18">
                  <c:v>1.59487587663337E-3</c:v>
                </c:pt>
                <c:pt idx="19">
                  <c:v>1.5774704152383601E-3</c:v>
                </c:pt>
                <c:pt idx="20">
                  <c:v>1.5613542472800201E-3</c:v>
                </c:pt>
                <c:pt idx="21">
                  <c:v>1.5465273727583401E-3</c:v>
                </c:pt>
                <c:pt idx="22">
                  <c:v>1.53298979167334E-3</c:v>
                </c:pt>
                <c:pt idx="23">
                  <c:v>1.5207415040250001E-3</c:v>
                </c:pt>
                <c:pt idx="24">
                  <c:v>1.5097825098133199E-3</c:v>
                </c:pt>
                <c:pt idx="25">
                  <c:v>1.5001128090383199E-3</c:v>
                </c:pt>
                <c:pt idx="26">
                  <c:v>1.4917324016999801E-3</c:v>
                </c:pt>
                <c:pt idx="27">
                  <c:v>1.48464128779831E-3</c:v>
                </c:pt>
                <c:pt idx="28">
                  <c:v>1.4788394673333101E-3</c:v>
                </c:pt>
                <c:pt idx="29">
                  <c:v>1.4743269403049699E-3</c:v>
                </c:pt>
                <c:pt idx="30">
                  <c:v>1.4711037067132999E-3</c:v>
                </c:pt>
                <c:pt idx="31">
                  <c:v>1.4691697665582999E-3</c:v>
                </c:pt>
                <c:pt idx="32">
                  <c:v>1.46852511983997E-3</c:v>
                </c:pt>
                <c:pt idx="33">
                  <c:v>1.4924563185657409E-3</c:v>
                </c:pt>
                <c:pt idx="34">
                  <c:v>1.5167444461464661E-3</c:v>
                </c:pt>
                <c:pt idx="35">
                  <c:v>1.5413774868124779E-3</c:v>
                </c:pt>
                <c:pt idx="36">
                  <c:v>1.5663436662631564E-3</c:v>
                </c:pt>
                <c:pt idx="37">
                  <c:v>1.5916314488558256E-3</c:v>
                </c:pt>
                <c:pt idx="38">
                  <c:v>1.6172295324183433E-3</c:v>
                </c:pt>
                <c:pt idx="39">
                  <c:v>1.6431268446039085E-3</c:v>
                </c:pt>
                <c:pt idx="40">
                  <c:v>1.6693125387911708E-3</c:v>
                </c:pt>
                <c:pt idx="41">
                  <c:v>1.6957759901397211E-3</c:v>
                </c:pt>
                <c:pt idx="42">
                  <c:v>1.7225067917054652E-3</c:v>
                </c:pt>
                <c:pt idx="43">
                  <c:v>1.7494947506104049E-3</c:v>
                </c:pt>
                <c:pt idx="44">
                  <c:v>1.7767298842353285E-3</c:v>
                </c:pt>
                <c:pt idx="45">
                  <c:v>1.8030990782426605E-3</c:v>
                </c:pt>
                <c:pt idx="46">
                  <c:v>1.8319027759989639E-3</c:v>
                </c:pt>
                <c:pt idx="47">
                  <c:v>1.8598215878471444E-3</c:v>
                </c:pt>
                <c:pt idx="48">
                  <c:v>1.8879496753136532E-3</c:v>
                </c:pt>
                <c:pt idx="49">
                  <c:v>1.9162780530743962E-3</c:v>
                </c:pt>
                <c:pt idx="50">
                  <c:v>1.9447979254240896E-3</c:v>
                </c:pt>
                <c:pt idx="51">
                  <c:v>1.9735006821407571E-3</c:v>
                </c:pt>
                <c:pt idx="52">
                  <c:v>2.0023778955205874E-3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3.3635661561509365E-3</c:v>
                </c:pt>
                <c:pt idx="1">
                  <c:v>3.7256346389904211E-3</c:v>
                </c:pt>
                <c:pt idx="2">
                  <c:v>1.72638380717343E-3</c:v>
                </c:pt>
                <c:pt idx="3">
                  <c:v>1.4685251198399698E-3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3.2146953404462347E-6</c:v>
                </c:pt>
                <c:pt idx="2">
                  <c:v>5.8368350821631679E-6</c:v>
                </c:pt>
                <c:pt idx="3">
                  <c:v>4.7250168837019311E-6</c:v>
                </c:pt>
                <c:pt idx="4">
                  <c:v>3.6619133410870793E-6</c:v>
                </c:pt>
                <c:pt idx="5">
                  <c:v>2.7045028627904957E-6</c:v>
                </c:pt>
                <c:pt idx="6">
                  <c:v>2.2674399210956558E-6</c:v>
                </c:pt>
                <c:pt idx="7">
                  <c:v>2.2039554113843841E-6</c:v>
                </c:pt>
                <c:pt idx="8">
                  <c:v>2.100907469209132E-6</c:v>
                </c:pt>
                <c:pt idx="9">
                  <c:v>1.999013313760532E-6</c:v>
                </c:pt>
                <c:pt idx="10">
                  <c:v>1.9481239863852641E-6</c:v>
                </c:pt>
                <c:pt idx="11">
                  <c:v>1.9917762067419069E-6</c:v>
                </c:pt>
                <c:pt idx="12">
                  <c:v>2.1319175044159976E-6</c:v>
                </c:pt>
                <c:pt idx="13">
                  <c:v>2.3634556024721688E-6</c:v>
                </c:pt>
                <c:pt idx="14">
                  <c:v>2.646851048099431E-6</c:v>
                </c:pt>
                <c:pt idx="15">
                  <c:v>2.9165319744397707E-6</c:v>
                </c:pt>
                <c:pt idx="16">
                  <c:v>3.2247678880883218E-6</c:v>
                </c:pt>
                <c:pt idx="17">
                  <c:v>3.5574156000394479E-6</c:v>
                </c:pt>
                <c:pt idx="18">
                  <c:v>3.8687246285421704E-6</c:v>
                </c:pt>
                <c:pt idx="19">
                  <c:v>4.1716907758275464E-6</c:v>
                </c:pt>
                <c:pt idx="20">
                  <c:v>4.4668393959533305E-6</c:v>
                </c:pt>
                <c:pt idx="21">
                  <c:v>4.7548087508825808E-6</c:v>
                </c:pt>
                <c:pt idx="22">
                  <c:v>5.0363333681751693E-6</c:v>
                </c:pt>
                <c:pt idx="23">
                  <c:v>5.3122285098698432E-6</c:v>
                </c:pt>
                <c:pt idx="24">
                  <c:v>5.5833758438176472E-6</c:v>
                </c:pt>
                <c:pt idx="25">
                  <c:v>5.8507103168887369E-6</c:v>
                </c:pt>
                <c:pt idx="26">
                  <c:v>6.1152082197394129E-6</c:v>
                </c:pt>
                <c:pt idx="27">
                  <c:v>6.3778764381254869E-6</c:v>
                </c:pt>
                <c:pt idx="28">
                  <c:v>6.6397428369314424E-6</c:v>
                </c:pt>
                <c:pt idx="29">
                  <c:v>6.9018477294499604E-6</c:v>
                </c:pt>
                <c:pt idx="30">
                  <c:v>7.1652363699264022E-6</c:v>
                </c:pt>
                <c:pt idx="31">
                  <c:v>7.4309524022305094E-6</c:v>
                </c:pt>
                <c:pt idx="32">
                  <c:v>7.700032198344806E-6</c:v>
                </c:pt>
                <c:pt idx="33">
                  <c:v>8.0368884095421052E-6</c:v>
                </c:pt>
                <c:pt idx="34">
                  <c:v>8.4421977586302501E-6</c:v>
                </c:pt>
                <c:pt idx="35">
                  <c:v>8.8526483557386033E-6</c:v>
                </c:pt>
                <c:pt idx="36">
                  <c:v>9.2680587072677967E-6</c:v>
                </c:pt>
                <c:pt idx="37">
                  <c:v>9.6882510120937613E-6</c:v>
                </c:pt>
                <c:pt idx="38">
                  <c:v>1.0113051099828336E-5</c:v>
                </c:pt>
                <c:pt idx="39">
                  <c:v>1.0542288362730279E-5</c:v>
                </c:pt>
                <c:pt idx="40">
                  <c:v>1.09757956959258E-5</c:v>
                </c:pt>
                <c:pt idx="41">
                  <c:v>1.1413409435358766E-5</c:v>
                </c:pt>
                <c:pt idx="42">
                  <c:v>1.185496929739582E-5</c:v>
                </c:pt>
                <c:pt idx="43">
                  <c:v>1.2300318319316324E-5</c:v>
                </c:pt>
                <c:pt idx="44">
                  <c:v>1.274930280040509E-5</c:v>
                </c:pt>
                <c:pt idx="45">
                  <c:v>1.3192656931141289E-5</c:v>
                </c:pt>
                <c:pt idx="46">
                  <c:v>1.3648464000987825E-5</c:v>
                </c:pt>
                <c:pt idx="47">
                  <c:v>1.4116579757601783E-5</c:v>
                </c:pt>
                <c:pt idx="48">
                  <c:v>1.4578632356485375E-5</c:v>
                </c:pt>
                <c:pt idx="49">
                  <c:v>1.5043598885158402E-5</c:v>
                </c:pt>
                <c:pt idx="50">
                  <c:v>1.5511344046459068E-5</c:v>
                </c:pt>
                <c:pt idx="51">
                  <c:v>1.5981735425537459E-5</c:v>
                </c:pt>
                <c:pt idx="52">
                  <c:v>1.6454643435142581E-5</c:v>
                </c:pt>
                <c:pt idx="53">
                  <c:v>1.7651007651811003E-5</c:v>
                </c:pt>
                <c:pt idx="54">
                  <c:v>1.9584442583326014E-5</c:v>
                </c:pt>
                <c:pt idx="55">
                  <c:v>2.1544078304204039E-5</c:v>
                </c:pt>
                <c:pt idx="56">
                  <c:v>2.3523253066728287E-5</c:v>
                </c:pt>
                <c:pt idx="57">
                  <c:v>2.5505876829026684E-5</c:v>
                </c:pt>
                <c:pt idx="58">
                  <c:v>2.7506417533213584E-5</c:v>
                </c:pt>
                <c:pt idx="59">
                  <c:v>2.9519829052918398E-5</c:v>
                </c:pt>
                <c:pt idx="60">
                  <c:v>3.1521515486954655E-5</c:v>
                </c:pt>
                <c:pt idx="61">
                  <c:v>3.3527265159013845E-5</c:v>
                </c:pt>
                <c:pt idx="62">
                  <c:v>3.9397249293136856E-5</c:v>
                </c:pt>
                <c:pt idx="63">
                  <c:v>4.8817916657318048E-5</c:v>
                </c:pt>
                <c:pt idx="64">
                  <c:v>6.13244671822082E-5</c:v>
                </c:pt>
                <c:pt idx="65">
                  <c:v>7.5518859434010806E-5</c:v>
                </c:pt>
                <c:pt idx="66">
                  <c:v>8.6481182458950483E-5</c:v>
                </c:pt>
                <c:pt idx="67">
                  <c:v>9.6031707381721371E-5</c:v>
                </c:pt>
                <c:pt idx="68">
                  <c:v>1.0506359305284391E-4</c:v>
                </c:pt>
                <c:pt idx="69">
                  <c:v>1.109510063806756E-4</c:v>
                </c:pt>
                <c:pt idx="70">
                  <c:v>1.1325562030398156E-4</c:v>
                </c:pt>
                <c:pt idx="71">
                  <c:v>1.1404637386185425E-4</c:v>
                </c:pt>
                <c:pt idx="72">
                  <c:v>1.142148677870148E-4</c:v>
                </c:pt>
                <c:pt idx="73">
                  <c:v>1.1413153962883617E-4</c:v>
                </c:pt>
                <c:pt idx="74">
                  <c:v>1.1394925095074189E-4</c:v>
                </c:pt>
                <c:pt idx="75">
                  <c:v>1.1360756586484063E-4</c:v>
                </c:pt>
                <c:pt idx="76">
                  <c:v>1.1305043636946003E-4</c:v>
                </c:pt>
                <c:pt idx="77">
                  <c:v>1.1096410946152723E-4</c:v>
                </c:pt>
                <c:pt idx="78">
                  <c:v>1.058303751295408E-4</c:v>
                </c:pt>
                <c:pt idx="79">
                  <c:v>9.6339011282042101E-5</c:v>
                </c:pt>
                <c:pt idx="80">
                  <c:v>8.007804838350368E-5</c:v>
                </c:pt>
                <c:pt idx="81">
                  <c:v>6.4064589980402398E-5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7.5315950283810803E-6</c:v>
                </c:pt>
                <c:pt idx="2">
                  <c:v>1.5646482975239286E-5</c:v>
                </c:pt>
                <c:pt idx="3">
                  <c:v>1.6799672299849031E-5</c:v>
                </c:pt>
                <c:pt idx="4">
                  <c:v>1.7745052711546079E-5</c:v>
                </c:pt>
                <c:pt idx="5">
                  <c:v>2.1071096453370487E-5</c:v>
                </c:pt>
                <c:pt idx="6">
                  <c:v>2.8883805702703659E-5</c:v>
                </c:pt>
                <c:pt idx="7">
                  <c:v>4.1251179262598433E-5</c:v>
                </c:pt>
                <c:pt idx="8">
                  <c:v>5.8024990276575624E-5</c:v>
                </c:pt>
                <c:pt idx="9">
                  <c:v>7.8100355944523477E-5</c:v>
                </c:pt>
                <c:pt idx="10">
                  <c:v>9.9033554725320649E-5</c:v>
                </c:pt>
                <c:pt idx="11">
                  <c:v>1.1747144967562418E-4</c:v>
                </c:pt>
                <c:pt idx="12">
                  <c:v>1.3166005690354763E-4</c:v>
                </c:pt>
                <c:pt idx="13">
                  <c:v>1.4782765090469004E-4</c:v>
                </c:pt>
                <c:pt idx="14">
                  <c:v>1.6786219206595809E-4</c:v>
                </c:pt>
                <c:pt idx="15">
                  <c:v>1.872397337387101E-4</c:v>
                </c:pt>
                <c:pt idx="16">
                  <c:v>2.0958643091254533E-4</c:v>
                </c:pt>
                <c:pt idx="17">
                  <c:v>2.3369222763558876E-4</c:v>
                </c:pt>
                <c:pt idx="18">
                  <c:v>2.5599665994785172E-4</c:v>
                </c:pt>
                <c:pt idx="19">
                  <c:v>2.7723976218843084E-4</c:v>
                </c:pt>
                <c:pt idx="20">
                  <c:v>2.9722568542494345E-4</c:v>
                </c:pt>
                <c:pt idx="21">
                  <c:v>3.1576693032950802E-4</c:v>
                </c:pt>
                <c:pt idx="22">
                  <c:v>3.3268478039792649E-4</c:v>
                </c:pt>
                <c:pt idx="23">
                  <c:v>3.4780958776991849E-4</c:v>
                </c:pt>
                <c:pt idx="24">
                  <c:v>3.6098093179671753E-4</c:v>
                </c:pt>
                <c:pt idx="25">
                  <c:v>3.7204766586357811E-4</c:v>
                </c:pt>
                <c:pt idx="26">
                  <c:v>3.8086786814522429E-4</c:v>
                </c:pt>
                <c:pt idx="27">
                  <c:v>3.8730871261289312E-4</c:v>
                </c:pt>
                <c:pt idx="28">
                  <c:v>3.9124627325413822E-4</c:v>
                </c:pt>
                <c:pt idx="29">
                  <c:v>3.9256527442027447E-4</c:v>
                </c:pt>
                <c:pt idx="30">
                  <c:v>3.9115879854700051E-4</c:v>
                </c:pt>
                <c:pt idx="31">
                  <c:v>3.8692796126621871E-4</c:v>
                </c:pt>
                <c:pt idx="32">
                  <c:v>3.7978156290338833E-4</c:v>
                </c:pt>
                <c:pt idx="33">
                  <c:v>3.8511679106132291E-4</c:v>
                </c:pt>
                <c:pt idx="34">
                  <c:v>4.0453866529347658E-4</c:v>
                </c:pt>
                <c:pt idx="35">
                  <c:v>4.2420690115698513E-4</c:v>
                </c:pt>
                <c:pt idx="36">
                  <c:v>4.4411280172475151E-4</c:v>
                </c:pt>
                <c:pt idx="37">
                  <c:v>4.6424784700808605E-4</c:v>
                </c:pt>
                <c:pt idx="38">
                  <c:v>4.8460369099823905E-4</c:v>
                </c:pt>
                <c:pt idx="39">
                  <c:v>5.0517215840366857E-4</c:v>
                </c:pt>
                <c:pt idx="40">
                  <c:v>5.2594524178548995E-4</c:v>
                </c:pt>
                <c:pt idx="41">
                  <c:v>5.4691509858413264E-4</c:v>
                </c:pt>
                <c:pt idx="42">
                  <c:v>5.6807404822530093E-4</c:v>
                </c:pt>
                <c:pt idx="43">
                  <c:v>5.8941456926833182E-4</c:v>
                </c:pt>
                <c:pt idx="44">
                  <c:v>6.1092929658343811E-4</c:v>
                </c:pt>
                <c:pt idx="45">
                  <c:v>6.3217422514685927E-4</c:v>
                </c:pt>
                <c:pt idx="46">
                  <c:v>6.5401588166083362E-4</c:v>
                </c:pt>
                <c:pt idx="47">
                  <c:v>6.7644735374875874E-4</c:v>
                </c:pt>
                <c:pt idx="48">
                  <c:v>6.9858828754252895E-4</c:v>
                </c:pt>
                <c:pt idx="49">
                  <c:v>7.2086885289925041E-4</c:v>
                </c:pt>
                <c:pt idx="50">
                  <c:v>7.432825665624512E-4</c:v>
                </c:pt>
                <c:pt idx="51">
                  <c:v>7.6582308339213576E-4</c:v>
                </c:pt>
                <c:pt idx="52">
                  <c:v>7.8848419374301327E-4</c:v>
                </c:pt>
                <c:pt idx="53">
                  <c:v>8.458123442143952E-4</c:v>
                </c:pt>
                <c:pt idx="54">
                  <c:v>9.3845992355204983E-4</c:v>
                </c:pt>
                <c:pt idx="55">
                  <c:v>1.032363009176289E-3</c:v>
                </c:pt>
                <c:pt idx="56">
                  <c:v>1.1272023791727573E-3</c:v>
                </c:pt>
                <c:pt idx="57">
                  <c:v>1.2222070205600562E-3</c:v>
                </c:pt>
                <c:pt idx="58">
                  <c:v>1.3180702174994691E-3</c:v>
                </c:pt>
                <c:pt idx="59">
                  <c:v>1.4145501664600637E-3</c:v>
                </c:pt>
                <c:pt idx="60">
                  <c:v>1.510468265219749E-3</c:v>
                </c:pt>
                <c:pt idx="61">
                  <c:v>1.6065810688339708E-3</c:v>
                </c:pt>
                <c:pt idx="62">
                  <c:v>1.887862746283954E-3</c:v>
                </c:pt>
                <c:pt idx="63">
                  <c:v>2.3392883478441356E-3</c:v>
                </c:pt>
                <c:pt idx="64">
                  <c:v>2.938585284662799E-3</c:v>
                </c:pt>
                <c:pt idx="65">
                  <c:v>3.6187613075860017E-3</c:v>
                </c:pt>
                <c:pt idx="66">
                  <c:v>4.1440609572526493E-3</c:v>
                </c:pt>
                <c:pt idx="67">
                  <c:v>4.6017091568769947E-3</c:v>
                </c:pt>
                <c:pt idx="68">
                  <c:v>5.0345048670632497E-3</c:v>
                </c:pt>
                <c:pt idx="69">
                  <c:v>5.3166217278341676E-3</c:v>
                </c:pt>
                <c:pt idx="70">
                  <c:v>5.4270557009779381E-3</c:v>
                </c:pt>
                <c:pt idx="71">
                  <c:v>5.464947538864685E-3</c:v>
                </c:pt>
                <c:pt idx="72">
                  <c:v>5.4730215392071709E-3</c:v>
                </c:pt>
                <c:pt idx="73">
                  <c:v>5.4690285668965574E-3</c:v>
                </c:pt>
                <c:pt idx="74">
                  <c:v>5.4602935407051844E-3</c:v>
                </c:pt>
                <c:pt idx="75">
                  <c:v>5.4439204548627114E-3</c:v>
                </c:pt>
                <c:pt idx="76">
                  <c:v>5.4172235651545209E-3</c:v>
                </c:pt>
                <c:pt idx="77">
                  <c:v>5.3172496096950891E-3</c:v>
                </c:pt>
                <c:pt idx="78">
                  <c:v>5.0712480240878311E-3</c:v>
                </c:pt>
                <c:pt idx="79">
                  <c:v>4.6164347429423214E-3</c:v>
                </c:pt>
                <c:pt idx="80">
                  <c:v>3.8372314577981479E-3</c:v>
                </c:pt>
                <c:pt idx="81">
                  <c:v>3.069888252351341E-3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8.3197894335789856E-6</c:v>
                </c:pt>
                <c:pt idx="2">
                  <c:v>1.7655098619917547E-5</c:v>
                </c:pt>
                <c:pt idx="3">
                  <c:v>1.96156148754853E-5</c:v>
                </c:pt>
                <c:pt idx="4">
                  <c:v>2.1254682155361457E-5</c:v>
                </c:pt>
                <c:pt idx="5">
                  <c:v>2.5023993359967461E-5</c:v>
                </c:pt>
                <c:pt idx="6">
                  <c:v>2.9794997791894938E-5</c:v>
                </c:pt>
                <c:pt idx="7">
                  <c:v>3.2300229993763806E-5</c:v>
                </c:pt>
                <c:pt idx="8">
                  <c:v>3.276435457768791E-5</c:v>
                </c:pt>
                <c:pt idx="9">
                  <c:v>3.1704764103427043E-5</c:v>
                </c:pt>
                <c:pt idx="10">
                  <c:v>3.026603636480247E-5</c:v>
                </c:pt>
                <c:pt idx="11">
                  <c:v>3.0039911695163752E-5</c:v>
                </c:pt>
                <c:pt idx="12">
                  <c:v>3.184598006279465E-5</c:v>
                </c:pt>
                <c:pt idx="13">
                  <c:v>3.5441110335857484E-5</c:v>
                </c:pt>
                <c:pt idx="14">
                  <c:v>3.9872142712678765E-5</c:v>
                </c:pt>
                <c:pt idx="15">
                  <c:v>4.4132541709285593E-5</c:v>
                </c:pt>
                <c:pt idx="16">
                  <c:v>4.9055634676604651E-5</c:v>
                </c:pt>
                <c:pt idx="17">
                  <c:v>5.4418848956569926E-5</c:v>
                </c:pt>
                <c:pt idx="18">
                  <c:v>5.948682410457708E-5</c:v>
                </c:pt>
                <c:pt idx="19">
                  <c:v>6.4463655207036571E-5</c:v>
                </c:pt>
                <c:pt idx="20">
                  <c:v>6.9351229085741188E-5</c:v>
                </c:pt>
                <c:pt idx="21">
                  <c:v>7.4152988806607561E-5</c:v>
                </c:pt>
                <c:pt idx="22">
                  <c:v>7.8873742215018194E-5</c:v>
                </c:pt>
                <c:pt idx="23">
                  <c:v>8.3519480517855199E-5</c:v>
                </c:pt>
                <c:pt idx="24">
                  <c:v>8.8097208551583155E-5</c:v>
                </c:pt>
                <c:pt idx="25">
                  <c:v>9.2614787039544476E-5</c:v>
                </c:pt>
                <c:pt idx="26">
                  <c:v>9.7080787056925424E-5</c:v>
                </c:pt>
                <c:pt idx="27">
                  <c:v>1.0150435705394576E-4</c:v>
                </c:pt>
                <c:pt idx="28">
                  <c:v>1.0589510205320247E-4</c:v>
                </c:pt>
                <c:pt idx="29">
                  <c:v>1.1026297475146751E-4</c:v>
                </c:pt>
                <c:pt idx="30">
                  <c:v>1.1461817803031515E-4</c:v>
                </c:pt>
                <c:pt idx="31">
                  <c:v>1.1897107829081396E-4</c:v>
                </c:pt>
                <c:pt idx="32">
                  <c:v>1.2333212902581686E-4</c:v>
                </c:pt>
                <c:pt idx="33">
                  <c:v>1.2874133089356096E-4</c:v>
                </c:pt>
                <c:pt idx="34">
                  <c:v>1.3523390144652003E-4</c:v>
                </c:pt>
                <c:pt idx="35">
                  <c:v>1.4180882863787522E-4</c:v>
                </c:pt>
                <c:pt idx="36">
                  <c:v>1.4846320515744137E-4</c:v>
                </c:pt>
                <c:pt idx="37">
                  <c:v>1.5519418284406695E-4</c:v>
                </c:pt>
                <c:pt idx="38">
                  <c:v>1.6199897169664307E-4</c:v>
                </c:pt>
                <c:pt idx="39">
                  <c:v>1.6887483878339957E-4</c:v>
                </c:pt>
                <c:pt idx="40">
                  <c:v>1.7581910728430941E-4</c:v>
                </c:pt>
                <c:pt idx="41">
                  <c:v>1.828291554971248E-4</c:v>
                </c:pt>
                <c:pt idx="42">
                  <c:v>1.8990241586992456E-4</c:v>
                </c:pt>
                <c:pt idx="43">
                  <c:v>1.9703637404783314E-4</c:v>
                </c:pt>
                <c:pt idx="44">
                  <c:v>2.0422856792939723E-4</c:v>
                </c:pt>
                <c:pt idx="45">
                  <c:v>2.113305703387337E-4</c:v>
                </c:pt>
                <c:pt idx="46">
                  <c:v>2.186320539244788E-4</c:v>
                </c:pt>
                <c:pt idx="47">
                  <c:v>2.261307079367922E-4</c:v>
                </c:pt>
                <c:pt idx="48">
                  <c:v>2.3353223742082429E-4</c:v>
                </c:pt>
                <c:pt idx="49">
                  <c:v>2.4098044457164817E-4</c:v>
                </c:pt>
                <c:pt idx="50">
                  <c:v>2.4847316209070374E-4</c:v>
                </c:pt>
                <c:pt idx="51">
                  <c:v>2.5600826885061707E-4</c:v>
                </c:pt>
                <c:pt idx="52">
                  <c:v>2.6358368901876366E-4</c:v>
                </c:pt>
                <c:pt idx="53">
                  <c:v>2.8274801153249386E-4</c:v>
                </c:pt>
                <c:pt idx="54">
                  <c:v>3.1371932450777564E-4</c:v>
                </c:pt>
                <c:pt idx="55">
                  <c:v>3.4511034276216162E-4</c:v>
                </c:pt>
                <c:pt idx="56">
                  <c:v>3.7681435307239505E-4</c:v>
                </c:pt>
                <c:pt idx="57">
                  <c:v>4.0857361223001193E-4</c:v>
                </c:pt>
                <c:pt idx="58">
                  <c:v>4.406198793472678E-4</c:v>
                </c:pt>
                <c:pt idx="59">
                  <c:v>4.7287232152071743E-4</c:v>
                </c:pt>
                <c:pt idx="60">
                  <c:v>5.0493694185853994E-4</c:v>
                </c:pt>
                <c:pt idx="61">
                  <c:v>5.3706665040515096E-4</c:v>
                </c:pt>
                <c:pt idx="62">
                  <c:v>6.3109676893383906E-4</c:v>
                </c:pt>
                <c:pt idx="63">
                  <c:v>7.8200458207831956E-4</c:v>
                </c:pt>
                <c:pt idx="64">
                  <c:v>9.8234454916685805E-4</c:v>
                </c:pt>
                <c:pt idx="65">
                  <c:v>1.209721720106878E-3</c:v>
                </c:pt>
                <c:pt idx="66">
                  <c:v>1.3853250113309084E-3</c:v>
                </c:pt>
                <c:pt idx="67">
                  <c:v>1.5383129871039479E-3</c:v>
                </c:pt>
                <c:pt idx="68">
                  <c:v>1.6829929829588425E-3</c:v>
                </c:pt>
                <c:pt idx="69">
                  <c:v>1.77730229630524E-3</c:v>
                </c:pt>
                <c:pt idx="70">
                  <c:v>1.8142194523690191E-3</c:v>
                </c:pt>
                <c:pt idx="71">
                  <c:v>1.82688637770899E-3</c:v>
                </c:pt>
                <c:pt idx="72">
                  <c:v>1.8295854486761682E-3</c:v>
                </c:pt>
                <c:pt idx="73">
                  <c:v>1.8282506313391392E-3</c:v>
                </c:pt>
                <c:pt idx="74">
                  <c:v>1.8253305849444651E-3</c:v>
                </c:pt>
                <c:pt idx="75">
                  <c:v>1.8198571989194478E-3</c:v>
                </c:pt>
                <c:pt idx="76">
                  <c:v>1.810932651375625E-3</c:v>
                </c:pt>
                <c:pt idx="77">
                  <c:v>1.7775121919740219E-3</c:v>
                </c:pt>
                <c:pt idx="78">
                  <c:v>1.6952759138680335E-3</c:v>
                </c:pt>
                <c:pt idx="79">
                  <c:v>1.5432356276956847E-3</c:v>
                </c:pt>
                <c:pt idx="80">
                  <c:v>1.2827544690070666E-3</c:v>
                </c:pt>
                <c:pt idx="81">
                  <c:v>1.0262380360333021E-3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1.1484464051790217E-5</c:v>
                </c:pt>
                <c:pt idx="2">
                  <c:v>2.2521696641167055E-5</c:v>
                </c:pt>
                <c:pt idx="3">
                  <c:v>2.1727884232751036E-5</c:v>
                </c:pt>
                <c:pt idx="4">
                  <c:v>2.0839842546641161E-5</c:v>
                </c:pt>
                <c:pt idx="5">
                  <c:v>2.2199931040282446E-5</c:v>
                </c:pt>
                <c:pt idx="6">
                  <c:v>2.706682586192946E-5</c:v>
                </c:pt>
                <c:pt idx="7">
                  <c:v>3.3744930615793506E-5</c:v>
                </c:pt>
                <c:pt idx="8">
                  <c:v>4.1402691406642647E-5</c:v>
                </c:pt>
                <c:pt idx="9">
                  <c:v>4.9806231738902235E-5</c:v>
                </c:pt>
                <c:pt idx="10">
                  <c:v>5.8431510551725371E-5</c:v>
                </c:pt>
                <c:pt idx="11">
                  <c:v>6.6569171852041311E-5</c:v>
                </c:pt>
                <c:pt idx="12">
                  <c:v>7.3843653723980999E-5</c:v>
                </c:pt>
                <c:pt idx="13">
                  <c:v>8.2969848484746084E-5</c:v>
                </c:pt>
                <c:pt idx="14">
                  <c:v>9.4371962186334211E-5</c:v>
                </c:pt>
                <c:pt idx="15">
                  <c:v>1.0554942289576236E-4</c:v>
                </c:pt>
                <c:pt idx="16">
                  <c:v>1.1870737653823816E-4</c:v>
                </c:pt>
                <c:pt idx="17">
                  <c:v>1.3324660901242003E-4</c:v>
                </c:pt>
                <c:pt idx="18">
                  <c:v>1.4715898893552141E-4</c:v>
                </c:pt>
                <c:pt idx="19">
                  <c:v>1.6095609956544665E-4</c:v>
                </c:pt>
                <c:pt idx="20">
                  <c:v>1.7459355090687642E-4</c:v>
                </c:pt>
                <c:pt idx="21">
                  <c:v>1.8803011463801428E-4</c:v>
                </c:pt>
                <c:pt idx="22">
                  <c:v>2.0122767683179968E-4</c:v>
                </c:pt>
                <c:pt idx="23">
                  <c:v>2.1415116376710016E-4</c:v>
                </c:pt>
                <c:pt idx="24">
                  <c:v>2.2676844727288303E-4</c:v>
                </c:pt>
                <c:pt idx="25">
                  <c:v>2.390502332094358E-4</c:v>
                </c:pt>
                <c:pt idx="26">
                  <c:v>2.509699368399353E-4</c:v>
                </c:pt>
                <c:pt idx="27">
                  <c:v>2.6250354941827187E-4</c:v>
                </c:pt>
                <c:pt idx="28">
                  <c:v>2.7362949855818552E-4</c:v>
                </c:pt>
                <c:pt idx="29">
                  <c:v>2.8432850525720031E-4</c:v>
                </c:pt>
                <c:pt idx="30">
                  <c:v>2.9458343980955516E-4</c:v>
                </c:pt>
                <c:pt idx="31">
                  <c:v>3.0437917849297525E-4</c:v>
                </c:pt>
                <c:pt idx="32">
                  <c:v>3.1370246274299091E-4</c:v>
                </c:pt>
                <c:pt idx="33">
                  <c:v>3.2642223242716588E-4</c:v>
                </c:pt>
                <c:pt idx="34">
                  <c:v>3.4288407385274462E-4</c:v>
                </c:pt>
                <c:pt idx="35">
                  <c:v>3.595547296316775E-4</c:v>
                </c:pt>
                <c:pt idx="36">
                  <c:v>3.7642682831087753E-4</c:v>
                </c:pt>
                <c:pt idx="37">
                  <c:v>3.9349314840898402E-4</c:v>
                </c:pt>
                <c:pt idx="38">
                  <c:v>4.1074661590878667E-4</c:v>
                </c:pt>
                <c:pt idx="39">
                  <c:v>4.2818030149175741E-4</c:v>
                </c:pt>
                <c:pt idx="40">
                  <c:v>4.4578741811007717E-4</c:v>
                </c:pt>
                <c:pt idx="41">
                  <c:v>4.6356131846645235E-4</c:v>
                </c:pt>
                <c:pt idx="42">
                  <c:v>4.814954925611476E-4</c:v>
                </c:pt>
                <c:pt idx="43">
                  <c:v>4.9958356527495407E-4</c:v>
                </c:pt>
                <c:pt idx="44">
                  <c:v>5.1781929397664173E-4</c:v>
                </c:pt>
                <c:pt idx="45">
                  <c:v>5.3582634318972912E-4</c:v>
                </c:pt>
                <c:pt idx="46">
                  <c:v>5.5433917473766243E-4</c:v>
                </c:pt>
                <c:pt idx="47">
                  <c:v>5.7335192973956566E-4</c:v>
                </c:pt>
                <c:pt idx="48">
                  <c:v>5.9211842656528796E-4</c:v>
                </c:pt>
                <c:pt idx="49">
                  <c:v>6.110032741031931E-4</c:v>
                </c:pt>
                <c:pt idx="50">
                  <c:v>6.3000097719155372E-4</c:v>
                </c:pt>
                <c:pt idx="51">
                  <c:v>6.4910615773517777E-4</c:v>
                </c:pt>
                <c:pt idx="52">
                  <c:v>6.6831355248321393E-4</c:v>
                </c:pt>
                <c:pt idx="53">
                  <c:v>7.169044820197276E-4</c:v>
                </c:pt>
                <c:pt idx="54">
                  <c:v>7.9543190637073344E-4</c:v>
                </c:pt>
                <c:pt idx="55">
                  <c:v>8.7502348885352044E-4</c:v>
                </c:pt>
                <c:pt idx="56">
                  <c:v>9.5540865926096628E-4</c:v>
                </c:pt>
                <c:pt idx="57">
                  <c:v>1.0359339125149756E-3</c:v>
                </c:pt>
                <c:pt idx="58">
                  <c:v>1.1171868713027047E-3</c:v>
                </c:pt>
                <c:pt idx="59">
                  <c:v>1.1989625846840558E-3</c:v>
                </c:pt>
                <c:pt idx="60">
                  <c:v>1.2802620778612312E-3</c:v>
                </c:pt>
                <c:pt idx="61">
                  <c:v>1.3617266014778926E-3</c:v>
                </c:pt>
                <c:pt idx="62">
                  <c:v>1.6001389356714996E-3</c:v>
                </c:pt>
                <c:pt idx="63">
                  <c:v>1.9827640407207034E-3</c:v>
                </c:pt>
                <c:pt idx="64">
                  <c:v>2.4907238299160814E-3</c:v>
                </c:pt>
                <c:pt idx="65">
                  <c:v>3.0672361529289448E-3</c:v>
                </c:pt>
                <c:pt idx="66">
                  <c:v>3.5124763717852866E-3</c:v>
                </c:pt>
                <c:pt idx="67">
                  <c:v>3.9003757063636774E-3</c:v>
                </c:pt>
                <c:pt idx="68">
                  <c:v>4.2672102489827324E-3</c:v>
                </c:pt>
                <c:pt idx="69">
                  <c:v>4.5063304785743913E-3</c:v>
                </c:pt>
                <c:pt idx="70">
                  <c:v>4.5999335228614187E-3</c:v>
                </c:pt>
                <c:pt idx="71">
                  <c:v>4.6320503731282535E-3</c:v>
                </c:pt>
                <c:pt idx="72">
                  <c:v>4.6388938379617363E-3</c:v>
                </c:pt>
                <c:pt idx="73">
                  <c:v>4.6355094232441683E-3</c:v>
                </c:pt>
                <c:pt idx="74">
                  <c:v>4.62810567763796E-3</c:v>
                </c:pt>
                <c:pt idx="75">
                  <c:v>4.6142279674044146E-3</c:v>
                </c:pt>
                <c:pt idx="76">
                  <c:v>4.5915998749927762E-3</c:v>
                </c:pt>
                <c:pt idx="77">
                  <c:v>4.5068626667404228E-3</c:v>
                </c:pt>
                <c:pt idx="78">
                  <c:v>4.2983534855820307E-3</c:v>
                </c:pt>
                <c:pt idx="79">
                  <c:v>3.9128570075917949E-3</c:v>
                </c:pt>
                <c:pt idx="80">
                  <c:v>3.252409886731665E-3</c:v>
                </c:pt>
                <c:pt idx="81">
                  <c:v>2.6020152844358642E-3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6.0451678163405824E-5</c:v>
                </c:pt>
                <c:pt idx="2">
                  <c:v>1.1313607271912468E-4</c:v>
                </c:pt>
                <c:pt idx="3">
                  <c:v>9.8641869789426064E-5</c:v>
                </c:pt>
                <c:pt idx="4">
                  <c:v>8.4505135586263047E-5</c:v>
                </c:pt>
                <c:pt idx="5">
                  <c:v>7.5974241579877862E-5</c:v>
                </c:pt>
                <c:pt idx="6">
                  <c:v>7.9688156400299328E-5</c:v>
                </c:pt>
                <c:pt idx="7">
                  <c:v>8.9778740490866792E-5</c:v>
                </c:pt>
                <c:pt idx="8">
                  <c:v>9.9687169044310515E-5</c:v>
                </c:pt>
                <c:pt idx="9">
                  <c:v>1.0961484348105631E-4</c:v>
                </c:pt>
                <c:pt idx="10">
                  <c:v>1.1969926521953745E-4</c:v>
                </c:pt>
                <c:pt idx="11">
                  <c:v>1.2987691785523278E-4</c:v>
                </c:pt>
                <c:pt idx="12">
                  <c:v>1.3995875977001085E-4</c:v>
                </c:pt>
                <c:pt idx="13">
                  <c:v>1.5272012246726771E-4</c:v>
                </c:pt>
                <c:pt idx="14">
                  <c:v>1.6779093479555579E-4</c:v>
                </c:pt>
                <c:pt idx="15">
                  <c:v>1.8134969410680047E-4</c:v>
                </c:pt>
                <c:pt idx="16">
                  <c:v>1.9588894212608197E-4</c:v>
                </c:pt>
                <c:pt idx="17">
                  <c:v>2.106822259011276E-4</c:v>
                </c:pt>
                <c:pt idx="18">
                  <c:v>2.2365447285097945E-4</c:v>
                </c:pt>
                <c:pt idx="19">
                  <c:v>2.3548072551748549E-4</c:v>
                </c:pt>
                <c:pt idx="20">
                  <c:v>2.4630199386496487E-4</c:v>
                </c:pt>
                <c:pt idx="21">
                  <c:v>2.5626902943316852E-4</c:v>
                </c:pt>
                <c:pt idx="22">
                  <c:v>2.6554021178936305E-4</c:v>
                </c:pt>
                <c:pt idx="23">
                  <c:v>2.7427962501481778E-4</c:v>
                </c:pt>
                <c:pt idx="24">
                  <c:v>2.8265532528242462E-4</c:v>
                </c:pt>
                <c:pt idx="25">
                  <c:v>2.9083779391560612E-4</c:v>
                </c:pt>
                <c:pt idx="26">
                  <c:v>2.989985685944554E-4</c:v>
                </c:pt>
                <c:pt idx="27">
                  <c:v>3.073090447771062E-4</c:v>
                </c:pt>
                <c:pt idx="28">
                  <c:v>3.1593943629621297E-4</c:v>
                </c:pt>
                <c:pt idx="29">
                  <c:v>3.250578841635396E-4</c:v>
                </c:pt>
                <c:pt idx="30">
                  <c:v>3.3482970182390528E-4</c:v>
                </c:pt>
                <c:pt idx="31">
                  <c:v>3.4541674497896337E-4</c:v>
                </c:pt>
                <c:pt idx="32">
                  <c:v>3.5697689440686005E-4</c:v>
                </c:pt>
                <c:pt idx="33">
                  <c:v>3.7234807441469798E-4</c:v>
                </c:pt>
                <c:pt idx="34">
                  <c:v>3.9112600786168531E-4</c:v>
                </c:pt>
                <c:pt idx="35">
                  <c:v>4.1014213471174892E-4</c:v>
                </c:pt>
                <c:pt idx="36">
                  <c:v>4.2938804638823565E-4</c:v>
                </c:pt>
                <c:pt idx="37">
                  <c:v>4.4885550538642971E-4</c:v>
                </c:pt>
                <c:pt idx="38">
                  <c:v>4.6853644241317313E-4</c:v>
                </c:pt>
                <c:pt idx="39">
                  <c:v>4.8842295323231239E-4</c:v>
                </c:pt>
                <c:pt idx="40">
                  <c:v>5.0850729589512183E-4</c:v>
                </c:pt>
                <c:pt idx="41">
                  <c:v>5.2878188786554376E-4</c:v>
                </c:pt>
                <c:pt idx="42">
                  <c:v>5.4923930322210268E-4</c:v>
                </c:pt>
                <c:pt idx="43">
                  <c:v>5.6987226990080962E-4</c:v>
                </c:pt>
                <c:pt idx="44">
                  <c:v>5.9067366696599665E-4</c:v>
                </c:pt>
                <c:pt idx="45">
                  <c:v>6.1121421057581298E-4</c:v>
                </c:pt>
                <c:pt idx="46">
                  <c:v>6.3233169735844104E-4</c:v>
                </c:pt>
                <c:pt idx="47">
                  <c:v>6.5401944412016538E-4</c:v>
                </c:pt>
                <c:pt idx="48">
                  <c:v>6.754262855127054E-4</c:v>
                </c:pt>
                <c:pt idx="49">
                  <c:v>6.9696812892229359E-4</c:v>
                </c:pt>
                <c:pt idx="50">
                  <c:v>7.1863870604767851E-4</c:v>
                </c:pt>
                <c:pt idx="51">
                  <c:v>7.4043188212477324E-4</c:v>
                </c:pt>
                <c:pt idx="52">
                  <c:v>7.6234165339180858E-4</c:v>
                </c:pt>
                <c:pt idx="53">
                  <c:v>8.1776906381177182E-4</c:v>
                </c:pt>
                <c:pt idx="54">
                  <c:v>9.0734487189453479E-4</c:v>
                </c:pt>
                <c:pt idx="55">
                  <c:v>9.9813455940056853E-4</c:v>
                </c:pt>
                <c:pt idx="56">
                  <c:v>1.0898294883585353E-3</c:v>
                </c:pt>
                <c:pt idx="57">
                  <c:v>1.1816842090616553E-3</c:v>
                </c:pt>
                <c:pt idx="58">
                  <c:v>1.2743690195298222E-3</c:v>
                </c:pt>
                <c:pt idx="59">
                  <c:v>1.367650133334558E-3</c:v>
                </c:pt>
                <c:pt idx="60">
                  <c:v>1.4603880253289906E-3</c:v>
                </c:pt>
                <c:pt idx="61">
                  <c:v>1.5533141666528437E-3</c:v>
                </c:pt>
                <c:pt idx="62">
                  <c:v>1.8252698263320926E-3</c:v>
                </c:pt>
                <c:pt idx="63">
                  <c:v>2.261728213459819E-3</c:v>
                </c:pt>
                <c:pt idx="64">
                  <c:v>2.8411551966669051E-3</c:v>
                </c:pt>
                <c:pt idx="65">
                  <c:v>3.4987796842945408E-3</c:v>
                </c:pt>
                <c:pt idx="66">
                  <c:v>4.0066627929615595E-3</c:v>
                </c:pt>
                <c:pt idx="67">
                  <c:v>4.4491374651768906E-3</c:v>
                </c:pt>
                <c:pt idx="68">
                  <c:v>4.8675836431757461E-3</c:v>
                </c:pt>
                <c:pt idx="69">
                  <c:v>5.1403467953054695E-3</c:v>
                </c:pt>
                <c:pt idx="70">
                  <c:v>5.2471192814822652E-3</c:v>
                </c:pt>
                <c:pt idx="71">
                  <c:v>5.2837547988126886E-3</c:v>
                </c:pt>
                <c:pt idx="72">
                  <c:v>5.291561102121518E-3</c:v>
                </c:pt>
                <c:pt idx="73">
                  <c:v>5.2877005185646402E-3</c:v>
                </c:pt>
                <c:pt idx="74">
                  <c:v>5.2792551060097748E-3</c:v>
                </c:pt>
                <c:pt idx="75">
                  <c:v>5.2634248770320399E-3</c:v>
                </c:pt>
                <c:pt idx="76">
                  <c:v>5.2376131344478959E-3</c:v>
                </c:pt>
                <c:pt idx="77">
                  <c:v>5.1409538594670446E-3</c:v>
                </c:pt>
                <c:pt idx="78">
                  <c:v>4.9031085646633705E-3</c:v>
                </c:pt>
                <c:pt idx="79">
                  <c:v>4.4633748179574387E-3</c:v>
                </c:pt>
                <c:pt idx="80">
                  <c:v>3.7100063605565734E-3</c:v>
                </c:pt>
                <c:pt idx="81">
                  <c:v>2.9681047566926556E-3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2.7195881947954036E-5</c:v>
                </c:pt>
                <c:pt idx="2">
                  <c:v>5.9111925190522749E-5</c:v>
                </c:pt>
                <c:pt idx="3">
                  <c:v>6.8209550948513506E-5</c:v>
                </c:pt>
                <c:pt idx="4">
                  <c:v>7.6099256847626465E-5</c:v>
                </c:pt>
                <c:pt idx="5">
                  <c:v>9.4389921762964073E-5</c:v>
                </c:pt>
                <c:pt idx="6">
                  <c:v>1.2250329324671377E-4</c:v>
                </c:pt>
                <c:pt idx="7">
                  <c:v>1.506024053666448E-4</c:v>
                </c:pt>
                <c:pt idx="8">
                  <c:v>1.793794714438518E-4</c:v>
                </c:pt>
                <c:pt idx="9">
                  <c:v>2.0846474552138188E-4</c:v>
                </c:pt>
                <c:pt idx="10">
                  <c:v>2.3735103804227133E-4</c:v>
                </c:pt>
                <c:pt idx="11">
                  <c:v>2.6562212057139279E-4</c:v>
                </c:pt>
                <c:pt idx="12">
                  <c:v>2.9316942764176789E-4</c:v>
                </c:pt>
                <c:pt idx="13">
                  <c:v>3.2919767992910237E-4</c:v>
                </c:pt>
                <c:pt idx="14">
                  <c:v>3.7388723022225526E-4</c:v>
                </c:pt>
                <c:pt idx="15">
                  <c:v>4.1718194473144935E-4</c:v>
                </c:pt>
                <c:pt idx="16">
                  <c:v>4.6723738595090319E-4</c:v>
                </c:pt>
                <c:pt idx="17">
                  <c:v>5.2139673564386888E-4</c:v>
                </c:pt>
                <c:pt idx="18">
                  <c:v>5.717265569621429E-4</c:v>
                </c:pt>
                <c:pt idx="19">
                  <c:v>6.199204049981568E-4</c:v>
                </c:pt>
                <c:pt idx="20">
                  <c:v>6.6557317687627278E-4</c:v>
                </c:pt>
                <c:pt idx="21">
                  <c:v>7.082976414666363E-4</c:v>
                </c:pt>
                <c:pt idx="22">
                  <c:v>7.4772526658684144E-4</c:v>
                </c:pt>
                <c:pt idx="23">
                  <c:v>7.8350674439434413E-4</c:v>
                </c:pt>
                <c:pt idx="24">
                  <c:v>8.153122575299377E-4</c:v>
                </c:pt>
                <c:pt idx="25">
                  <c:v>8.4283151813105395E-4</c:v>
                </c:pt>
                <c:pt idx="26">
                  <c:v>8.6577361223865801E-4</c:v>
                </c:pt>
                <c:pt idx="27">
                  <c:v>8.8386668364903709E-4</c:v>
                </c:pt>
                <c:pt idx="28">
                  <c:v>8.9685748384343161E-4</c:v>
                </c:pt>
                <c:pt idx="29">
                  <c:v>9.0451081468385128E-4</c:v>
                </c:pt>
                <c:pt idx="30">
                  <c:v>9.0660888698680935E-4</c:v>
                </c:pt>
                <c:pt idx="31">
                  <c:v>9.0295061551402659E-4</c:v>
                </c:pt>
                <c:pt idx="32">
                  <c:v>8.9335086883054831E-4</c:v>
                </c:pt>
                <c:pt idx="33">
                  <c:v>9.0983742035091644E-4</c:v>
                </c:pt>
                <c:pt idx="34">
                  <c:v>9.5572154786731139E-4</c:v>
                </c:pt>
                <c:pt idx="35">
                  <c:v>1.0021877040990157E-3</c:v>
                </c:pt>
                <c:pt idx="36">
                  <c:v>1.0492153425783115E-3</c:v>
                </c:pt>
                <c:pt idx="37">
                  <c:v>1.0967843348540106E-3</c:v>
                </c:pt>
                <c:pt idx="38">
                  <c:v>1.1448749635020801E-3</c:v>
                </c:pt>
                <c:pt idx="39">
                  <c:v>1.1934679144174508E-3</c:v>
                </c:pt>
                <c:pt idx="40">
                  <c:v>1.2425442700465187E-3</c:v>
                </c:pt>
                <c:pt idx="41">
                  <c:v>1.2920855023626323E-3</c:v>
                </c:pt>
                <c:pt idx="42">
                  <c:v>1.3420734660289325E-3</c:v>
                </c:pt>
                <c:pt idx="43">
                  <c:v>1.3924903916613539E-3</c:v>
                </c:pt>
                <c:pt idx="44">
                  <c:v>1.4433188791598719E-3</c:v>
                </c:pt>
                <c:pt idx="45">
                  <c:v>1.4935099678070678E-3</c:v>
                </c:pt>
                <c:pt idx="46">
                  <c:v>1.5451108246902492E-3</c:v>
                </c:pt>
                <c:pt idx="47">
                  <c:v>1.5981051193376138E-3</c:v>
                </c:pt>
                <c:pt idx="48">
                  <c:v>1.650413018018346E-3</c:v>
                </c:pt>
                <c:pt idx="49">
                  <c:v>1.7030507959045135E-3</c:v>
                </c:pt>
                <c:pt idx="50">
                  <c:v>1.7560031363195109E-3</c:v>
                </c:pt>
                <c:pt idx="51">
                  <c:v>1.8092550488865507E-3</c:v>
                </c:pt>
                <c:pt idx="52">
                  <c:v>1.8627918633347341E-3</c:v>
                </c:pt>
                <c:pt idx="53">
                  <c:v>1.9982294701828499E-3</c:v>
                </c:pt>
                <c:pt idx="54">
                  <c:v>2.2171091361512601E-3</c:v>
                </c:pt>
                <c:pt idx="55">
                  <c:v>2.4389549324664488E-3</c:v>
                </c:pt>
                <c:pt idx="56">
                  <c:v>2.6630126981834284E-3</c:v>
                </c:pt>
                <c:pt idx="57">
                  <c:v>2.8874609171327284E-3</c:v>
                </c:pt>
                <c:pt idx="58">
                  <c:v>3.1139374713478347E-3</c:v>
                </c:pt>
                <c:pt idx="59">
                  <c:v>3.3418711006138668E-3</c:v>
                </c:pt>
                <c:pt idx="60">
                  <c:v>3.5684773602370165E-3</c:v>
                </c:pt>
                <c:pt idx="61">
                  <c:v>3.7955436095741773E-3</c:v>
                </c:pt>
                <c:pt idx="62">
                  <c:v>4.4600708432421593E-3</c:v>
                </c:pt>
                <c:pt idx="63">
                  <c:v>5.5265626564710351E-3</c:v>
                </c:pt>
                <c:pt idx="64">
                  <c:v>6.9424001158470269E-3</c:v>
                </c:pt>
                <c:pt idx="65">
                  <c:v>8.5493142064415675E-3</c:v>
                </c:pt>
                <c:pt idx="66">
                  <c:v>9.7903332667812117E-3</c:v>
                </c:pt>
                <c:pt idx="67">
                  <c:v>1.0871525951802713E-2</c:v>
                </c:pt>
                <c:pt idx="68">
                  <c:v>1.1894004694964303E-2</c:v>
                </c:pt>
                <c:pt idx="69">
                  <c:v>1.2560505047062527E-2</c:v>
                </c:pt>
                <c:pt idx="70">
                  <c:v>1.2821405022281292E-2</c:v>
                </c:pt>
                <c:pt idx="71">
                  <c:v>1.2910924391042715E-2</c:v>
                </c:pt>
                <c:pt idx="72">
                  <c:v>1.2929999195917554E-2</c:v>
                </c:pt>
                <c:pt idx="73">
                  <c:v>1.2920565809186709E-2</c:v>
                </c:pt>
                <c:pt idx="74">
                  <c:v>1.2899929332457788E-2</c:v>
                </c:pt>
                <c:pt idx="75">
                  <c:v>1.2861247959607108E-2</c:v>
                </c:pt>
                <c:pt idx="76">
                  <c:v>1.2798176626891247E-2</c:v>
                </c:pt>
                <c:pt idx="77">
                  <c:v>1.256198841633098E-2</c:v>
                </c:pt>
                <c:pt idx="78">
                  <c:v>1.1980810308167153E-2</c:v>
                </c:pt>
                <c:pt idx="79">
                  <c:v>1.0906315110701528E-2</c:v>
                </c:pt>
                <c:pt idx="80">
                  <c:v>9.0654493698679919E-3</c:v>
                </c:pt>
                <c:pt idx="81">
                  <c:v>7.2526030365686542E-3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6.0508327171094852E-4</c:v>
                </c:pt>
                <c:pt idx="2">
                  <c:v>1.2446792857418391E-3</c:v>
                </c:pt>
                <c:pt idx="3">
                  <c:v>1.31406738755524E-3</c:v>
                </c:pt>
                <c:pt idx="4">
                  <c:v>1.3692528722724093E-3</c:v>
                </c:pt>
                <c:pt idx="5">
                  <c:v>1.5861285800569797E-3</c:v>
                </c:pt>
                <c:pt idx="6">
                  <c:v>2.034108354940545E-3</c:v>
                </c:pt>
                <c:pt idx="7">
                  <c:v>2.6241561748467628E-3</c:v>
                </c:pt>
                <c:pt idx="8">
                  <c:v>3.3443755353092354E-3</c:v>
                </c:pt>
                <c:pt idx="9">
                  <c:v>4.162799787325068E-3</c:v>
                </c:pt>
                <c:pt idx="10">
                  <c:v>5.0083398241325102E-3</c:v>
                </c:pt>
                <c:pt idx="11">
                  <c:v>5.7840061972893242E-3</c:v>
                </c:pt>
                <c:pt idx="12">
                  <c:v>6.4389421711379289E-3</c:v>
                </c:pt>
                <c:pt idx="13">
                  <c:v>7.2340024093626104E-3</c:v>
                </c:pt>
                <c:pt idx="14">
                  <c:v>8.2262013155999496E-3</c:v>
                </c:pt>
                <c:pt idx="15">
                  <c:v>9.1970453870808648E-3</c:v>
                </c:pt>
                <c:pt idx="16">
                  <c:v>1.0336712987179886E-2</c:v>
                </c:pt>
                <c:pt idx="17">
                  <c:v>1.1591978925554764E-2</c:v>
                </c:pt>
                <c:pt idx="18">
                  <c:v>1.2787877597782696E-2</c:v>
                </c:pt>
                <c:pt idx="19">
                  <c:v>1.3967832557861454E-2</c:v>
                </c:pt>
                <c:pt idx="20">
                  <c:v>1.5127169584771864E-2</c:v>
                </c:pt>
                <c:pt idx="21">
                  <c:v>1.6261508822261569E-2</c:v>
                </c:pt>
                <c:pt idx="22">
                  <c:v>1.7366764219569734E-2</c:v>
                </c:pt>
                <c:pt idx="23">
                  <c:v>1.8439139941138053E-2</c:v>
                </c:pt>
                <c:pt idx="24">
                  <c:v>1.9475124366736721E-2</c:v>
                </c:pt>
                <c:pt idx="25">
                  <c:v>2.0471482058799593E-2</c:v>
                </c:pt>
                <c:pt idx="26">
                  <c:v>2.1425244086117689E-2</c:v>
                </c:pt>
                <c:pt idx="27">
                  <c:v>2.2333697140350696E-2</c:v>
                </c:pt>
                <c:pt idx="28">
                  <c:v>2.319437172677451E-2</c:v>
                </c:pt>
                <c:pt idx="29">
                  <c:v>2.4005029733472568E-2</c:v>
                </c:pt>
                <c:pt idx="30">
                  <c:v>2.4763651623787863E-2</c:v>
                </c:pt>
                <c:pt idx="31">
                  <c:v>2.5468423462227486E-2</c:v>
                </c:pt>
                <c:pt idx="32">
                  <c:v>2.6117723964140999E-2</c:v>
                </c:pt>
                <c:pt idx="33">
                  <c:v>2.7107432046425503E-2</c:v>
                </c:pt>
                <c:pt idx="34">
                  <c:v>2.8474490425031737E-2</c:v>
                </c:pt>
                <c:pt idx="35">
                  <c:v>2.9858889598263924E-2</c:v>
                </c:pt>
                <c:pt idx="36">
                  <c:v>3.1260017410625937E-2</c:v>
                </c:pt>
                <c:pt idx="37">
                  <c:v>3.2677274160884798E-2</c:v>
                </c:pt>
                <c:pt idx="38">
                  <c:v>3.4110072393831341E-2</c:v>
                </c:pt>
                <c:pt idx="39">
                  <c:v>3.555783667062451E-2</c:v>
                </c:pt>
                <c:pt idx="40">
                  <c:v>3.7020003367162525E-2</c:v>
                </c:pt>
                <c:pt idx="41">
                  <c:v>3.8496020464796596E-2</c:v>
                </c:pt>
                <c:pt idx="42">
                  <c:v>3.9985347346626524E-2</c:v>
                </c:pt>
                <c:pt idx="43">
                  <c:v>4.1487454596780556E-2</c:v>
                </c:pt>
                <c:pt idx="44">
                  <c:v>4.3001823801728463E-2</c:v>
                </c:pt>
                <c:pt idx="45">
                  <c:v>4.4497202530287709E-2</c:v>
                </c:pt>
                <c:pt idx="46">
                  <c:v>4.6034583484523106E-2</c:v>
                </c:pt>
                <c:pt idx="47">
                  <c:v>4.7613480119097253E-2</c:v>
                </c:pt>
                <c:pt idx="48">
                  <c:v>4.917192647144928E-2</c:v>
                </c:pt>
                <c:pt idx="49">
                  <c:v>5.0740201149109584E-2</c:v>
                </c:pt>
                <c:pt idx="50">
                  <c:v>5.231784781146067E-2</c:v>
                </c:pt>
                <c:pt idx="51">
                  <c:v>5.3904419839567036E-2</c:v>
                </c:pt>
                <c:pt idx="52">
                  <c:v>5.5499480151635194E-2</c:v>
                </c:pt>
                <c:pt idx="53">
                  <c:v>5.9534668902994511E-2</c:v>
                </c:pt>
                <c:pt idx="54">
                  <c:v>6.6055906147000798E-2</c:v>
                </c:pt>
                <c:pt idx="55">
                  <c:v>7.2665515417720497E-2</c:v>
                </c:pt>
                <c:pt idx="56">
                  <c:v>7.9341027462833363E-2</c:v>
                </c:pt>
                <c:pt idx="57">
                  <c:v>8.6028172558231558E-2</c:v>
                </c:pt>
                <c:pt idx="58">
                  <c:v>9.2775749285870165E-2</c:v>
                </c:pt>
                <c:pt idx="59">
                  <c:v>9.9566737684699785E-2</c:v>
                </c:pt>
                <c:pt idx="60">
                  <c:v>0.10631817881762216</c:v>
                </c:pt>
                <c:pt idx="61">
                  <c:v>0.11308332475058434</c:v>
                </c:pt>
                <c:pt idx="62">
                  <c:v>0.1328820562895732</c:v>
                </c:pt>
                <c:pt idx="63">
                  <c:v>0.16465680385273737</c:v>
                </c:pt>
                <c:pt idx="64">
                  <c:v>0.20683985420915785</c:v>
                </c:pt>
                <c:pt idx="65">
                  <c:v>0.25471578626132008</c:v>
                </c:pt>
                <c:pt idx="66">
                  <c:v>0.29169034797312665</c:v>
                </c:pt>
                <c:pt idx="67">
                  <c:v>0.32390308904395293</c:v>
                </c:pt>
                <c:pt idx="68">
                  <c:v>0.35436652397112639</c:v>
                </c:pt>
                <c:pt idx="69">
                  <c:v>0.3742240420279821</c:v>
                </c:pt>
                <c:pt idx="70">
                  <c:v>0.38199722017054399</c:v>
                </c:pt>
                <c:pt idx="71">
                  <c:v>0.38466433426286517</c:v>
                </c:pt>
                <c:pt idx="72">
                  <c:v>0.38523264346336411</c:v>
                </c:pt>
                <c:pt idx="73">
                  <c:v>0.38495158787688871</c:v>
                </c:pt>
                <c:pt idx="74">
                  <c:v>0.38433675067840189</c:v>
                </c:pt>
                <c:pt idx="75">
                  <c:v>0.38318428908190288</c:v>
                </c:pt>
                <c:pt idx="76">
                  <c:v>0.38130516009970161</c:v>
                </c:pt>
                <c:pt idx="77">
                  <c:v>0.3742682371014589</c:v>
                </c:pt>
                <c:pt idx="78">
                  <c:v>0.35695278521792911</c:v>
                </c:pt>
                <c:pt idx="79">
                  <c:v>0.3249395871475792</c:v>
                </c:pt>
                <c:pt idx="80">
                  <c:v>0.27009336752628543</c:v>
                </c:pt>
                <c:pt idx="81">
                  <c:v>0.2160819500011962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1.3343483158330646E-4</c:v>
                </c:pt>
                <c:pt idx="2">
                  <c:v>2.6049995563382411E-4</c:v>
                </c:pt>
                <c:pt idx="3">
                  <c:v>2.493593192242822E-4</c:v>
                </c:pt>
                <c:pt idx="4">
                  <c:v>2.369144643484E-4</c:v>
                </c:pt>
                <c:pt idx="5">
                  <c:v>2.2090275798395661E-4</c:v>
                </c:pt>
                <c:pt idx="6">
                  <c:v>2.0090155125750868E-4</c:v>
                </c:pt>
                <c:pt idx="7">
                  <c:v>1.7449181804881739E-4</c:v>
                </c:pt>
                <c:pt idx="8">
                  <c:v>1.4261511838918039E-4</c:v>
                </c:pt>
                <c:pt idx="9">
                  <c:v>1.10793256362425E-4</c:v>
                </c:pt>
                <c:pt idx="10">
                  <c:v>8.5908397348696296E-5</c:v>
                </c:pt>
                <c:pt idx="11">
                  <c:v>7.4142957418906535E-5</c:v>
                </c:pt>
                <c:pt idx="12">
                  <c:v>7.5983910935208782E-5</c:v>
                </c:pt>
                <c:pt idx="13">
                  <c:v>8.5484403921359193E-5</c:v>
                </c:pt>
                <c:pt idx="14">
                  <c:v>9.7528287981939773E-5</c:v>
                </c:pt>
                <c:pt idx="15">
                  <c:v>1.096116849260487E-4</c:v>
                </c:pt>
                <c:pt idx="16">
                  <c:v>1.2432612520334296E-4</c:v>
                </c:pt>
                <c:pt idx="17">
                  <c:v>1.4120456881274284E-4</c:v>
                </c:pt>
                <c:pt idx="18">
                  <c:v>1.5815962713470268E-4</c:v>
                </c:pt>
                <c:pt idx="19">
                  <c:v>1.7589935297106685E-4</c:v>
                </c:pt>
                <c:pt idx="20">
                  <c:v>1.9450124623090117E-4</c:v>
                </c:pt>
                <c:pt idx="21">
                  <c:v>2.140431972082735E-4</c:v>
                </c:pt>
                <c:pt idx="22">
                  <c:v>2.3460289171373314E-4</c:v>
                </c:pt>
                <c:pt idx="23">
                  <c:v>2.5625729344970613E-4</c:v>
                </c:pt>
                <c:pt idx="24">
                  <c:v>2.7908220112057104E-4</c:v>
                </c:pt>
                <c:pt idx="25">
                  <c:v>3.0315187440057201E-4</c:v>
                </c:pt>
                <c:pt idx="26">
                  <c:v>3.2853872313718611E-4</c:v>
                </c:pt>
                <c:pt idx="27">
                  <c:v>3.5531305515815848E-4</c:v>
                </c:pt>
                <c:pt idx="28">
                  <c:v>3.8354287646859487E-4</c:v>
                </c:pt>
                <c:pt idx="29">
                  <c:v>4.1329373857114306E-4</c:v>
                </c:pt>
                <c:pt idx="30">
                  <c:v>4.4462862754336322E-4</c:v>
                </c:pt>
                <c:pt idx="31">
                  <c:v>4.7760788978508758E-4</c:v>
                </c:pt>
                <c:pt idx="32">
                  <c:v>5.1228918993086148E-4</c:v>
                </c:pt>
                <c:pt idx="33">
                  <c:v>5.4368316702224542E-4</c:v>
                </c:pt>
                <c:pt idx="34">
                  <c:v>5.7110172247641059E-4</c:v>
                </c:pt>
                <c:pt idx="35">
                  <c:v>5.9886807546908022E-4</c:v>
                </c:pt>
                <c:pt idx="36">
                  <c:v>6.2696994823678771E-4</c:v>
                </c:pt>
                <c:pt idx="37">
                  <c:v>6.5539531280635419E-4</c:v>
                </c:pt>
                <c:pt idx="38">
                  <c:v>6.8413238681831235E-4</c:v>
                </c:pt>
                <c:pt idx="39">
                  <c:v>7.1316962892079222E-4</c:v>
                </c:pt>
                <c:pt idx="40">
                  <c:v>7.4249573472553098E-4</c:v>
                </c:pt>
                <c:pt idx="41">
                  <c:v>7.7209963261029926E-4</c:v>
                </c:pt>
                <c:pt idx="42">
                  <c:v>8.0197047963328138E-4</c:v>
                </c:pt>
                <c:pt idx="43">
                  <c:v>8.3209765750731071E-4</c:v>
                </c:pt>
                <c:pt idx="44">
                  <c:v>8.6247076861488273E-4</c:v>
                </c:pt>
                <c:pt idx="45">
                  <c:v>8.9246299516177168E-4</c:v>
                </c:pt>
                <c:pt idx="46">
                  <c:v>9.2329764392845917E-4</c:v>
                </c:pt>
                <c:pt idx="47">
                  <c:v>9.549649564653262E-4</c:v>
                </c:pt>
                <c:pt idx="48">
                  <c:v>9.8622210568661281E-4</c:v>
                </c:pt>
                <c:pt idx="49">
                  <c:v>1.0176763777862668E-3</c:v>
                </c:pt>
                <c:pt idx="50">
                  <c:v>1.0493186201189265E-3</c:v>
                </c:pt>
                <c:pt idx="51">
                  <c:v>1.0811398750232074E-3</c:v>
                </c:pt>
                <c:pt idx="52">
                  <c:v>1.1131313761204526E-3</c:v>
                </c:pt>
                <c:pt idx="53">
                  <c:v>1.194063579366937E-3</c:v>
                </c:pt>
                <c:pt idx="54">
                  <c:v>1.3248574853205728E-3</c:v>
                </c:pt>
                <c:pt idx="55">
                  <c:v>1.4574238344653395E-3</c:v>
                </c:pt>
                <c:pt idx="56">
                  <c:v>1.5913119697917059E-3</c:v>
                </c:pt>
                <c:pt idx="57">
                  <c:v>1.7254334246597555E-3</c:v>
                </c:pt>
                <c:pt idx="58">
                  <c:v>1.8607669331501661E-3</c:v>
                </c:pt>
                <c:pt idx="59">
                  <c:v>1.9969711325580506E-3</c:v>
                </c:pt>
                <c:pt idx="60">
                  <c:v>2.1323821479144658E-3</c:v>
                </c:pt>
                <c:pt idx="61">
                  <c:v>2.2680680350874462E-3</c:v>
                </c:pt>
                <c:pt idx="62">
                  <c:v>2.6651634533367782E-3</c:v>
                </c:pt>
                <c:pt idx="63">
                  <c:v>3.3024571430115058E-3</c:v>
                </c:pt>
                <c:pt idx="64">
                  <c:v>4.1485060927297724E-3</c:v>
                </c:pt>
                <c:pt idx="65">
                  <c:v>5.1087349450121399E-3</c:v>
                </c:pt>
                <c:pt idx="66">
                  <c:v>5.8503192742214126E-3</c:v>
                </c:pt>
                <c:pt idx="67">
                  <c:v>6.4963976284476586E-3</c:v>
                </c:pt>
                <c:pt idx="68">
                  <c:v>7.1073908332343035E-3</c:v>
                </c:pt>
                <c:pt idx="69">
                  <c:v>7.5056653096901562E-3</c:v>
                </c:pt>
                <c:pt idx="70">
                  <c:v>7.6615689048052634E-3</c:v>
                </c:pt>
                <c:pt idx="71">
                  <c:v>7.7150621694582703E-3</c:v>
                </c:pt>
                <c:pt idx="72">
                  <c:v>7.7264605249146587E-3</c:v>
                </c:pt>
                <c:pt idx="73">
                  <c:v>7.7208235028941846E-3</c:v>
                </c:pt>
                <c:pt idx="74">
                  <c:v>7.7084919535720716E-3</c:v>
                </c:pt>
                <c:pt idx="75">
                  <c:v>7.6853774818809485E-3</c:v>
                </c:pt>
                <c:pt idx="76">
                  <c:v>7.6476885265222578E-3</c:v>
                </c:pt>
                <c:pt idx="77">
                  <c:v>7.5065517130010083E-3</c:v>
                </c:pt>
                <c:pt idx="78">
                  <c:v>7.1592624639738173E-3</c:v>
                </c:pt>
                <c:pt idx="79">
                  <c:v>6.5171862656976534E-3</c:v>
                </c:pt>
                <c:pt idx="80">
                  <c:v>5.4171570806448924E-3</c:v>
                </c:pt>
                <c:pt idx="81">
                  <c:v>4.3338711948734459E-3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2.1881450363204753E-5</c:v>
                </c:pt>
                <c:pt idx="2">
                  <c:v>4.5597224959111585E-5</c:v>
                </c:pt>
                <c:pt idx="3">
                  <c:v>4.9196307076310893E-5</c:v>
                </c:pt>
                <c:pt idx="4">
                  <c:v>5.2154436225176447E-5</c:v>
                </c:pt>
                <c:pt idx="5">
                  <c:v>6.126589922313007E-5</c:v>
                </c:pt>
                <c:pt idx="6">
                  <c:v>7.7172498747288355E-5</c:v>
                </c:pt>
                <c:pt idx="7">
                  <c:v>9.4430900352849203E-5</c:v>
                </c:pt>
                <c:pt idx="8">
                  <c:v>1.1290857193934519E-4</c:v>
                </c:pt>
                <c:pt idx="9">
                  <c:v>1.3231800222570281E-4</c:v>
                </c:pt>
                <c:pt idx="10">
                  <c:v>1.5204428999901712E-4</c:v>
                </c:pt>
                <c:pt idx="11">
                  <c:v>1.7131688918944408E-4</c:v>
                </c:pt>
                <c:pt idx="12">
                  <c:v>1.8973590882775623E-4</c:v>
                </c:pt>
                <c:pt idx="13">
                  <c:v>2.137424144281905E-4</c:v>
                </c:pt>
                <c:pt idx="14">
                  <c:v>2.4389057611658E-4</c:v>
                </c:pt>
                <c:pt idx="15">
                  <c:v>2.7367095660698585E-4</c:v>
                </c:pt>
                <c:pt idx="16">
                  <c:v>3.0904436544178145E-4</c:v>
                </c:pt>
                <c:pt idx="17">
                  <c:v>3.484704303314941E-4</c:v>
                </c:pt>
                <c:pt idx="18">
                  <c:v>3.8658315832834004E-4</c:v>
                </c:pt>
                <c:pt idx="19">
                  <c:v>4.2478746734753425E-4</c:v>
                </c:pt>
                <c:pt idx="20">
                  <c:v>4.6298161161081441E-4</c:v>
                </c:pt>
                <c:pt idx="21">
                  <c:v>5.0107064666596649E-4</c:v>
                </c:pt>
                <c:pt idx="22">
                  <c:v>5.3896637162841835E-4</c:v>
                </c:pt>
                <c:pt idx="23">
                  <c:v>5.7658720708688577E-4</c:v>
                </c:pt>
                <c:pt idx="24">
                  <c:v>6.1385802367426307E-4</c:v>
                </c:pt>
                <c:pt idx="25">
                  <c:v>6.5070992902008685E-4</c:v>
                </c:pt>
                <c:pt idx="26">
                  <c:v>6.870800214473057E-4</c:v>
                </c:pt>
                <c:pt idx="27">
                  <c:v>7.2291112056628874E-4</c:v>
                </c:pt>
                <c:pt idx="28">
                  <c:v>7.5815148043965126E-4</c:v>
                </c:pt>
                <c:pt idx="29">
                  <c:v>7.9275449203860995E-4</c:v>
                </c:pt>
                <c:pt idx="30">
                  <c:v>8.2667838019419228E-4</c:v>
                </c:pt>
                <c:pt idx="31">
                  <c:v>8.5988589948492655E-4</c:v>
                </c:pt>
                <c:pt idx="32">
                  <c:v>8.9234403322590759E-4</c:v>
                </c:pt>
                <c:pt idx="33">
                  <c:v>9.3172416757495834E-4</c:v>
                </c:pt>
                <c:pt idx="34">
                  <c:v>9.7871206844479483E-4</c:v>
                </c:pt>
                <c:pt idx="35">
                  <c:v>1.0262959991196778E-3</c:v>
                </c:pt>
                <c:pt idx="36">
                  <c:v>1.0744549188728776E-3</c:v>
                </c:pt>
                <c:pt idx="37">
                  <c:v>1.1231682150498593E-3</c:v>
                </c:pt>
                <c:pt idx="38">
                  <c:v>1.172415695910778E-3</c:v>
                </c:pt>
                <c:pt idx="39">
                  <c:v>1.2221775827368575E-3</c:v>
                </c:pt>
                <c:pt idx="40">
                  <c:v>1.272434502900099E-3</c:v>
                </c:pt>
                <c:pt idx="41">
                  <c:v>1.3231674826697877E-3</c:v>
                </c:pt>
                <c:pt idx="42">
                  <c:v>1.3743579402108583E-3</c:v>
                </c:pt>
                <c:pt idx="43">
                  <c:v>1.4259876786848363E-3</c:v>
                </c:pt>
                <c:pt idx="44">
                  <c:v>1.4780388794206614E-3</c:v>
                </c:pt>
                <c:pt idx="45">
                  <c:v>1.5294373482497993E-3</c:v>
                </c:pt>
                <c:pt idx="46">
                  <c:v>1.5822794982320383E-3</c:v>
                </c:pt>
                <c:pt idx="47">
                  <c:v>1.6365486060551631E-3</c:v>
                </c:pt>
                <c:pt idx="48">
                  <c:v>1.6901148061979354E-3</c:v>
                </c:pt>
                <c:pt idx="49">
                  <c:v>1.7440188210108996E-3</c:v>
                </c:pt>
                <c:pt idx="50">
                  <c:v>1.7982449653645581E-3</c:v>
                </c:pt>
                <c:pt idx="51">
                  <c:v>1.8527778882785916E-3</c:v>
                </c:pt>
                <c:pt idx="52">
                  <c:v>1.90760256657893E-3</c:v>
                </c:pt>
                <c:pt idx="53">
                  <c:v>2.0462982155776653E-3</c:v>
                </c:pt>
                <c:pt idx="54">
                  <c:v>2.2704431781962017E-3</c:v>
                </c:pt>
                <c:pt idx="55">
                  <c:v>2.4976256234093804E-3</c:v>
                </c:pt>
                <c:pt idx="56">
                  <c:v>2.7270732484266512E-3</c:v>
                </c:pt>
                <c:pt idx="57">
                  <c:v>2.9569207192897016E-3</c:v>
                </c:pt>
                <c:pt idx="58">
                  <c:v>3.1888453183789847E-3</c:v>
                </c:pt>
                <c:pt idx="59">
                  <c:v>3.4222620434333621E-3</c:v>
                </c:pt>
                <c:pt idx="60">
                  <c:v>3.654319468080966E-3</c:v>
                </c:pt>
                <c:pt idx="61">
                  <c:v>3.8868479478025805E-3</c:v>
                </c:pt>
                <c:pt idx="62">
                  <c:v>4.5673608282042104E-3</c:v>
                </c:pt>
                <c:pt idx="63">
                  <c:v>5.6595078147756474E-3</c:v>
                </c:pt>
                <c:pt idx="64">
                  <c:v>7.1094041904926925E-3</c:v>
                </c:pt>
                <c:pt idx="65">
                  <c:v>8.7549736734957202E-3</c:v>
                </c:pt>
                <c:pt idx="66">
                  <c:v>1.0025846276750098E-2</c:v>
                </c:pt>
                <c:pt idx="67">
                  <c:v>1.1133047774410258E-2</c:v>
                </c:pt>
                <c:pt idx="68">
                  <c:v>1.2180122927098401E-2</c:v>
                </c:pt>
                <c:pt idx="69">
                  <c:v>1.2862656390612818E-2</c:v>
                </c:pt>
                <c:pt idx="70">
                  <c:v>1.3129832489104433E-2</c:v>
                </c:pt>
                <c:pt idx="71">
                  <c:v>1.3221505306110467E-2</c:v>
                </c:pt>
                <c:pt idx="72">
                  <c:v>1.3241038968164955E-2</c:v>
                </c:pt>
                <c:pt idx="73">
                  <c:v>1.3231378655011625E-2</c:v>
                </c:pt>
                <c:pt idx="74">
                  <c:v>1.3210245754042879E-2</c:v>
                </c:pt>
                <c:pt idx="75">
                  <c:v>1.3170633874916106E-2</c:v>
                </c:pt>
                <c:pt idx="76">
                  <c:v>1.3106045319138896E-2</c:v>
                </c:pt>
                <c:pt idx="77">
                  <c:v>1.2864175443320417E-2</c:v>
                </c:pt>
                <c:pt idx="78">
                  <c:v>1.2269016707342203E-2</c:v>
                </c:pt>
                <c:pt idx="79">
                  <c:v>1.1168673809777242E-2</c:v>
                </c:pt>
                <c:pt idx="80">
                  <c:v>9.2835248132303091E-3</c:v>
                </c:pt>
                <c:pt idx="81">
                  <c:v>7.4270692497921927E-3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1.3394563918525978E-9</c:v>
                </c:pt>
                <c:pt idx="1">
                  <c:v>3.2850680859069867E-9</c:v>
                </c:pt>
                <c:pt idx="2">
                  <c:v>4.4663223068324699E-9</c:v>
                </c:pt>
                <c:pt idx="3">
                  <c:v>5.3818006421042392E-9</c:v>
                </c:pt>
                <c:pt idx="4">
                  <c:v>8.7624292205923591E-9</c:v>
                </c:pt>
                <c:pt idx="5">
                  <c:v>1.1596729121961929E-8</c:v>
                </c:pt>
                <c:pt idx="6">
                  <c:v>1.435167338619241E-8</c:v>
                </c:pt>
                <c:pt idx="7">
                  <c:v>1.6977807722703826E-8</c:v>
                </c:pt>
                <c:pt idx="8">
                  <c:v>1.9476574364904493E-8</c:v>
                </c:pt>
                <c:pt idx="9">
                  <c:v>2.1911729347886074E-8</c:v>
                </c:pt>
                <c:pt idx="10">
                  <c:v>2.4401449606313458E-8</c:v>
                </c:pt>
                <c:pt idx="11">
                  <c:v>2.7066346486833454E-8</c:v>
                </c:pt>
                <c:pt idx="12">
                  <c:v>3.1793257691777788E-8</c:v>
                </c:pt>
                <c:pt idx="13">
                  <c:v>3.7086959787976649E-8</c:v>
                </c:pt>
                <c:pt idx="14">
                  <c:v>4.2920023736856189E-8</c:v>
                </c:pt>
                <c:pt idx="15">
                  <c:v>5.1788135429099076E-8</c:v>
                </c:pt>
                <c:pt idx="16">
                  <c:v>6.0681674429197691E-8</c:v>
                </c:pt>
                <c:pt idx="17">
                  <c:v>7.0353486000553123E-8</c:v>
                </c:pt>
                <c:pt idx="18">
                  <c:v>8.0782712940121991E-8</c:v>
                </c:pt>
                <c:pt idx="19">
                  <c:v>9.1949811430005317E-8</c:v>
                </c:pt>
                <c:pt idx="20">
                  <c:v>1.0383683330721176E-7</c:v>
                </c:pt>
                <c:pt idx="21">
                  <c:v>1.1642766672764968E-7</c:v>
                </c:pt>
                <c:pt idx="22">
                  <c:v>1.2970823800232429E-7</c:v>
                </c:pt>
                <c:pt idx="23">
                  <c:v>1.4366667761186842E-7</c:v>
                </c:pt>
                <c:pt idx="24">
                  <c:v>1.5829345340409025E-7</c:v>
                </c:pt>
                <c:pt idx="25">
                  <c:v>1.7358147395343878E-7</c:v>
                </c:pt>
                <c:pt idx="26">
                  <c:v>1.8952616504875251E-7</c:v>
                </c:pt>
                <c:pt idx="27">
                  <c:v>2.0612552214108111E-7</c:v>
                </c:pt>
                <c:pt idx="28">
                  <c:v>2.2338014146470601E-7</c:v>
                </c:pt>
                <c:pt idx="29">
                  <c:v>2.4129323238952201E-7</c:v>
                </c:pt>
                <c:pt idx="30">
                  <c:v>2.5987061339509826E-7</c:v>
                </c:pt>
                <c:pt idx="31">
                  <c:v>2.7912069389096029E-7</c:v>
                </c:pt>
                <c:pt idx="32">
                  <c:v>2.9921291491481557E-7</c:v>
                </c:pt>
                <c:pt idx="33">
                  <c:v>3.2031840931139117E-7</c:v>
                </c:pt>
                <c:pt idx="34">
                  <c:v>3.4245003020073771E-7</c:v>
                </c:pt>
                <c:pt idx="35">
                  <c:v>3.6562017696890719E-7</c:v>
                </c:pt>
                <c:pt idx="36">
                  <c:v>3.8984080449914159E-7</c:v>
                </c:pt>
                <c:pt idx="37">
                  <c:v>4.1512343224871241E-7</c:v>
                </c:pt>
                <c:pt idx="38">
                  <c:v>4.4147915315553812E-7</c:v>
                </c:pt>
                <c:pt idx="39">
                  <c:v>4.6891864239535262E-7</c:v>
                </c:pt>
                <c:pt idx="40">
                  <c:v>4.9745216598374948E-7</c:v>
                </c:pt>
                <c:pt idx="41">
                  <c:v>5.2708958922723907E-7</c:v>
                </c:pt>
                <c:pt idx="42">
                  <c:v>5.5784038502552983E-7</c:v>
                </c:pt>
                <c:pt idx="43">
                  <c:v>5.8971364202654261E-7</c:v>
                </c:pt>
                <c:pt idx="44">
                  <c:v>6.2269528435439586E-7</c:v>
                </c:pt>
                <c:pt idx="45">
                  <c:v>6.568164443568654E-7</c:v>
                </c:pt>
                <c:pt idx="46">
                  <c:v>6.9210789375086988E-7</c:v>
                </c:pt>
                <c:pt idx="47">
                  <c:v>7.2855447464208329E-7</c:v>
                </c:pt>
                <c:pt idx="48">
                  <c:v>7.661634718549793E-7</c:v>
                </c:pt>
                <c:pt idx="49">
                  <c:v>8.0494183197112701E-7</c:v>
                </c:pt>
                <c:pt idx="50">
                  <c:v>8.4489617053497069E-7</c:v>
                </c:pt>
                <c:pt idx="51">
                  <c:v>8.8603277912282716E-7</c:v>
                </c:pt>
                <c:pt idx="52">
                  <c:v>1.0625428556409372E-6</c:v>
                </c:pt>
                <c:pt idx="53">
                  <c:v>1.2583872814741974E-6</c:v>
                </c:pt>
                <c:pt idx="54">
                  <c:v>1.4738280645162379E-6</c:v>
                </c:pt>
                <c:pt idx="55">
                  <c:v>1.7090605951835209E-6</c:v>
                </c:pt>
                <c:pt idx="56">
                  <c:v>1.9641193634737879E-6</c:v>
                </c:pt>
                <c:pt idx="57">
                  <c:v>2.2391835388059238E-6</c:v>
                </c:pt>
                <c:pt idx="58">
                  <c:v>2.5343818293351077E-6</c:v>
                </c:pt>
                <c:pt idx="59">
                  <c:v>2.849596984204654E-6</c:v>
                </c:pt>
                <c:pt idx="60">
                  <c:v>3.1848696357947925E-6</c:v>
                </c:pt>
                <c:pt idx="61">
                  <c:v>5.1547321004516354E-6</c:v>
                </c:pt>
                <c:pt idx="62">
                  <c:v>7.5956279333175376E-6</c:v>
                </c:pt>
                <c:pt idx="63">
                  <c:v>1.3728074651538358E-5</c:v>
                </c:pt>
                <c:pt idx="64">
                  <c:v>2.1279960594939439E-5</c:v>
                </c:pt>
                <c:pt idx="65">
                  <c:v>2.9928078840834484E-5</c:v>
                </c:pt>
                <c:pt idx="66">
                  <c:v>4.4332834948092689E-5</c:v>
                </c:pt>
                <c:pt idx="67">
                  <c:v>7.0598733211303674E-5</c:v>
                </c:pt>
                <c:pt idx="68">
                  <c:v>9.833648480647257E-5</c:v>
                </c:pt>
                <c:pt idx="69">
                  <c:v>1.2665038988246796E-4</c:v>
                </c:pt>
                <c:pt idx="70">
                  <c:v>1.5516198334793153E-4</c:v>
                </c:pt>
                <c:pt idx="71">
                  <c:v>1.8371570029468524E-4</c:v>
                </c:pt>
                <c:pt idx="72">
                  <c:v>2.1224858520189427E-4</c:v>
                </c:pt>
                <c:pt idx="73">
                  <c:v>2.4073589793957974E-4</c:v>
                </c:pt>
                <c:pt idx="74">
                  <c:v>2.9753968087200004E-4</c:v>
                </c:pt>
                <c:pt idx="75">
                  <c:v>3.7102246451214905E-4</c:v>
                </c:pt>
                <c:pt idx="76">
                  <c:v>7.7604146404672346E-4</c:v>
                </c:pt>
                <c:pt idx="77">
                  <c:v>1.5486032024923714E-3</c:v>
                </c:pt>
                <c:pt idx="78">
                  <c:v>2.955152767210186E-3</c:v>
                </c:pt>
                <c:pt idx="79">
                  <c:v>5.293431780008493E-3</c:v>
                </c:pt>
                <c:pt idx="80">
                  <c:v>6.6431317487976142E-3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3.1381645951587837E-9</c:v>
                </c:pt>
                <c:pt idx="1">
                  <c:v>8.3536589202385457E-9</c:v>
                </c:pt>
                <c:pt idx="2">
                  <c:v>1.2553576995200804E-8</c:v>
                </c:pt>
                <c:pt idx="3">
                  <c:v>1.6989840173087322E-8</c:v>
                </c:pt>
                <c:pt idx="4">
                  <c:v>4.3328710739800426E-8</c:v>
                </c:pt>
                <c:pt idx="5">
                  <c:v>7.9433467868179992E-8</c:v>
                </c:pt>
                <c:pt idx="6">
                  <c:v>1.3099744194642803E-7</c:v>
                </c:pt>
                <c:pt idx="7">
                  <c:v>2.0352867979214756E-7</c:v>
                </c:pt>
                <c:pt idx="8">
                  <c:v>3.011541247228019E-7</c:v>
                </c:pt>
                <c:pt idx="9">
                  <c:v>4.2494606812945271E-7</c:v>
                </c:pt>
                <c:pt idx="10">
                  <c:v>5.7178538022398292E-7</c:v>
                </c:pt>
                <c:pt idx="11">
                  <c:v>7.3636045135341746E-7</c:v>
                </c:pt>
                <c:pt idx="12">
                  <c:v>1.0320157531627975E-6</c:v>
                </c:pt>
                <c:pt idx="13">
                  <c:v>1.3677401372947135E-6</c:v>
                </c:pt>
                <c:pt idx="14">
                  <c:v>1.7422196047721336E-6</c:v>
                </c:pt>
                <c:pt idx="15">
                  <c:v>2.3185822897816337E-6</c:v>
                </c:pt>
                <c:pt idx="16">
                  <c:v>2.9028128588706057E-6</c:v>
                </c:pt>
                <c:pt idx="17">
                  <c:v>3.5428045087402348E-6</c:v>
                </c:pt>
                <c:pt idx="18">
                  <c:v>4.2359039142113118E-6</c:v>
                </c:pt>
                <c:pt idx="19">
                  <c:v>4.9789681277736708E-6</c:v>
                </c:pt>
                <c:pt idx="20">
                  <c:v>5.7683854535974405E-6</c:v>
                </c:pt>
                <c:pt idx="21">
                  <c:v>6.6000974045922565E-6</c:v>
                </c:pt>
                <c:pt idx="22">
                  <c:v>7.4696213740170527E-6</c:v>
                </c:pt>
                <c:pt idx="23">
                  <c:v>8.3720737035088473E-6</c:v>
                </c:pt>
                <c:pt idx="24">
                  <c:v>9.3021928681677934E-6</c:v>
                </c:pt>
                <c:pt idx="25">
                  <c:v>1.0254362538530855E-5</c:v>
                </c:pt>
                <c:pt idx="26">
                  <c:v>1.1222634320063088E-5</c:v>
                </c:pt>
                <c:pt idx="27">
                  <c:v>1.2200750003198434E-5</c:v>
                </c:pt>
                <c:pt idx="28">
                  <c:v>1.318216318924912E-5</c:v>
                </c:pt>
                <c:pt idx="29">
                  <c:v>1.4160060185616621E-5</c:v>
                </c:pt>
                <c:pt idx="30">
                  <c:v>1.5127380088782167E-5</c:v>
                </c:pt>
                <c:pt idx="31">
                  <c:v>1.6076833996040637E-5</c:v>
                </c:pt>
                <c:pt idx="32">
                  <c:v>1.7039625973693945E-5</c:v>
                </c:pt>
                <c:pt idx="33">
                  <c:v>1.8050972636927635E-5</c:v>
                </c:pt>
                <c:pt idx="34">
                  <c:v>1.9111489889820096E-5</c:v>
                </c:pt>
                <c:pt idx="35">
                  <c:v>2.0221771894131974E-5</c:v>
                </c:pt>
                <c:pt idx="36">
                  <c:v>2.1382391511652189E-5</c:v>
                </c:pt>
                <c:pt idx="37">
                  <c:v>2.2593900739147788E-5</c:v>
                </c:pt>
                <c:pt idx="38">
                  <c:v>2.3856831135156958E-5</c:v>
                </c:pt>
                <c:pt idx="39">
                  <c:v>2.5171694239620683E-5</c:v>
                </c:pt>
                <c:pt idx="40">
                  <c:v>2.6538981986081014E-5</c:v>
                </c:pt>
                <c:pt idx="41">
                  <c:v>2.7959167106644268E-5</c:v>
                </c:pt>
                <c:pt idx="42">
                  <c:v>2.9432703529815099E-5</c:v>
                </c:pt>
                <c:pt idx="43">
                  <c:v>3.0960026771273697E-5</c:v>
                </c:pt>
                <c:pt idx="44">
                  <c:v>3.2540462334140844E-5</c:v>
                </c:pt>
                <c:pt idx="45">
                  <c:v>3.4175502038292927E-5</c:v>
                </c:pt>
                <c:pt idx="46">
                  <c:v>3.586662042266482E-5</c:v>
                </c:pt>
                <c:pt idx="47">
                  <c:v>3.7613091141521143E-5</c:v>
                </c:pt>
                <c:pt idx="48">
                  <c:v>3.9415263273769269E-5</c:v>
                </c:pt>
                <c:pt idx="49">
                  <c:v>4.1273469690175394E-5</c:v>
                </c:pt>
                <c:pt idx="50">
                  <c:v>4.3188027398655732E-5</c:v>
                </c:pt>
                <c:pt idx="51">
                  <c:v>4.5159237883013268E-5</c:v>
                </c:pt>
                <c:pt idx="52">
                  <c:v>5.3617361325157218E-5</c:v>
                </c:pt>
                <c:pt idx="53">
                  <c:v>6.3001960560677713E-5</c:v>
                </c:pt>
                <c:pt idx="54">
                  <c:v>7.3325590652440606E-5</c:v>
                </c:pt>
                <c:pt idx="55">
                  <c:v>8.4597614444168183E-5</c:v>
                </c:pt>
                <c:pt idx="56">
                  <c:v>9.6819684649768745E-5</c:v>
                </c:pt>
                <c:pt idx="57">
                  <c:v>1.1000038682476344E-4</c:v>
                </c:pt>
                <c:pt idx="58">
                  <c:v>1.2414588848936407E-4</c:v>
                </c:pt>
                <c:pt idx="59">
                  <c:v>1.3925057114156156E-4</c:v>
                </c:pt>
                <c:pt idx="60">
                  <c:v>1.5531638182990126E-4</c:v>
                </c:pt>
                <c:pt idx="61">
                  <c:v>2.49709519144099E-4</c:v>
                </c:pt>
                <c:pt idx="62">
                  <c:v>3.6667393653630579E-4</c:v>
                </c:pt>
                <c:pt idx="63">
                  <c:v>6.6053246500258561E-4</c:v>
                </c:pt>
                <c:pt idx="64">
                  <c:v>1.0224085957611859E-3</c:v>
                </c:pt>
                <c:pt idx="65">
                  <c:v>1.4368146914864508E-3</c:v>
                </c:pt>
                <c:pt idx="66">
                  <c:v>2.127071065018E-3</c:v>
                </c:pt>
                <c:pt idx="67">
                  <c:v>3.3856972817838124E-3</c:v>
                </c:pt>
                <c:pt idx="68">
                  <c:v>4.7148527137423537E-3</c:v>
                </c:pt>
                <c:pt idx="69">
                  <c:v>6.0716166389868384E-3</c:v>
                </c:pt>
                <c:pt idx="70">
                  <c:v>7.4378535237030093E-3</c:v>
                </c:pt>
                <c:pt idx="71">
                  <c:v>8.8061089085048026E-3</c:v>
                </c:pt>
                <c:pt idx="72">
                  <c:v>1.0173366050228942E-2</c:v>
                </c:pt>
                <c:pt idx="73">
                  <c:v>1.1538439435405239E-2</c:v>
                </c:pt>
                <c:pt idx="74">
                  <c:v>1.4260399662836595E-2</c:v>
                </c:pt>
                <c:pt idx="75">
                  <c:v>1.7781594980187033E-2</c:v>
                </c:pt>
                <c:pt idx="76">
                  <c:v>3.7189556055574106E-2</c:v>
                </c:pt>
                <c:pt idx="77">
                  <c:v>7.4209666631415275E-2</c:v>
                </c:pt>
                <c:pt idx="78">
                  <c:v>0.14160961387837318</c:v>
                </c:pt>
                <c:pt idx="79">
                  <c:v>0.25365677244607909</c:v>
                </c:pt>
                <c:pt idx="80">
                  <c:v>0.31833256416896666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3.4665789306579099E-9</c:v>
                </c:pt>
                <c:pt idx="1">
                  <c:v>9.3516118039637588E-9</c:v>
                </c:pt>
                <c:pt idx="2">
                  <c:v>1.4255515522835085E-8</c:v>
                </c:pt>
                <c:pt idx="3">
                  <c:v>1.9569186061675448E-8</c:v>
                </c:pt>
                <c:pt idx="4">
                  <c:v>5.0849177761634776E-8</c:v>
                </c:pt>
                <c:pt idx="5">
                  <c:v>8.8092925001503443E-8</c:v>
                </c:pt>
                <c:pt idx="6">
                  <c:v>1.284682124937082E-7</c:v>
                </c:pt>
                <c:pt idx="7">
                  <c:v>1.6942365571581808E-7</c:v>
                </c:pt>
                <c:pt idx="8">
                  <c:v>2.090546108451019E-7</c:v>
                </c:pt>
                <c:pt idx="9">
                  <c:v>2.4688715630110498E-7</c:v>
                </c:pt>
                <c:pt idx="10">
                  <c:v>2.8443704592005968E-7</c:v>
                </c:pt>
                <c:pt idx="11">
                  <c:v>3.2424452099855299E-7</c:v>
                </c:pt>
                <c:pt idx="12">
                  <c:v>3.9512674167026792E-7</c:v>
                </c:pt>
                <c:pt idx="13">
                  <c:v>4.7487102709562545E-7</c:v>
                </c:pt>
                <c:pt idx="14">
                  <c:v>5.6313611051419661E-7</c:v>
                </c:pt>
                <c:pt idx="15">
                  <c:v>6.9803910587485947E-7</c:v>
                </c:pt>
                <c:pt idx="16">
                  <c:v>8.3408622826628429E-7</c:v>
                </c:pt>
                <c:pt idx="17">
                  <c:v>9.8280328852772694E-7</c:v>
                </c:pt>
                <c:pt idx="18">
                  <c:v>1.1439624265453184E-6</c:v>
                </c:pt>
                <c:pt idx="19">
                  <c:v>1.3173404992596714E-6</c:v>
                </c:pt>
                <c:pt idx="20">
                  <c:v>1.5027229712761904E-6</c:v>
                </c:pt>
                <c:pt idx="21">
                  <c:v>1.6999073268137358E-6</c:v>
                </c:pt>
                <c:pt idx="22">
                  <c:v>1.9087060281083739E-6</c:v>
                </c:pt>
                <c:pt idx="23">
                  <c:v>2.1289490494873319E-6</c:v>
                </c:pt>
                <c:pt idx="24">
                  <c:v>2.3604860170861933E-6</c:v>
                </c:pt>
                <c:pt idx="25">
                  <c:v>2.6031879847285067E-6</c:v>
                </c:pt>
                <c:pt idx="26">
                  <c:v>2.8569488773633711E-6</c:v>
                </c:pt>
                <c:pt idx="27">
                  <c:v>3.1216866324963773E-6</c:v>
                </c:pt>
                <c:pt idx="28">
                  <c:v>3.397344069375046E-6</c:v>
                </c:pt>
                <c:pt idx="29">
                  <c:v>3.683889514450834E-6</c:v>
                </c:pt>
                <c:pt idx="30">
                  <c:v>3.9813172101778692E-6</c:v>
                </c:pt>
                <c:pt idx="31">
                  <c:v>4.2896475327424113E-6</c:v>
                </c:pt>
                <c:pt idx="32">
                  <c:v>4.6115008599763135E-6</c:v>
                </c:pt>
                <c:pt idx="33">
                  <c:v>4.9495856135926133E-6</c:v>
                </c:pt>
                <c:pt idx="34">
                  <c:v>5.3041076851873014E-6</c:v>
                </c:pt>
                <c:pt idx="35">
                  <c:v>5.6752656980809048E-6</c:v>
                </c:pt>
                <c:pt idx="36">
                  <c:v>6.063251155191072E-6</c:v>
                </c:pt>
                <c:pt idx="37">
                  <c:v>6.4682485844326799E-6</c:v>
                </c:pt>
                <c:pt idx="38">
                  <c:v>6.8904356813911787E-6</c:v>
                </c:pt>
                <c:pt idx="39">
                  <c:v>7.3299834496019521E-6</c:v>
                </c:pt>
                <c:pt idx="40">
                  <c:v>7.7870563383447646E-6</c:v>
                </c:pt>
                <c:pt idx="41">
                  <c:v>8.2618123780195767E-6</c:v>
                </c:pt>
                <c:pt idx="42">
                  <c:v>8.7544033131391599E-6</c:v>
                </c:pt>
                <c:pt idx="43">
                  <c:v>9.2649747329626534E-6</c:v>
                </c:pt>
                <c:pt idx="44">
                  <c:v>9.7933011588094883E-6</c:v>
                </c:pt>
                <c:pt idx="45">
                  <c:v>1.0339881293620685E-5</c:v>
                </c:pt>
                <c:pt idx="46">
                  <c:v>1.0905208063462665E-5</c:v>
                </c:pt>
                <c:pt idx="47">
                  <c:v>1.1489038657014726E-5</c:v>
                </c:pt>
                <c:pt idx="48">
                  <c:v>1.2091489768443846E-5</c:v>
                </c:pt>
                <c:pt idx="49">
                  <c:v>1.2712672673670605E-5</c:v>
                </c:pt>
                <c:pt idx="50">
                  <c:v>1.3352693345797148E-5</c:v>
                </c:pt>
                <c:pt idx="51">
                  <c:v>1.4011652568344056E-5</c:v>
                </c:pt>
                <c:pt idx="52">
                  <c:v>1.6839132683668996E-5</c:v>
                </c:pt>
                <c:pt idx="53">
                  <c:v>1.9976325928746753E-5</c:v>
                </c:pt>
                <c:pt idx="54">
                  <c:v>2.3427429356368368E-5</c:v>
                </c:pt>
                <c:pt idx="55">
                  <c:v>2.7195572887092318E-5</c:v>
                </c:pt>
                <c:pt idx="56">
                  <c:v>3.1281309009392436E-5</c:v>
                </c:pt>
                <c:pt idx="57">
                  <c:v>3.5687507802865111E-5</c:v>
                </c:pt>
                <c:pt idx="58">
                  <c:v>4.0416231018072287E-5</c:v>
                </c:pt>
                <c:pt idx="59">
                  <c:v>4.5465600436657689E-5</c:v>
                </c:pt>
                <c:pt idx="60">
                  <c:v>5.0836266940709201E-5</c:v>
                </c:pt>
                <c:pt idx="61">
                  <c:v>8.2391105387401162E-5</c:v>
                </c:pt>
                <c:pt idx="62">
                  <c:v>1.2149133449131715E-4</c:v>
                </c:pt>
                <c:pt idx="63">
                  <c:v>2.1972578940800298E-4</c:v>
                </c:pt>
                <c:pt idx="64">
                  <c:v>3.406979614186908E-4</c:v>
                </c:pt>
                <c:pt idx="65">
                  <c:v>4.7923046255178163E-4</c:v>
                </c:pt>
                <c:pt idx="66">
                  <c:v>7.0997741061737374E-4</c:v>
                </c:pt>
                <c:pt idx="67">
                  <c:v>1.1307256563570843E-3</c:v>
                </c:pt>
                <c:pt idx="68">
                  <c:v>1.5750512304333942E-3</c:v>
                </c:pt>
                <c:pt idx="69">
                  <c:v>2.0286060935256491E-3</c:v>
                </c:pt>
                <c:pt idx="70">
                  <c:v>2.4853276879528968E-3</c:v>
                </c:pt>
                <c:pt idx="71">
                  <c:v>2.9427240501219386E-3</c:v>
                </c:pt>
                <c:pt idx="72">
                  <c:v>3.3997867079567233E-3</c:v>
                </c:pt>
                <c:pt idx="73">
                  <c:v>3.8561193541928394E-3</c:v>
                </c:pt>
                <c:pt idx="74">
                  <c:v>4.766047953652563E-3</c:v>
                </c:pt>
                <c:pt idx="75">
                  <c:v>5.9431541770467193E-3</c:v>
                </c:pt>
                <c:pt idx="76">
                  <c:v>1.2431073677751899E-2</c:v>
                </c:pt>
                <c:pt idx="77">
                  <c:v>2.4806587848988544E-2</c:v>
                </c:pt>
                <c:pt idx="78">
                  <c:v>4.7337828013345545E-2</c:v>
                </c:pt>
                <c:pt idx="79">
                  <c:v>8.4794258508351886E-2</c:v>
                </c:pt>
                <c:pt idx="80">
                  <c:v>0.10641483620389429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4.78519335491259E-9</c:v>
                </c:pt>
                <c:pt idx="1">
                  <c:v>1.2292425568634943E-8</c:v>
                </c:pt>
                <c:pt idx="2">
                  <c:v>1.7724396626822702E-8</c:v>
                </c:pt>
                <c:pt idx="3">
                  <c:v>2.2934357263482992E-8</c:v>
                </c:pt>
                <c:pt idx="4">
                  <c:v>5.0684271063836052E-8</c:v>
                </c:pt>
                <c:pt idx="5">
                  <c:v>8.451780339124787E-8</c:v>
                </c:pt>
                <c:pt idx="6">
                  <c:v>1.2669896666098975E-7</c:v>
                </c:pt>
                <c:pt idx="7">
                  <c:v>1.7845233091929306E-7</c:v>
                </c:pt>
                <c:pt idx="8">
                  <c:v>2.4071012059292084E-7</c:v>
                </c:pt>
                <c:pt idx="9">
                  <c:v>3.1374950878257753E-7</c:v>
                </c:pt>
                <c:pt idx="10">
                  <c:v>3.9696097359762914E-7</c:v>
                </c:pt>
                <c:pt idx="11">
                  <c:v>4.8926554075260535E-7</c:v>
                </c:pt>
                <c:pt idx="12">
                  <c:v>6.5520523772209742E-7</c:v>
                </c:pt>
                <c:pt idx="13">
                  <c:v>8.4394916209476574E-7</c:v>
                </c:pt>
                <c:pt idx="14">
                  <c:v>1.0550480078862904E-6</c:v>
                </c:pt>
                <c:pt idx="15">
                  <c:v>1.3814932933664455E-6</c:v>
                </c:pt>
                <c:pt idx="16">
                  <c:v>1.7146098158974956E-6</c:v>
                </c:pt>
                <c:pt idx="17">
                  <c:v>2.082507288236299E-6</c:v>
                </c:pt>
                <c:pt idx="18">
                  <c:v>2.4848975371499155E-6</c:v>
                </c:pt>
                <c:pt idx="19">
                  <c:v>2.9213814144171064E-6</c:v>
                </c:pt>
                <c:pt idx="20">
                  <c:v>3.3914567010121422E-6</c:v>
                </c:pt>
                <c:pt idx="21">
                  <c:v>3.8945258930916417E-6</c:v>
                </c:pt>
                <c:pt idx="22">
                  <c:v>4.4299038025093918E-6</c:v>
                </c:pt>
                <c:pt idx="23">
                  <c:v>4.9968249206915998E-6</c:v>
                </c:pt>
                <c:pt idx="24">
                  <c:v>5.594450503715189E-6</c:v>
                </c:pt>
                <c:pt idx="25">
                  <c:v>6.2218753458150273E-6</c:v>
                </c:pt>
                <c:pt idx="26">
                  <c:v>6.8781342193607073E-6</c:v>
                </c:pt>
                <c:pt idx="27">
                  <c:v>7.5622079657561711E-6</c:v>
                </c:pt>
                <c:pt idx="28">
                  <c:v>8.2730292288991712E-6</c:v>
                </c:pt>
                <c:pt idx="29">
                  <c:v>9.0094878284230593E-6</c:v>
                </c:pt>
                <c:pt idx="30">
                  <c:v>9.7704357746554977E-6</c:v>
                </c:pt>
                <c:pt idx="31">
                  <c:v>1.0554691931512975E-5</c:v>
                </c:pt>
                <c:pt idx="32">
                  <c:v>1.137074751258089E-5</c:v>
                </c:pt>
                <c:pt idx="33">
                  <c:v>1.2227957697212751E-5</c:v>
                </c:pt>
                <c:pt idx="34">
                  <c:v>1.3126844521291945E-5</c:v>
                </c:pt>
                <c:pt idx="35">
                  <c:v>1.4067911592069138E-5</c:v>
                </c:pt>
                <c:pt idx="36">
                  <c:v>1.5051644463091598E-5</c:v>
                </c:pt>
                <c:pt idx="37">
                  <c:v>1.6078511002863566E-5</c:v>
                </c:pt>
                <c:pt idx="38">
                  <c:v>1.7148961756592961E-5</c:v>
                </c:pt>
                <c:pt idx="39">
                  <c:v>1.8263430301868154E-5</c:v>
                </c:pt>
                <c:pt idx="40">
                  <c:v>1.9422333598034286E-5</c:v>
                </c:pt>
                <c:pt idx="41">
                  <c:v>2.0626072329437153E-5</c:v>
                </c:pt>
                <c:pt idx="42">
                  <c:v>2.1875031242624539E-5</c:v>
                </c:pt>
                <c:pt idx="43">
                  <c:v>2.3169579477566142E-5</c:v>
                </c:pt>
                <c:pt idx="44">
                  <c:v>2.4509145335540466E-5</c:v>
                </c:pt>
                <c:pt idx="45">
                  <c:v>2.5894993272384623E-5</c:v>
                </c:pt>
                <c:pt idx="46">
                  <c:v>2.7328373096733538E-5</c:v>
                </c:pt>
                <c:pt idx="47">
                  <c:v>2.8808669163146758E-5</c:v>
                </c:pt>
                <c:pt idx="48">
                  <c:v>3.0336177348404739E-5</c:v>
                </c:pt>
                <c:pt idx="49">
                  <c:v>3.1911179791383624E-5</c:v>
                </c:pt>
                <c:pt idx="50">
                  <c:v>3.3533945185721566E-5</c:v>
                </c:pt>
                <c:pt idx="51">
                  <c:v>3.52047290669296E-5</c:v>
                </c:pt>
                <c:pt idx="52">
                  <c:v>4.2373773887126876E-5</c:v>
                </c:pt>
                <c:pt idx="53">
                  <c:v>5.0328092950834214E-5</c:v>
                </c:pt>
                <c:pt idx="54">
                  <c:v>5.907832783936942E-5</c:v>
                </c:pt>
                <c:pt idx="55">
                  <c:v>6.863241443197908E-5</c:v>
                </c:pt>
                <c:pt idx="56">
                  <c:v>7.8991753557128836E-5</c:v>
                </c:pt>
                <c:pt idx="57">
                  <c:v>9.0163622270155878E-5</c:v>
                </c:pt>
                <c:pt idx="58">
                  <c:v>1.0215324811699644E-4</c:v>
                </c:pt>
                <c:pt idx="59">
                  <c:v>1.1495586889560876E-4</c:v>
                </c:pt>
                <c:pt idx="60">
                  <c:v>1.2857313491038767E-4</c:v>
                </c:pt>
                <c:pt idx="61">
                  <c:v>2.0858008169396267E-4</c:v>
                </c:pt>
                <c:pt idx="62">
                  <c:v>3.0771828372999784E-4</c:v>
                </c:pt>
                <c:pt idx="63">
                  <c:v>5.5679066672160602E-4</c:v>
                </c:pt>
                <c:pt idx="64">
                  <c:v>8.6351428201450052E-4</c:v>
                </c:pt>
                <c:pt idx="65">
                  <c:v>1.2147619191930292E-3</c:v>
                </c:pt>
                <c:pt idx="66">
                  <c:v>1.7998182751475808E-3</c:v>
                </c:pt>
                <c:pt idx="67">
                  <c:v>2.8666208373932644E-3</c:v>
                </c:pt>
                <c:pt idx="68">
                  <c:v>3.9932034570368622E-3</c:v>
                </c:pt>
                <c:pt idx="69">
                  <c:v>5.1431868377522167E-3</c:v>
                </c:pt>
                <c:pt idx="70">
                  <c:v>6.3011994310342798E-3</c:v>
                </c:pt>
                <c:pt idx="71">
                  <c:v>7.4609228905247139E-3</c:v>
                </c:pt>
                <c:pt idx="72">
                  <c:v>8.619800246335756E-3</c:v>
                </c:pt>
                <c:pt idx="73">
                  <c:v>9.776826665745246E-3</c:v>
                </c:pt>
                <c:pt idx="74">
                  <c:v>1.2083940649447454E-2</c:v>
                </c:pt>
                <c:pt idx="75">
                  <c:v>1.5068480568192759E-2</c:v>
                </c:pt>
                <c:pt idx="76">
                  <c:v>3.1518529301795301E-2</c:v>
                </c:pt>
                <c:pt idx="77">
                  <c:v>6.2896509746544121E-2</c:v>
                </c:pt>
                <c:pt idx="78">
                  <c:v>0.12002422205738433</c:v>
                </c:pt>
                <c:pt idx="79">
                  <c:v>0.21499459074994898</c:v>
                </c:pt>
                <c:pt idx="80">
                  <c:v>0.26981332835938687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2.5188199234752426E-8</c:v>
                </c:pt>
                <c:pt idx="1">
                  <c:v>6.2900223474460651E-8</c:v>
                </c:pt>
                <c:pt idx="2">
                  <c:v>8.7560690921817181E-8</c:v>
                </c:pt>
                <c:pt idx="3">
                  <c:v>1.0868697481838294E-7</c:v>
                </c:pt>
                <c:pt idx="4">
                  <c:v>2.0365477679323028E-7</c:v>
                </c:pt>
                <c:pt idx="5">
                  <c:v>3.0326497229360445E-7</c:v>
                </c:pt>
                <c:pt idx="6">
                  <c:v>4.1548839790718794E-7</c:v>
                </c:pt>
                <c:pt idx="7">
                  <c:v>5.4009735921257602E-7</c:v>
                </c:pt>
                <c:pt idx="8">
                  <c:v>6.7711591356389637E-7</c:v>
                </c:pt>
                <c:pt idx="9">
                  <c:v>8.267399950883182E-7</c:v>
                </c:pt>
                <c:pt idx="10">
                  <c:v>9.8908614240735922E-7</c:v>
                </c:pt>
                <c:pt idx="11">
                  <c:v>1.1640345921198729E-6</c:v>
                </c:pt>
                <c:pt idx="12">
                  <c:v>1.4694748370544083E-6</c:v>
                </c:pt>
                <c:pt idx="13">
                  <c:v>1.8050567066455197E-6</c:v>
                </c:pt>
                <c:pt idx="14">
                  <c:v>2.1677560948591205E-6</c:v>
                </c:pt>
                <c:pt idx="15">
                  <c:v>2.7064506857058461E-6</c:v>
                </c:pt>
                <c:pt idx="16">
                  <c:v>3.2331562504586651E-6</c:v>
                </c:pt>
                <c:pt idx="17">
                  <c:v>3.7922924325861135E-6</c:v>
                </c:pt>
                <c:pt idx="18">
                  <c:v>4.3809942463798271E-6</c:v>
                </c:pt>
                <c:pt idx="19">
                  <c:v>4.9967492310422393E-6</c:v>
                </c:pt>
                <c:pt idx="20">
                  <c:v>5.6374218046251606E-6</c:v>
                </c:pt>
                <c:pt idx="21">
                  <c:v>6.3012723340985683E-6</c:v>
                </c:pt>
                <c:pt idx="22">
                  <c:v>6.9869713966356129E-6</c:v>
                </c:pt>
                <c:pt idx="23">
                  <c:v>7.6936097098416753E-6</c:v>
                </c:pt>
                <c:pt idx="24">
                  <c:v>8.42070419463069E-6</c:v>
                </c:pt>
                <c:pt idx="25">
                  <c:v>9.168200616116829E-6</c:v>
                </c:pt>
                <c:pt idx="26">
                  <c:v>9.9364732280595942E-6</c:v>
                </c:pt>
                <c:pt idx="27">
                  <c:v>1.0726321818800126E-5</c:v>
                </c:pt>
                <c:pt idx="28">
                  <c:v>1.1538966529208975E-5</c:v>
                </c:pt>
                <c:pt idx="29">
                  <c:v>1.2376040783768738E-5</c:v>
                </c:pt>
                <c:pt idx="30">
                  <c:v>1.3239582646216147E-5</c:v>
                </c:pt>
                <c:pt idx="31">
                  <c:v>1.4132024882233297E-5</c:v>
                </c:pt>
                <c:pt idx="32">
                  <c:v>1.5062895068270041E-5</c:v>
                </c:pt>
                <c:pt idx="33">
                  <c:v>1.6040710087924254E-5</c:v>
                </c:pt>
                <c:pt idx="34">
                  <c:v>1.7066065424703628E-5</c:v>
                </c:pt>
                <c:pt idx="35">
                  <c:v>1.8139535540674216E-5</c:v>
                </c:pt>
                <c:pt idx="36">
                  <c:v>1.926167430414029E-5</c:v>
                </c:pt>
                <c:pt idx="37">
                  <c:v>2.0433015410173221E-5</c:v>
                </c:pt>
                <c:pt idx="38">
                  <c:v>2.1654072793254002E-5</c:v>
                </c:pt>
                <c:pt idx="39">
                  <c:v>2.2925341032991806E-5</c:v>
                </c:pt>
                <c:pt idx="40">
                  <c:v>2.4247295752655666E-5</c:v>
                </c:pt>
                <c:pt idx="41">
                  <c:v>2.5620394010710921E-5</c:v>
                </c:pt>
                <c:pt idx="42">
                  <c:v>2.7045074685462946E-5</c:v>
                </c:pt>
                <c:pt idx="43">
                  <c:v>2.8521758852877936E-5</c:v>
                </c:pt>
                <c:pt idx="44">
                  <c:v>3.004979437931747E-5</c:v>
                </c:pt>
                <c:pt idx="45">
                  <c:v>3.1630623622713569E-5</c:v>
                </c:pt>
                <c:pt idx="46">
                  <c:v>3.3265672233013986E-5</c:v>
                </c:pt>
                <c:pt idx="47">
                  <c:v>3.4954237946795749E-5</c:v>
                </c:pt>
                <c:pt idx="48">
                  <c:v>3.6696658269101482E-5</c:v>
                </c:pt>
                <c:pt idx="49">
                  <c:v>3.8493255034220676E-5</c:v>
                </c:pt>
                <c:pt idx="50">
                  <c:v>4.0344334739532607E-5</c:v>
                </c:pt>
                <c:pt idx="51">
                  <c:v>4.225018887301213E-5</c:v>
                </c:pt>
                <c:pt idx="52">
                  <c:v>5.042787951112985E-5</c:v>
                </c:pt>
                <c:pt idx="53">
                  <c:v>5.9501328230075198E-5</c:v>
                </c:pt>
                <c:pt idx="54">
                  <c:v>6.9482673824080879E-5</c:v>
                </c:pt>
                <c:pt idx="55">
                  <c:v>8.0380968707666233E-5</c:v>
                </c:pt>
                <c:pt idx="56">
                  <c:v>9.2197810798282787E-5</c:v>
                </c:pt>
                <c:pt idx="57">
                  <c:v>1.0494150099358101E-4</c:v>
                </c:pt>
                <c:pt idx="58">
                  <c:v>1.1861800232692658E-4</c:v>
                </c:pt>
                <c:pt idx="59">
                  <c:v>1.332218825802165E-4</c:v>
                </c:pt>
                <c:pt idx="60">
                  <c:v>1.4875502424674495E-4</c:v>
                </c:pt>
                <c:pt idx="61">
                  <c:v>2.400185155633496E-4</c:v>
                </c:pt>
                <c:pt idx="62">
                  <c:v>3.5310492623634053E-4</c:v>
                </c:pt>
                <c:pt idx="63">
                  <c:v>6.3722044590303105E-4</c:v>
                </c:pt>
                <c:pt idx="64">
                  <c:v>9.8709841433248504E-4</c:v>
                </c:pt>
                <c:pt idx="65">
                  <c:v>1.3877646936286412E-3</c:v>
                </c:pt>
                <c:pt idx="66">
                  <c:v>2.0551353134051747E-3</c:v>
                </c:pt>
                <c:pt idx="67">
                  <c:v>3.2720312241991114E-3</c:v>
                </c:pt>
                <c:pt idx="68">
                  <c:v>4.5571179230254784E-3</c:v>
                </c:pt>
                <c:pt idx="69">
                  <c:v>5.8688977433960449E-3</c:v>
                </c:pt>
                <c:pt idx="70">
                  <c:v>7.1898364430992168E-3</c:v>
                </c:pt>
                <c:pt idx="71">
                  <c:v>8.5127267186295968E-3</c:v>
                </c:pt>
                <c:pt idx="72">
                  <c:v>9.8346518482707573E-3</c:v>
                </c:pt>
                <c:pt idx="73">
                  <c:v>1.1154465624773201E-2</c:v>
                </c:pt>
                <c:pt idx="74">
                  <c:v>1.3786178063289221E-2</c:v>
                </c:pt>
                <c:pt idx="75">
                  <c:v>1.7190626600680353E-2</c:v>
                </c:pt>
                <c:pt idx="76">
                  <c:v>3.5955108187735063E-2</c:v>
                </c:pt>
                <c:pt idx="77">
                  <c:v>7.1747800709777668E-2</c:v>
                </c:pt>
                <c:pt idx="78">
                  <c:v>0.13691307305195627</c:v>
                </c:pt>
                <c:pt idx="79">
                  <c:v>0.2452452587802082</c:v>
                </c:pt>
                <c:pt idx="80">
                  <c:v>0.3077766961732577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1.133161747831418E-8</c:v>
                </c:pt>
                <c:pt idx="1">
                  <c:v>3.1035592541821767E-8</c:v>
                </c:pt>
                <c:pt idx="2">
                  <c:v>4.8087980278950152E-8</c:v>
                </c:pt>
                <c:pt idx="3">
                  <c:v>6.7112794490856765E-8</c:v>
                </c:pt>
                <c:pt idx="4">
                  <c:v>1.8510019669456186E-7</c:v>
                </c:pt>
                <c:pt idx="5">
                  <c:v>3.3822931325295403E-7</c:v>
                </c:pt>
                <c:pt idx="6">
                  <c:v>5.2648231996126009E-7</c:v>
                </c:pt>
                <c:pt idx="7">
                  <c:v>7.5070665926607484E-7</c:v>
                </c:pt>
                <c:pt idx="8">
                  <c:v>1.0112875911678023E-6</c:v>
                </c:pt>
                <c:pt idx="9">
                  <c:v>1.3079763887206414E-6</c:v>
                </c:pt>
                <c:pt idx="10">
                  <c:v>1.6400040394348823E-6</c:v>
                </c:pt>
                <c:pt idx="11">
                  <c:v>2.0064658239870919E-6</c:v>
                </c:pt>
                <c:pt idx="12">
                  <c:v>2.6648611838452965E-6</c:v>
                </c:pt>
                <c:pt idx="13">
                  <c:v>3.4126356442898067E-6</c:v>
                </c:pt>
                <c:pt idx="14">
                  <c:v>4.2469995337527049E-6</c:v>
                </c:pt>
                <c:pt idx="15">
                  <c:v>5.5319023451176892E-6</c:v>
                </c:pt>
                <c:pt idx="16">
                  <c:v>6.8353941842273613E-6</c:v>
                </c:pt>
                <c:pt idx="17">
                  <c:v>8.2647105766327184E-6</c:v>
                </c:pt>
                <c:pt idx="18">
                  <c:v>9.8145115891281106E-6</c:v>
                </c:pt>
                <c:pt idx="19">
                  <c:v>1.1478444531318793E-5</c:v>
                </c:pt>
                <c:pt idx="20">
                  <c:v>1.3249188634985383E-5</c:v>
                </c:pt>
                <c:pt idx="21">
                  <c:v>1.5118501801452487E-5</c:v>
                </c:pt>
                <c:pt idx="22">
                  <c:v>1.7077268662438348E-5</c:v>
                </c:pt>
                <c:pt idx="23">
                  <c:v>1.9115549306263191E-5</c:v>
                </c:pt>
                <c:pt idx="24">
                  <c:v>2.1222628101590827E-5</c:v>
                </c:pt>
                <c:pt idx="25">
                  <c:v>2.3387062132187472E-5</c:v>
                </c:pt>
                <c:pt idx="26">
                  <c:v>2.5596728841310066E-5</c:v>
                </c:pt>
                <c:pt idx="27">
                  <c:v>2.7838872550918644E-5</c:v>
                </c:pt>
                <c:pt idx="28">
                  <c:v>3.0100149587628271E-5</c:v>
                </c:pt>
                <c:pt idx="29">
                  <c:v>3.2366671805095293E-5</c:v>
                </c:pt>
                <c:pt idx="30">
                  <c:v>3.4624048343880358E-5</c:v>
                </c:pt>
                <c:pt idx="31">
                  <c:v>3.6857425515956729E-5</c:v>
                </c:pt>
                <c:pt idx="32">
                  <c:v>3.9132019066834019E-5</c:v>
                </c:pt>
                <c:pt idx="33">
                  <c:v>4.1521322936502298E-5</c:v>
                </c:pt>
                <c:pt idx="34">
                  <c:v>4.4026792196749838E-5</c:v>
                </c:pt>
                <c:pt idx="35">
                  <c:v>4.6649830553195616E-5</c:v>
                </c:pt>
                <c:pt idx="36">
                  <c:v>4.9391791390330643E-5</c:v>
                </c:pt>
                <c:pt idx="37">
                  <c:v>5.2253978799085846E-5</c:v>
                </c:pt>
                <c:pt idx="38">
                  <c:v>5.5237648585129471E-5</c:v>
                </c:pt>
                <c:pt idx="39">
                  <c:v>5.8344009260245771E-5</c:v>
                </c:pt>
                <c:pt idx="40">
                  <c:v>6.1574223016152356E-5</c:v>
                </c:pt>
                <c:pt idx="41">
                  <c:v>6.4929406681224695E-5</c:v>
                </c:pt>
                <c:pt idx="42">
                  <c:v>6.8410632660378083E-5</c:v>
                </c:pt>
                <c:pt idx="43">
                  <c:v>7.2018929858277766E-5</c:v>
                </c:pt>
                <c:pt idx="44">
                  <c:v>7.5752704777795439E-5</c:v>
                </c:pt>
                <c:pt idx="45">
                  <c:v>7.9615481839521058E-5</c:v>
                </c:pt>
                <c:pt idx="46">
                  <c:v>8.3610744637865089E-5</c:v>
                </c:pt>
                <c:pt idx="47">
                  <c:v>8.7736777182910951E-5</c:v>
                </c:pt>
                <c:pt idx="48">
                  <c:v>9.1994404172672232E-5</c:v>
                </c:pt>
                <c:pt idx="49">
                  <c:v>9.6384412013471006E-5</c:v>
                </c:pt>
                <c:pt idx="50">
                  <c:v>1.0090754963568739E-4</c:v>
                </c:pt>
                <c:pt idx="51">
                  <c:v>1.0556452929402423E-4</c:v>
                </c:pt>
                <c:pt idx="52">
                  <c:v>1.2554682399585273E-4</c:v>
                </c:pt>
                <c:pt idx="53">
                  <c:v>1.4771791535736533E-4</c:v>
                </c:pt>
                <c:pt idx="54">
                  <c:v>1.7210746468202982E-4</c:v>
                </c:pt>
                <c:pt idx="55">
                  <c:v>1.9873759166386411E-4</c:v>
                </c:pt>
                <c:pt idx="56">
                  <c:v>2.2761220083519139E-4</c:v>
                </c:pt>
                <c:pt idx="57">
                  <c:v>2.5875157554866975E-4</c:v>
                </c:pt>
                <c:pt idx="58">
                  <c:v>2.9217028655480844E-4</c:v>
                </c:pt>
                <c:pt idx="59">
                  <c:v>3.2785506015717861E-4</c:v>
                </c:pt>
                <c:pt idx="60">
                  <c:v>3.6581049625292037E-4</c:v>
                </c:pt>
                <c:pt idx="61">
                  <c:v>5.8881403841502832E-4</c:v>
                </c:pt>
                <c:pt idx="62">
                  <c:v>8.6514217123858012E-4</c:v>
                </c:pt>
                <c:pt idx="63">
                  <c:v>1.5593821828232828E-3</c:v>
                </c:pt>
                <c:pt idx="64">
                  <c:v>2.4143136034674396E-3</c:v>
                </c:pt>
                <c:pt idx="65">
                  <c:v>3.3933469301455606E-3</c:v>
                </c:pt>
                <c:pt idx="66">
                  <c:v>5.0240758229159674E-3</c:v>
                </c:pt>
                <c:pt idx="67">
                  <c:v>7.9975769966570427E-3</c:v>
                </c:pt>
                <c:pt idx="68">
                  <c:v>1.1137703258422674E-2</c:v>
                </c:pt>
                <c:pt idx="69">
                  <c:v>1.4343054513992998E-2</c:v>
                </c:pt>
                <c:pt idx="70">
                  <c:v>1.7570785611753677E-2</c:v>
                </c:pt>
                <c:pt idx="71">
                  <c:v>2.0803285410733067E-2</c:v>
                </c:pt>
                <c:pt idx="72">
                  <c:v>2.4033426863029745E-2</c:v>
                </c:pt>
                <c:pt idx="73">
                  <c:v>2.7258409196144192E-2</c:v>
                </c:pt>
                <c:pt idx="74">
                  <c:v>3.368903317594775E-2</c:v>
                </c:pt>
                <c:pt idx="75">
                  <c:v>4.2007847983427063E-2</c:v>
                </c:pt>
                <c:pt idx="76">
                  <c:v>8.7859105703035151E-2</c:v>
                </c:pt>
                <c:pt idx="77">
                  <c:v>0.17531902095265539</c:v>
                </c:pt>
                <c:pt idx="78">
                  <c:v>0.33455122156889766</c:v>
                </c:pt>
                <c:pt idx="79">
                  <c:v>0.59926234316904303</c:v>
                </c:pt>
                <c:pt idx="80">
                  <c:v>0.75205873342286411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2.5211802987956188E-7</c:v>
                </c:pt>
                <c:pt idx="1">
                  <c:v>6.6701112512684164E-7</c:v>
                </c:pt>
                <c:pt idx="2">
                  <c:v>9.9552797201565176E-7</c:v>
                </c:pt>
                <c:pt idx="3">
                  <c:v>1.337841190083754E-6</c:v>
                </c:pt>
                <c:pt idx="4">
                  <c:v>3.3205019151549787E-6</c:v>
                </c:pt>
                <c:pt idx="5">
                  <c:v>5.8631373588306607E-6</c:v>
                </c:pt>
                <c:pt idx="6">
                  <c:v>9.1433325773891143E-6</c:v>
                </c:pt>
                <c:pt idx="7">
                  <c:v>1.3323801996525659E-5</c:v>
                </c:pt>
                <c:pt idx="8">
                  <c:v>1.8527301730681995E-5</c:v>
                </c:pt>
                <c:pt idx="9">
                  <c:v>2.4787726510847635E-5</c:v>
                </c:pt>
                <c:pt idx="10">
                  <c:v>3.2017734257459293E-5</c:v>
                </c:pt>
                <c:pt idx="11">
                  <c:v>4.0066411971381704E-5</c:v>
                </c:pt>
                <c:pt idx="12">
                  <c:v>5.453441679010692E-5</c:v>
                </c:pt>
                <c:pt idx="13">
                  <c:v>7.098681942130681E-5</c:v>
                </c:pt>
                <c:pt idx="14">
                  <c:v>8.9380910195468544E-5</c:v>
                </c:pt>
                <c:pt idx="15">
                  <c:v>1.1780687091021325E-4</c:v>
                </c:pt>
                <c:pt idx="16">
                  <c:v>1.4678681822410017E-4</c:v>
                </c:pt>
                <c:pt idx="17">
                  <c:v>1.7875651221855692E-4</c:v>
                </c:pt>
                <c:pt idx="18">
                  <c:v>2.1367609361321055E-4</c:v>
                </c:pt>
                <c:pt idx="19">
                  <c:v>2.5149401757514018E-4</c:v>
                </c:pt>
                <c:pt idx="20">
                  <c:v>2.9214778963079411E-4</c:v>
                </c:pt>
                <c:pt idx="21">
                  <c:v>3.3556470017971846E-4</c:v>
                </c:pt>
                <c:pt idx="22">
                  <c:v>3.8166255003256361E-4</c:v>
                </c:pt>
                <c:pt idx="23">
                  <c:v>4.3035036094940543E-4</c:v>
                </c:pt>
                <c:pt idx="24">
                  <c:v>4.8152906609640441E-4</c:v>
                </c:pt>
                <c:pt idx="25">
                  <c:v>5.3509217631169867E-4</c:v>
                </c:pt>
                <c:pt idx="26">
                  <c:v>5.9092641916257539E-4</c:v>
                </c:pt>
                <c:pt idx="27">
                  <c:v>6.4891234847951171E-4</c:v>
                </c:pt>
                <c:pt idx="28">
                  <c:v>7.0892492281319315E-4</c:v>
                </c:pt>
                <c:pt idx="29">
                  <c:v>7.7083405187266282E-4</c:v>
                </c:pt>
                <c:pt idx="30">
                  <c:v>8.3450511052823157E-4</c:v>
                </c:pt>
                <c:pt idx="31">
                  <c:v>8.9979942043858408E-4</c:v>
                </c:pt>
                <c:pt idx="32">
                  <c:v>9.6756800055464783E-4</c:v>
                </c:pt>
                <c:pt idx="33">
                  <c:v>1.0387542266172272E-3</c:v>
                </c:pt>
                <c:pt idx="34">
                  <c:v>1.113401450612887E-3</c:v>
                </c:pt>
                <c:pt idx="35">
                  <c:v>1.1915514941394519E-3</c:v>
                </c:pt>
                <c:pt idx="36">
                  <c:v>1.2732446795416638E-3</c:v>
                </c:pt>
                <c:pt idx="37">
                  <c:v>1.3585198605262421E-3</c:v>
                </c:pt>
                <c:pt idx="38">
                  <c:v>1.4474144522028034E-3</c:v>
                </c:pt>
                <c:pt idx="39">
                  <c:v>1.5399644606207098E-3</c:v>
                </c:pt>
                <c:pt idx="40">
                  <c:v>1.6362045117827013E-3</c:v>
                </c:pt>
                <c:pt idx="41">
                  <c:v>1.7361678801492675E-3</c:v>
                </c:pt>
                <c:pt idx="42">
                  <c:v>1.839886516641219E-3</c:v>
                </c:pt>
                <c:pt idx="43">
                  <c:v>1.9473910761455401E-3</c:v>
                </c:pt>
                <c:pt idx="44">
                  <c:v>2.0586340824712596E-3</c:v>
                </c:pt>
                <c:pt idx="45">
                  <c:v>2.1737205411825672E-3</c:v>
                </c:pt>
                <c:pt idx="46">
                  <c:v>2.2927542414803103E-3</c:v>
                </c:pt>
                <c:pt idx="47">
                  <c:v>2.4156840576589336E-3</c:v>
                </c:pt>
                <c:pt idx="48">
                  <c:v>2.5425345605317074E-3</c:v>
                </c:pt>
                <c:pt idx="49">
                  <c:v>2.6733291800603589E-3</c:v>
                </c:pt>
                <c:pt idx="50">
                  <c:v>2.8080902296592765E-3</c:v>
                </c:pt>
                <c:pt idx="51">
                  <c:v>2.9468389300383643E-3</c:v>
                </c:pt>
                <c:pt idx="52">
                  <c:v>3.5421856190683094E-3</c:v>
                </c:pt>
                <c:pt idx="53">
                  <c:v>4.2027446805383171E-3</c:v>
                </c:pt>
                <c:pt idx="54">
                  <c:v>4.9293998347155216E-3</c:v>
                </c:pt>
                <c:pt idx="55">
                  <c:v>5.7228101093438552E-3</c:v>
                </c:pt>
                <c:pt idx="56">
                  <c:v>6.5830918349261709E-3</c:v>
                </c:pt>
                <c:pt idx="57">
                  <c:v>7.5108493277848722E-3</c:v>
                </c:pt>
                <c:pt idx="58">
                  <c:v>8.5065167046318706E-3</c:v>
                </c:pt>
                <c:pt idx="59">
                  <c:v>9.5696984928080927E-3</c:v>
                </c:pt>
                <c:pt idx="60">
                  <c:v>1.0700531740313936E-2</c:v>
                </c:pt>
                <c:pt idx="61">
                  <c:v>1.7344634554792595E-2</c:v>
                </c:pt>
                <c:pt idx="62">
                  <c:v>2.5577474747429461E-2</c:v>
                </c:pt>
                <c:pt idx="63">
                  <c:v>4.6261460168345245E-2</c:v>
                </c:pt>
                <c:pt idx="64">
                  <c:v>7.1733038794477261E-2</c:v>
                </c:pt>
                <c:pt idx="65">
                  <c:v>0.10090207359178993</c:v>
                </c:pt>
                <c:pt idx="66">
                  <c:v>0.14948753694838288</c:v>
                </c:pt>
                <c:pt idx="67">
                  <c:v>0.23807916794116446</c:v>
                </c:pt>
                <c:pt idx="68">
                  <c:v>0.33163517844815998</c:v>
                </c:pt>
                <c:pt idx="69">
                  <c:v>0.42713448349079597</c:v>
                </c:pt>
                <c:pt idx="70">
                  <c:v>0.52330056705651229</c:v>
                </c:pt>
                <c:pt idx="71">
                  <c:v>0.61960872792235333</c:v>
                </c:pt>
                <c:pt idx="72">
                  <c:v>0.71584662489157547</c:v>
                </c:pt>
                <c:pt idx="73">
                  <c:v>0.81193081256117594</c:v>
                </c:pt>
                <c:pt idx="74">
                  <c:v>1.0035229571021274</c:v>
                </c:pt>
                <c:pt idx="75">
                  <c:v>1.2513713111669333</c:v>
                </c:pt>
                <c:pt idx="76">
                  <c:v>2.6174503765872581</c:v>
                </c:pt>
                <c:pt idx="77">
                  <c:v>5.2232057086781403</c:v>
                </c:pt>
                <c:pt idx="78">
                  <c:v>9.9673236810327968</c:v>
                </c:pt>
                <c:pt idx="79">
                  <c:v>17.854050012800332</c:v>
                </c:pt>
                <c:pt idx="80">
                  <c:v>22.406421319035534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5.5597846493044356E-8</c:v>
                </c:pt>
                <c:pt idx="1">
                  <c:v>1.4243116503765239E-7</c:v>
                </c:pt>
                <c:pt idx="2">
                  <c:v>2.0477099484372296E-7</c:v>
                </c:pt>
                <c:pt idx="3">
                  <c:v>2.6399961093082293E-7</c:v>
                </c:pt>
                <c:pt idx="4">
                  <c:v>5.4012805841076868E-7</c:v>
                </c:pt>
                <c:pt idx="5">
                  <c:v>7.9125499748265448E-7</c:v>
                </c:pt>
                <c:pt idx="6">
                  <c:v>1.0093697700436763E-6</c:v>
                </c:pt>
                <c:pt idx="7">
                  <c:v>1.1876386680301518E-6</c:v>
                </c:pt>
                <c:pt idx="8">
                  <c:v>1.3261302384831831E-6</c:v>
                </c:pt>
                <c:pt idx="9">
                  <c:v>1.4335157351690535E-6</c:v>
                </c:pt>
                <c:pt idx="10">
                  <c:v>1.5261944319426866E-6</c:v>
                </c:pt>
                <c:pt idx="11">
                  <c:v>1.6211743206116976E-6</c:v>
                </c:pt>
                <c:pt idx="12">
                  <c:v>1.7921431284544159E-6</c:v>
                </c:pt>
                <c:pt idx="13">
                  <c:v>1.9871997044182954E-6</c:v>
                </c:pt>
                <c:pt idx="14">
                  <c:v>2.2064230742703926E-6</c:v>
                </c:pt>
                <c:pt idx="15">
                  <c:v>2.548319918579586E-6</c:v>
                </c:pt>
                <c:pt idx="16">
                  <c:v>2.9013313406114428E-6</c:v>
                </c:pt>
                <c:pt idx="17">
                  <c:v>3.2967304084481993E-6</c:v>
                </c:pt>
                <c:pt idx="18">
                  <c:v>3.7364787908758664E-6</c:v>
                </c:pt>
                <c:pt idx="19">
                  <c:v>4.2227319064531192E-6</c:v>
                </c:pt>
                <c:pt idx="20">
                  <c:v>4.7578398994738027E-6</c:v>
                </c:pt>
                <c:pt idx="21">
                  <c:v>5.3443471287581357E-6</c:v>
                </c:pt>
                <c:pt idx="22">
                  <c:v>5.9849903623824013E-6</c:v>
                </c:pt>
                <c:pt idx="23">
                  <c:v>6.6826958651838291E-6</c:v>
                </c:pt>
                <c:pt idx="24">
                  <c:v>7.4405755511852591E-6</c:v>
                </c:pt>
                <c:pt idx="25">
                  <c:v>8.2619223590282248E-6</c:v>
                </c:pt>
                <c:pt idx="26">
                  <c:v>9.1502049969236217E-6</c:v>
                </c:pt>
                <c:pt idx="27">
                  <c:v>1.0109062188095108E-5</c:v>
                </c:pt>
                <c:pt idx="28">
                  <c:v>1.1142296534522966E-5</c:v>
                </c:pt>
                <c:pt idx="29">
                  <c:v>1.2253868103381375E-5</c:v>
                </c:pt>
                <c:pt idx="30">
                  <c:v>1.3447887827844093E-5</c:v>
                </c:pt>
                <c:pt idx="31">
                  <c:v>1.4728610802671247E-5</c:v>
                </c:pt>
                <c:pt idx="32">
                  <c:v>1.6087818720226861E-5</c:v>
                </c:pt>
                <c:pt idx="33">
                  <c:v>1.7515573026417889E-5</c:v>
                </c:pt>
                <c:pt idx="34">
                  <c:v>1.9012743215090589E-5</c:v>
                </c:pt>
                <c:pt idx="35">
                  <c:v>2.0580168085682559E-5</c:v>
                </c:pt>
                <c:pt idx="36">
                  <c:v>2.2218656367698443E-5</c:v>
                </c:pt>
                <c:pt idx="37">
                  <c:v>2.3928987334744224E-5</c:v>
                </c:pt>
                <c:pt idx="38">
                  <c:v>2.5711911407046206E-5</c:v>
                </c:pt>
                <c:pt idx="39">
                  <c:v>2.7568150743860033E-5</c:v>
                </c:pt>
                <c:pt idx="40">
                  <c:v>2.9498399825385779E-5</c:v>
                </c:pt>
                <c:pt idx="41">
                  <c:v>3.1503326024468984E-5</c:v>
                </c:pt>
                <c:pt idx="42">
                  <c:v>3.3583570168237263E-5</c:v>
                </c:pt>
                <c:pt idx="43">
                  <c:v>3.5739747089774469E-5</c:v>
                </c:pt>
                <c:pt idx="44">
                  <c:v>3.79709045776789E-5</c:v>
                </c:pt>
                <c:pt idx="45">
                  <c:v>4.0279148687500048E-5</c:v>
                </c:pt>
                <c:pt idx="46">
                  <c:v>4.2666561078663363E-5</c:v>
                </c:pt>
                <c:pt idx="47">
                  <c:v>4.5132116342879897E-5</c:v>
                </c:pt>
                <c:pt idx="48">
                  <c:v>4.7676307287345562E-5</c:v>
                </c:pt>
                <c:pt idx="49">
                  <c:v>5.0299603837642879E-5</c:v>
                </c:pt>
                <c:pt idx="50">
                  <c:v>5.3002453525200899E-5</c:v>
                </c:pt>
                <c:pt idx="51">
                  <c:v>5.5785281965502029E-5</c:v>
                </c:pt>
                <c:pt idx="52">
                  <c:v>6.77259177591714E-5</c:v>
                </c:pt>
                <c:pt idx="53">
                  <c:v>8.0974492612377133E-5</c:v>
                </c:pt>
                <c:pt idx="54">
                  <c:v>9.5548730957030527E-5</c:v>
                </c:pt>
                <c:pt idx="55">
                  <c:v>1.1146185065494759E-4</c:v>
                </c:pt>
                <c:pt idx="56">
                  <c:v>1.2871618490154513E-4</c:v>
                </c:pt>
                <c:pt idx="57">
                  <c:v>1.4732385423304681E-4</c:v>
                </c:pt>
                <c:pt idx="58">
                  <c:v>1.672935655586273E-4</c:v>
                </c:pt>
                <c:pt idx="59">
                  <c:v>1.8861738703777195E-4</c:v>
                </c:pt>
                <c:pt idx="60">
                  <c:v>2.112980673886464E-4</c:v>
                </c:pt>
                <c:pt idx="61">
                  <c:v>3.445562400554853E-4</c:v>
                </c:pt>
                <c:pt idx="62">
                  <c:v>5.0967909720606055E-4</c:v>
                </c:pt>
                <c:pt idx="63">
                  <c:v>9.245297064790377E-4</c:v>
                </c:pt>
                <c:pt idx="64">
                  <c:v>1.4354032009802516E-3</c:v>
                </c:pt>
                <c:pt idx="65">
                  <c:v>2.020435128402393E-3</c:v>
                </c:pt>
                <c:pt idx="66">
                  <c:v>2.9948947726695417E-3</c:v>
                </c:pt>
                <c:pt idx="67">
                  <c:v>4.7717424809781174E-3</c:v>
                </c:pt>
                <c:pt idx="68">
                  <c:v>6.6481588084006567E-3</c:v>
                </c:pt>
                <c:pt idx="69">
                  <c:v>8.5635510346019732E-3</c:v>
                </c:pt>
                <c:pt idx="70">
                  <c:v>1.049231657696654E-2</c:v>
                </c:pt>
                <c:pt idx="71">
                  <c:v>1.2423931708195205E-2</c:v>
                </c:pt>
                <c:pt idx="72">
                  <c:v>1.4354137583918751E-2</c:v>
                </c:pt>
                <c:pt idx="73">
                  <c:v>1.628126057231177E-2</c:v>
                </c:pt>
                <c:pt idx="74">
                  <c:v>2.0123949313252246E-2</c:v>
                </c:pt>
                <c:pt idx="75">
                  <c:v>2.5094946855491712E-2</c:v>
                </c:pt>
                <c:pt idx="76">
                  <c:v>5.2493860607945392E-2</c:v>
                </c:pt>
                <c:pt idx="77">
                  <c:v>0.10475647659495427</c:v>
                </c:pt>
                <c:pt idx="78">
                  <c:v>0.19990739607414001</c:v>
                </c:pt>
                <c:pt idx="79">
                  <c:v>0.35808838282897087</c:v>
                </c:pt>
                <c:pt idx="80">
                  <c:v>0.44939351438832564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9.117270984668646E-9</c:v>
                </c:pt>
                <c:pt idx="1">
                  <c:v>2.4316345971039175E-8</c:v>
                </c:pt>
                <c:pt idx="2">
                  <c:v>3.6615422740116898E-8</c:v>
                </c:pt>
                <c:pt idx="3">
                  <c:v>4.9654031796411005E-8</c:v>
                </c:pt>
                <c:pt idx="4">
                  <c:v>1.2623640582532358E-7</c:v>
                </c:pt>
                <c:pt idx="5">
                  <c:v>2.2270202925943402E-7</c:v>
                </c:pt>
                <c:pt idx="6">
                  <c:v>3.4074065470049552E-7</c:v>
                </c:pt>
                <c:pt idx="7">
                  <c:v>4.8187636962467699E-7</c:v>
                </c:pt>
                <c:pt idx="8">
                  <c:v>6.4727387240680548E-7</c:v>
                </c:pt>
                <c:pt idx="9">
                  <c:v>8.3732923490557687E-7</c:v>
                </c:pt>
                <c:pt idx="10">
                  <c:v>1.051475346392382E-6</c:v>
                </c:pt>
                <c:pt idx="11">
                  <c:v>1.2886452324270774E-6</c:v>
                </c:pt>
                <c:pt idx="12">
                  <c:v>1.7161300612834584E-6</c:v>
                </c:pt>
                <c:pt idx="13">
                  <c:v>2.2039112135166182E-6</c:v>
                </c:pt>
                <c:pt idx="14">
                  <c:v>2.7512531267305899E-6</c:v>
                </c:pt>
                <c:pt idx="15">
                  <c:v>3.6011251316954894E-6</c:v>
                </c:pt>
                <c:pt idx="16">
                  <c:v>4.4723012075242246E-6</c:v>
                </c:pt>
                <c:pt idx="17">
                  <c:v>5.4387591033450743E-6</c:v>
                </c:pt>
                <c:pt idx="18">
                  <c:v>6.5007277717139102E-6</c:v>
                </c:pt>
                <c:pt idx="19">
                  <c:v>7.6581818007409453E-6</c:v>
                </c:pt>
                <c:pt idx="20">
                  <c:v>8.9108584174058608E-6</c:v>
                </c:pt>
                <c:pt idx="21">
                  <c:v>1.0258274346476906E-5</c:v>
                </c:pt>
                <c:pt idx="22">
                  <c:v>1.169974236419412E-5</c:v>
                </c:pt>
                <c:pt idx="23">
                  <c:v>1.3234387423379779E-5</c:v>
                </c:pt>
                <c:pt idx="24">
                  <c:v>1.4861162245929996E-5</c:v>
                </c:pt>
                <c:pt idx="25">
                  <c:v>1.6578862299548259E-5</c:v>
                </c:pt>
                <c:pt idx="26">
                  <c:v>1.8386140100963982E-5</c:v>
                </c:pt>
                <c:pt idx="27">
                  <c:v>2.0281518802063109E-5</c:v>
                </c:pt>
                <c:pt idx="28">
                  <c:v>2.2263405032159633E-5</c:v>
                </c:pt>
                <c:pt idx="29">
                  <c:v>2.4330100982645114E-5</c:v>
                </c:pt>
                <c:pt idx="30">
                  <c:v>2.647981573135743E-5</c:v>
                </c:pt>
                <c:pt idx="31">
                  <c:v>2.87106758144222E-5</c:v>
                </c:pt>
                <c:pt idx="32">
                  <c:v>3.1039986233359599E-5</c:v>
                </c:pt>
                <c:pt idx="33">
                  <c:v>3.3486766404471588E-5</c:v>
                </c:pt>
                <c:pt idx="34">
                  <c:v>3.6052506402270784E-5</c:v>
                </c:pt>
                <c:pt idx="35">
                  <c:v>3.873864369945298E-5</c:v>
                </c:pt>
                <c:pt idx="36">
                  <c:v>4.1546564237077632E-5</c:v>
                </c:pt>
                <c:pt idx="37">
                  <c:v>4.4477603476854576E-5</c:v>
                </c:pt>
                <c:pt idx="38">
                  <c:v>4.7533047433696721E-5</c:v>
                </c:pt>
                <c:pt idx="39">
                  <c:v>5.0714133690946967E-5</c:v>
                </c:pt>
                <c:pt idx="40">
                  <c:v>5.4022052397621437E-5</c:v>
                </c:pt>
                <c:pt idx="41">
                  <c:v>5.7457947248148581E-5</c:v>
                </c:pt>
                <c:pt idx="42">
                  <c:v>6.1022916444860672E-5</c:v>
                </c:pt>
                <c:pt idx="43">
                  <c:v>6.4718013643412327E-5</c:v>
                </c:pt>
                <c:pt idx="44">
                  <c:v>6.854160701403682E-5</c:v>
                </c:pt>
                <c:pt idx="45">
                  <c:v>7.2497305759616919E-5</c:v>
                </c:pt>
                <c:pt idx="46">
                  <c:v>7.6588677274754826E-5</c:v>
                </c:pt>
                <c:pt idx="47">
                  <c:v>8.081396429024966E-5</c:v>
                </c:pt>
                <c:pt idx="48">
                  <c:v>8.5174011342776905E-5</c:v>
                </c:pt>
                <c:pt idx="49">
                  <c:v>8.96696237561883E-5</c:v>
                </c:pt>
                <c:pt idx="50">
                  <c:v>9.4301568476884778E-5</c:v>
                </c:pt>
                <c:pt idx="51">
                  <c:v>9.9070574893332102E-5</c:v>
                </c:pt>
                <c:pt idx="52">
                  <c:v>1.1953355704910875E-4</c:v>
                </c:pt>
                <c:pt idx="53">
                  <c:v>1.4223798883107076E-4</c:v>
                </c:pt>
                <c:pt idx="54">
                  <c:v>1.6721424506516456E-4</c:v>
                </c:pt>
                <c:pt idx="55">
                  <c:v>1.9448497754943108E-4</c:v>
                </c:pt>
                <c:pt idx="56">
                  <c:v>2.240541847423281E-4</c:v>
                </c:pt>
                <c:pt idx="57">
                  <c:v>2.5594263792611796E-4</c:v>
                </c:pt>
                <c:pt idx="58">
                  <c:v>2.9016525836045157E-4</c:v>
                </c:pt>
                <c:pt idx="59">
                  <c:v>3.2670845304126123E-4</c:v>
                </c:pt>
                <c:pt idx="60">
                  <c:v>3.6557693251928705E-4</c:v>
                </c:pt>
                <c:pt idx="61">
                  <c:v>5.939449739294976E-4</c:v>
                </c:pt>
                <c:pt idx="62">
                  <c:v>8.7692036466827995E-4</c:v>
                </c:pt>
                <c:pt idx="63">
                  <c:v>1.5878607837175492E-3</c:v>
                </c:pt>
                <c:pt idx="64">
                  <c:v>2.4633581510671212E-3</c:v>
                </c:pt>
                <c:pt idx="65">
                  <c:v>3.4659427787421312E-3</c:v>
                </c:pt>
                <c:pt idx="66">
                  <c:v>5.1358999449036703E-3</c:v>
                </c:pt>
                <c:pt idx="67">
                  <c:v>8.1809306766782702E-3</c:v>
                </c:pt>
                <c:pt idx="68">
                  <c:v>1.1396594774331475E-2</c:v>
                </c:pt>
                <c:pt idx="69">
                  <c:v>1.4679052896607585E-2</c:v>
                </c:pt>
                <c:pt idx="70">
                  <c:v>1.7984429223135201E-2</c:v>
                </c:pt>
                <c:pt idx="71">
                  <c:v>2.1294688965176438E-2</c:v>
                </c:pt>
                <c:pt idx="72">
                  <c:v>2.4602533628929345E-2</c:v>
                </c:pt>
                <c:pt idx="73">
                  <c:v>2.7905095067440065E-2</c:v>
                </c:pt>
                <c:pt idx="74">
                  <c:v>3.4490412004898122E-2</c:v>
                </c:pt>
                <c:pt idx="75">
                  <c:v>4.3009341462338403E-2</c:v>
                </c:pt>
                <c:pt idx="76">
                  <c:v>8.9963581830457925E-2</c:v>
                </c:pt>
                <c:pt idx="77">
                  <c:v>0.17952740379405599</c:v>
                </c:pt>
                <c:pt idx="78">
                  <c:v>0.34259004141680371</c:v>
                </c:pt>
                <c:pt idx="79">
                  <c:v>0.6136689659631287</c:v>
                </c:pt>
                <c:pt idx="80">
                  <c:v>0.77014097550390059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0-43D6-83CF-8B62FF3BC34A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0-43D6-83CF-8B62FF3BC34A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90-43D6-83CF-8B62FF3BC34A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90-43D6-83CF-8B62FF3BC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2.7015983630695346E-5</c:v>
                </c:pt>
                <c:pt idx="2">
                  <c:v>2.8221078245685213E-5</c:v>
                </c:pt>
                <c:pt idx="3">
                  <c:v>2.9692304872882246E-5</c:v>
                </c:pt>
                <c:pt idx="4">
                  <c:v>3.1233194603903227E-5</c:v>
                </c:pt>
                <c:pt idx="5">
                  <c:v>3.8319003770135283E-5</c:v>
                </c:pt>
                <c:pt idx="6">
                  <c:v>4.5648691807008212E-5</c:v>
                </c:pt>
                <c:pt idx="7">
                  <c:v>5.3004837649307992E-5</c:v>
                </c:pt>
                <c:pt idx="8">
                  <c:v>6.0439734807000093E-5</c:v>
                </c:pt>
                <c:pt idx="9">
                  <c:v>6.8041912183005096E-5</c:v>
                </c:pt>
                <c:pt idx="10">
                  <c:v>7.5972541413789517E-5</c:v>
                </c:pt>
                <c:pt idx="11">
                  <c:v>8.4429846943929757E-5</c:v>
                </c:pt>
                <c:pt idx="12">
                  <c:v>9.3583942101993628E-5</c:v>
                </c:pt>
                <c:pt idx="13">
                  <c:v>1.0980161963272123E-4</c:v>
                </c:pt>
                <c:pt idx="14">
                  <c:v>1.2793395301893983E-4</c:v>
                </c:pt>
                <c:pt idx="15">
                  <c:v>1.4787572698055592E-4</c:v>
                </c:pt>
                <c:pt idx="16">
                  <c:v>1.7811372893541033E-4</c:v>
                </c:pt>
                <c:pt idx="17">
                  <c:v>2.0833732599283129E-4</c:v>
                </c:pt>
                <c:pt idx="18">
                  <c:v>2.4108375660490775E-4</c:v>
                </c:pt>
                <c:pt idx="19">
                  <c:v>2.7624230787817386E-4</c:v>
                </c:pt>
                <c:pt idx="20">
                  <c:v>3.1370039734511778E-4</c:v>
                </c:pt>
                <c:pt idx="21">
                  <c:v>3.533440262582811E-4</c:v>
                </c:pt>
                <c:pt idx="22">
                  <c:v>3.9505816388920071E-4</c:v>
                </c:pt>
                <c:pt idx="23">
                  <c:v>4.3872707269352983E-4</c:v>
                </c:pt>
                <c:pt idx="24">
                  <c:v>4.8423458463020942E-4</c:v>
                </c:pt>
                <c:pt idx="25">
                  <c:v>5.3146433856951958E-4</c:v>
                </c:pt>
                <c:pt idx="26">
                  <c:v>5.8029998829361063E-4</c:v>
                </c:pt>
                <c:pt idx="27">
                  <c:v>6.3062539019005399E-4</c:v>
                </c:pt>
                <c:pt idx="28">
                  <c:v>6.8232477888982015E-4</c:v>
                </c:pt>
                <c:pt idx="29">
                  <c:v>7.3528293825962968E-4</c:v>
                </c:pt>
                <c:pt idx="30">
                  <c:v>7.8938537414021391E-4</c:v>
                </c:pt>
                <c:pt idx="31">
                  <c:v>8.4451849410512698E-4</c:v>
                </c:pt>
                <c:pt idx="32">
                  <c:v>9.005697983541464E-4</c:v>
                </c:pt>
                <c:pt idx="33">
                  <c:v>9.5829652095818618E-4</c:v>
                </c:pt>
                <c:pt idx="34">
                  <c:v>1.0185302796881306E-3</c:v>
                </c:pt>
                <c:pt idx="35">
                  <c:v>1.0812783510749302E-3</c:v>
                </c:pt>
                <c:pt idx="36">
                  <c:v>1.146547742253468E-3</c:v>
                </c:pt>
                <c:pt idx="37">
                  <c:v>1.2143451954784226E-3</c:v>
                </c:pt>
                <c:pt idx="38">
                  <c:v>1.284677192353394E-3</c:v>
                </c:pt>
                <c:pt idx="39">
                  <c:v>1.3575499577491098E-3</c:v>
                </c:pt>
                <c:pt idx="40">
                  <c:v>1.4329694634947943E-3</c:v>
                </c:pt>
                <c:pt idx="41">
                  <c:v>1.5109414318431136E-3</c:v>
                </c:pt>
                <c:pt idx="42">
                  <c:v>1.5914713387366231E-3</c:v>
                </c:pt>
                <c:pt idx="43">
                  <c:v>1.674564416895562E-3</c:v>
                </c:pt>
                <c:pt idx="44">
                  <c:v>1.7602256587429164E-3</c:v>
                </c:pt>
                <c:pt idx="45">
                  <c:v>1.8483886440274671E-3</c:v>
                </c:pt>
                <c:pt idx="46">
                  <c:v>1.9391294927435584E-3</c:v>
                </c:pt>
                <c:pt idx="47">
                  <c:v>2.0325232154367106E-3</c:v>
                </c:pt>
                <c:pt idx="48">
                  <c:v>2.1285026959187076E-3</c:v>
                </c:pt>
                <c:pt idx="49">
                  <c:v>2.2270717653753947E-3</c:v>
                </c:pt>
                <c:pt idx="50">
                  <c:v>2.3282340297302246E-3</c:v>
                </c:pt>
                <c:pt idx="51">
                  <c:v>2.4319928718622534E-3</c:v>
                </c:pt>
                <c:pt idx="52">
                  <c:v>2.5383514537355443E-3</c:v>
                </c:pt>
                <c:pt idx="53">
                  <c:v>2.9898919928203912E-3</c:v>
                </c:pt>
                <c:pt idx="54">
                  <c:v>3.4832028098277833E-3</c:v>
                </c:pt>
                <c:pt idx="55">
                  <c:v>4.0183867853723944E-3</c:v>
                </c:pt>
                <c:pt idx="56">
                  <c:v>4.5954948317961418E-3</c:v>
                </c:pt>
                <c:pt idx="57">
                  <c:v>5.2142398553546437E-3</c:v>
                </c:pt>
                <c:pt idx="58">
                  <c:v>5.8748635362243515E-3</c:v>
                </c:pt>
                <c:pt idx="59">
                  <c:v>6.5775580087074808E-3</c:v>
                </c:pt>
                <c:pt idx="60">
                  <c:v>7.3218970672984949E-3</c:v>
                </c:pt>
                <c:pt idx="61">
                  <c:v>8.1079777300426745E-3</c:v>
                </c:pt>
                <c:pt idx="62">
                  <c:v>1.2643559300017914E-2</c:v>
                </c:pt>
                <c:pt idx="63">
                  <c:v>1.8162261502269909E-2</c:v>
                </c:pt>
                <c:pt idx="64">
                  <c:v>3.1833645111777012E-2</c:v>
                </c:pt>
                <c:pt idx="65">
                  <c:v>4.8614029819301866E-2</c:v>
                </c:pt>
                <c:pt idx="66">
                  <c:v>6.7869244368475273E-2</c:v>
                </c:pt>
                <c:pt idx="67">
                  <c:v>0.10004043835199079</c:v>
                </c:pt>
                <c:pt idx="68">
                  <c:v>0.15891221964969332</c:v>
                </c:pt>
                <c:pt idx="69">
                  <c:v>0.22125064597087093</c:v>
                </c:pt>
                <c:pt idx="70">
                  <c:v>0.28493311772386815</c:v>
                </c:pt>
                <c:pt idx="71">
                  <c:v>0.34907267153916577</c:v>
                </c:pt>
                <c:pt idx="72">
                  <c:v>0.41330987057904106</c:v>
                </c:pt>
                <c:pt idx="73">
                  <c:v>0.47750082773039276</c:v>
                </c:pt>
                <c:pt idx="74">
                  <c:v>0.54158939202798861</c:v>
                </c:pt>
                <c:pt idx="75">
                  <c:v>0.66938222601657238</c:v>
                </c:pt>
                <c:pt idx="76">
                  <c:v>0.83469822327375098</c:v>
                </c:pt>
                <c:pt idx="77">
                  <c:v>1.7458792745731948</c:v>
                </c:pt>
                <c:pt idx="78">
                  <c:v>3.483930126195327</c:v>
                </c:pt>
                <c:pt idx="79">
                  <c:v>6.648278743465772</c:v>
                </c:pt>
                <c:pt idx="80">
                  <c:v>11.908761663188018</c:v>
                </c:pt>
                <c:pt idx="81">
                  <c:v>14.945214367806829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8.0839889624991447E-5</c:v>
                </c:pt>
                <c:pt idx="3">
                  <c:v>8.9275371606081737E-5</c:v>
                </c:pt>
                <c:pt idx="4">
                  <c:v>9.9000489671152687E-5</c:v>
                </c:pt>
                <c:pt idx="5">
                  <c:v>1.4461438269135896E-4</c:v>
                </c:pt>
                <c:pt idx="6">
                  <c:v>1.9212738363336799E-4</c:v>
                </c:pt>
                <c:pt idx="7">
                  <c:v>2.4875573802793231E-4</c:v>
                </c:pt>
                <c:pt idx="8">
                  <c:v>3.1757892557219457E-4</c:v>
                </c:pt>
                <c:pt idx="9">
                  <c:v>3.9784224375717268E-4</c:v>
                </c:pt>
                <c:pt idx="10">
                  <c:v>4.8576004001962684E-4</c:v>
                </c:pt>
                <c:pt idx="11">
                  <c:v>5.7540874617204453E-4</c:v>
                </c:pt>
                <c:pt idx="12">
                  <c:v>6.6170150751903656E-4</c:v>
                </c:pt>
                <c:pt idx="13">
                  <c:v>7.9191387938447831E-4</c:v>
                </c:pt>
                <c:pt idx="14">
                  <c:v>9.1599698478683224E-4</c:v>
                </c:pt>
                <c:pt idx="15">
                  <c:v>1.0354267809282104E-3</c:v>
                </c:pt>
                <c:pt idx="16">
                  <c:v>1.1940077837037774E-3</c:v>
                </c:pt>
                <c:pt idx="17">
                  <c:v>1.3340643698657557E-3</c:v>
                </c:pt>
                <c:pt idx="18">
                  <c:v>1.4712303394950501E-3</c:v>
                </c:pt>
                <c:pt idx="19">
                  <c:v>1.6057981905703345E-3</c:v>
                </c:pt>
                <c:pt idx="20">
                  <c:v>1.7378560050989368E-3</c:v>
                </c:pt>
                <c:pt idx="21">
                  <c:v>1.8673675418409061E-3</c:v>
                </c:pt>
                <c:pt idx="22">
                  <c:v>1.9942181624289495E-3</c:v>
                </c:pt>
                <c:pt idx="23">
                  <c:v>2.1182421995533801E-3</c:v>
                </c:pt>
                <c:pt idx="24">
                  <c:v>2.2392396966852742E-3</c:v>
                </c:pt>
                <c:pt idx="25">
                  <c:v>2.3569867683871618E-3</c:v>
                </c:pt>
                <c:pt idx="26">
                  <c:v>2.4712419636550502E-3</c:v>
                </c:pt>
                <c:pt idx="27">
                  <c:v>2.5817500205761552E-3</c:v>
                </c:pt>
                <c:pt idx="28">
                  <c:v>2.6882438456483E-3</c:v>
                </c:pt>
                <c:pt idx="29">
                  <c:v>2.7904452299469373E-3</c:v>
                </c:pt>
                <c:pt idx="30">
                  <c:v>2.8880646206244785E-3</c:v>
                </c:pt>
                <c:pt idx="31">
                  <c:v>2.9808001448720723E-3</c:v>
                </c:pt>
                <c:pt idx="32">
                  <c:v>3.0683360041727026E-3</c:v>
                </c:pt>
                <c:pt idx="33">
                  <c:v>3.1560127364528069E-3</c:v>
                </c:pt>
                <c:pt idx="34">
                  <c:v>3.249002336978178E-3</c:v>
                </c:pt>
                <c:pt idx="35">
                  <c:v>3.3470817882620264E-3</c:v>
                </c:pt>
                <c:pt idx="36">
                  <c:v>3.4500595022613728E-3</c:v>
                </c:pt>
                <c:pt idx="37">
                  <c:v>3.5577701798051339E-3</c:v>
                </c:pt>
                <c:pt idx="38">
                  <c:v>3.6700706398929972E-3</c:v>
                </c:pt>
                <c:pt idx="39">
                  <c:v>3.7868364117447763E-3</c:v>
                </c:pt>
                <c:pt idx="40">
                  <c:v>3.9079589317388905E-3</c:v>
                </c:pt>
                <c:pt idx="41">
                  <c:v>4.0333432235126832E-3</c:v>
                </c:pt>
                <c:pt idx="42">
                  <c:v>4.1629059667605004E-3</c:v>
                </c:pt>
                <c:pt idx="43">
                  <c:v>4.296573880792705E-3</c:v>
                </c:pt>
                <c:pt idx="44">
                  <c:v>4.4342823645649185E-3</c:v>
                </c:pt>
                <c:pt idx="45">
                  <c:v>4.5757920287657367E-3</c:v>
                </c:pt>
                <c:pt idx="46">
                  <c:v>4.7212392844516319E-3</c:v>
                </c:pt>
                <c:pt idx="47">
                  <c:v>4.870756727327257E-3</c:v>
                </c:pt>
                <c:pt idx="48">
                  <c:v>5.0241222728764192E-3</c:v>
                </c:pt>
                <c:pt idx="49">
                  <c:v>5.1813005438337062E-3</c:v>
                </c:pt>
                <c:pt idx="50">
                  <c:v>5.342260024994475E-3</c:v>
                </c:pt>
                <c:pt idx="51">
                  <c:v>5.5069726048030832E-3</c:v>
                </c:pt>
                <c:pt idx="52">
                  <c:v>5.6754131769193193E-3</c:v>
                </c:pt>
                <c:pt idx="53">
                  <c:v>6.3860623831982185E-3</c:v>
                </c:pt>
                <c:pt idx="54">
                  <c:v>7.1548766009474907E-3</c:v>
                </c:pt>
                <c:pt idx="55">
                  <c:v>7.9811346740531267E-3</c:v>
                </c:pt>
                <c:pt idx="56">
                  <c:v>8.8643556884832105E-3</c:v>
                </c:pt>
                <c:pt idx="57">
                  <c:v>9.8036105343856338E-3</c:v>
                </c:pt>
                <c:pt idx="58">
                  <c:v>1.0799265599735016E-2</c:v>
                </c:pt>
                <c:pt idx="59">
                  <c:v>1.1851701841761811E-2</c:v>
                </c:pt>
                <c:pt idx="60">
                  <c:v>1.2960147045082292E-2</c:v>
                </c:pt>
                <c:pt idx="61">
                  <c:v>1.412496802475105E-2</c:v>
                </c:pt>
                <c:pt idx="62">
                  <c:v>2.0757014909296639E-2</c:v>
                </c:pt>
                <c:pt idx="63">
                  <c:v>2.8735321240855909E-2</c:v>
                </c:pt>
                <c:pt idx="64">
                  <c:v>4.8334633619254372E-2</c:v>
                </c:pt>
                <c:pt idx="65">
                  <c:v>7.2426273899397139E-2</c:v>
                </c:pt>
                <c:pt idx="66">
                  <c:v>0.10018809427071691</c:v>
                </c:pt>
                <c:pt idx="67">
                  <c:v>0.14676775947347648</c:v>
                </c:pt>
                <c:pt idx="68">
                  <c:v>0.23237294467421937</c:v>
                </c:pt>
                <c:pt idx="69">
                  <c:v>0.32329735273664789</c:v>
                </c:pt>
                <c:pt idx="70">
                  <c:v>0.41626271418683203</c:v>
                </c:pt>
                <c:pt idx="71">
                  <c:v>0.50991567408590555</c:v>
                </c:pt>
                <c:pt idx="72">
                  <c:v>0.60371591860982743</c:v>
                </c:pt>
                <c:pt idx="73">
                  <c:v>0.69744965809614767</c:v>
                </c:pt>
                <c:pt idx="74">
                  <c:v>0.79103409507462163</c:v>
                </c:pt>
                <c:pt idx="75">
                  <c:v>0.97764189594559714</c:v>
                </c:pt>
                <c:pt idx="76">
                  <c:v>1.2190424257234764</c:v>
                </c:pt>
                <c:pt idx="77">
                  <c:v>2.5495826820419603</c:v>
                </c:pt>
                <c:pt idx="78">
                  <c:v>5.0875487892575952</c:v>
                </c:pt>
                <c:pt idx="79">
                  <c:v>9.7082476224083418</c:v>
                </c:pt>
                <c:pt idx="80">
                  <c:v>17.389799255596358</c:v>
                </c:pt>
                <c:pt idx="81">
                  <c:v>21.823739748933104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2.3347918914832686E-5</c:v>
                </c:pt>
                <c:pt idx="2">
                  <c:v>2.4820601959077077E-5</c:v>
                </c:pt>
                <c:pt idx="3">
                  <c:v>2.6579635873244166E-5</c:v>
                </c:pt>
                <c:pt idx="4">
                  <c:v>2.8453684141862682E-5</c:v>
                </c:pt>
                <c:pt idx="5">
                  <c:v>3.7539995242365321E-5</c:v>
                </c:pt>
                <c:pt idx="6">
                  <c:v>4.6538644582156707E-5</c:v>
                </c:pt>
                <c:pt idx="7">
                  <c:v>5.5136510524949872E-5</c:v>
                </c:pt>
                <c:pt idx="8">
                  <c:v>6.313651970039585E-5</c:v>
                </c:pt>
                <c:pt idx="9">
                  <c:v>7.0387996054900657E-5</c:v>
                </c:pt>
                <c:pt idx="10">
                  <c:v>7.6962480743539405E-5</c:v>
                </c:pt>
                <c:pt idx="11">
                  <c:v>8.3218931033341028E-5</c:v>
                </c:pt>
                <c:pt idx="12">
                  <c:v>8.9629977611299807E-5</c:v>
                </c:pt>
                <c:pt idx="13">
                  <c:v>1.0057659042748652E-4</c:v>
                </c:pt>
                <c:pt idx="14">
                  <c:v>1.1226957421752348E-4</c:v>
                </c:pt>
                <c:pt idx="15">
                  <c:v>1.2454764176263769E-4</c:v>
                </c:pt>
                <c:pt idx="16">
                  <c:v>1.4222359200521912E-4</c:v>
                </c:pt>
                <c:pt idx="17">
                  <c:v>1.590042476991927E-4</c:v>
                </c:pt>
                <c:pt idx="18">
                  <c:v>1.7641252936265127E-4</c:v>
                </c:pt>
                <c:pt idx="19">
                  <c:v>1.9438750433147271E-4</c:v>
                </c:pt>
                <c:pt idx="20">
                  <c:v>2.1287855803383139E-4</c:v>
                </c:pt>
                <c:pt idx="21">
                  <c:v>2.3184193329057494E-4</c:v>
                </c:pt>
                <c:pt idx="22">
                  <c:v>2.5123843137395862E-4</c:v>
                </c:pt>
                <c:pt idx="23">
                  <c:v>2.7103182881902348E-4</c:v>
                </c:pt>
                <c:pt idx="24">
                  <c:v>2.9118775296729061E-4</c:v>
                </c:pt>
                <c:pt idx="25">
                  <c:v>3.1167286261341644E-4</c:v>
                </c:pt>
                <c:pt idx="26">
                  <c:v>3.3245423938735118E-4</c:v>
                </c:pt>
                <c:pt idx="27">
                  <c:v>3.5349893076683909E-4</c:v>
                </c:pt>
                <c:pt idx="28">
                  <c:v>3.7477360698549053E-4</c:v>
                </c:pt>
                <c:pt idx="29">
                  <c:v>3.9624430750712948E-4</c:v>
                </c:pt>
                <c:pt idx="30">
                  <c:v>4.1787626120294303E-4</c:v>
                </c:pt>
                <c:pt idx="31">
                  <c:v>4.3963376976359199E-4</c:v>
                </c:pt>
                <c:pt idx="32">
                  <c:v>4.6148014730969299E-4</c:v>
                </c:pt>
                <c:pt idx="33">
                  <c:v>4.8376280526577864E-4</c:v>
                </c:pt>
                <c:pt idx="34">
                  <c:v>5.0683747822848134E-4</c:v>
                </c:pt>
                <c:pt idx="35">
                  <c:v>5.3069396566645451E-4</c:v>
                </c:pt>
                <c:pt idx="36">
                  <c:v>5.5532354243934966E-4</c:v>
                </c:pt>
                <c:pt idx="37">
                  <c:v>5.8071873878956233E-4</c:v>
                </c:pt>
                <c:pt idx="38">
                  <c:v>6.0687315730722287E-4</c:v>
                </c:pt>
                <c:pt idx="39">
                  <c:v>6.337813197898034E-4</c:v>
                </c:pt>
                <c:pt idx="40">
                  <c:v>6.6143853846737885E-4</c:v>
                </c:pt>
                <c:pt idx="41">
                  <c:v>6.8984080717559432E-4</c:v>
                </c:pt>
                <c:pt idx="42">
                  <c:v>7.1898470896106269E-4</c:v>
                </c:pt>
                <c:pt idx="43">
                  <c:v>7.4886733729306659E-4</c:v>
                </c:pt>
                <c:pt idx="44">
                  <c:v>7.7948622859715577E-4</c:v>
                </c:pt>
                <c:pt idx="45">
                  <c:v>8.10804619995203E-4</c:v>
                </c:pt>
                <c:pt idx="46">
                  <c:v>8.4285617409437293E-4</c:v>
                </c:pt>
                <c:pt idx="47">
                  <c:v>8.7567335313698481E-4</c:v>
                </c:pt>
                <c:pt idx="48">
                  <c:v>9.0922027800100945E-4</c:v>
                </c:pt>
                <c:pt idx="49">
                  <c:v>9.4349597430524285E-4</c:v>
                </c:pt>
                <c:pt idx="50">
                  <c:v>9.7849965984906761E-4</c:v>
                </c:pt>
                <c:pt idx="51">
                  <c:v>1.0142307194767491E-3</c:v>
                </c:pt>
                <c:pt idx="52">
                  <c:v>1.0506886829659168E-3</c:v>
                </c:pt>
                <c:pt idx="53">
                  <c:v>1.2037927745067671E-3</c:v>
                </c:pt>
                <c:pt idx="54">
                  <c:v>1.3685049184703206E-3</c:v>
                </c:pt>
                <c:pt idx="55">
                  <c:v>1.544833959784254E-3</c:v>
                </c:pt>
                <c:pt idx="56">
                  <c:v>1.7327948662817746E-3</c:v>
                </c:pt>
                <c:pt idx="57">
                  <c:v>1.9322843327816673E-3</c:v>
                </c:pt>
                <c:pt idx="58">
                  <c:v>2.1434360015808759E-3</c:v>
                </c:pt>
                <c:pt idx="59">
                  <c:v>2.3663724184425079E-3</c:v>
                </c:pt>
                <c:pt idx="60">
                  <c:v>2.6009744134422989E-3</c:v>
                </c:pt>
                <c:pt idx="61">
                  <c:v>2.8473424251607322E-3</c:v>
                </c:pt>
                <c:pt idx="62">
                  <c:v>4.2487872334469974E-3</c:v>
                </c:pt>
                <c:pt idx="63">
                  <c:v>5.9329345536416073E-3</c:v>
                </c:pt>
                <c:pt idx="64">
                  <c:v>1.0068241540811314E-2</c:v>
                </c:pt>
                <c:pt idx="65">
                  <c:v>1.5146311713596126E-2</c:v>
                </c:pt>
                <c:pt idx="66">
                  <c:v>2.0993308214488839E-2</c:v>
                </c:pt>
                <c:pt idx="67">
                  <c:v>3.0797391023385717E-2</c:v>
                </c:pt>
                <c:pt idx="68">
                  <c:v>4.8805181975601339E-2</c:v>
                </c:pt>
                <c:pt idx="69">
                  <c:v>6.7924453375529423E-2</c:v>
                </c:pt>
                <c:pt idx="70">
                  <c:v>8.7470768660504322E-2</c:v>
                </c:pt>
                <c:pt idx="71">
                  <c:v>0.10716112226388397</c:v>
                </c:pt>
                <c:pt idx="72">
                  <c:v>0.12688231940913505</c:v>
                </c:pt>
                <c:pt idx="73">
                  <c:v>0.14658950758388353</c:v>
                </c:pt>
                <c:pt idx="74">
                  <c:v>0.16626529984535926</c:v>
                </c:pt>
                <c:pt idx="75">
                  <c:v>0.20549891848320184</c:v>
                </c:pt>
                <c:pt idx="76">
                  <c:v>0.25625251057002502</c:v>
                </c:pt>
                <c:pt idx="77">
                  <c:v>0.53599380796469287</c:v>
                </c:pt>
                <c:pt idx="78">
                  <c:v>1.0695920423660945</c:v>
                </c:pt>
                <c:pt idx="79">
                  <c:v>2.0410773321262576</c:v>
                </c:pt>
                <c:pt idx="80">
                  <c:v>3.6560959004510836</c:v>
                </c:pt>
                <c:pt idx="81">
                  <c:v>4.5883159218133898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4.1670263418497192E-5</c:v>
                </c:pt>
                <c:pt idx="3">
                  <c:v>4.2619911612849464E-5</c:v>
                </c:pt>
                <c:pt idx="4">
                  <c:v>4.3442777789105679E-5</c:v>
                </c:pt>
                <c:pt idx="5">
                  <c:v>4.8594282521375973E-5</c:v>
                </c:pt>
                <c:pt idx="6">
                  <c:v>5.5417237791903005E-5</c:v>
                </c:pt>
                <c:pt idx="7">
                  <c:v>6.3400411573199237E-5</c:v>
                </c:pt>
                <c:pt idx="8">
                  <c:v>7.2287095926380074E-5</c:v>
                </c:pt>
                <c:pt idx="9">
                  <c:v>8.1906564447371707E-5</c:v>
                </c:pt>
                <c:pt idx="10">
                  <c:v>9.2013433779768861E-5</c:v>
                </c:pt>
                <c:pt idx="11">
                  <c:v>1.0227252323575194E-4</c:v>
                </c:pt>
                <c:pt idx="12">
                  <c:v>1.1240040081035791E-4</c:v>
                </c:pt>
                <c:pt idx="13">
                  <c:v>1.283140593067571E-4</c:v>
                </c:pt>
                <c:pt idx="14">
                  <c:v>1.440671290297729E-4</c:v>
                </c:pt>
                <c:pt idx="15">
                  <c:v>1.5967432969767837E-4</c:v>
                </c:pt>
                <c:pt idx="16">
                  <c:v>1.8099562176064469E-4</c:v>
                </c:pt>
                <c:pt idx="17">
                  <c:v>2.0035265574081993E-4</c:v>
                </c:pt>
                <c:pt idx="18">
                  <c:v>2.1979064115391531E-4</c:v>
                </c:pt>
                <c:pt idx="19">
                  <c:v>2.3934430248926931E-4</c:v>
                </c:pt>
                <c:pt idx="20">
                  <c:v>2.5903928931935669E-4</c:v>
                </c:pt>
                <c:pt idx="21">
                  <c:v>2.7889658707945666E-4</c:v>
                </c:pt>
                <c:pt idx="22">
                  <c:v>2.9893509980727297E-4</c:v>
                </c:pt>
                <c:pt idx="23">
                  <c:v>3.1917325014022604E-4</c:v>
                </c:pt>
                <c:pt idx="24">
                  <c:v>3.396300290020313E-4</c:v>
                </c:pt>
                <c:pt idx="25">
                  <c:v>3.6032572842926817E-4</c:v>
                </c:pt>
                <c:pt idx="26">
                  <c:v>3.8128249016354179E-4</c:v>
                </c:pt>
                <c:pt idx="27">
                  <c:v>4.0252474934067282E-4</c:v>
                </c:pt>
                <c:pt idx="28">
                  <c:v>4.2407962315827173E-4</c:v>
                </c:pt>
                <c:pt idx="29">
                  <c:v>4.4597727790855176E-4</c:v>
                </c:pt>
                <c:pt idx="30">
                  <c:v>4.6825129835841782E-4</c:v>
                </c:pt>
                <c:pt idx="31">
                  <c:v>4.909390782223956E-4</c:v>
                </c:pt>
                <c:pt idx="32">
                  <c:v>5.1408224782798417E-4</c:v>
                </c:pt>
                <c:pt idx="33">
                  <c:v>5.3789262976567363E-4</c:v>
                </c:pt>
                <c:pt idx="34">
                  <c:v>5.6253503859620281E-4</c:v>
                </c:pt>
                <c:pt idx="35">
                  <c:v>5.8799602139678812E-4</c:v>
                </c:pt>
                <c:pt idx="36">
                  <c:v>6.1426421726111524E-4</c:v>
                </c:pt>
                <c:pt idx="37">
                  <c:v>6.413300156091642E-4</c:v>
                </c:pt>
                <c:pt idx="38">
                  <c:v>6.6918527780578693E-4</c:v>
                </c:pt>
                <c:pt idx="39">
                  <c:v>6.978231087810692E-4</c:v>
                </c:pt>
                <c:pt idx="40">
                  <c:v>7.2723766849491539E-4</c:v>
                </c:pt>
                <c:pt idx="41">
                  <c:v>7.574240153501963E-4</c:v>
                </c:pt>
                <c:pt idx="42">
                  <c:v>7.8837797540888641E-4</c:v>
                </c:pt>
                <c:pt idx="43">
                  <c:v>8.200960325790345E-4</c:v>
                </c:pt>
                <c:pt idx="44">
                  <c:v>8.5257523594721462E-4</c:v>
                </c:pt>
                <c:pt idx="45">
                  <c:v>8.8577421322463519E-4</c:v>
                </c:pt>
                <c:pt idx="46">
                  <c:v>9.1973075723823967E-4</c:v>
                </c:pt>
                <c:pt idx="47">
                  <c:v>9.5448110131995923E-4</c:v>
                </c:pt>
                <c:pt idx="48">
                  <c:v>9.8998497343409956E-4</c:v>
                </c:pt>
                <c:pt idx="49">
                  <c:v>1.0262412796679923E-3</c:v>
                </c:pt>
                <c:pt idx="50">
                  <c:v>1.0632491601248295E-3</c:v>
                </c:pt>
                <c:pt idx="51">
                  <c:v>1.1010079571697473E-3</c:v>
                </c:pt>
                <c:pt idx="52">
                  <c:v>1.1395171877680206E-3</c:v>
                </c:pt>
                <c:pt idx="53">
                  <c:v>1.3010607822013332E-3</c:v>
                </c:pt>
                <c:pt idx="54">
                  <c:v>1.4745919130626497E-3</c:v>
                </c:pt>
                <c:pt idx="55">
                  <c:v>1.6601260108657894E-3</c:v>
                </c:pt>
                <c:pt idx="56">
                  <c:v>1.8576858673398742E-3</c:v>
                </c:pt>
                <c:pt idx="57">
                  <c:v>2.0671658641371209E-3</c:v>
                </c:pt>
                <c:pt idx="58">
                  <c:v>2.2887190441565749E-3</c:v>
                </c:pt>
                <c:pt idx="59">
                  <c:v>2.522485704286757E-3</c:v>
                </c:pt>
                <c:pt idx="60">
                  <c:v>2.7683436337499544E-3</c:v>
                </c:pt>
                <c:pt idx="61">
                  <c:v>3.0264090215985817E-3</c:v>
                </c:pt>
                <c:pt idx="62">
                  <c:v>4.4925466194430516E-3</c:v>
                </c:pt>
                <c:pt idx="63">
                  <c:v>6.2527819445700999E-3</c:v>
                </c:pt>
                <c:pt idx="64">
                  <c:v>1.057210093451153E-2</c:v>
                </c:pt>
                <c:pt idx="65">
                  <c:v>1.587781883098487E-2</c:v>
                </c:pt>
                <c:pt idx="66">
                  <c:v>2.1989981722302685E-2</c:v>
                </c:pt>
                <c:pt idx="67">
                  <c:v>3.2243398911508167E-2</c:v>
                </c:pt>
                <c:pt idx="68">
                  <c:v>5.1085054034059059E-2</c:v>
                </c:pt>
                <c:pt idx="69">
                  <c:v>7.1096065730260491E-2</c:v>
                </c:pt>
                <c:pt idx="70">
                  <c:v>9.1555887162803301E-2</c:v>
                </c:pt>
                <c:pt idx="71">
                  <c:v>0.1121669450444812</c:v>
                </c:pt>
                <c:pt idx="72">
                  <c:v>0.13281039672046219</c:v>
                </c:pt>
                <c:pt idx="73">
                  <c:v>0.153439207671281</c:v>
                </c:pt>
                <c:pt idx="74">
                  <c:v>0.17403515938715883</c:v>
                </c:pt>
                <c:pt idx="75">
                  <c:v>0.21510358214895403</c:v>
                </c:pt>
                <c:pt idx="76">
                  <c:v>0.26823072338493781</c:v>
                </c:pt>
                <c:pt idx="77">
                  <c:v>0.5610544391298975</c:v>
                </c:pt>
                <c:pt idx="78">
                  <c:v>1.1196069988286355</c:v>
                </c:pt>
                <c:pt idx="79">
                  <c:v>2.1365248975805584</c:v>
                </c:pt>
                <c:pt idx="80">
                  <c:v>3.8270716369467062</c:v>
                </c:pt>
                <c:pt idx="81">
                  <c:v>4.8028879825881994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8.342353197522516E-5</c:v>
                </c:pt>
                <c:pt idx="3">
                  <c:v>8.4102736474397528E-5</c:v>
                </c:pt>
                <c:pt idx="4">
                  <c:v>8.4137204041579894E-5</c:v>
                </c:pt>
                <c:pt idx="5">
                  <c:v>8.7832633034238427E-5</c:v>
                </c:pt>
                <c:pt idx="6">
                  <c:v>9.6944413711076016E-5</c:v>
                </c:pt>
                <c:pt idx="7">
                  <c:v>1.0890432959044448E-4</c:v>
                </c:pt>
                <c:pt idx="8">
                  <c:v>1.224091187600999E-4</c:v>
                </c:pt>
                <c:pt idx="9">
                  <c:v>1.3694702271516262E-4</c:v>
                </c:pt>
                <c:pt idx="10">
                  <c:v>1.5220231184271741E-4</c:v>
                </c:pt>
                <c:pt idx="11">
                  <c:v>1.6785901508518947E-4</c:v>
                </c:pt>
                <c:pt idx="12">
                  <c:v>1.8365697121102212E-4</c:v>
                </c:pt>
                <c:pt idx="13">
                  <c:v>2.0904739009923836E-4</c:v>
                </c:pt>
                <c:pt idx="14">
                  <c:v>2.3457760474189423E-4</c:v>
                </c:pt>
                <c:pt idx="15">
                  <c:v>2.600489962640775E-4</c:v>
                </c:pt>
                <c:pt idx="16">
                  <c:v>2.9483460445284889E-4</c:v>
                </c:pt>
                <c:pt idx="17">
                  <c:v>3.2623487811014456E-4</c:v>
                </c:pt>
                <c:pt idx="18">
                  <c:v>3.5744351814571046E-4</c:v>
                </c:pt>
                <c:pt idx="19">
                  <c:v>3.8843416878298157E-4</c:v>
                </c:pt>
                <c:pt idx="20">
                  <c:v>4.1919061090958079E-4</c:v>
                </c:pt>
                <c:pt idx="21">
                  <c:v>4.4970598045722252E-4</c:v>
                </c:pt>
                <c:pt idx="22">
                  <c:v>4.7998216818727688E-4</c:v>
                </c:pt>
                <c:pt idx="23">
                  <c:v>5.1002929191926324E-4</c:v>
                </c:pt>
                <c:pt idx="24">
                  <c:v>5.3986518615585283E-4</c:v>
                </c:pt>
                <c:pt idx="25">
                  <c:v>5.6951487820939152E-4</c:v>
                </c:pt>
                <c:pt idx="26">
                  <c:v>5.9901003231210294E-4</c:v>
                </c:pt>
                <c:pt idx="27">
                  <c:v>6.2838835040891739E-4</c:v>
                </c:pt>
                <c:pt idx="28">
                  <c:v>6.5769292269097568E-4</c:v>
                </c:pt>
                <c:pt idx="29">
                  <c:v>6.869715242591234E-4</c:v>
                </c:pt>
                <c:pt idx="30">
                  <c:v>7.1627585703474346E-4</c:v>
                </c:pt>
                <c:pt idx="31">
                  <c:v>7.4566073855943506E-4</c:v>
                </c:pt>
                <c:pt idx="32">
                  <c:v>7.7518324182394458E-4</c:v>
                </c:pt>
                <c:pt idx="33">
                  <c:v>8.0545990926217425E-4</c:v>
                </c:pt>
                <c:pt idx="34">
                  <c:v>8.3705402889143118E-4</c:v>
                </c:pt>
                <c:pt idx="35">
                  <c:v>8.6993583735827393E-4</c:v>
                </c:pt>
                <c:pt idx="36">
                  <c:v>9.0407952487763042E-4</c:v>
                </c:pt>
                <c:pt idx="37">
                  <c:v>9.3946265011740041E-4</c:v>
                </c:pt>
                <c:pt idx="38">
                  <c:v>9.7606565417408841E-4</c:v>
                </c:pt>
                <c:pt idx="39">
                  <c:v>1.0138714545590358E-3</c:v>
                </c:pt>
                <c:pt idx="40">
                  <c:v>1.0528651042624423E-3</c:v>
                </c:pt>
                <c:pt idx="41">
                  <c:v>1.0930335040248054E-3</c:v>
                </c:pt>
                <c:pt idx="42">
                  <c:v>1.1343651583720067E-3</c:v>
                </c:pt>
                <c:pt idx="43">
                  <c:v>1.1768499678364729E-3</c:v>
                </c:pt>
                <c:pt idx="44">
                  <c:v>1.2204790512494533E-3</c:v>
                </c:pt>
                <c:pt idx="45">
                  <c:v>1.2651931181262134E-3</c:v>
                </c:pt>
                <c:pt idx="46">
                  <c:v>1.3110378618651107E-3</c:v>
                </c:pt>
                <c:pt idx="47">
                  <c:v>1.3580575240615413E-3</c:v>
                </c:pt>
                <c:pt idx="48">
                  <c:v>1.4061952955901848E-3</c:v>
                </c:pt>
                <c:pt idx="49">
                  <c:v>1.455446477030465E-3</c:v>
                </c:pt>
                <c:pt idx="50">
                  <c:v>1.5058069291136779E-3</c:v>
                </c:pt>
                <c:pt idx="51">
                  <c:v>1.5572730069395213E-3</c:v>
                </c:pt>
                <c:pt idx="52">
                  <c:v>1.609841502162621E-3</c:v>
                </c:pt>
                <c:pt idx="53">
                  <c:v>1.8310993022283249E-3</c:v>
                </c:pt>
                <c:pt idx="54">
                  <c:v>2.0698067096776565E-3</c:v>
                </c:pt>
                <c:pt idx="55">
                  <c:v>2.3258859773965654E-3</c:v>
                </c:pt>
                <c:pt idx="56">
                  <c:v>2.5992907672700871E-3</c:v>
                </c:pt>
                <c:pt idx="57">
                  <c:v>2.8898163658028875E-3</c:v>
                </c:pt>
                <c:pt idx="58">
                  <c:v>3.197618988853066E-3</c:v>
                </c:pt>
                <c:pt idx="59">
                  <c:v>3.5228469352534602E-3</c:v>
                </c:pt>
                <c:pt idx="60">
                  <c:v>3.8652988870668619E-3</c:v>
                </c:pt>
                <c:pt idx="61">
                  <c:v>4.2251019531539084E-3</c:v>
                </c:pt>
                <c:pt idx="62">
                  <c:v>6.2737248144477606E-3</c:v>
                </c:pt>
                <c:pt idx="63">
                  <c:v>8.7377357311038007E-3</c:v>
                </c:pt>
                <c:pt idx="64">
                  <c:v>1.4790923345323019E-2</c:v>
                </c:pt>
                <c:pt idx="65">
                  <c:v>2.2226359321078634E-2</c:v>
                </c:pt>
                <c:pt idx="66">
                  <c:v>3.0788821090487469E-2</c:v>
                </c:pt>
                <c:pt idx="67">
                  <c:v>4.5147216718339309E-2</c:v>
                </c:pt>
                <c:pt idx="68">
                  <c:v>7.1521636567387761E-2</c:v>
                </c:pt>
                <c:pt idx="69">
                  <c:v>9.952480475616711E-2</c:v>
                </c:pt>
                <c:pt idx="70">
                  <c:v>0.12815367319423776</c:v>
                </c:pt>
                <c:pt idx="71">
                  <c:v>0.15699356516745816</c:v>
                </c:pt>
                <c:pt idx="72">
                  <c:v>0.18587864528571799</c:v>
                </c:pt>
                <c:pt idx="73">
                  <c:v>0.2147432095282748</c:v>
                </c:pt>
                <c:pt idx="74">
                  <c:v>0.24356178961764635</c:v>
                </c:pt>
                <c:pt idx="75">
                  <c:v>0.30102616870560894</c:v>
                </c:pt>
                <c:pt idx="76">
                  <c:v>0.37536352935385042</c:v>
                </c:pt>
                <c:pt idx="77">
                  <c:v>0.78509274965673503</c:v>
                </c:pt>
                <c:pt idx="78">
                  <c:v>1.5666390946996933</c:v>
                </c:pt>
                <c:pt idx="79">
                  <c:v>2.9895463093886718</c:v>
                </c:pt>
                <c:pt idx="80">
                  <c:v>5.3550186402084075</c:v>
                </c:pt>
                <c:pt idx="81">
                  <c:v>6.7204151192445547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1.7200902424851743E-4</c:v>
                </c:pt>
                <c:pt idx="3">
                  <c:v>1.9527894011045943E-4</c:v>
                </c:pt>
                <c:pt idx="4">
                  <c:v>2.2254330545357312E-4</c:v>
                </c:pt>
                <c:pt idx="5">
                  <c:v>3.473049541870705E-4</c:v>
                </c:pt>
                <c:pt idx="6">
                  <c:v>4.561958762367572E-4</c:v>
                </c:pt>
                <c:pt idx="7">
                  <c:v>5.5346967508434141E-4</c:v>
                </c:pt>
                <c:pt idx="8">
                  <c:v>6.4364484667848575E-4</c:v>
                </c:pt>
                <c:pt idx="9">
                  <c:v>7.2853018426533218E-4</c:v>
                </c:pt>
                <c:pt idx="10">
                  <c:v>8.0943789799067236E-4</c:v>
                </c:pt>
                <c:pt idx="11">
                  <c:v>8.8778922065712836E-4</c:v>
                </c:pt>
                <c:pt idx="12">
                  <c:v>9.6485108936881494E-4</c:v>
                </c:pt>
                <c:pt idx="13">
                  <c:v>1.087326245101806E-3</c:v>
                </c:pt>
                <c:pt idx="14">
                  <c:v>1.2094511380726439E-3</c:v>
                </c:pt>
                <c:pt idx="15">
                  <c:v>1.330585709609046E-3</c:v>
                </c:pt>
                <c:pt idx="16">
                  <c:v>1.4953285076522123E-3</c:v>
                </c:pt>
                <c:pt idx="17">
                  <c:v>1.6434534547370349E-3</c:v>
                </c:pt>
                <c:pt idx="18">
                  <c:v>1.7901598028765375E-3</c:v>
                </c:pt>
                <c:pt idx="19">
                  <c:v>1.9351252709659266E-3</c:v>
                </c:pt>
                <c:pt idx="20">
                  <c:v>2.0779910028137865E-3</c:v>
                </c:pt>
                <c:pt idx="21">
                  <c:v>2.2183797971989968E-3</c:v>
                </c:pt>
                <c:pt idx="22">
                  <c:v>2.3559064131754999E-3</c:v>
                </c:pt>
                <c:pt idx="23">
                  <c:v>2.4901835054406481E-3</c:v>
                </c:pt>
                <c:pt idx="24">
                  <c:v>2.6208250131447546E-3</c:v>
                </c:pt>
                <c:pt idx="25">
                  <c:v>2.7474479844743992E-3</c:v>
                </c:pt>
                <c:pt idx="26">
                  <c:v>2.8696733915788619E-3</c:v>
                </c:pt>
                <c:pt idx="27">
                  <c:v>2.9871262632388106E-3</c:v>
                </c:pt>
                <c:pt idx="28">
                  <c:v>3.0994353347323076E-3</c:v>
                </c:pt>
                <c:pt idx="29">
                  <c:v>3.2062323407404227E-3</c:v>
                </c:pt>
                <c:pt idx="30">
                  <c:v>3.3071510323663066E-3</c:v>
                </c:pt>
                <c:pt idx="31">
                  <c:v>3.401825971124144E-3</c:v>
                </c:pt>
                <c:pt idx="32">
                  <c:v>3.4898911342763003E-3</c:v>
                </c:pt>
                <c:pt idx="33">
                  <c:v>3.5779824245744068E-3</c:v>
                </c:pt>
                <c:pt idx="34">
                  <c:v>3.6724683525771046E-3</c:v>
                </c:pt>
                <c:pt idx="35">
                  <c:v>3.7729879766357087E-3</c:v>
                </c:pt>
                <c:pt idx="36">
                  <c:v>3.8792362164966183E-3</c:v>
                </c:pt>
                <c:pt idx="37">
                  <c:v>3.9909537332518596E-3</c:v>
                </c:pt>
                <c:pt idx="38">
                  <c:v>4.1079189234635499E-3</c:v>
                </c:pt>
                <c:pt idx="39">
                  <c:v>4.2299415293410797E-3</c:v>
                </c:pt>
                <c:pt idx="40">
                  <c:v>4.3568574968370312E-3</c:v>
                </c:pt>
                <c:pt idx="41">
                  <c:v>4.4885248062032585E-3</c:v>
                </c:pt>
                <c:pt idx="42">
                  <c:v>4.624820066968076E-3</c:v>
                </c:pt>
                <c:pt idx="43">
                  <c:v>4.7656357186443704E-3</c:v>
                </c:pt>
                <c:pt idx="44">
                  <c:v>4.910877715041775E-3</c:v>
                </c:pt>
                <c:pt idx="45">
                  <c:v>5.0602556738449794E-3</c:v>
                </c:pt>
                <c:pt idx="46">
                  <c:v>5.2139110749544366E-3</c:v>
                </c:pt>
                <c:pt idx="47">
                  <c:v>5.3719815122912499E-3</c:v>
                </c:pt>
                <c:pt idx="48">
                  <c:v>5.534202707331873E-3</c:v>
                </c:pt>
                <c:pt idx="49">
                  <c:v>5.7005247999214878E-3</c:v>
                </c:pt>
                <c:pt idx="50">
                  <c:v>5.8709035984418319E-3</c:v>
                </c:pt>
                <c:pt idx="51">
                  <c:v>6.0452998698845729E-3</c:v>
                </c:pt>
                <c:pt idx="52">
                  <c:v>6.2236787295282883E-3</c:v>
                </c:pt>
                <c:pt idx="53">
                  <c:v>6.9764590038372768E-3</c:v>
                </c:pt>
                <c:pt idx="54">
                  <c:v>7.7909381341995255E-3</c:v>
                </c:pt>
                <c:pt idx="55">
                  <c:v>8.6661383928671714E-3</c:v>
                </c:pt>
                <c:pt idx="56">
                  <c:v>9.6014182560922815E-3</c:v>
                </c:pt>
                <c:pt idx="57">
                  <c:v>1.0595687136275369E-2</c:v>
                </c:pt>
                <c:pt idx="58">
                  <c:v>1.1649313308306677E-2</c:v>
                </c:pt>
                <c:pt idx="59">
                  <c:v>1.2762695831596635E-2</c:v>
                </c:pt>
                <c:pt idx="60">
                  <c:v>1.3934979983762743E-2</c:v>
                </c:pt>
                <c:pt idx="61">
                  <c:v>1.5166570996145524E-2</c:v>
                </c:pt>
                <c:pt idx="62">
                  <c:v>2.2172877046355313E-2</c:v>
                </c:pt>
                <c:pt idx="63">
                  <c:v>3.0596707872818537E-2</c:v>
                </c:pt>
                <c:pt idx="64">
                  <c:v>5.1281448638504777E-2</c:v>
                </c:pt>
                <c:pt idx="65">
                  <c:v>7.6718091783764472E-2</c:v>
                </c:pt>
                <c:pt idx="66">
                  <c:v>0.10604530896379957</c:v>
                </c:pt>
                <c:pt idx="67">
                  <c:v>0.15527446751055346</c:v>
                </c:pt>
                <c:pt idx="68">
                  <c:v>0.24579003158237853</c:v>
                </c:pt>
                <c:pt idx="69">
                  <c:v>0.34196054447573487</c:v>
                </c:pt>
                <c:pt idx="70">
                  <c:v>0.44029858057123228</c:v>
                </c:pt>
                <c:pt idx="71">
                  <c:v>0.53936617604635029</c:v>
                </c:pt>
                <c:pt idx="72">
                  <c:v>0.63859008639889525</c:v>
                </c:pt>
                <c:pt idx="73">
                  <c:v>0.73774375766247746</c:v>
                </c:pt>
                <c:pt idx="74">
                  <c:v>0.83673951686532322</c:v>
                </c:pt>
                <c:pt idx="75">
                  <c:v>1.0341375289259602</c:v>
                </c:pt>
                <c:pt idx="76">
                  <c:v>1.2894965491080481</c:v>
                </c:pt>
                <c:pt idx="77">
                  <c:v>2.6969725667287108</c:v>
                </c:pt>
                <c:pt idx="78">
                  <c:v>5.3816913585851962</c:v>
                </c:pt>
                <c:pt idx="79">
                  <c:v>10.269572624453948</c:v>
                </c:pt>
                <c:pt idx="80">
                  <c:v>18.395294225543694</c:v>
                </c:pt>
                <c:pt idx="81">
                  <c:v>23.085618233650386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5.3702319705732816E-5</c:v>
                </c:pt>
                <c:pt idx="2">
                  <c:v>5.5221888472708896E-5</c:v>
                </c:pt>
                <c:pt idx="3">
                  <c:v>5.7023707383124515E-5</c:v>
                </c:pt>
                <c:pt idx="4">
                  <c:v>5.8805985673904967E-5</c:v>
                </c:pt>
                <c:pt idx="5">
                  <c:v>6.8099031413182507E-5</c:v>
                </c:pt>
                <c:pt idx="6">
                  <c:v>7.840601096064989E-5</c:v>
                </c:pt>
                <c:pt idx="7">
                  <c:v>8.9860829459798139E-5</c:v>
                </c:pt>
                <c:pt idx="8">
                  <c:v>1.0243760338187355E-4</c:v>
                </c:pt>
                <c:pt idx="9">
                  <c:v>1.1594667713461776E-4</c:v>
                </c:pt>
                <c:pt idx="10">
                  <c:v>1.299941005182532E-4</c:v>
                </c:pt>
                <c:pt idx="11">
                  <c:v>1.4406205623506953E-4</c:v>
                </c:pt>
                <c:pt idx="12">
                  <c:v>1.5775159794798927E-4</c:v>
                </c:pt>
                <c:pt idx="13">
                  <c:v>1.7897333833251532E-4</c:v>
                </c:pt>
                <c:pt idx="14">
                  <c:v>1.9976368965295903E-4</c:v>
                </c:pt>
                <c:pt idx="15">
                  <c:v>2.2020419131250443E-4</c:v>
                </c:pt>
                <c:pt idx="16">
                  <c:v>2.4792438625191159E-4</c:v>
                </c:pt>
                <c:pt idx="17">
                  <c:v>2.7291248517471664E-4</c:v>
                </c:pt>
                <c:pt idx="18">
                  <c:v>2.9783839854768615E-4</c:v>
                </c:pt>
                <c:pt idx="19">
                  <c:v>3.2273386486363488E-4</c:v>
                </c:pt>
                <c:pt idx="20">
                  <c:v>3.4761325329937261E-4</c:v>
                </c:pt>
                <c:pt idx="21">
                  <c:v>3.724813874396282E-4</c:v>
                </c:pt>
                <c:pt idx="22">
                  <c:v>3.9733789306066383E-4</c:v>
                </c:pt>
                <c:pt idx="23">
                  <c:v>4.2217973417142511E-4</c:v>
                </c:pt>
                <c:pt idx="24">
                  <c:v>4.470027508501074E-4</c:v>
                </c:pt>
                <c:pt idx="25">
                  <c:v>4.718026208961618E-4</c:v>
                </c:pt>
                <c:pt idx="26">
                  <c:v>4.9657547583203921E-4</c:v>
                </c:pt>
                <c:pt idx="27">
                  <c:v>5.2131830315366992E-4</c:v>
                </c:pt>
                <c:pt idx="28">
                  <c:v>5.4602921319147019E-4</c:v>
                </c:pt>
                <c:pt idx="29">
                  <c:v>5.7070761894749899E-4</c:v>
                </c:pt>
                <c:pt idx="30">
                  <c:v>5.9535435975284793E-4</c:v>
                </c:pt>
                <c:pt idx="31">
                  <c:v>6.1997178905889123E-4</c:v>
                </c:pt>
                <c:pt idx="32">
                  <c:v>6.445638401987024E-4</c:v>
                </c:pt>
                <c:pt idx="33">
                  <c:v>6.6968462412168059E-4</c:v>
                </c:pt>
                <c:pt idx="34">
                  <c:v>6.9584380786830028E-4</c:v>
                </c:pt>
                <c:pt idx="35">
                  <c:v>7.2300859845977016E-4</c:v>
                </c:pt>
                <c:pt idx="36">
                  <c:v>7.5115146421442865E-4</c:v>
                </c:pt>
                <c:pt idx="37">
                  <c:v>7.8024918668535327E-4</c:v>
                </c:pt>
                <c:pt idx="38">
                  <c:v>8.1028210845534459E-4</c:v>
                </c:pt>
                <c:pt idx="39">
                  <c:v>8.4123353111509194E-4</c:v>
                </c:pt>
                <c:pt idx="40">
                  <c:v>8.7308922958334513E-4</c:v>
                </c:pt>
                <c:pt idx="41">
                  <c:v>9.0583705733737914E-4</c:v>
                </c:pt>
                <c:pt idx="42">
                  <c:v>9.3946662329570077E-4</c:v>
                </c:pt>
                <c:pt idx="43">
                  <c:v>9.7396902561876111E-4</c:v>
                </c:pt>
                <c:pt idx="44">
                  <c:v>1.009336631056891E-3</c:v>
                </c:pt>
                <c:pt idx="45">
                  <c:v>1.0455165882608071E-3</c:v>
                </c:pt>
                <c:pt idx="46">
                  <c:v>1.0825508727925462E-3</c:v>
                </c:pt>
                <c:pt idx="47">
                  <c:v>1.1204795882706869E-3</c:v>
                </c:pt>
                <c:pt idx="48">
                  <c:v>1.1592523123678887E-3</c:v>
                </c:pt>
                <c:pt idx="49">
                  <c:v>1.1988655213377004E-3</c:v>
                </c:pt>
                <c:pt idx="50">
                  <c:v>1.2393162081475873E-3</c:v>
                </c:pt>
                <c:pt idx="51">
                  <c:v>1.2806018140955817E-3</c:v>
                </c:pt>
                <c:pt idx="52">
                  <c:v>1.3227201699359942E-3</c:v>
                </c:pt>
                <c:pt idx="53">
                  <c:v>1.4994935583440084E-3</c:v>
                </c:pt>
                <c:pt idx="54">
                  <c:v>1.6894755841964778E-3</c:v>
                </c:pt>
                <c:pt idx="55">
                  <c:v>1.8926352198922014E-3</c:v>
                </c:pt>
                <c:pt idx="56">
                  <c:v>2.1089654504119525E-3</c:v>
                </c:pt>
                <c:pt idx="57">
                  <c:v>2.3383226180250646E-3</c:v>
                </c:pt>
                <c:pt idx="58">
                  <c:v>2.5808673939663762E-3</c:v>
                </c:pt>
                <c:pt idx="59">
                  <c:v>2.8367499508477286E-3</c:v>
                </c:pt>
                <c:pt idx="60">
                  <c:v>3.1058243325523573E-3</c:v>
                </c:pt>
                <c:pt idx="61">
                  <c:v>3.3882195477288879E-3</c:v>
                </c:pt>
                <c:pt idx="62">
                  <c:v>4.9915860790742438E-3</c:v>
                </c:pt>
                <c:pt idx="63">
                  <c:v>6.9159511580186217E-3</c:v>
                </c:pt>
                <c:pt idx="64">
                  <c:v>1.1636607390160234E-2</c:v>
                </c:pt>
                <c:pt idx="65">
                  <c:v>1.7438483002699852E-2</c:v>
                </c:pt>
                <c:pt idx="66">
                  <c:v>2.4126226703943258E-2</c:v>
                </c:pt>
                <c:pt idx="67">
                  <c:v>3.5351000994778975E-2</c:v>
                </c:pt>
                <c:pt idx="68">
                  <c:v>5.5987814956531906E-2</c:v>
                </c:pt>
                <c:pt idx="69">
                  <c:v>7.7912936162367552E-2</c:v>
                </c:pt>
                <c:pt idx="70">
                  <c:v>0.10033196132071023</c:v>
                </c:pt>
                <c:pt idx="71">
                  <c:v>0.12291725044924703</c:v>
                </c:pt>
                <c:pt idx="72">
                  <c:v>0.14553816242275713</c:v>
                </c:pt>
                <c:pt idx="73">
                  <c:v>0.16814305850775799</c:v>
                </c:pt>
                <c:pt idx="74">
                  <c:v>0.19071195344950032</c:v>
                </c:pt>
                <c:pt idx="75">
                  <c:v>0.23571443646058698</c:v>
                </c:pt>
                <c:pt idx="76">
                  <c:v>0.29393077731507833</c:v>
                </c:pt>
                <c:pt idx="77">
                  <c:v>0.61480490787946518</c:v>
                </c:pt>
                <c:pt idx="78">
                  <c:v>1.2268628025515145</c:v>
                </c:pt>
                <c:pt idx="79">
                  <c:v>2.3411941530337899</c:v>
                </c:pt>
                <c:pt idx="80">
                  <c:v>4.1936831626611504</c:v>
                </c:pt>
                <c:pt idx="81">
                  <c:v>5.2629757256064211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6.2756870923538549E-4</c:v>
                </c:pt>
                <c:pt idx="2">
                  <c:v>6.4576266113131661E-4</c:v>
                </c:pt>
                <c:pt idx="3">
                  <c:v>6.6696326836126031E-4</c:v>
                </c:pt>
                <c:pt idx="4">
                  <c:v>6.8680287941981944E-4</c:v>
                </c:pt>
                <c:pt idx="5">
                  <c:v>7.4612035098322541E-4</c:v>
                </c:pt>
                <c:pt idx="6">
                  <c:v>7.7066865216707811E-4</c:v>
                </c:pt>
                <c:pt idx="7">
                  <c:v>7.6777131949632034E-4</c:v>
                </c:pt>
                <c:pt idx="8">
                  <c:v>7.455869709905008E-4</c:v>
                </c:pt>
                <c:pt idx="9">
                  <c:v>7.1117314630965932E-4</c:v>
                </c:pt>
                <c:pt idx="10">
                  <c:v>6.7224837158081968E-4</c:v>
                </c:pt>
                <c:pt idx="11">
                  <c:v>6.3647674543127711E-4</c:v>
                </c:pt>
                <c:pt idx="12">
                  <c:v>6.0893336277741583E-4</c:v>
                </c:pt>
                <c:pt idx="13">
                  <c:v>5.8105327307572338E-4</c:v>
                </c:pt>
                <c:pt idx="14">
                  <c:v>5.6694572471978843E-4</c:v>
                </c:pt>
                <c:pt idx="15">
                  <c:v>5.621684699184216E-4</c:v>
                </c:pt>
                <c:pt idx="16">
                  <c:v>5.6624041922181056E-4</c:v>
                </c:pt>
                <c:pt idx="17">
                  <c:v>5.7770238842545308E-4</c:v>
                </c:pt>
                <c:pt idx="18">
                  <c:v>5.9479355340285103E-4</c:v>
                </c:pt>
                <c:pt idx="19">
                  <c:v>6.1638964795338112E-4</c:v>
                </c:pt>
                <c:pt idx="20">
                  <c:v>6.4175525996669318E-4</c:v>
                </c:pt>
                <c:pt idx="21">
                  <c:v>6.7039990381769908E-4</c:v>
                </c:pt>
                <c:pt idx="22">
                  <c:v>7.0199347407159148E-4</c:v>
                </c:pt>
                <c:pt idx="23">
                  <c:v>7.3631425781057233E-4</c:v>
                </c:pt>
                <c:pt idx="24">
                  <c:v>7.7321570611895199E-4</c:v>
                </c:pt>
                <c:pt idx="25">
                  <c:v>8.1260447719854259E-4</c:v>
                </c:pt>
                <c:pt idx="26">
                  <c:v>8.5442550159596888E-4</c:v>
                </c:pt>
                <c:pt idx="27">
                  <c:v>8.9865156290481378E-4</c:v>
                </c:pt>
                <c:pt idx="28">
                  <c:v>9.4527586438283222E-4</c:v>
                </c:pt>
                <c:pt idx="29">
                  <c:v>9.9430662010659815E-4</c:v>
                </c:pt>
                <c:pt idx="30">
                  <c:v>1.0457630501280995E-3</c:v>
                </c:pt>
                <c:pt idx="31">
                  <c:v>1.0996723694310685E-3</c:v>
                </c:pt>
                <c:pt idx="32">
                  <c:v>1.1560674936432758E-3</c:v>
                </c:pt>
                <c:pt idx="33">
                  <c:v>1.2144400895537388E-3</c:v>
                </c:pt>
                <c:pt idx="34">
                  <c:v>1.2743050777243997E-3</c:v>
                </c:pt>
                <c:pt idx="35">
                  <c:v>1.3356631067204972E-3</c:v>
                </c:pt>
                <c:pt idx="36">
                  <c:v>1.3985156460109931E-3</c:v>
                </c:pt>
                <c:pt idx="37">
                  <c:v>1.4628648053435986E-3</c:v>
                </c:pt>
                <c:pt idx="38">
                  <c:v>1.528713194585343E-3</c:v>
                </c:pt>
                <c:pt idx="39">
                  <c:v>1.5960638137412163E-3</c:v>
                </c:pt>
                <c:pt idx="40">
                  <c:v>1.6649199658592205E-3</c:v>
                </c:pt>
                <c:pt idx="41">
                  <c:v>1.7352851874056154E-3</c:v>
                </c:pt>
                <c:pt idx="42">
                  <c:v>1.8071631921377678E-3</c:v>
                </c:pt>
                <c:pt idx="43">
                  <c:v>1.8805578254987322E-3</c:v>
                </c:pt>
                <c:pt idx="44">
                  <c:v>1.955473027283793E-3</c:v>
                </c:pt>
                <c:pt idx="45">
                  <c:v>2.0318148662019642E-3</c:v>
                </c:pt>
                <c:pt idx="46">
                  <c:v>2.1096883059028471E-3</c:v>
                </c:pt>
                <c:pt idx="47">
                  <c:v>2.1891921362009797E-3</c:v>
                </c:pt>
                <c:pt idx="48">
                  <c:v>2.2702324978788879E-3</c:v>
                </c:pt>
                <c:pt idx="49">
                  <c:v>2.3528134469205371E-3</c:v>
                </c:pt>
                <c:pt idx="50">
                  <c:v>2.4369390087384808E-3</c:v>
                </c:pt>
                <c:pt idx="51">
                  <c:v>2.5226131674751131E-3</c:v>
                </c:pt>
                <c:pt idx="52">
                  <c:v>2.6098398568212087E-3</c:v>
                </c:pt>
                <c:pt idx="53">
                  <c:v>2.974356798456802E-3</c:v>
                </c:pt>
                <c:pt idx="54">
                  <c:v>3.3639822446315179E-3</c:v>
                </c:pt>
                <c:pt idx="55">
                  <c:v>3.7789365753523757E-3</c:v>
                </c:pt>
                <c:pt idx="56">
                  <c:v>4.2194143148058952E-3</c:v>
                </c:pt>
                <c:pt idx="57">
                  <c:v>4.685275854138595E-3</c:v>
                </c:pt>
                <c:pt idx="58">
                  <c:v>5.1769765543251646E-3</c:v>
                </c:pt>
                <c:pt idx="59">
                  <c:v>5.6949229390733415E-3</c:v>
                </c:pt>
                <c:pt idx="60">
                  <c:v>6.2388911061168964E-3</c:v>
                </c:pt>
                <c:pt idx="61">
                  <c:v>6.8092111542765055E-3</c:v>
                </c:pt>
                <c:pt idx="62">
                  <c:v>1.0040216598125144E-2</c:v>
                </c:pt>
                <c:pt idx="63">
                  <c:v>1.3911188187328257E-2</c:v>
                </c:pt>
                <c:pt idx="64">
                  <c:v>2.3396852498748601E-2</c:v>
                </c:pt>
                <c:pt idx="65">
                  <c:v>3.5054869139445582E-2</c:v>
                </c:pt>
                <c:pt idx="66">
                  <c:v>4.849692163364E-2</c:v>
                </c:pt>
                <c:pt idx="67">
                  <c:v>7.1065386264389616E-2</c:v>
                </c:pt>
                <c:pt idx="68">
                  <c:v>0.11257153083116742</c:v>
                </c:pt>
                <c:pt idx="69">
                  <c:v>0.15667956540150102</c:v>
                </c:pt>
                <c:pt idx="70">
                  <c:v>0.20178435381269669</c:v>
                </c:pt>
                <c:pt idx="71">
                  <c:v>0.24722444484257716</c:v>
                </c:pt>
                <c:pt idx="72">
                  <c:v>0.2927363917052529</c:v>
                </c:pt>
                <c:pt idx="73">
                  <c:v>0.33821615564634977</c:v>
                </c:pt>
                <c:pt idx="74">
                  <c:v>0.38362349581511301</c:v>
                </c:pt>
                <c:pt idx="75">
                  <c:v>0.47416594984485183</c:v>
                </c:pt>
                <c:pt idx="76">
                  <c:v>0.59129394049097828</c:v>
                </c:pt>
                <c:pt idx="77">
                  <c:v>1.2368745734134592</c:v>
                </c:pt>
                <c:pt idx="78">
                  <c:v>2.4683004983837953</c:v>
                </c:pt>
                <c:pt idx="79">
                  <c:v>4.7102722561802288</c:v>
                </c:pt>
                <c:pt idx="80">
                  <c:v>8.4373755449958381</c:v>
                </c:pt>
                <c:pt idx="81">
                  <c:v>10.588731805328562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6.2915290937558458E-5</c:v>
                </c:pt>
                <c:pt idx="2">
                  <c:v>6.7171566761536097E-5</c:v>
                </c:pt>
                <c:pt idx="3">
                  <c:v>7.2374618462369515E-5</c:v>
                </c:pt>
                <c:pt idx="4">
                  <c:v>7.8044231887031997E-5</c:v>
                </c:pt>
                <c:pt idx="5">
                  <c:v>1.0316596709150123E-4</c:v>
                </c:pt>
                <c:pt idx="6">
                  <c:v>1.2560799624821095E-4</c:v>
                </c:pt>
                <c:pt idx="7">
                  <c:v>1.4667248663478575E-4</c:v>
                </c:pt>
                <c:pt idx="8">
                  <c:v>1.6711084393177168E-4</c:v>
                </c:pt>
                <c:pt idx="9">
                  <c:v>1.8718469934742569E-4</c:v>
                </c:pt>
                <c:pt idx="10">
                  <c:v>2.0700184734502426E-4</c:v>
                </c:pt>
                <c:pt idx="11">
                  <c:v>2.2662226521953554E-4</c:v>
                </c:pt>
                <c:pt idx="12">
                  <c:v>2.4609523184278254E-4</c:v>
                </c:pt>
                <c:pt idx="13">
                  <c:v>2.7722898432448539E-4</c:v>
                </c:pt>
                <c:pt idx="14">
                  <c:v>3.0851124124139885E-4</c:v>
                </c:pt>
                <c:pt idx="15">
                  <c:v>3.3980162002430315E-4</c:v>
                </c:pt>
                <c:pt idx="16">
                  <c:v>3.8285107331944635E-4</c:v>
                </c:pt>
                <c:pt idx="17">
                  <c:v>4.2209921097788973E-4</c:v>
                </c:pt>
                <c:pt idx="18">
                  <c:v>4.6156116092517421E-4</c:v>
                </c:pt>
                <c:pt idx="19">
                  <c:v>5.0121734241993223E-4</c:v>
                </c:pt>
                <c:pt idx="20">
                  <c:v>5.4103982311934134E-4</c:v>
                </c:pt>
                <c:pt idx="21">
                  <c:v>5.8099662129611977E-4</c:v>
                </c:pt>
                <c:pt idx="22">
                  <c:v>6.2105415384492801E-4</c:v>
                </c:pt>
                <c:pt idx="23">
                  <c:v>6.6117867932821608E-4</c:v>
                </c:pt>
                <c:pt idx="24">
                  <c:v>7.0133716893957393E-4</c:v>
                </c:pt>
                <c:pt idx="25">
                  <c:v>7.4149783697457822E-4</c:v>
                </c:pt>
                <c:pt idx="26">
                  <c:v>7.8163046061893639E-4</c:v>
                </c:pt>
                <c:pt idx="27">
                  <c:v>8.217065652133817E-4</c:v>
                </c:pt>
                <c:pt idx="28">
                  <c:v>8.6169952113555057E-4</c:v>
                </c:pt>
                <c:pt idx="29">
                  <c:v>9.0158458140693148E-4</c:v>
                </c:pt>
                <c:pt idx="30">
                  <c:v>9.4133887894353363E-4</c:v>
                </c:pt>
                <c:pt idx="31">
                  <c:v>9.8094139611333195E-4</c:v>
                </c:pt>
                <c:pt idx="32">
                  <c:v>1.0203729153419657E-3</c:v>
                </c:pt>
                <c:pt idx="33">
                  <c:v>1.0605350378134607E-3</c:v>
                </c:pt>
                <c:pt idx="34">
                  <c:v>1.1022813982672593E-3</c:v>
                </c:pt>
                <c:pt idx="35">
                  <c:v>1.1455569445760359E-3</c:v>
                </c:pt>
                <c:pt idx="36">
                  <c:v>1.1903163244896954E-3</c:v>
                </c:pt>
                <c:pt idx="37">
                  <c:v>1.2365219691087539E-3</c:v>
                </c:pt>
                <c:pt idx="38">
                  <c:v>1.2841426098378452E-3</c:v>
                </c:pt>
                <c:pt idx="39">
                  <c:v>1.3331521185185973E-3</c:v>
                </c:pt>
                <c:pt idx="40">
                  <c:v>1.3835285914771225E-3</c:v>
                </c:pt>
                <c:pt idx="41">
                  <c:v>1.4352536196336003E-3</c:v>
                </c:pt>
                <c:pt idx="42">
                  <c:v>1.4883117020096973E-3</c:v>
                </c:pt>
                <c:pt idx="43">
                  <c:v>1.5426897707930889E-3</c:v>
                </c:pt>
                <c:pt idx="44">
                  <c:v>1.5983768039493703E-3</c:v>
                </c:pt>
                <c:pt idx="45">
                  <c:v>1.6552870362024595E-3</c:v>
                </c:pt>
                <c:pt idx="46">
                  <c:v>1.7134914964577089E-3</c:v>
                </c:pt>
                <c:pt idx="47">
                  <c:v>1.7730575117428904E-3</c:v>
                </c:pt>
                <c:pt idx="48">
                  <c:v>1.8339031062832927E-3</c:v>
                </c:pt>
                <c:pt idx="49">
                  <c:v>1.8960236826458924E-3</c:v>
                </c:pt>
                <c:pt idx="50">
                  <c:v>1.9594154225406118E-3</c:v>
                </c:pt>
                <c:pt idx="51">
                  <c:v>2.0240751770026141E-3</c:v>
                </c:pt>
                <c:pt idx="52">
                  <c:v>2.0900003727885386E-3</c:v>
                </c:pt>
                <c:pt idx="53">
                  <c:v>2.3663246393146606E-3</c:v>
                </c:pt>
                <c:pt idx="54">
                  <c:v>2.6627718955098364E-3</c:v>
                </c:pt>
                <c:pt idx="55">
                  <c:v>2.9793314714396187E-3</c:v>
                </c:pt>
                <c:pt idx="56">
                  <c:v>3.3160239949431144E-3</c:v>
                </c:pt>
                <c:pt idx="57">
                  <c:v>3.6726456013266009E-3</c:v>
                </c:pt>
                <c:pt idx="58">
                  <c:v>4.0494773609951419E-3</c:v>
                </c:pt>
                <c:pt idx="59">
                  <c:v>4.4467790910600984E-3</c:v>
                </c:pt>
                <c:pt idx="60">
                  <c:v>4.8643345435465018E-3</c:v>
                </c:pt>
                <c:pt idx="61">
                  <c:v>5.302365478636978E-3</c:v>
                </c:pt>
                <c:pt idx="62">
                  <c:v>7.7865593405466969E-3</c:v>
                </c:pt>
                <c:pt idx="63">
                  <c:v>1.0765654865711131E-2</c:v>
                </c:pt>
                <c:pt idx="64">
                  <c:v>1.8069678784675424E-2</c:v>
                </c:pt>
                <c:pt idx="65">
                  <c:v>2.704916164295839E-2</c:v>
                </c:pt>
                <c:pt idx="66">
                  <c:v>3.7404082030306117E-2</c:v>
                </c:pt>
                <c:pt idx="67">
                  <c:v>5.479060246866465E-2</c:v>
                </c:pt>
                <c:pt idx="68">
                  <c:v>8.6767991184731039E-2</c:v>
                </c:pt>
                <c:pt idx="69">
                  <c:v>0.12075079386623501</c:v>
                </c:pt>
                <c:pt idx="70">
                  <c:v>0.15550176162225998</c:v>
                </c:pt>
                <c:pt idx="71">
                  <c:v>0.19051111642731841</c:v>
                </c:pt>
                <c:pt idx="72">
                  <c:v>0.22557584463784597</c:v>
                </c:pt>
                <c:pt idx="73">
                  <c:v>0.26061578004097186</c:v>
                </c:pt>
                <c:pt idx="74">
                  <c:v>0.2955999170014289</c:v>
                </c:pt>
                <c:pt idx="75">
                  <c:v>0.36535845407020379</c:v>
                </c:pt>
                <c:pt idx="76">
                  <c:v>0.45559984823462935</c:v>
                </c:pt>
                <c:pt idx="77">
                  <c:v>0.95298818419580733</c:v>
                </c:pt>
                <c:pt idx="78">
                  <c:v>1.901741694517123</c:v>
                </c:pt>
                <c:pt idx="79">
                  <c:v>3.6290713958971366</c:v>
                </c:pt>
                <c:pt idx="80">
                  <c:v>6.5006223815393405</c:v>
                </c:pt>
                <c:pt idx="81">
                  <c:v>8.1581372694052749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2.7015983630695342E-5</c:v>
                </c:pt>
                <c:pt idx="2">
                  <c:v>2.9115191267347065E-5</c:v>
                </c:pt>
                <c:pt idx="3">
                  <c:v>3.4727014441557645E-5</c:v>
                </c:pt>
                <c:pt idx="4">
                  <c:v>4.182159092453787E-5</c:v>
                </c:pt>
                <c:pt idx="5">
                  <c:v>5.9982438089604682E-5</c:v>
                </c:pt>
                <c:pt idx="6">
                  <c:v>1.1170809586212578E-4</c:v>
                </c:pt>
                <c:pt idx="7">
                  <c:v>1.6478310449308375E-4</c:v>
                </c:pt>
                <c:pt idx="8">
                  <c:v>2.5890693778824245E-4</c:v>
                </c:pt>
                <c:pt idx="9">
                  <c:v>4.680172885808801E-4</c:v>
                </c:pt>
                <c:pt idx="10">
                  <c:v>1.120822992087244E-3</c:v>
                </c:pt>
                <c:pt idx="11">
                  <c:v>4.1629729870289334E-3</c:v>
                </c:pt>
                <c:pt idx="12">
                  <c:v>1.2968415591770643E-2</c:v>
                </c:pt>
                <c:pt idx="13">
                  <c:v>1.4245270007783332E-2</c:v>
                </c:pt>
                <c:pt idx="14">
                  <c:v>1.5585978654729092E-2</c:v>
                </c:pt>
                <c:pt idx="15">
                  <c:v>1.6551545820239186E-2</c:v>
                </c:pt>
                <c:pt idx="16">
                  <c:v>1.7221827331746289E-2</c:v>
                </c:pt>
                <c:pt idx="17">
                  <c:v>1.7519116740912527E-2</c:v>
                </c:pt>
                <c:pt idx="18">
                  <c:v>1.741714315963E-2</c:v>
                </c:pt>
                <c:pt idx="19">
                  <c:v>1.7027486649266801E-2</c:v>
                </c:pt>
                <c:pt idx="20">
                  <c:v>1.6441178622717705E-2</c:v>
                </c:pt>
                <c:pt idx="21">
                  <c:v>1.5734633999550406E-2</c:v>
                </c:pt>
                <c:pt idx="22">
                  <c:v>1.4966749312315952E-2</c:v>
                </c:pt>
                <c:pt idx="23">
                  <c:v>1.4180001368567377E-2</c:v>
                </c:pt>
                <c:pt idx="24">
                  <c:v>1.3403288587319599E-2</c:v>
                </c:pt>
                <c:pt idx="25">
                  <c:v>1.2655118536496856E-2</c:v>
                </c:pt>
                <c:pt idx="26">
                  <c:v>1.1946462855179259E-2</c:v>
                </c:pt>
                <c:pt idx="27">
                  <c:v>1.1283047995410165E-2</c:v>
                </c:pt>
                <c:pt idx="28">
                  <c:v>1.0667077343112705E-2</c:v>
                </c:pt>
                <c:pt idx="29">
                  <c:v>1.0098471568044519E-2</c:v>
                </c:pt>
                <c:pt idx="30">
                  <c:v>9.5757349701334846E-3</c:v>
                </c:pt>
                <c:pt idx="31">
                  <c:v>9.0965461127099981E-3</c:v>
                </c:pt>
                <c:pt idx="32">
                  <c:v>8.6581518788400817E-3</c:v>
                </c:pt>
                <c:pt idx="33">
                  <c:v>8.7498769094017433E-3</c:v>
                </c:pt>
                <c:pt idx="34">
                  <c:v>9.3526158192306866E-3</c:v>
                </c:pt>
                <c:pt idx="35">
                  <c:v>9.9796280665219051E-3</c:v>
                </c:pt>
                <c:pt idx="36">
                  <c:v>1.0631474130245707E-2</c:v>
                </c:pt>
                <c:pt idx="37">
                  <c:v>1.1308725474676871E-2</c:v>
                </c:pt>
                <c:pt idx="38">
                  <c:v>1.2011964753877941E-2</c:v>
                </c:pt>
                <c:pt idx="39">
                  <c:v>1.2741786013695137E-2</c:v>
                </c:pt>
                <c:pt idx="40">
                  <c:v>1.3498794903471046E-2</c:v>
                </c:pt>
                <c:pt idx="41">
                  <c:v>1.4283608888793278E-2</c:v>
                </c:pt>
                <c:pt idx="42">
                  <c:v>1.509685746861268E-2</c:v>
                </c:pt>
                <c:pt idx="43">
                  <c:v>1.5939182396186871E-2</c:v>
                </c:pt>
                <c:pt idx="44">
                  <c:v>1.6811237903740932E-2</c:v>
                </c:pt>
                <c:pt idx="45">
                  <c:v>1.7695348294052681E-2</c:v>
                </c:pt>
                <c:pt idx="46">
                  <c:v>1.862822860213605E-2</c:v>
                </c:pt>
                <c:pt idx="47">
                  <c:v>1.9612522276854557E-2</c:v>
                </c:pt>
                <c:pt idx="48">
                  <c:v>2.0610300135797809E-2</c:v>
                </c:pt>
                <c:pt idx="49">
                  <c:v>2.1641275096439226E-2</c:v>
                </c:pt>
                <c:pt idx="50">
                  <c:v>2.2706181224268956E-2</c:v>
                </c:pt>
                <c:pt idx="51">
                  <c:v>2.3805766757636394E-2</c:v>
                </c:pt>
                <c:pt idx="52">
                  <c:v>2.4940794364975989E-2</c:v>
                </c:pt>
                <c:pt idx="53">
                  <c:v>2.7928865743082371E-2</c:v>
                </c:pt>
                <c:pt idx="54">
                  <c:v>3.3223798493930728E-2</c:v>
                </c:pt>
                <c:pt idx="55">
                  <c:v>3.9185037050682409E-2</c:v>
                </c:pt>
                <c:pt idx="56">
                  <c:v>4.5871611495776642E-2</c:v>
                </c:pt>
                <c:pt idx="57">
                  <c:v>5.3308334939569484E-2</c:v>
                </c:pt>
                <c:pt idx="58">
                  <c:v>6.1635742318956195E-2</c:v>
                </c:pt>
                <c:pt idx="59">
                  <c:v>7.0945242298287442E-2</c:v>
                </c:pt>
                <c:pt idx="60">
                  <c:v>8.1221461734139924E-2</c:v>
                </c:pt>
                <c:pt idx="61">
                  <c:v>9.2653556245142585E-2</c:v>
                </c:pt>
                <c:pt idx="62">
                  <c:v>0.1322998680023264</c:v>
                </c:pt>
                <c:pt idx="63">
                  <c:v>0.23217684534955771</c:v>
                </c:pt>
                <c:pt idx="64">
                  <c:v>0.47046635883000448</c:v>
                </c:pt>
                <c:pt idx="65">
                  <c:v>1.163849713348887</c:v>
                </c:pt>
                <c:pt idx="66">
                  <c:v>2.6742697406616558</c:v>
                </c:pt>
                <c:pt idx="67">
                  <c:v>6.600371290590032</c:v>
                </c:pt>
                <c:pt idx="68">
                  <c:v>23.592616020987922</c:v>
                </c:pt>
                <c:pt idx="69">
                  <c:v>142.29352137474794</c:v>
                </c:pt>
                <c:pt idx="70">
                  <c:v>826.60832439186959</c:v>
                </c:pt>
                <c:pt idx="71">
                  <c:v>4744.4145712370118</c:v>
                </c:pt>
                <c:pt idx="72">
                  <c:v>27273.178249905224</c:v>
                </c:pt>
                <c:pt idx="73">
                  <c:v>155031.04700406617</c:v>
                </c:pt>
                <c:pt idx="74">
                  <c:v>886290.12329004647</c:v>
                </c:pt>
                <c:pt idx="75">
                  <c:v>5684343.8849301841</c:v>
                </c:pt>
                <c:pt idx="76">
                  <c:v>186623823.08662361</c:v>
                </c:pt>
                <c:pt idx="77">
                  <c:v>17498111758.920181</c:v>
                </c:pt>
                <c:pt idx="78">
                  <c:v>1.8443133640633745E+21</c:v>
                </c:pt>
                <c:pt idx="79">
                  <c:v>2.027763614290948E+43</c:v>
                </c:pt>
                <c:pt idx="80">
                  <c:v>2.411231734428626E+87</c:v>
                </c:pt>
                <c:pt idx="81">
                  <c:v>3.7809987141726327E+175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8.5434257394602752E-5</c:v>
                </c:pt>
                <c:pt idx="3">
                  <c:v>1.1265724038983479E-4</c:v>
                </c:pt>
                <c:pt idx="4">
                  <c:v>1.4311751047424651E-4</c:v>
                </c:pt>
                <c:pt idx="5">
                  <c:v>2.057695282442152E-4</c:v>
                </c:pt>
                <c:pt idx="6">
                  <c:v>3.1719203910159034E-4</c:v>
                </c:pt>
                <c:pt idx="7">
                  <c:v>4.5563668716143706E-4</c:v>
                </c:pt>
                <c:pt idx="8">
                  <c:v>6.3476246256790009E-4</c:v>
                </c:pt>
                <c:pt idx="9">
                  <c:v>8.4092594786655604E-4</c:v>
                </c:pt>
                <c:pt idx="10">
                  <c:v>1.050527759415152E-3</c:v>
                </c:pt>
                <c:pt idx="11">
                  <c:v>1.235018853496473E-3</c:v>
                </c:pt>
                <c:pt idx="12">
                  <c:v>1.3815237368184677E-3</c:v>
                </c:pt>
                <c:pt idx="13">
                  <c:v>1.5531119228016084E-3</c:v>
                </c:pt>
                <c:pt idx="14">
                  <c:v>1.7671647957526687E-3</c:v>
                </c:pt>
                <c:pt idx="15">
                  <c:v>1.976779811876743E-3</c:v>
                </c:pt>
                <c:pt idx="16">
                  <c:v>2.2232919950249497E-3</c:v>
                </c:pt>
                <c:pt idx="17">
                  <c:v>2.4959856197153346E-3</c:v>
                </c:pt>
                <c:pt idx="18">
                  <c:v>2.7569329584379021E-3</c:v>
                </c:pt>
                <c:pt idx="19">
                  <c:v>3.0157705754135576E-3</c:v>
                </c:pt>
                <c:pt idx="20">
                  <c:v>3.2716014621042185E-3</c:v>
                </c:pt>
                <c:pt idx="21">
                  <c:v>3.5235472527597321E-3</c:v>
                </c:pt>
                <c:pt idx="22">
                  <c:v>3.7707412311758868E-3</c:v>
                </c:pt>
                <c:pt idx="23">
                  <c:v>4.0123177859120798E-3</c:v>
                </c:pt>
                <c:pt idx="24">
                  <c:v>4.2473988966224572E-3</c:v>
                </c:pt>
                <c:pt idx="25">
                  <c:v>4.4750773320187277E-3</c:v>
                </c:pt>
                <c:pt idx="26">
                  <c:v>4.6943957640080275E-3</c:v>
                </c:pt>
                <c:pt idx="27">
                  <c:v>4.9043205723210033E-3</c:v>
                </c:pt>
                <c:pt idx="28">
                  <c:v>5.1037085166901319E-3</c:v>
                </c:pt>
                <c:pt idx="29">
                  <c:v>5.2912636499794687E-3</c:v>
                </c:pt>
                <c:pt idx="30">
                  <c:v>5.4654806192162425E-3</c:v>
                </c:pt>
                <c:pt idx="31">
                  <c:v>5.6245686259532275E-3</c:v>
                </c:pt>
                <c:pt idx="32">
                  <c:v>5.7663473696297866E-3</c:v>
                </c:pt>
                <c:pt idx="33">
                  <c:v>6.0361035905737445E-3</c:v>
                </c:pt>
                <c:pt idx="34">
                  <c:v>6.4519030967231123E-3</c:v>
                </c:pt>
                <c:pt idx="35">
                  <c:v>6.8844475675077848E-3</c:v>
                </c:pt>
                <c:pt idx="36">
                  <c:v>7.3341236494097904E-3</c:v>
                </c:pt>
                <c:pt idx="37">
                  <c:v>7.8013255671246949E-3</c:v>
                </c:pt>
                <c:pt idx="38">
                  <c:v>8.2864552646244403E-3</c:v>
                </c:pt>
                <c:pt idx="39">
                  <c:v>8.7899225445042493E-3</c:v>
                </c:pt>
                <c:pt idx="40">
                  <c:v>9.3121452140326362E-3</c:v>
                </c:pt>
                <c:pt idx="41">
                  <c:v>9.8535492319161196E-3</c:v>
                </c:pt>
                <c:pt idx="42">
                  <c:v>1.0414568858078212E-2</c:v>
                </c:pt>
                <c:pt idx="43">
                  <c:v>1.0995646806077369E-2</c:v>
                </c:pt>
                <c:pt idx="44">
                  <c:v>1.1597234398089169E-2</c:v>
                </c:pt>
                <c:pt idx="45">
                  <c:v>1.2207138052355461E-2</c:v>
                </c:pt>
                <c:pt idx="46">
                  <c:v>1.2850685639996039E-2</c:v>
                </c:pt>
                <c:pt idx="47">
                  <c:v>1.352970074451294E-2</c:v>
                </c:pt>
                <c:pt idx="48">
                  <c:v>1.4218017915065464E-2</c:v>
                </c:pt>
                <c:pt idx="49">
                  <c:v>1.4929236110036027E-2</c:v>
                </c:pt>
                <c:pt idx="50">
                  <c:v>1.5663861724587277E-2</c:v>
                </c:pt>
                <c:pt idx="51">
                  <c:v>1.6422410931030449E-2</c:v>
                </c:pt>
                <c:pt idx="52">
                  <c:v>1.720540985627262E-2</c:v>
                </c:pt>
                <c:pt idx="53">
                  <c:v>1.9266731239536716E-2</c:v>
                </c:pt>
                <c:pt idx="54">
                  <c:v>2.2919441205650697E-2</c:v>
                </c:pt>
                <c:pt idx="55">
                  <c:v>2.7031802308469424E-2</c:v>
                </c:pt>
                <c:pt idx="56">
                  <c:v>3.1644536457141166E-2</c:v>
                </c:pt>
                <c:pt idx="57">
                  <c:v>3.6774760978694011E-2</c:v>
                </c:pt>
                <c:pt idx="58">
                  <c:v>4.2519423915480775E-2</c:v>
                </c:pt>
                <c:pt idx="59">
                  <c:v>4.894158354509888E-2</c:v>
                </c:pt>
                <c:pt idx="60">
                  <c:v>5.6030634702792702E-2</c:v>
                </c:pt>
                <c:pt idx="61">
                  <c:v>6.3917066413791454E-2</c:v>
                </c:pt>
                <c:pt idx="62">
                  <c:v>9.1267079131502407E-2</c:v>
                </c:pt>
                <c:pt idx="63">
                  <c:v>0.16016722342193168</c:v>
                </c:pt>
                <c:pt idx="64">
                  <c:v>0.32455127165578729</c:v>
                </c:pt>
                <c:pt idx="65">
                  <c:v>0.80288185838191106</c:v>
                </c:pt>
                <c:pt idx="66">
                  <c:v>1.8448452876435069</c:v>
                </c:pt>
                <c:pt idx="67">
                  <c:v>4.5532668926395639</c:v>
                </c:pt>
                <c:pt idx="68">
                  <c:v>16.275368870880456</c:v>
                </c:pt>
                <c:pt idx="69">
                  <c:v>98.161202057895395</c:v>
                </c:pt>
                <c:pt idx="70">
                  <c:v>570.23584748931717</c:v>
                </c:pt>
                <c:pt idx="71">
                  <c:v>3272.9349367009745</c:v>
                </c:pt>
                <c:pt idx="72">
                  <c:v>18814.405147085261</c:v>
                </c:pt>
                <c:pt idx="73">
                  <c:v>106948.18557574808</c:v>
                </c:pt>
                <c:pt idx="74">
                  <c:v>611407.34331163007</c:v>
                </c:pt>
                <c:pt idx="75">
                  <c:v>3921345.28167082</c:v>
                </c:pt>
                <c:pt idx="76">
                  <c:v>128742465.78364597</c:v>
                </c:pt>
                <c:pt idx="77">
                  <c:v>12071074405.948456</c:v>
                </c:pt>
                <c:pt idx="78">
                  <c:v>1.2722997859551876E+21</c:v>
                </c:pt>
                <c:pt idx="79">
                  <c:v>1.3988529621376417E+43</c:v>
                </c:pt>
                <c:pt idx="80">
                  <c:v>1.6633884888427668E+87</c:v>
                </c:pt>
                <c:pt idx="81">
                  <c:v>2.6083223970898795E+175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2.3347918914832693E-5</c:v>
                </c:pt>
                <c:pt idx="2">
                  <c:v>2.5778389289848451E-5</c:v>
                </c:pt>
                <c:pt idx="3">
                  <c:v>3.0733125916294554E-5</c:v>
                </c:pt>
                <c:pt idx="4">
                  <c:v>3.5091439335478242E-5</c:v>
                </c:pt>
                <c:pt idx="5">
                  <c:v>4.6912180080361654E-5</c:v>
                </c:pt>
                <c:pt idx="6">
                  <c:v>6.9179365689399589E-5</c:v>
                </c:pt>
                <c:pt idx="7">
                  <c:v>9.2369934713084937E-5</c:v>
                </c:pt>
                <c:pt idx="8">
                  <c:v>1.1587441948061625E-4</c:v>
                </c:pt>
                <c:pt idx="9">
                  <c:v>1.3828800064757312E-4</c:v>
                </c:pt>
                <c:pt idx="10">
                  <c:v>1.5905540934440642E-4</c:v>
                </c:pt>
                <c:pt idx="11">
                  <c:v>1.7876899006068325E-4</c:v>
                </c:pt>
                <c:pt idx="12">
                  <c:v>1.9938298004323321E-4</c:v>
                </c:pt>
                <c:pt idx="13">
                  <c:v>2.2789858211490303E-4</c:v>
                </c:pt>
                <c:pt idx="14">
                  <c:v>2.6482219425177385E-4</c:v>
                </c:pt>
                <c:pt idx="15">
                  <c:v>3.0257597037217023E-4</c:v>
                </c:pt>
                <c:pt idx="16">
                  <c:v>3.4895734599780604E-4</c:v>
                </c:pt>
                <c:pt idx="17">
                  <c:v>4.0292947010336179E-4</c:v>
                </c:pt>
                <c:pt idx="18">
                  <c:v>4.5707577199075299E-4</c:v>
                </c:pt>
                <c:pt idx="19">
                  <c:v>5.1339748242712556E-4</c:v>
                </c:pt>
                <c:pt idx="20">
                  <c:v>5.7170157588621933E-4</c:v>
                </c:pt>
                <c:pt idx="21">
                  <c:v>6.3174543337581827E-4</c:v>
                </c:pt>
                <c:pt idx="22">
                  <c:v>6.9323329135573394E-4</c:v>
                </c:pt>
                <c:pt idx="23">
                  <c:v>7.5581405430922286E-4</c:v>
                </c:pt>
                <c:pt idx="24">
                  <c:v>8.1908118482421251E-4</c:v>
                </c:pt>
                <c:pt idx="25">
                  <c:v>8.8257524939129247E-4</c:v>
                </c:pt>
                <c:pt idx="26">
                  <c:v>9.4578956670884071E-4</c:v>
                </c:pt>
                <c:pt idx="27">
                  <c:v>1.0081792189176179E-3</c:v>
                </c:pt>
                <c:pt idx="28">
                  <c:v>1.069173421086861E-3</c:v>
                </c:pt>
                <c:pt idx="29">
                  <c:v>1.1281909279570374E-3</c:v>
                </c:pt>
                <c:pt idx="30">
                  <c:v>1.1846578098724673E-3</c:v>
                </c:pt>
                <c:pt idx="31">
                  <c:v>1.2380266026115953E-3</c:v>
                </c:pt>
                <c:pt idx="32">
                  <c:v>1.2877955817633931E-3</c:v>
                </c:pt>
                <c:pt idx="33">
                  <c:v>1.3571421464597521E-3</c:v>
                </c:pt>
                <c:pt idx="34">
                  <c:v>1.4506294476309407E-3</c:v>
                </c:pt>
                <c:pt idx="35">
                  <c:v>1.5478816439710981E-3</c:v>
                </c:pt>
                <c:pt idx="36">
                  <c:v>1.6489856680897586E-3</c:v>
                </c:pt>
                <c:pt idx="37">
                  <c:v>1.7540301564626705E-3</c:v>
                </c:pt>
                <c:pt idx="38">
                  <c:v>1.8631054811480096E-3</c:v>
                </c:pt>
                <c:pt idx="39">
                  <c:v>1.9763037811167802E-3</c:v>
                </c:pt>
                <c:pt idx="40">
                  <c:v>2.0937189950903257E-3</c:v>
                </c:pt>
                <c:pt idx="41">
                  <c:v>2.2154468945385325E-3</c:v>
                </c:pt>
                <c:pt idx="42">
                  <c:v>2.341585117355762E-3</c:v>
                </c:pt>
                <c:pt idx="43">
                  <c:v>2.4722332021301064E-3</c:v>
                </c:pt>
                <c:pt idx="44">
                  <c:v>2.6074926229891918E-3</c:v>
                </c:pt>
                <c:pt idx="45">
                  <c:v>2.7446218060895632E-3</c:v>
                </c:pt>
                <c:pt idx="46">
                  <c:v>2.889315405418019E-3</c:v>
                </c:pt>
                <c:pt idx="47">
                  <c:v>3.0419834308412002E-3</c:v>
                </c:pt>
                <c:pt idx="48">
                  <c:v>3.1967429090826861E-3</c:v>
                </c:pt>
                <c:pt idx="49">
                  <c:v>3.3566513952841028E-3</c:v>
                </c:pt>
                <c:pt idx="50">
                  <c:v>3.5218227460431157E-3</c:v>
                </c:pt>
                <c:pt idx="51">
                  <c:v>3.6923730162265627E-3</c:v>
                </c:pt>
                <c:pt idx="52">
                  <c:v>3.8684204988672375E-3</c:v>
                </c:pt>
                <c:pt idx="53">
                  <c:v>4.3318827447761934E-3</c:v>
                </c:pt>
                <c:pt idx="54">
                  <c:v>5.1531487435155648E-3</c:v>
                </c:pt>
                <c:pt idx="55">
                  <c:v>6.0777615322709852E-3</c:v>
                </c:pt>
                <c:pt idx="56">
                  <c:v>7.1148769213031883E-3</c:v>
                </c:pt>
                <c:pt idx="57">
                  <c:v>8.2683435267924613E-3</c:v>
                </c:pt>
                <c:pt idx="58">
                  <c:v>9.5599588994798451E-3</c:v>
                </c:pt>
                <c:pt idx="59">
                  <c:v>1.1003900901777164E-2</c:v>
                </c:pt>
                <c:pt idx="60">
                  <c:v>1.2597785095471241E-2</c:v>
                </c:pt>
                <c:pt idx="61">
                  <c:v>1.4370950300403678E-2</c:v>
                </c:pt>
                <c:pt idx="62">
                  <c:v>2.0520257450032581E-2</c:v>
                </c:pt>
                <c:pt idx="63">
                  <c:v>3.6011590279330791E-2</c:v>
                </c:pt>
                <c:pt idx="64">
                  <c:v>7.2971280701514679E-2</c:v>
                </c:pt>
                <c:pt idx="65">
                  <c:v>0.18051791065011363</c:v>
                </c:pt>
                <c:pt idx="66">
                  <c:v>0.41479031232475655</c:v>
                </c:pt>
                <c:pt idx="67">
                  <c:v>1.0237449227563067</c:v>
                </c:pt>
                <c:pt idx="68">
                  <c:v>3.6593124542038278</c:v>
                </c:pt>
                <c:pt idx="69">
                  <c:v>22.070314477034831</c:v>
                </c:pt>
                <c:pt idx="70">
                  <c:v>128.21037453010115</c:v>
                </c:pt>
                <c:pt idx="71">
                  <c:v>735.87834909825835</c:v>
                </c:pt>
                <c:pt idx="72">
                  <c:v>4230.1828990399508</c:v>
                </c:pt>
                <c:pt idx="73">
                  <c:v>24045.957454890278</c:v>
                </c:pt>
                <c:pt idx="74">
                  <c:v>137467.26871271763</c:v>
                </c:pt>
                <c:pt idx="75">
                  <c:v>881665.27839041105</c:v>
                </c:pt>
                <c:pt idx="76">
                  <c:v>28946127.867485929</c:v>
                </c:pt>
                <c:pt idx="77">
                  <c:v>2714029602.6309762</c:v>
                </c:pt>
                <c:pt idx="78">
                  <c:v>2.8606064103140776E+20</c:v>
                </c:pt>
                <c:pt idx="79">
                  <c:v>3.1451453460503167E+42</c:v>
                </c:pt>
                <c:pt idx="80">
                  <c:v>3.7399202818020896E+86</c:v>
                </c:pt>
                <c:pt idx="81">
                  <c:v>5.8644855965918487E+174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4.2226636493077399E-5</c:v>
                </c:pt>
                <c:pt idx="3">
                  <c:v>4.4937439472807646E-5</c:v>
                </c:pt>
                <c:pt idx="4">
                  <c:v>4.6496834305513988E-5</c:v>
                </c:pt>
                <c:pt idx="5">
                  <c:v>5.3874134639742226E-5</c:v>
                </c:pt>
                <c:pt idx="6">
                  <c:v>7.0178233115401187E-5</c:v>
                </c:pt>
                <c:pt idx="7">
                  <c:v>8.9125954650499492E-5</c:v>
                </c:pt>
                <c:pt idx="8">
                  <c:v>1.1005090351883728E-4</c:v>
                </c:pt>
                <c:pt idx="9">
                  <c:v>1.3241351378013119E-4</c:v>
                </c:pt>
                <c:pt idx="10">
                  <c:v>1.5507798612017943E-4</c:v>
                </c:pt>
                <c:pt idx="11">
                  <c:v>1.7645208415916576E-4</c:v>
                </c:pt>
                <c:pt idx="12">
                  <c:v>1.9577753050724968E-4</c:v>
                </c:pt>
                <c:pt idx="13">
                  <c:v>2.2025984922378588E-4</c:v>
                </c:pt>
                <c:pt idx="14">
                  <c:v>2.5106773416176388E-4</c:v>
                </c:pt>
                <c:pt idx="15">
                  <c:v>2.8166341791867176E-4</c:v>
                </c:pt>
                <c:pt idx="16">
                  <c:v>3.184070833347493E-4</c:v>
                </c:pt>
                <c:pt idx="17">
                  <c:v>3.6004238168895765E-4</c:v>
                </c:pt>
                <c:pt idx="18">
                  <c:v>4.0119686318905055E-4</c:v>
                </c:pt>
                <c:pt idx="19">
                  <c:v>4.4357849991894757E-4</c:v>
                </c:pt>
                <c:pt idx="20">
                  <c:v>4.8733770135879923E-4</c:v>
                </c:pt>
                <c:pt idx="21">
                  <c:v>5.3265601473812343E-4</c:v>
                </c:pt>
                <c:pt idx="22">
                  <c:v>5.7975181724250337E-4</c:v>
                </c:pt>
                <c:pt idx="23">
                  <c:v>6.2888726049837001E-4</c:v>
                </c:pt>
                <c:pt idx="24">
                  <c:v>6.8037707038122713E-4</c:v>
                </c:pt>
                <c:pt idx="25">
                  <c:v>7.3459987487942526E-4</c:v>
                </c:pt>
                <c:pt idx="26">
                  <c:v>7.9201294912879935E-4</c:v>
                </c:pt>
                <c:pt idx="27">
                  <c:v>8.531716201323939E-4</c:v>
                </c:pt>
                <c:pt idx="28">
                  <c:v>9.1875510366908151E-4</c:v>
                </c:pt>
                <c:pt idx="29">
                  <c:v>9.8960136267751096E-4</c:v>
                </c:pt>
                <c:pt idx="30">
                  <c:v>1.0667548397367355E-3</c:v>
                </c:pt>
                <c:pt idx="31">
                  <c:v>1.151532921259444E-3</c:v>
                </c:pt>
                <c:pt idx="32">
                  <c:v>1.2456202528365432E-3</c:v>
                </c:pt>
                <c:pt idx="33">
                  <c:v>1.3415292724170882E-3</c:v>
                </c:pt>
                <c:pt idx="34">
                  <c:v>1.4339410742667186E-3</c:v>
                </c:pt>
                <c:pt idx="35">
                  <c:v>1.5300744590691225E-3</c:v>
                </c:pt>
                <c:pt idx="36">
                  <c:v>1.6300153593411847E-3</c:v>
                </c:pt>
                <c:pt idx="37">
                  <c:v>1.7338513918643387E-3</c:v>
                </c:pt>
                <c:pt idx="38">
                  <c:v>1.8416718890359078E-3</c:v>
                </c:pt>
                <c:pt idx="39">
                  <c:v>1.9535679298390727E-3</c:v>
                </c:pt>
                <c:pt idx="40">
                  <c:v>2.0696323723026163E-3</c:v>
                </c:pt>
                <c:pt idx="41">
                  <c:v>2.1899598861195016E-3</c:v>
                </c:pt>
                <c:pt idx="42">
                  <c:v>2.3146469859353946E-3</c:v>
                </c:pt>
                <c:pt idx="43">
                  <c:v>2.4437920652236752E-3</c:v>
                </c:pt>
                <c:pt idx="44">
                  <c:v>2.5774954307303684E-3</c:v>
                </c:pt>
                <c:pt idx="45">
                  <c:v>2.7130470483053416E-3</c:v>
                </c:pt>
                <c:pt idx="46">
                  <c:v>2.856076059331838E-3</c:v>
                </c:pt>
                <c:pt idx="47">
                  <c:v>3.0069877568290938E-3</c:v>
                </c:pt>
                <c:pt idx="48">
                  <c:v>3.1599668465924877E-3</c:v>
                </c:pt>
                <c:pt idx="49">
                  <c:v>3.3180357089490999E-3</c:v>
                </c:pt>
                <c:pt idx="50">
                  <c:v>3.4813068906642255E-3</c:v>
                </c:pt>
                <c:pt idx="51">
                  <c:v>3.6498951114829373E-3</c:v>
                </c:pt>
                <c:pt idx="52">
                  <c:v>3.8239173035678892E-3</c:v>
                </c:pt>
                <c:pt idx="53">
                  <c:v>4.2820477736656062E-3</c:v>
                </c:pt>
                <c:pt idx="54">
                  <c:v>5.0938657402829985E-3</c:v>
                </c:pt>
                <c:pt idx="55">
                  <c:v>6.007841571777364E-3</c:v>
                </c:pt>
                <c:pt idx="56">
                  <c:v>7.0330257478714766E-3</c:v>
                </c:pt>
                <c:pt idx="57">
                  <c:v>8.1732226093837439E-3</c:v>
                </c:pt>
                <c:pt idx="58">
                  <c:v>9.4499789430397725E-3</c:v>
                </c:pt>
                <c:pt idx="59">
                  <c:v>1.0877309505875437E-2</c:v>
                </c:pt>
                <c:pt idx="60">
                  <c:v>1.2452857290800801E-2</c:v>
                </c:pt>
                <c:pt idx="61">
                  <c:v>1.4205623597155315E-2</c:v>
                </c:pt>
                <c:pt idx="62">
                  <c:v>2.0284187709124341E-2</c:v>
                </c:pt>
                <c:pt idx="63">
                  <c:v>3.559730469799071E-2</c:v>
                </c:pt>
                <c:pt idx="64">
                  <c:v>7.2131802377673221E-2</c:v>
                </c:pt>
                <c:pt idx="65">
                  <c:v>0.17844119126682922</c:v>
                </c:pt>
                <c:pt idx="66">
                  <c:v>0.41001846958349514</c:v>
                </c:pt>
                <c:pt idx="67">
                  <c:v>1.011967526724133</c:v>
                </c:pt>
                <c:pt idx="68">
                  <c:v>3.6172148857366828</c:v>
                </c:pt>
                <c:pt idx="69">
                  <c:v>21.816412525120061</c:v>
                </c:pt>
                <c:pt idx="70">
                  <c:v>126.73541302093052</c:v>
                </c:pt>
                <c:pt idx="71">
                  <c:v>727.41263605179097</c:v>
                </c:pt>
                <c:pt idx="72">
                  <c:v>4181.5179062442985</c:v>
                </c:pt>
                <c:pt idx="73">
                  <c:v>23769.327253729851</c:v>
                </c:pt>
                <c:pt idx="74">
                  <c:v>135885.81377301255</c:v>
                </c:pt>
                <c:pt idx="75">
                  <c:v>871522.39912370453</c:v>
                </c:pt>
                <c:pt idx="76">
                  <c:v>28613124.983744662</c:v>
                </c:pt>
                <c:pt idx="77">
                  <c:v>2682806784.5610528</c:v>
                </c:pt>
                <c:pt idx="78">
                  <c:v>2.8276973390820203E+20</c:v>
                </c:pt>
                <c:pt idx="79">
                  <c:v>3.1089628737412442E+42</c:v>
                </c:pt>
                <c:pt idx="80">
                  <c:v>3.6968953824268099E+86</c:v>
                </c:pt>
                <c:pt idx="81">
                  <c:v>5.7970192113031343E+174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8.3982767724887335E-5</c:v>
                </c:pt>
                <c:pt idx="3">
                  <c:v>8.5886292351621994E-5</c:v>
                </c:pt>
                <c:pt idx="4">
                  <c:v>8.4280361164040772E-5</c:v>
                </c:pt>
                <c:pt idx="5">
                  <c:v>9.2481338231172925E-5</c:v>
                </c:pt>
                <c:pt idx="6">
                  <c:v>1.2304132912251015E-4</c:v>
                </c:pt>
                <c:pt idx="7">
                  <c:v>1.6336878126252125E-4</c:v>
                </c:pt>
                <c:pt idx="8">
                  <c:v>2.0870333099383607E-4</c:v>
                </c:pt>
                <c:pt idx="9">
                  <c:v>2.5748955644052236E-4</c:v>
                </c:pt>
                <c:pt idx="10">
                  <c:v>3.0693048430412574E-4</c:v>
                </c:pt>
                <c:pt idx="11">
                  <c:v>3.5253307892676392E-4</c:v>
                </c:pt>
                <c:pt idx="12">
                  <c:v>3.924999277559061E-4</c:v>
                </c:pt>
                <c:pt idx="13">
                  <c:v>4.4183763922296481E-4</c:v>
                </c:pt>
                <c:pt idx="14">
                  <c:v>5.0422703646731701E-4</c:v>
                </c:pt>
                <c:pt idx="15">
                  <c:v>5.6580796946868349E-4</c:v>
                </c:pt>
                <c:pt idx="16">
                  <c:v>6.3856396038038967E-4</c:v>
                </c:pt>
                <c:pt idx="17">
                  <c:v>7.2056580187925359E-4</c:v>
                </c:pt>
                <c:pt idx="18">
                  <c:v>7.9994260479735455E-4</c:v>
                </c:pt>
                <c:pt idx="19">
                  <c:v>8.7982234265032732E-4</c:v>
                </c:pt>
                <c:pt idx="20">
                  <c:v>9.6002973485763508E-4</c:v>
                </c:pt>
                <c:pt idx="21">
                  <c:v>1.0403882889498451E-3</c:v>
                </c:pt>
                <c:pt idx="22">
                  <c:v>1.1207182992248876E-3</c:v>
                </c:pt>
                <c:pt idx="23">
                  <c:v>1.2008346865321291E-3</c:v>
                </c:pt>
                <c:pt idx="24">
                  <c:v>1.2805452444465454E-3</c:v>
                </c:pt>
                <c:pt idx="25">
                  <c:v>1.3596496771700398E-3</c:v>
                </c:pt>
                <c:pt idx="26">
                  <c:v>1.4379397480754003E-3</c:v>
                </c:pt>
                <c:pt idx="27">
                  <c:v>1.5152007945467925E-3</c:v>
                </c:pt>
                <c:pt idx="28">
                  <c:v>1.5912147497107038E-3</c:v>
                </c:pt>
                <c:pt idx="29">
                  <c:v>1.6657646614895339E-3</c:v>
                </c:pt>
                <c:pt idx="30">
                  <c:v>1.7386405065001039E-3</c:v>
                </c:pt>
                <c:pt idx="31">
                  <c:v>1.80964589358284E-3</c:v>
                </c:pt>
                <c:pt idx="32">
                  <c:v>1.8786050759743353E-3</c:v>
                </c:pt>
                <c:pt idx="33">
                  <c:v>1.9787798186069387E-3</c:v>
                </c:pt>
                <c:pt idx="34">
                  <c:v>2.1150888893525072E-3</c:v>
                </c:pt>
                <c:pt idx="35">
                  <c:v>2.256887361926E-3</c:v>
                </c:pt>
                <c:pt idx="36">
                  <c:v>2.4043019883362386E-3</c:v>
                </c:pt>
                <c:pt idx="37">
                  <c:v>2.5574620049125672E-3</c:v>
                </c:pt>
                <c:pt idx="38">
                  <c:v>2.7164991785486358E-3</c:v>
                </c:pt>
                <c:pt idx="39">
                  <c:v>2.8815478523836736E-3</c:v>
                </c:pt>
                <c:pt idx="40">
                  <c:v>3.0527449936811773E-3</c:v>
                </c:pt>
                <c:pt idx="41">
                  <c:v>3.2302302419419198E-3</c:v>
                </c:pt>
                <c:pt idx="42">
                  <c:v>3.4141459580051088E-3</c:v>
                </c:pt>
                <c:pt idx="43">
                  <c:v>3.6046372740146417E-3</c:v>
                </c:pt>
                <c:pt idx="44">
                  <c:v>3.8018521442259989E-3</c:v>
                </c:pt>
                <c:pt idx="45">
                  <c:v>4.0017932194987048E-3</c:v>
                </c:pt>
                <c:pt idx="46">
                  <c:v>4.2127635846735201E-3</c:v>
                </c:pt>
                <c:pt idx="47">
                  <c:v>4.4353610542473667E-3</c:v>
                </c:pt>
                <c:pt idx="48">
                  <c:v>4.6610079646179862E-3</c:v>
                </c:pt>
                <c:pt idx="49">
                  <c:v>4.8941623811577526E-3</c:v>
                </c:pt>
                <c:pt idx="50">
                  <c:v>5.1349903123708322E-3</c:v>
                </c:pt>
                <c:pt idx="51">
                  <c:v>5.3836609719456752E-3</c:v>
                </c:pt>
                <c:pt idx="52">
                  <c:v>5.6403468369264761E-3</c:v>
                </c:pt>
                <c:pt idx="53">
                  <c:v>6.3160975247105195E-3</c:v>
                </c:pt>
                <c:pt idx="54">
                  <c:v>7.5135436347239697E-3</c:v>
                </c:pt>
                <c:pt idx="55">
                  <c:v>8.8616744338357849E-3</c:v>
                </c:pt>
                <c:pt idx="56">
                  <c:v>1.0373839542507009E-2</c:v>
                </c:pt>
                <c:pt idx="57">
                  <c:v>1.2055650431906654E-2</c:v>
                </c:pt>
                <c:pt idx="58">
                  <c:v>1.3938889000205051E-2</c:v>
                </c:pt>
                <c:pt idx="59">
                  <c:v>1.6044227266235805E-2</c:v>
                </c:pt>
                <c:pt idx="60">
                  <c:v>1.8368188602125218E-2</c:v>
                </c:pt>
                <c:pt idx="61">
                  <c:v>2.0953550446298395E-2</c:v>
                </c:pt>
                <c:pt idx="62">
                  <c:v>2.9919541899620261E-2</c:v>
                </c:pt>
                <c:pt idx="63">
                  <c:v>5.2506665028838863E-2</c:v>
                </c:pt>
                <c:pt idx="64">
                  <c:v>0.10639570657114024</c:v>
                </c:pt>
                <c:pt idx="65">
                  <c:v>0.26320396829716225</c:v>
                </c:pt>
                <c:pt idx="66">
                  <c:v>0.60478462121523813</c:v>
                </c:pt>
                <c:pt idx="67">
                  <c:v>1.492670313007316</c:v>
                </c:pt>
                <c:pt idx="68">
                  <c:v>5.3354570508655996</c:v>
                </c:pt>
                <c:pt idx="69">
                  <c:v>32.17960107671022</c:v>
                </c:pt>
                <c:pt idx="70">
                  <c:v>186.93701490150053</c:v>
                </c:pt>
                <c:pt idx="71">
                  <c:v>1072.9467284940799</c:v>
                </c:pt>
                <c:pt idx="72">
                  <c:v>6167.8141611562487</c:v>
                </c:pt>
                <c:pt idx="73">
                  <c:v>35060.185445525858</c:v>
                </c:pt>
                <c:pt idx="74">
                  <c:v>200434.02067891607</c:v>
                </c:pt>
                <c:pt idx="75">
                  <c:v>1285511.2223848042</c:v>
                </c:pt>
                <c:pt idx="76">
                  <c:v>42204874.264949135</c:v>
                </c:pt>
                <c:pt idx="77">
                  <c:v>3957188286.2804103</c:v>
                </c:pt>
                <c:pt idx="78">
                  <c:v>4.1709044616093971E+20</c:v>
                </c:pt>
                <c:pt idx="79">
                  <c:v>4.5857761868089399E+42</c:v>
                </c:pt>
                <c:pt idx="80">
                  <c:v>5.4529872173918361E+86</c:v>
                </c:pt>
                <c:pt idx="81">
                  <c:v>8.550707658235096E+174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1.8455081545105882E-4</c:v>
                </c:pt>
                <c:pt idx="3">
                  <c:v>2.5906527085760718E-4</c:v>
                </c:pt>
                <c:pt idx="4">
                  <c:v>3.4391059429766664E-4</c:v>
                </c:pt>
                <c:pt idx="5">
                  <c:v>5.0990767230901541E-4</c:v>
                </c:pt>
                <c:pt idx="6">
                  <c:v>7.3460522366032436E-4</c:v>
                </c:pt>
                <c:pt idx="7">
                  <c:v>8.971810897279263E-4</c:v>
                </c:pt>
                <c:pt idx="8">
                  <c:v>1.0424331311473195E-3</c:v>
                </c:pt>
                <c:pt idx="9">
                  <c:v>1.1749333245520601E-3</c:v>
                </c:pt>
                <c:pt idx="10">
                  <c:v>1.3024854182981131E-3</c:v>
                </c:pt>
                <c:pt idx="11">
                  <c:v>1.4349708915205206E-3</c:v>
                </c:pt>
                <c:pt idx="12">
                  <c:v>1.5777390006926854E-3</c:v>
                </c:pt>
                <c:pt idx="13">
                  <c:v>1.7733191353547031E-3</c:v>
                </c:pt>
                <c:pt idx="14">
                  <c:v>2.0166446630180209E-3</c:v>
                </c:pt>
                <c:pt idx="15">
                  <c:v>2.2538974390719189E-3</c:v>
                </c:pt>
                <c:pt idx="16">
                  <c:v>2.5311842442014712E-3</c:v>
                </c:pt>
                <c:pt idx="17">
                  <c:v>2.835472636938187E-3</c:v>
                </c:pt>
                <c:pt idx="18">
                  <c:v>3.1236458559141945E-3</c:v>
                </c:pt>
                <c:pt idx="19">
                  <c:v>3.4059608218988584E-3</c:v>
                </c:pt>
                <c:pt idx="20">
                  <c:v>3.6808804550764276E-3</c:v>
                </c:pt>
                <c:pt idx="21">
                  <c:v>3.9468835741842722E-3</c:v>
                </c:pt>
                <c:pt idx="22">
                  <c:v>4.2024580795582689E-3</c:v>
                </c:pt>
                <c:pt idx="23">
                  <c:v>4.446090504761308E-3</c:v>
                </c:pt>
                <c:pt idx="24">
                  <c:v>4.6762529706952626E-3</c:v>
                </c:pt>
                <c:pt idx="25">
                  <c:v>4.8913876910754292E-3</c:v>
                </c:pt>
                <c:pt idx="26">
                  <c:v>5.0898888505944914E-3</c:v>
                </c:pt>
                <c:pt idx="27">
                  <c:v>5.2700815077686008E-3</c:v>
                </c:pt>
                <c:pt idx="28">
                  <c:v>5.4301969823557991E-3</c:v>
                </c:pt>
                <c:pt idx="29">
                  <c:v>5.5683440188796385E-3</c:v>
                </c:pt>
                <c:pt idx="30">
                  <c:v>5.6824747847819164E-3</c:v>
                </c:pt>
                <c:pt idx="31">
                  <c:v>5.7703444683297658E-3</c:v>
                </c:pt>
                <c:pt idx="32">
                  <c:v>5.8294628584236244E-3</c:v>
                </c:pt>
                <c:pt idx="33">
                  <c:v>6.0542988607563217E-3</c:v>
                </c:pt>
                <c:pt idx="34">
                  <c:v>6.47135175565932E-3</c:v>
                </c:pt>
                <c:pt idx="35">
                  <c:v>6.9052000913286515E-3</c:v>
                </c:pt>
                <c:pt idx="36">
                  <c:v>7.3562316797560305E-3</c:v>
                </c:pt>
                <c:pt idx="37">
                  <c:v>7.8248419339905263E-3</c:v>
                </c:pt>
                <c:pt idx="38">
                  <c:v>8.3114340096266184E-3</c:v>
                </c:pt>
                <c:pt idx="39">
                  <c:v>8.8164189445711621E-3</c:v>
                </c:pt>
                <c:pt idx="40">
                  <c:v>9.3402158055336387E-3</c:v>
                </c:pt>
                <c:pt idx="41">
                  <c:v>9.8832518352332723E-3</c:v>
                </c:pt>
                <c:pt idx="42">
                  <c:v>1.0445962602629533E-2</c:v>
                </c:pt>
                <c:pt idx="43">
                  <c:v>1.102879215579953E-2</c:v>
                </c:pt>
                <c:pt idx="44">
                  <c:v>1.1632193177387362E-2</c:v>
                </c:pt>
                <c:pt idx="45">
                  <c:v>1.2243935329222192E-2</c:v>
                </c:pt>
                <c:pt idx="46">
                  <c:v>1.2889422830924349E-2</c:v>
                </c:pt>
                <c:pt idx="47">
                  <c:v>1.3570484763017905E-2</c:v>
                </c:pt>
                <c:pt idx="48">
                  <c:v>1.4260876801355843E-2</c:v>
                </c:pt>
                <c:pt idx="49">
                  <c:v>1.4974238897109768E-2</c:v>
                </c:pt>
                <c:pt idx="50">
                  <c:v>1.5711078971923201E-2</c:v>
                </c:pt>
                <c:pt idx="51">
                  <c:v>1.6471914754060596E-2</c:v>
                </c:pt>
                <c:pt idx="52">
                  <c:v>1.7257273956389416E-2</c:v>
                </c:pt>
                <c:pt idx="53">
                  <c:v>1.9324809000326959E-2</c:v>
                </c:pt>
                <c:pt idx="54">
                  <c:v>2.2988529719277551E-2</c:v>
                </c:pt>
                <c:pt idx="55">
                  <c:v>2.7113287150328784E-2</c:v>
                </c:pt>
                <c:pt idx="56">
                  <c:v>3.1739925955018448E-2</c:v>
                </c:pt>
                <c:pt idx="57">
                  <c:v>3.6885615058957322E-2</c:v>
                </c:pt>
                <c:pt idx="58">
                  <c:v>4.2647594745311788E-2</c:v>
                </c:pt>
                <c:pt idx="59">
                  <c:v>4.9089113374964126E-2</c:v>
                </c:pt>
                <c:pt idx="60">
                  <c:v>5.6199533814880617E-2</c:v>
                </c:pt>
                <c:pt idx="61">
                  <c:v>6.410973843726249E-2</c:v>
                </c:pt>
                <c:pt idx="62">
                  <c:v>9.1542195212373806E-2</c:v>
                </c:pt>
                <c:pt idx="63">
                  <c:v>0.16065003254885038</c:v>
                </c:pt>
                <c:pt idx="64">
                  <c:v>0.32552960113394569</c:v>
                </c:pt>
                <c:pt idx="65">
                  <c:v>0.80530207071238902</c:v>
                </c:pt>
                <c:pt idx="66">
                  <c:v>1.8504064013570196</c:v>
                </c:pt>
                <c:pt idx="67">
                  <c:v>4.5669922901715658</c:v>
                </c:pt>
                <c:pt idx="68">
                  <c:v>16.324429449361787</c:v>
                </c:pt>
                <c:pt idx="69">
                  <c:v>98.457099828052847</c:v>
                </c:pt>
                <c:pt idx="70">
                  <c:v>571.95477016139682</c:v>
                </c:pt>
                <c:pt idx="71">
                  <c:v>3282.8008932024973</c:v>
                </c:pt>
                <c:pt idx="72">
                  <c:v>18871.119413140983</c:v>
                </c:pt>
                <c:pt idx="73">
                  <c:v>107270.57088655126</c:v>
                </c:pt>
                <c:pt idx="74">
                  <c:v>613250.37361027172</c:v>
                </c:pt>
                <c:pt idx="75">
                  <c:v>3933165.810561446</c:v>
                </c:pt>
                <c:pt idx="76">
                  <c:v>129130547.91539778</c:v>
                </c:pt>
                <c:pt idx="77">
                  <c:v>12107461531.668634</c:v>
                </c:pt>
                <c:pt idx="78">
                  <c:v>1.2761350147598823E+21</c:v>
                </c:pt>
                <c:pt idx="79">
                  <c:v>1.4030696736651817E+43</c:v>
                </c:pt>
                <c:pt idx="80">
                  <c:v>1.6684026179939544E+87</c:v>
                </c:pt>
                <c:pt idx="81">
                  <c:v>2.6161849412006925E+175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5.3702319705732809E-5</c:v>
                </c:pt>
                <c:pt idx="2">
                  <c:v>5.6188025623063599E-5</c:v>
                </c:pt>
                <c:pt idx="3">
                  <c:v>6.1069460738135043E-5</c:v>
                </c:pt>
                <c:pt idx="4">
                  <c:v>6.4685728623959177E-5</c:v>
                </c:pt>
                <c:pt idx="5">
                  <c:v>7.6227408767193746E-5</c:v>
                </c:pt>
                <c:pt idx="6">
                  <c:v>9.7721197017679835E-5</c:v>
                </c:pt>
                <c:pt idx="7">
                  <c:v>1.216205026442034E-4</c:v>
                </c:pt>
                <c:pt idx="8">
                  <c:v>1.4762813203528447E-4</c:v>
                </c:pt>
                <c:pt idx="9">
                  <c:v>1.7506007161802203E-4</c:v>
                </c:pt>
                <c:pt idx="10">
                  <c:v>2.0265585846524471E-4</c:v>
                </c:pt>
                <c:pt idx="11">
                  <c:v>2.2904323520078738E-4</c:v>
                </c:pt>
                <c:pt idx="12">
                  <c:v>2.5362474435850694E-4</c:v>
                </c:pt>
                <c:pt idx="13">
                  <c:v>2.8523704712310417E-4</c:v>
                </c:pt>
                <c:pt idx="14">
                  <c:v>3.2484434305823261E-4</c:v>
                </c:pt>
                <c:pt idx="15">
                  <c:v>3.6390675119835612E-4</c:v>
                </c:pt>
                <c:pt idx="16">
                  <c:v>4.103501496810928E-4</c:v>
                </c:pt>
                <c:pt idx="17">
                  <c:v>4.6234399465814587E-4</c:v>
                </c:pt>
                <c:pt idx="18">
                  <c:v>5.1293929906825369E-4</c:v>
                </c:pt>
                <c:pt idx="19">
                  <c:v>5.6411183636149802E-4</c:v>
                </c:pt>
                <c:pt idx="20">
                  <c:v>6.1586103634820102E-4</c:v>
                </c:pt>
                <c:pt idx="21">
                  <c:v>6.6820182908428213E-4</c:v>
                </c:pt>
                <c:pt idx="22">
                  <c:v>7.2116584925935399E-4</c:v>
                </c:pt>
                <c:pt idx="23">
                  <c:v>7.7480259057549367E-4</c:v>
                </c:pt>
                <c:pt idx="24">
                  <c:v>8.2918075806035364E-4</c:v>
                </c:pt>
                <c:pt idx="25">
                  <c:v>8.8438994911180767E-4</c:v>
                </c:pt>
                <c:pt idx="26">
                  <c:v>9.4054277374583319E-4</c:v>
                </c:pt>
                <c:pt idx="27">
                  <c:v>9.977775393168332E-4</c:v>
                </c:pt>
                <c:pt idx="28">
                  <c:v>1.0562616484319288E-3</c:v>
                </c:pt>
                <c:pt idx="29">
                  <c:v>1.1161959041839304E-3</c:v>
                </c:pt>
                <c:pt idx="30">
                  <c:v>1.1778199759443528E-3</c:v>
                </c:pt>
                <c:pt idx="31">
                  <c:v>1.2414193624718667E-3</c:v>
                </c:pt>
                <c:pt idx="32">
                  <c:v>1.3073343065969191E-3</c:v>
                </c:pt>
                <c:pt idx="33">
                  <c:v>1.3878590443616545E-3</c:v>
                </c:pt>
                <c:pt idx="34">
                  <c:v>1.48346229181945E-3</c:v>
                </c:pt>
                <c:pt idx="35">
                  <c:v>1.5829156472596394E-3</c:v>
                </c:pt>
                <c:pt idx="36">
                  <c:v>1.6863080108823272E-3</c:v>
                </c:pt>
                <c:pt idx="37">
                  <c:v>1.7937300253183163E-3</c:v>
                </c:pt>
                <c:pt idx="38">
                  <c:v>1.9052741080631676E-3</c:v>
                </c:pt>
                <c:pt idx="39">
                  <c:v>2.0210344835167207E-3</c:v>
                </c:pt>
                <c:pt idx="40">
                  <c:v>2.1411072165638308E-3</c:v>
                </c:pt>
                <c:pt idx="41">
                  <c:v>2.2655902463194397E-3</c:v>
                </c:pt>
                <c:pt idx="42">
                  <c:v>2.3945834205667095E-3</c:v>
                </c:pt>
                <c:pt idx="43">
                  <c:v>2.5281885308019174E-3</c:v>
                </c:pt>
                <c:pt idx="44">
                  <c:v>2.6665093478689377E-3</c:v>
                </c:pt>
                <c:pt idx="45">
                  <c:v>2.8067422464700424E-3</c:v>
                </c:pt>
                <c:pt idx="46">
                  <c:v>2.954710770631704E-3</c:v>
                </c:pt>
                <c:pt idx="47">
                  <c:v>3.1108342101852622E-3</c:v>
                </c:pt>
                <c:pt idx="48">
                  <c:v>3.2690964394870535E-3</c:v>
                </c:pt>
                <c:pt idx="49">
                  <c:v>3.4326242169006017E-3</c:v>
                </c:pt>
                <c:pt idx="50">
                  <c:v>3.6015339759986526E-3</c:v>
                </c:pt>
                <c:pt idx="51">
                  <c:v>3.7759443983776766E-3</c:v>
                </c:pt>
                <c:pt idx="52">
                  <c:v>3.9559764544576667E-3</c:v>
                </c:pt>
                <c:pt idx="53">
                  <c:v>4.4299284803252723E-3</c:v>
                </c:pt>
                <c:pt idx="54">
                  <c:v>5.2697826158338004E-3</c:v>
                </c:pt>
                <c:pt idx="55">
                  <c:v>6.2153226425392645E-3</c:v>
                </c:pt>
                <c:pt idx="56">
                  <c:v>7.2759115988764809E-3</c:v>
                </c:pt>
                <c:pt idx="57">
                  <c:v>8.4554852087399754E-3</c:v>
                </c:pt>
                <c:pt idx="58">
                  <c:v>9.7763343780748642E-3</c:v>
                </c:pt>
                <c:pt idx="59">
                  <c:v>1.1252957864162617E-2</c:v>
                </c:pt>
                <c:pt idx="60">
                  <c:v>1.288291726057063E-2</c:v>
                </c:pt>
                <c:pt idx="61">
                  <c:v>1.4696215427776172E-2</c:v>
                </c:pt>
                <c:pt idx="62">
                  <c:v>2.0984703016517749E-2</c:v>
                </c:pt>
                <c:pt idx="63">
                  <c:v>3.6826659168599979E-2</c:v>
                </c:pt>
                <c:pt idx="64">
                  <c:v>7.4622877319397735E-2</c:v>
                </c:pt>
                <c:pt idx="65">
                  <c:v>0.18460366559138403</c:v>
                </c:pt>
                <c:pt idx="66">
                  <c:v>0.42417847531683062</c:v>
                </c:pt>
                <c:pt idx="67">
                  <c:v>1.0469158694046938</c:v>
                </c:pt>
                <c:pt idx="68">
                  <c:v>3.7421355596096633</c:v>
                </c:pt>
                <c:pt idx="69">
                  <c:v>22.569843283374258</c:v>
                </c:pt>
                <c:pt idx="70">
                  <c:v>131.11222603819775</c:v>
                </c:pt>
                <c:pt idx="71">
                  <c:v>752.53386316982119</c:v>
                </c:pt>
                <c:pt idx="72">
                  <c:v>4325.9268095471461</c:v>
                </c:pt>
                <c:pt idx="73">
                  <c:v>24590.202007328735</c:v>
                </c:pt>
                <c:pt idx="74">
                  <c:v>140578.6362794216</c:v>
                </c:pt>
                <c:pt idx="75">
                  <c:v>901620.46319593571</c:v>
                </c:pt>
                <c:pt idx="76">
                  <c:v>29601280.503251001</c:v>
                </c:pt>
                <c:pt idx="77">
                  <c:v>2775457633.8981705</c:v>
                </c:pt>
                <c:pt idx="78">
                  <c:v>2.9253519900400917E+20</c:v>
                </c:pt>
                <c:pt idx="79">
                  <c:v>3.2163310422084436E+42</c:v>
                </c:pt>
                <c:pt idx="80">
                  <c:v>3.8245678257288942E+86</c:v>
                </c:pt>
                <c:pt idx="81">
                  <c:v>5.9972195226493351E+174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6.275687092353856E-4</c:v>
                </c:pt>
                <c:pt idx="2">
                  <c:v>6.5797637186640573E-4</c:v>
                </c:pt>
                <c:pt idx="3">
                  <c:v>7.2104857652133519E-4</c:v>
                </c:pt>
                <c:pt idx="4">
                  <c:v>7.6553120009549287E-4</c:v>
                </c:pt>
                <c:pt idx="5">
                  <c:v>8.1327567383818688E-4</c:v>
                </c:pt>
                <c:pt idx="6">
                  <c:v>8.2935781779473283E-4</c:v>
                </c:pt>
                <c:pt idx="7">
                  <c:v>7.5744106779249154E-4</c:v>
                </c:pt>
                <c:pt idx="8">
                  <c:v>6.4075753890710171E-4</c:v>
                </c:pt>
                <c:pt idx="9">
                  <c:v>5.0950274948390235E-4</c:v>
                </c:pt>
                <c:pt idx="10">
                  <c:v>4.0112348028988883E-4</c:v>
                </c:pt>
                <c:pt idx="11">
                  <c:v>3.49125515432057E-4</c:v>
                </c:pt>
                <c:pt idx="12">
                  <c:v>3.5917533745715889E-4</c:v>
                </c:pt>
                <c:pt idx="13">
                  <c:v>4.0515588755356301E-4</c:v>
                </c:pt>
                <c:pt idx="14">
                  <c:v>4.6354188355962015E-4</c:v>
                </c:pt>
                <c:pt idx="15">
                  <c:v>5.2227593782895067E-4</c:v>
                </c:pt>
                <c:pt idx="16">
                  <c:v>5.9400691524488845E-4</c:v>
                </c:pt>
                <c:pt idx="17">
                  <c:v>6.7656526928448952E-4</c:v>
                </c:pt>
                <c:pt idx="18">
                  <c:v>7.5971633739813701E-4</c:v>
                </c:pt>
                <c:pt idx="19">
                  <c:v>8.4692176944798942E-4</c:v>
                </c:pt>
                <c:pt idx="20">
                  <c:v>9.3854135257271439E-4</c:v>
                </c:pt>
                <c:pt idx="21">
                  <c:v>1.0349347264302419E-3</c:v>
                </c:pt>
                <c:pt idx="22">
                  <c:v>1.1364584626318865E-3</c:v>
                </c:pt>
                <c:pt idx="23">
                  <c:v>1.2434631018081468E-3</c:v>
                </c:pt>
                <c:pt idx="24">
                  <c:v>1.3562904082673713E-3</c:v>
                </c:pt>
                <c:pt idx="25">
                  <c:v>1.4752709121743483E-3</c:v>
                </c:pt>
                <c:pt idx="26">
                  <c:v>1.6007217517717651E-3</c:v>
                </c:pt>
                <c:pt idx="27">
                  <c:v>1.7329448128475394E-3</c:v>
                </c:pt>
                <c:pt idx="28">
                  <c:v>1.8722251474292387E-3</c:v>
                </c:pt>
                <c:pt idx="29">
                  <c:v>2.0188296548681417E-3</c:v>
                </c:pt>
                <c:pt idx="30">
                  <c:v>2.1730060059816955E-3</c:v>
                </c:pt>
                <c:pt idx="31">
                  <c:v>2.3349817907870286E-3</c:v>
                </c:pt>
                <c:pt idx="32">
                  <c:v>2.504963871955819E-3</c:v>
                </c:pt>
                <c:pt idx="33">
                  <c:v>2.6817361724833675E-3</c:v>
                </c:pt>
                <c:pt idx="34">
                  <c:v>2.8664686840132909E-3</c:v>
                </c:pt>
                <c:pt idx="35">
                  <c:v>3.0586406930096901E-3</c:v>
                </c:pt>
                <c:pt idx="36">
                  <c:v>3.2584239798009265E-3</c:v>
                </c:pt>
                <c:pt idx="37">
                  <c:v>3.4659936915842457E-3</c:v>
                </c:pt>
                <c:pt idx="38">
                  <c:v>3.6815284050975565E-3</c:v>
                </c:pt>
                <c:pt idx="39">
                  <c:v>3.9052101885288372E-3</c:v>
                </c:pt>
                <c:pt idx="40">
                  <c:v>4.1372246664036286E-3</c:v>
                </c:pt>
                <c:pt idx="41">
                  <c:v>4.3777610847900396E-3</c:v>
                </c:pt>
                <c:pt idx="42">
                  <c:v>4.6270123778429754E-3</c:v>
                </c:pt>
                <c:pt idx="43">
                  <c:v>4.8851752355207742E-3</c:v>
                </c:pt>
                <c:pt idx="44">
                  <c:v>5.1524501724411129E-3</c:v>
                </c:pt>
                <c:pt idx="45">
                  <c:v>5.4234197916388227E-3</c:v>
                </c:pt>
                <c:pt idx="46">
                  <c:v>5.709336827122654E-3</c:v>
                </c:pt>
                <c:pt idx="47">
                  <c:v>6.0110114654256174E-3</c:v>
                </c:pt>
                <c:pt idx="48">
                  <c:v>6.3168188503907648E-3</c:v>
                </c:pt>
                <c:pt idx="49">
                  <c:v>6.632800763451273E-3</c:v>
                </c:pt>
                <c:pt idx="50">
                  <c:v>6.9591821871981176E-3</c:v>
                </c:pt>
                <c:pt idx="51">
                  <c:v>7.2961924480398855E-3</c:v>
                </c:pt>
                <c:pt idx="52">
                  <c:v>7.644065295039513E-3</c:v>
                </c:pt>
                <c:pt idx="53">
                  <c:v>8.5598746468282111E-3</c:v>
                </c:pt>
                <c:pt idx="54">
                  <c:v>1.0182710354786503E-2</c:v>
                </c:pt>
                <c:pt idx="55">
                  <c:v>1.2009761093439306E-2</c:v>
                </c:pt>
                <c:pt idx="56">
                  <c:v>1.4059118900992516E-2</c:v>
                </c:pt>
                <c:pt idx="57">
                  <c:v>1.6338388709067786E-2</c:v>
                </c:pt>
                <c:pt idx="58">
                  <c:v>1.889064285201586E-2</c:v>
                </c:pt>
                <c:pt idx="59">
                  <c:v>2.1743897029280947E-2</c:v>
                </c:pt>
                <c:pt idx="60">
                  <c:v>2.4893439550032408E-2</c:v>
                </c:pt>
                <c:pt idx="61">
                  <c:v>2.8397244425785853E-2</c:v>
                </c:pt>
                <c:pt idx="62">
                  <c:v>4.0548380886980033E-2</c:v>
                </c:pt>
                <c:pt idx="63">
                  <c:v>7.1159520417705777E-2</c:v>
                </c:pt>
                <c:pt idx="64">
                  <c:v>0.14419250298884798</c:v>
                </c:pt>
                <c:pt idx="65">
                  <c:v>0.35670648946712008</c:v>
                </c:pt>
                <c:pt idx="66">
                  <c:v>0.81963277572557602</c:v>
                </c:pt>
                <c:pt idx="67">
                  <c:v>2.0229375367300171</c:v>
                </c:pt>
                <c:pt idx="68">
                  <c:v>7.2308642101023386</c:v>
                </c:pt>
                <c:pt idx="69">
                  <c:v>43.611320174192912</c:v>
                </c:pt>
                <c:pt idx="70">
                  <c:v>253.34590039954153</c:v>
                </c:pt>
                <c:pt idx="71">
                  <c:v>1454.108246856857</c:v>
                </c:pt>
                <c:pt idx="72">
                  <c:v>8358.9140062952283</c:v>
                </c:pt>
                <c:pt idx="73">
                  <c:v>47515.224604136718</c:v>
                </c:pt>
                <c:pt idx="74">
                  <c:v>271637.68216988211</c:v>
                </c:pt>
                <c:pt idx="75">
                  <c:v>1742185.7211125242</c:v>
                </c:pt>
                <c:pt idx="76">
                  <c:v>57198045.435447633</c:v>
                </c:pt>
                <c:pt idx="77">
                  <c:v>5362969072.5856438</c:v>
                </c:pt>
                <c:pt idx="78">
                  <c:v>5.6526073600976067E+20</c:v>
                </c:pt>
                <c:pt idx="79">
                  <c:v>6.2148611803288266E+42</c:v>
                </c:pt>
                <c:pt idx="80">
                  <c:v>7.3901466608164838E+86</c:v>
                </c:pt>
                <c:pt idx="81">
                  <c:v>1.1588324184326302E+175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6.2915290937558472E-5</c:v>
                </c:pt>
                <c:pt idx="2">
                  <c:v>7.0012744224937366E-5</c:v>
                </c:pt>
                <c:pt idx="3">
                  <c:v>8.5462667329808115E-5</c:v>
                </c:pt>
                <c:pt idx="4">
                  <c:v>1.0005523049787199E-4</c:v>
                </c:pt>
                <c:pt idx="5">
                  <c:v>1.3037624555614435E-4</c:v>
                </c:pt>
                <c:pt idx="6">
                  <c:v>1.7559383407469382E-4</c:v>
                </c:pt>
                <c:pt idx="7">
                  <c:v>2.1455829853740769E-4</c:v>
                </c:pt>
                <c:pt idx="8">
                  <c:v>2.518329993557845E-4</c:v>
                </c:pt>
                <c:pt idx="9">
                  <c:v>2.8796389225652514E-4</c:v>
                </c:pt>
                <c:pt idx="10">
                  <c:v>3.2372415340064592E-4</c:v>
                </c:pt>
                <c:pt idx="11">
                  <c:v>3.6006796211914688E-4</c:v>
                </c:pt>
                <c:pt idx="12">
                  <c:v>3.9753755040338953E-4</c:v>
                </c:pt>
                <c:pt idx="13">
                  <c:v>4.4813019648168691E-4</c:v>
                </c:pt>
                <c:pt idx="14">
                  <c:v>5.116227064051543E-4</c:v>
                </c:pt>
                <c:pt idx="15">
                  <c:v>5.7436771377212452E-4</c:v>
                </c:pt>
                <c:pt idx="16">
                  <c:v>6.4904072607985502E-4</c:v>
                </c:pt>
                <c:pt idx="17">
                  <c:v>7.3250777658642589E-4</c:v>
                </c:pt>
                <c:pt idx="18">
                  <c:v>8.135035251200369E-4</c:v>
                </c:pt>
                <c:pt idx="19">
                  <c:v>8.9505862620073244E-4</c:v>
                </c:pt>
                <c:pt idx="20">
                  <c:v>9.7701485234219076E-4</c:v>
                </c:pt>
                <c:pt idx="21">
                  <c:v>1.0592270623596162E-3</c:v>
                </c:pt>
                <c:pt idx="22">
                  <c:v>1.1415634907675804E-3</c:v>
                </c:pt>
                <c:pt idx="23">
                  <c:v>1.2239055207184228E-3</c:v>
                </c:pt>
                <c:pt idx="24">
                  <c:v>1.306147253923166E-3</c:v>
                </c:pt>
                <c:pt idx="25">
                  <c:v>1.3881949838475964E-3</c:v>
                </c:pt>
                <c:pt idx="26">
                  <c:v>1.4699666165971772E-3</c:v>
                </c:pt>
                <c:pt idx="27">
                  <c:v>1.5513910673830668E-3</c:v>
                </c:pt>
                <c:pt idx="28">
                  <c:v>1.6324076445729777E-3</c:v>
                </c:pt>
                <c:pt idx="29">
                  <c:v>1.7129654336774751E-3</c:v>
                </c:pt>
                <c:pt idx="30">
                  <c:v>1.7930226899705857E-3</c:v>
                </c:pt>
                <c:pt idx="31">
                  <c:v>1.8725462468604174E-3</c:v>
                </c:pt>
                <c:pt idx="32">
                  <c:v>1.9515109467544431E-3</c:v>
                </c:pt>
                <c:pt idx="33">
                  <c:v>2.0598812222982267E-3</c:v>
                </c:pt>
                <c:pt idx="34">
                  <c:v>2.2017769969657633E-3</c:v>
                </c:pt>
                <c:pt idx="35">
                  <c:v>2.3493871596822679E-3</c:v>
                </c:pt>
                <c:pt idx="36">
                  <c:v>2.5028436574589304E-3</c:v>
                </c:pt>
                <c:pt idx="37">
                  <c:v>2.6622810234487311E-3</c:v>
                </c:pt>
                <c:pt idx="38">
                  <c:v>2.827836425085559E-3</c:v>
                </c:pt>
                <c:pt idx="39">
                  <c:v>2.9996497116377549E-3</c:v>
                </c:pt>
                <c:pt idx="40">
                  <c:v>3.1778634640491398E-3</c:v>
                </c:pt>
                <c:pt idx="41">
                  <c:v>3.3626230450239589E-3</c:v>
                </c:pt>
                <c:pt idx="42">
                  <c:v>3.554076650140469E-3</c:v>
                </c:pt>
                <c:pt idx="43">
                  <c:v>3.75237535986511E-3</c:v>
                </c:pt>
                <c:pt idx="44">
                  <c:v>3.9576731924417267E-3</c:v>
                </c:pt>
                <c:pt idx="45">
                  <c:v>4.1658089651272949E-3</c:v>
                </c:pt>
                <c:pt idx="46">
                  <c:v>4.3854260693642613E-3</c:v>
                </c:pt>
                <c:pt idx="47">
                  <c:v>4.6171468214128968E-3</c:v>
                </c:pt>
                <c:pt idx="48">
                  <c:v>4.85204199730431E-3</c:v>
                </c:pt>
                <c:pt idx="49">
                  <c:v>5.094752378727278E-3</c:v>
                </c:pt>
                <c:pt idx="50">
                  <c:v>5.3454507781378743E-3</c:v>
                </c:pt>
                <c:pt idx="51">
                  <c:v>5.6043133445427351E-3</c:v>
                </c:pt>
                <c:pt idx="52">
                  <c:v>5.8715196240547033E-3</c:v>
                </c:pt>
                <c:pt idx="53">
                  <c:v>6.5749663338060737E-3</c:v>
                </c:pt>
                <c:pt idx="54">
                  <c:v>7.8214904460578594E-3</c:v>
                </c:pt>
                <c:pt idx="55">
                  <c:v>9.2248751441327236E-3</c:v>
                </c:pt>
                <c:pt idx="56">
                  <c:v>1.0799017190193856E-2</c:v>
                </c:pt>
                <c:pt idx="57">
                  <c:v>1.2549758044711928E-2</c:v>
                </c:pt>
                <c:pt idx="58">
                  <c:v>1.4510182204827247E-2</c:v>
                </c:pt>
                <c:pt idx="59">
                  <c:v>1.6701808943690864E-2</c:v>
                </c:pt>
                <c:pt idx="60">
                  <c:v>1.9121019141880479E-2</c:v>
                </c:pt>
                <c:pt idx="61">
                  <c:v>2.1812343495192225E-2</c:v>
                </c:pt>
                <c:pt idx="62">
                  <c:v>3.1145811150520435E-2</c:v>
                </c:pt>
                <c:pt idx="63">
                  <c:v>5.4658680223730528E-2</c:v>
                </c:pt>
                <c:pt idx="64">
                  <c:v>0.11075639443974836</c:v>
                </c:pt>
                <c:pt idx="65">
                  <c:v>0.27399153095840106</c:v>
                </c:pt>
                <c:pt idx="66">
                  <c:v>0.62957205903436397</c:v>
                </c:pt>
                <c:pt idx="67">
                  <c:v>1.5538482452334659</c:v>
                </c:pt>
                <c:pt idx="68">
                  <c:v>5.554133758648284</c:v>
                </c:pt>
                <c:pt idx="69">
                  <c:v>33.498500123994923</c:v>
                </c:pt>
                <c:pt idx="70">
                  <c:v>194.59873358682862</c:v>
                </c:pt>
                <c:pt idx="71">
                  <c:v>1116.9220535649135</c:v>
                </c:pt>
                <c:pt idx="72">
                  <c:v>6420.6054932049701</c:v>
                </c:pt>
                <c:pt idx="73">
                  <c:v>36497.146863148759</c:v>
                </c:pt>
                <c:pt idx="74">
                  <c:v>208648.92173647418</c:v>
                </c:pt>
                <c:pt idx="75">
                  <c:v>1338198.6227797142</c:v>
                </c:pt>
                <c:pt idx="76">
                  <c:v>43934664.771864362</c:v>
                </c:pt>
                <c:pt idx="77">
                  <c:v>4119375873.6361394</c:v>
                </c:pt>
                <c:pt idx="78">
                  <c:v>4.3418513266006327E+20</c:v>
                </c:pt>
                <c:pt idx="79">
                  <c:v>4.7737268027729303E+42</c:v>
                </c:pt>
                <c:pt idx="80">
                  <c:v>5.6764809651461837E+86</c:v>
                </c:pt>
                <c:pt idx="81">
                  <c:v>8.9011632203526235E+174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power'!$E$34:$N$34</c15:sqref>
                  </c15:fullRef>
                </c:ext>
              </c:extLst>
              <c:f>'Ac225 Dose 200 nCi R power'!$E$34:$M$34</c:f>
              <c:numCache>
                <c:formatCode>0.000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power'!$E$35:$N$35</c15:sqref>
                  </c15:fullRef>
                </c:ext>
              </c:extLst>
              <c:f>'Ac225 Dose 200 nCi R power'!$E$35:$M$35</c:f>
              <c:numCache>
                <c:formatCode>0.000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power'!$E$36:$N$36</c15:sqref>
                  </c15:fullRef>
                </c:ext>
              </c:extLst>
              <c:f>'Ac225 Dose 200 nCi R power'!$E$36:$M$36</c:f>
              <c:numCache>
                <c:formatCode>0.000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power'!$E$37:$N$37</c15:sqref>
                  </c15:fullRef>
                </c:ext>
              </c:extLst>
              <c:f>'Ac225 Dose 200 nCi R power'!$E$37:$M$37</c:f>
              <c:numCache>
                <c:formatCode>0.000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'Ac225 Dose 200 nCi R power'!$E$33:$N$33</c15:sqref>
                        </c15:fullRef>
                        <c15:formulaRef>
                          <c15:sqref>'Ac225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'Ac225 Dose 200 nCi R power'!$E$38:$N$38</c15:sqref>
                        </c15:fullRef>
                        <c15:formulaRef>
                          <c15:sqref>'Ac225 Dose 200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059-457F-ABD6-DDECB3C33C90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power'!$E$34:$N$34</c15:sqref>
                  </c15:fullRef>
                </c:ext>
              </c:extLst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power'!$E$35:$N$35</c15:sqref>
                  </c15:fullRef>
                </c:ext>
              </c:extLst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power'!$E$36:$N$36</c15:sqref>
                  </c15:fullRef>
                </c:ext>
              </c:extLst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power'!$E$37:$N$37</c15:sqref>
                  </c15:fullRef>
                </c:ext>
              </c:extLst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'Ac227 Dose 1 nCi R power'!$E$33:$N$33</c15:sqref>
                        </c15:fullRef>
                        <c15:formulaRef>
                          <c15:sqref>'Ac227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'Ac227 Dose 1 nCi R power'!$E$38:$N$38</c15:sqref>
                        </c15:fullRef>
                        <c15:formulaRef>
                          <c15:sqref>'Ac227 Dose 1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5F9-4E92-9B2C-3138318C7290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0.11899234854413088</c:v>
                </c:pt>
                <c:pt idx="2">
                  <c:v>0.20047387044677353</c:v>
                </c:pt>
                <c:pt idx="3">
                  <c:v>0.13606170756929589</c:v>
                </c:pt>
                <c:pt idx="4">
                  <c:v>8.7560354834290505E-2</c:v>
                </c:pt>
                <c:pt idx="5">
                  <c:v>4.5088244975143854E-2</c:v>
                </c:pt>
                <c:pt idx="6">
                  <c:v>2.0297901451065938E-2</c:v>
                </c:pt>
                <c:pt idx="7">
                  <c:v>1.3374887056317647E-2</c:v>
                </c:pt>
                <c:pt idx="8">
                  <c:v>8.1145275099867905E-3</c:v>
                </c:pt>
                <c:pt idx="9">
                  <c:v>4.2712381840036961E-3</c:v>
                </c:pt>
                <c:pt idx="10">
                  <c:v>1.738119221445828E-3</c:v>
                </c:pt>
                <c:pt idx="11">
                  <c:v>4.7845042784277466E-4</c:v>
                </c:pt>
                <c:pt idx="12">
                  <c:v>1.6439305860685454E-4</c:v>
                </c:pt>
                <c:pt idx="13">
                  <c:v>1.6591160442594796E-4</c:v>
                </c:pt>
                <c:pt idx="14">
                  <c:v>1.6982257622278498E-4</c:v>
                </c:pt>
                <c:pt idx="15">
                  <c:v>1.7620903848590644E-4</c:v>
                </c:pt>
                <c:pt idx="16">
                  <c:v>1.8724888050316617E-4</c:v>
                </c:pt>
                <c:pt idx="17">
                  <c:v>2.0305907270609072E-4</c:v>
                </c:pt>
                <c:pt idx="18">
                  <c:v>2.221216529648342E-4</c:v>
                </c:pt>
                <c:pt idx="19">
                  <c:v>2.449974480530383E-4</c:v>
                </c:pt>
                <c:pt idx="20">
                  <c:v>2.7168608154291607E-4</c:v>
                </c:pt>
                <c:pt idx="21">
                  <c:v>3.0218743893365698E-4</c:v>
                </c:pt>
                <c:pt idx="22">
                  <c:v>3.365014849303872E-4</c:v>
                </c:pt>
                <c:pt idx="23">
                  <c:v>3.7462820854484476E-4</c:v>
                </c:pt>
                <c:pt idx="24">
                  <c:v>4.1656760633355992E-4</c:v>
                </c:pt>
                <c:pt idx="25">
                  <c:v>4.6231967721325741E-4</c:v>
                </c:pt>
                <c:pt idx="26">
                  <c:v>5.1188442084246146E-4</c:v>
                </c:pt>
                <c:pt idx="27">
                  <c:v>5.6526183711351268E-4</c:v>
                </c:pt>
                <c:pt idx="28">
                  <c:v>6.2245192599249806E-4</c:v>
                </c:pt>
                <c:pt idx="29">
                  <c:v>6.8345468746875359E-4</c:v>
                </c:pt>
                <c:pt idx="30">
                  <c:v>7.4827012153893385E-4</c:v>
                </c:pt>
                <c:pt idx="31">
                  <c:v>8.1689822820199141E-4</c:v>
                </c:pt>
                <c:pt idx="32">
                  <c:v>8.8933900745760154E-4</c:v>
                </c:pt>
                <c:pt idx="33">
                  <c:v>9.1851445371836805E-4</c:v>
                </c:pt>
                <c:pt idx="34">
                  <c:v>9.0265631795455011E-4</c:v>
                </c:pt>
                <c:pt idx="35">
                  <c:v>8.8707197269566416E-4</c:v>
                </c:pt>
                <c:pt idx="36">
                  <c:v>8.7175669090901512E-4</c:v>
                </c:pt>
                <c:pt idx="37">
                  <c:v>8.5670582717638992E-4</c:v>
                </c:pt>
                <c:pt idx="38">
                  <c:v>8.4191481635537103E-4</c:v>
                </c:pt>
                <c:pt idx="39">
                  <c:v>8.2737917207204763E-4</c:v>
                </c:pt>
                <c:pt idx="40">
                  <c:v>8.1309448542725188E-4</c:v>
                </c:pt>
                <c:pt idx="41">
                  <c:v>7.9905642364049673E-4</c:v>
                </c:pt>
                <c:pt idx="42">
                  <c:v>7.8526072873397993E-4</c:v>
                </c:pt>
                <c:pt idx="43">
                  <c:v>7.7170321623641928E-4</c:v>
                </c:pt>
                <c:pt idx="44">
                  <c:v>7.5837977389922259E-4</c:v>
                </c:pt>
                <c:pt idx="45">
                  <c:v>7.4554378427099254E-4</c:v>
                </c:pt>
                <c:pt idx="46">
                  <c:v>7.326764284727959E-4</c:v>
                </c:pt>
                <c:pt idx="47">
                  <c:v>7.197738036102203E-4</c:v>
                </c:pt>
                <c:pt idx="48">
                  <c:v>7.0734692170561382E-4</c:v>
                </c:pt>
                <c:pt idx="49">
                  <c:v>6.9513458971895881E-4</c:v>
                </c:pt>
                <c:pt idx="50">
                  <c:v>6.8313310341591661E-4</c:v>
                </c:pt>
                <c:pt idx="51">
                  <c:v>6.7133882257377207E-4</c:v>
                </c:pt>
                <c:pt idx="52">
                  <c:v>6.597481697796125E-4</c:v>
                </c:pt>
                <c:pt idx="53">
                  <c:v>6.3199872899181151E-4</c:v>
                </c:pt>
                <c:pt idx="54">
                  <c:v>5.8947030355074143E-4</c:v>
                </c:pt>
                <c:pt idx="55">
                  <c:v>5.4980369870107982E-4</c:v>
                </c:pt>
                <c:pt idx="56">
                  <c:v>5.1280633707176501E-4</c:v>
                </c:pt>
                <c:pt idx="57">
                  <c:v>4.7845945400358568E-4</c:v>
                </c:pt>
                <c:pt idx="58">
                  <c:v>4.4627380961637141E-4</c:v>
                </c:pt>
                <c:pt idx="59">
                  <c:v>4.1609314587725329E-4</c:v>
                </c:pt>
                <c:pt idx="60">
                  <c:v>3.8809342769689624E-4</c:v>
                </c:pt>
                <c:pt idx="61">
                  <c:v>3.61856214890527E-4</c:v>
                </c:pt>
                <c:pt idx="62">
                  <c:v>2.9778751776565705E-4</c:v>
                </c:pt>
                <c:pt idx="63">
                  <c:v>2.1026177948028977E-4</c:v>
                </c:pt>
                <c:pt idx="64">
                  <c:v>1.3034825132813974E-4</c:v>
                </c:pt>
                <c:pt idx="65">
                  <c:v>6.4887122940221524E-5</c:v>
                </c:pt>
                <c:pt idx="66">
                  <c:v>3.2338242154119315E-5</c:v>
                </c:pt>
                <c:pt idx="67">
                  <c:v>1.4549440198709902E-5</c:v>
                </c:pt>
                <c:pt idx="68">
                  <c:v>4.4532404952201845E-6</c:v>
                </c:pt>
                <c:pt idx="69">
                  <c:v>7.7973336599402952E-7</c:v>
                </c:pt>
                <c:pt idx="70">
                  <c:v>1.3701243619498146E-7</c:v>
                </c:pt>
                <c:pt idx="71">
                  <c:v>2.4038028749270729E-8</c:v>
                </c:pt>
                <c:pt idx="72">
                  <c:v>4.1878092366228604E-9</c:v>
                </c:pt>
                <c:pt idx="73">
                  <c:v>7.3618505347411297E-10</c:v>
                </c:pt>
                <c:pt idx="74">
                  <c:v>1.2856879249397996E-10</c:v>
                </c:pt>
                <c:pt idx="75">
                  <c:v>1.9986047319555506E-11</c:v>
                </c:pt>
                <c:pt idx="76">
                  <c:v>6.0576637269394251E-13</c:v>
                </c:pt>
                <c:pt idx="77">
                  <c:v>6.3414904985367911E-15</c:v>
                </c:pt>
                <c:pt idx="78">
                  <c:v>5.7381992231719381E-26</c:v>
                </c:pt>
                <c:pt idx="79">
                  <c:v>4.7509981243908033E-48</c:v>
                </c:pt>
                <c:pt idx="80">
                  <c:v>3.3210432344645323E-92</c:v>
                </c:pt>
                <c:pt idx="81">
                  <c:v>1.69438274972863E-180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0.10149354929234011</c:v>
                </c:pt>
                <c:pt idx="2">
                  <c:v>0.18314062124952399</c:v>
                </c:pt>
                <c:pt idx="3">
                  <c:v>0.14912199377258034</c:v>
                </c:pt>
                <c:pt idx="4">
                  <c:v>0.12398938922808637</c:v>
                </c:pt>
                <c:pt idx="5">
                  <c:v>0.10240144220169713</c:v>
                </c:pt>
                <c:pt idx="6">
                  <c:v>9.1060941455257477E-2</c:v>
                </c:pt>
                <c:pt idx="7">
                  <c:v>9.0535245349948501E-2</c:v>
                </c:pt>
                <c:pt idx="8">
                  <c:v>9.1412132409087965E-2</c:v>
                </c:pt>
                <c:pt idx="9">
                  <c:v>9.2874237193733236E-2</c:v>
                </c:pt>
                <c:pt idx="10">
                  <c:v>9.4270288279154513E-2</c:v>
                </c:pt>
                <c:pt idx="11">
                  <c:v>9.5117130676223849E-2</c:v>
                </c:pt>
                <c:pt idx="12">
                  <c:v>9.5300611487682138E-2</c:v>
                </c:pt>
                <c:pt idx="13">
                  <c:v>9.5181582688534466E-2</c:v>
                </c:pt>
                <c:pt idx="14">
                  <c:v>9.4989551890921661E-2</c:v>
                </c:pt>
                <c:pt idx="15">
                  <c:v>9.4719569986373847E-2</c:v>
                </c:pt>
                <c:pt idx="16">
                  <c:v>9.426851325940809E-2</c:v>
                </c:pt>
                <c:pt idx="17">
                  <c:v>9.3627233181832664E-2</c:v>
                </c:pt>
                <c:pt idx="18">
                  <c:v>9.2855598524565236E-2</c:v>
                </c:pt>
                <c:pt idx="19">
                  <c:v>9.192999111028613E-2</c:v>
                </c:pt>
                <c:pt idx="20">
                  <c:v>9.0850211698393954E-2</c:v>
                </c:pt>
                <c:pt idx="21">
                  <c:v>8.9616204261824872E-2</c:v>
                </c:pt>
                <c:pt idx="22">
                  <c:v>8.8227953073878901E-2</c:v>
                </c:pt>
                <c:pt idx="23">
                  <c:v>8.6685453727303519E-2</c:v>
                </c:pt>
                <c:pt idx="24">
                  <c:v>8.4988704989251304E-2</c:v>
                </c:pt>
                <c:pt idx="25">
                  <c:v>8.3137706515508572E-2</c:v>
                </c:pt>
                <c:pt idx="26">
                  <c:v>8.113245821013676E-2</c:v>
                </c:pt>
                <c:pt idx="27">
                  <c:v>7.8972960046450755E-2</c:v>
                </c:pt>
                <c:pt idx="28">
                  <c:v>7.665921201704326E-2</c:v>
                </c:pt>
                <c:pt idx="29">
                  <c:v>7.4191214119862972E-2</c:v>
                </c:pt>
                <c:pt idx="30">
                  <c:v>7.1568966354342914E-2</c:v>
                </c:pt>
                <c:pt idx="31">
                  <c:v>6.8792468720326766E-2</c:v>
                </c:pt>
                <c:pt idx="32">
                  <c:v>6.5861721217771729E-2</c:v>
                </c:pt>
                <c:pt idx="33">
                  <c:v>6.3802216990235042E-2</c:v>
                </c:pt>
                <c:pt idx="34">
                  <c:v>6.2700672844720751E-2</c:v>
                </c:pt>
                <c:pt idx="35">
                  <c:v>6.1618146844359047E-2</c:v>
                </c:pt>
                <c:pt idx="36">
                  <c:v>6.0554310638121195E-2</c:v>
                </c:pt>
                <c:pt idx="37">
                  <c:v>5.9508841544116217E-2</c:v>
                </c:pt>
                <c:pt idx="38">
                  <c:v>5.8481422456602421E-2</c:v>
                </c:pt>
                <c:pt idx="39">
                  <c:v>5.7471741741287462E-2</c:v>
                </c:pt>
                <c:pt idx="40">
                  <c:v>5.6479493145460594E-2</c:v>
                </c:pt>
                <c:pt idx="41">
                  <c:v>5.5504375703796995E-2</c:v>
                </c:pt>
                <c:pt idx="42">
                  <c:v>5.4546093646945938E-2</c:v>
                </c:pt>
                <c:pt idx="43">
                  <c:v>5.3604356311495779E-2</c:v>
                </c:pt>
                <c:pt idx="44">
                  <c:v>5.2678878050796192E-2</c:v>
                </c:pt>
                <c:pt idx="45">
                  <c:v>5.1787259424405083E-2</c:v>
                </c:pt>
                <c:pt idx="46">
                  <c:v>5.0893462028617109E-2</c:v>
                </c:pt>
                <c:pt idx="47">
                  <c:v>4.9997214759025362E-2</c:v>
                </c:pt>
                <c:pt idx="48">
                  <c:v>4.9134013736352254E-2</c:v>
                </c:pt>
                <c:pt idx="49">
                  <c:v>4.8285715865572898E-2</c:v>
                </c:pt>
                <c:pt idx="50">
                  <c:v>4.745206384168562E-2</c:v>
                </c:pt>
                <c:pt idx="51">
                  <c:v>4.6632804806089639E-2</c:v>
                </c:pt>
                <c:pt idx="52">
                  <c:v>4.5827690263103703E-2</c:v>
                </c:pt>
                <c:pt idx="53">
                  <c:v>4.3900147549612752E-2</c:v>
                </c:pt>
                <c:pt idx="54">
                  <c:v>4.0946021115064374E-2</c:v>
                </c:pt>
                <c:pt idx="55">
                  <c:v>3.8190683602803498E-2</c:v>
                </c:pt>
                <c:pt idx="56">
                  <c:v>3.5620758126743979E-2</c:v>
                </c:pt>
                <c:pt idx="57">
                  <c:v>3.3234941248650382E-2</c:v>
                </c:pt>
                <c:pt idx="58">
                  <c:v>3.0999249193015919E-2</c:v>
                </c:pt>
                <c:pt idx="59">
                  <c:v>2.8902827902096355E-2</c:v>
                </c:pt>
                <c:pt idx="60">
                  <c:v>2.6957900320634127E-2</c:v>
                </c:pt>
                <c:pt idx="61">
                  <c:v>2.5135400589776081E-2</c:v>
                </c:pt>
                <c:pt idx="62">
                  <c:v>2.0685035220244334E-2</c:v>
                </c:pt>
                <c:pt idx="63">
                  <c:v>1.4605287510552031E-2</c:v>
                </c:pt>
                <c:pt idx="64">
                  <c:v>9.0543021744170053E-3</c:v>
                </c:pt>
                <c:pt idx="65">
                  <c:v>4.5072151896408232E-3</c:v>
                </c:pt>
                <c:pt idx="66">
                  <c:v>2.2462918625257844E-3</c:v>
                </c:pt>
                <c:pt idx="67">
                  <c:v>1.0106390126868553E-3</c:v>
                </c:pt>
                <c:pt idx="68">
                  <c:v>3.0933276578885279E-4</c:v>
                </c:pt>
                <c:pt idx="69">
                  <c:v>5.4162149773781587E-5</c:v>
                </c:pt>
                <c:pt idx="70">
                  <c:v>9.5172124391559041E-6</c:v>
                </c:pt>
                <c:pt idx="71">
                  <c:v>1.6697391315615937E-6</c:v>
                </c:pt>
                <c:pt idx="72">
                  <c:v>2.9089527393615494E-7</c:v>
                </c:pt>
                <c:pt idx="73">
                  <c:v>5.1137179536561786E-8</c:v>
                </c:pt>
                <c:pt idx="74">
                  <c:v>8.9306966958067931E-9</c:v>
                </c:pt>
                <c:pt idx="75">
                  <c:v>1.3882787828729908E-9</c:v>
                </c:pt>
                <c:pt idx="76">
                  <c:v>4.2077985163483374E-11</c:v>
                </c:pt>
                <c:pt idx="77">
                  <c:v>4.4049513994171253E-13</c:v>
                </c:pt>
                <c:pt idx="78">
                  <c:v>3.9858908097516948E-24</c:v>
                </c:pt>
                <c:pt idx="79">
                  <c:v>3.3001572487559865E-46</c:v>
                </c:pt>
                <c:pt idx="80">
                  <c:v>2.3068762850870405E-90</c:v>
                </c:pt>
                <c:pt idx="81">
                  <c:v>1.1769588973266622E-178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0.35633965767687797</c:v>
                </c:pt>
                <c:pt idx="2">
                  <c:v>0.68487982012398807</c:v>
                </c:pt>
                <c:pt idx="3">
                  <c:v>0.63825641846230796</c:v>
                </c:pt>
                <c:pt idx="4">
                  <c:v>0.60569422508333792</c:v>
                </c:pt>
                <c:pt idx="5">
                  <c:v>0.53342209458398182</c:v>
                </c:pt>
                <c:pt idx="6">
                  <c:v>0.43069197722436547</c:v>
                </c:pt>
                <c:pt idx="7">
                  <c:v>0.34968336931376243</c:v>
                </c:pt>
                <c:pt idx="8">
                  <c:v>0.28275744314014717</c:v>
                </c:pt>
                <c:pt idx="9">
                  <c:v>0.22926619775367651</c:v>
                </c:pt>
                <c:pt idx="10">
                  <c:v>0.19028611783499114</c:v>
                </c:pt>
                <c:pt idx="11">
                  <c:v>0.16803759804743923</c:v>
                </c:pt>
                <c:pt idx="12">
                  <c:v>0.15972266065984833</c:v>
                </c:pt>
                <c:pt idx="13">
                  <c:v>0.15551264078505153</c:v>
                </c:pt>
                <c:pt idx="14">
                  <c:v>0.15056193770062642</c:v>
                </c:pt>
                <c:pt idx="15">
                  <c:v>0.14585606932038359</c:v>
                </c:pt>
                <c:pt idx="16">
                  <c:v>0.14057773891056896</c:v>
                </c:pt>
                <c:pt idx="17">
                  <c:v>0.13505800144777222</c:v>
                </c:pt>
                <c:pt idx="18">
                  <c:v>0.13014652657148615</c:v>
                </c:pt>
                <c:pt idx="19">
                  <c:v>0.12556285804573827</c:v>
                </c:pt>
                <c:pt idx="20">
                  <c:v>0.12130669567988658</c:v>
                </c:pt>
                <c:pt idx="21">
                  <c:v>0.11737795778017882</c:v>
                </c:pt>
                <c:pt idx="22">
                  <c:v>0.11377662209610183</c:v>
                </c:pt>
                <c:pt idx="23">
                  <c:v>0.11050268256018066</c:v>
                </c:pt>
                <c:pt idx="24">
                  <c:v>0.10755613751583144</c:v>
                </c:pt>
                <c:pt idx="25">
                  <c:v>0.10493698651012524</c:v>
                </c:pt>
                <c:pt idx="26">
                  <c:v>0.10264522941899985</c:v>
                </c:pt>
                <c:pt idx="27">
                  <c:v>0.10068086620841177</c:v>
                </c:pt>
                <c:pt idx="28">
                  <c:v>9.9043896868999531E-2</c:v>
                </c:pt>
                <c:pt idx="29">
                  <c:v>9.7734321398183083E-2</c:v>
                </c:pt>
                <c:pt idx="30">
                  <c:v>9.6752139795249575E-2</c:v>
                </c:pt>
                <c:pt idx="31">
                  <c:v>9.6097352060001431E-2</c:v>
                </c:pt>
                <c:pt idx="32">
                  <c:v>9.5769958192383903E-2</c:v>
                </c:pt>
                <c:pt idx="33">
                  <c:v>9.4862082965587832E-2</c:v>
                </c:pt>
                <c:pt idx="34">
                  <c:v>9.3224290784510069E-2</c:v>
                </c:pt>
                <c:pt idx="35">
                  <c:v>9.1614775063850462E-2</c:v>
                </c:pt>
                <c:pt idx="36">
                  <c:v>9.0033047606427191E-2</c:v>
                </c:pt>
                <c:pt idx="37">
                  <c:v>8.8478628644016594E-2</c:v>
                </c:pt>
                <c:pt idx="38">
                  <c:v>8.695104669909641E-2</c:v>
                </c:pt>
                <c:pt idx="39">
                  <c:v>8.5449838429176556E-2</c:v>
                </c:pt>
                <c:pt idx="40">
                  <c:v>8.3974548493182269E-2</c:v>
                </c:pt>
                <c:pt idx="41">
                  <c:v>8.2524729411402695E-2</c:v>
                </c:pt>
                <c:pt idx="42">
                  <c:v>8.1099941429578312E-2</c:v>
                </c:pt>
                <c:pt idx="43">
                  <c:v>7.9699752385035599E-2</c:v>
                </c:pt>
                <c:pt idx="44">
                  <c:v>7.8323737574096206E-2</c:v>
                </c:pt>
                <c:pt idx="45">
                  <c:v>7.6998065769880983E-2</c:v>
                </c:pt>
                <c:pt idx="46">
                  <c:v>7.5669154538996294E-2</c:v>
                </c:pt>
                <c:pt idx="47">
                  <c:v>7.4336600799387073E-2</c:v>
                </c:pt>
                <c:pt idx="48">
                  <c:v>7.3053180710061227E-2</c:v>
                </c:pt>
                <c:pt idx="49">
                  <c:v>7.1791918848114963E-2</c:v>
                </c:pt>
                <c:pt idx="50">
                  <c:v>7.0552432648653754E-2</c:v>
                </c:pt>
                <c:pt idx="51">
                  <c:v>6.9334346157757881E-2</c:v>
                </c:pt>
                <c:pt idx="52">
                  <c:v>6.8137289908361057E-2</c:v>
                </c:pt>
                <c:pt idx="53">
                  <c:v>6.5271390799637632E-2</c:v>
                </c:pt>
                <c:pt idx="54">
                  <c:v>6.0879151781237165E-2</c:v>
                </c:pt>
                <c:pt idx="55">
                  <c:v>5.678247508227087E-2</c:v>
                </c:pt>
                <c:pt idx="56">
                  <c:v>5.2961471750009738E-2</c:v>
                </c:pt>
                <c:pt idx="57">
                  <c:v>4.9414203813143924E-2</c:v>
                </c:pt>
                <c:pt idx="58">
                  <c:v>4.6090143689973585E-2</c:v>
                </c:pt>
                <c:pt idx="59">
                  <c:v>4.297315340638401E-2</c:v>
                </c:pt>
                <c:pt idx="60">
                  <c:v>4.0081406217991368E-2</c:v>
                </c:pt>
                <c:pt idx="61">
                  <c:v>3.7371686574552053E-2</c:v>
                </c:pt>
                <c:pt idx="62">
                  <c:v>3.0754817305317827E-2</c:v>
                </c:pt>
                <c:pt idx="63">
                  <c:v>2.1715358194752062E-2</c:v>
                </c:pt>
                <c:pt idx="64">
                  <c:v>1.3462070827358622E-2</c:v>
                </c:pt>
                <c:pt idx="65">
                  <c:v>6.7013944253520889E-3</c:v>
                </c:pt>
                <c:pt idx="66">
                  <c:v>3.3398200733441431E-3</c:v>
                </c:pt>
                <c:pt idx="67">
                  <c:v>1.5026330806723125E-3</c:v>
                </c:pt>
                <c:pt idx="68">
                  <c:v>4.5992054628333682E-4</c:v>
                </c:pt>
                <c:pt idx="69">
                  <c:v>8.0529087981714268E-5</c:v>
                </c:pt>
                <c:pt idx="70">
                  <c:v>1.415033267797746E-5</c:v>
                </c:pt>
                <c:pt idx="71">
                  <c:v>2.4825929176305396E-6</c:v>
                </c:pt>
                <c:pt idx="72">
                  <c:v>4.3250740980759872E-7</c:v>
                </c:pt>
                <c:pt idx="73">
                  <c:v>7.6031517346269104E-8</c:v>
                </c:pt>
                <c:pt idx="74">
                  <c:v>1.3278292367611408E-8</c:v>
                </c:pt>
                <c:pt idx="75">
                  <c:v>2.0641134946834042E-9</c:v>
                </c:pt>
                <c:pt idx="76">
                  <c:v>6.2562172725346655E-11</c:v>
                </c:pt>
                <c:pt idx="77">
                  <c:v>6.549347104581705E-13</c:v>
                </c:pt>
                <c:pt idx="78">
                  <c:v>5.9262816015360265E-24</c:v>
                </c:pt>
                <c:pt idx="79">
                  <c:v>4.9067227676256192E-46</c:v>
                </c:pt>
                <c:pt idx="80">
                  <c:v>3.4298978918047103E-90</c:v>
                </c:pt>
                <c:pt idx="81">
                  <c:v>1.749919953132294E-178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0.28130032352148887</c:v>
                </c:pt>
                <c:pt idx="2">
                  <c:v>0.53335284340866795</c:v>
                </c:pt>
                <c:pt idx="3">
                  <c:v>0.4835140695076523</c:v>
                </c:pt>
                <c:pt idx="4">
                  <c:v>0.44819917007059112</c:v>
                </c:pt>
                <c:pt idx="5">
                  <c:v>0.41207030402871392</c:v>
                </c:pt>
                <c:pt idx="6">
                  <c:v>0.38568690974907749</c:v>
                </c:pt>
                <c:pt idx="7">
                  <c:v>0.37862069189745717</c:v>
                </c:pt>
                <c:pt idx="8">
                  <c:v>0.3762140071803754</c:v>
                </c:pt>
                <c:pt idx="9">
                  <c:v>0.37614160607205122</c:v>
                </c:pt>
                <c:pt idx="10">
                  <c:v>0.37678791177003818</c:v>
                </c:pt>
                <c:pt idx="11">
                  <c:v>0.37726486580908652</c:v>
                </c:pt>
                <c:pt idx="12">
                  <c:v>0.37718145454514534</c:v>
                </c:pt>
                <c:pt idx="13">
                  <c:v>0.37669075311337391</c:v>
                </c:pt>
                <c:pt idx="14">
                  <c:v>0.37588247849295525</c:v>
                </c:pt>
                <c:pt idx="15">
                  <c:v>0.37473600113110528</c:v>
                </c:pt>
                <c:pt idx="16">
                  <c:v>0.3728163811401084</c:v>
                </c:pt>
                <c:pt idx="17">
                  <c:v>0.37008590040805922</c:v>
                </c:pt>
                <c:pt idx="18">
                  <c:v>0.36679994894720219</c:v>
                </c:pt>
                <c:pt idx="19">
                  <c:v>0.36285820794934198</c:v>
                </c:pt>
                <c:pt idx="20">
                  <c:v>0.3582598892309648</c:v>
                </c:pt>
                <c:pt idx="21">
                  <c:v>0.35300477125083807</c:v>
                </c:pt>
                <c:pt idx="22">
                  <c:v>0.34709279185860403</c:v>
                </c:pt>
                <c:pt idx="23">
                  <c:v>0.34052393364971845</c:v>
                </c:pt>
                <c:pt idx="24">
                  <c:v>0.33329819175978509</c:v>
                </c:pt>
                <c:pt idx="25">
                  <c:v>0.32541556483204231</c:v>
                </c:pt>
                <c:pt idx="26">
                  <c:v>0.31687605248878559</c:v>
                </c:pt>
                <c:pt idx="27">
                  <c:v>0.30767965462509989</c:v>
                </c:pt>
                <c:pt idx="28">
                  <c:v>0.29782637121191086</c:v>
                </c:pt>
                <c:pt idx="29">
                  <c:v>0.28731620224118126</c:v>
                </c:pt>
                <c:pt idx="30">
                  <c:v>0.27614914771069182</c:v>
                </c:pt>
                <c:pt idx="31">
                  <c:v>0.26432520761983291</c:v>
                </c:pt>
                <c:pt idx="32">
                  <c:v>0.25184438196843978</c:v>
                </c:pt>
                <c:pt idx="33">
                  <c:v>0.24332099130348278</c:v>
                </c:pt>
                <c:pt idx="34">
                  <c:v>0.2391200587012175</c:v>
                </c:pt>
                <c:pt idx="35">
                  <c:v>0.23499165514495676</c:v>
                </c:pt>
                <c:pt idx="36">
                  <c:v>0.23093452841022352</c:v>
                </c:pt>
                <c:pt idx="37">
                  <c:v>0.22694744789279611</c:v>
                </c:pt>
                <c:pt idx="38">
                  <c:v>0.2230292042540799</c:v>
                </c:pt>
                <c:pt idx="39">
                  <c:v>0.21917860902181641</c:v>
                </c:pt>
                <c:pt idx="40">
                  <c:v>0.21539449424735577</c:v>
                </c:pt>
                <c:pt idx="41">
                  <c:v>0.21167571214642639</c:v>
                </c:pt>
                <c:pt idx="42">
                  <c:v>0.20802113475051823</c:v>
                </c:pt>
                <c:pt idx="43">
                  <c:v>0.20442965356351964</c:v>
                </c:pt>
                <c:pt idx="44">
                  <c:v>0.20090017922162157</c:v>
                </c:pt>
                <c:pt idx="45">
                  <c:v>0.19749983455849904</c:v>
                </c:pt>
                <c:pt idx="46">
                  <c:v>0.19409118077455781</c:v>
                </c:pt>
                <c:pt idx="47">
                  <c:v>0.19067318396539548</c:v>
                </c:pt>
                <c:pt idx="48">
                  <c:v>0.18738121483894421</c:v>
                </c:pt>
                <c:pt idx="49">
                  <c:v>0.18414608150697456</c:v>
                </c:pt>
                <c:pt idx="50">
                  <c:v>0.18096680269154639</c:v>
                </c:pt>
                <c:pt idx="51">
                  <c:v>0.17784241407185222</c:v>
                </c:pt>
                <c:pt idx="52">
                  <c:v>0.17477196796584668</c:v>
                </c:pt>
                <c:pt idx="53">
                  <c:v>0.16742094435019073</c:v>
                </c:pt>
                <c:pt idx="54">
                  <c:v>0.15615486291292432</c:v>
                </c:pt>
                <c:pt idx="55">
                  <c:v>0.14564689804139641</c:v>
                </c:pt>
                <c:pt idx="56">
                  <c:v>0.13584603462458783</c:v>
                </c:pt>
                <c:pt idx="57">
                  <c:v>0.12674730177122687</c:v>
                </c:pt>
                <c:pt idx="58">
                  <c:v>0.11822109636821471</c:v>
                </c:pt>
                <c:pt idx="59">
                  <c:v>0.11022602455473293</c:v>
                </c:pt>
                <c:pt idx="60">
                  <c:v>0.10280870068325515</c:v>
                </c:pt>
                <c:pt idx="61">
                  <c:v>9.5858276981981919E-2</c:v>
                </c:pt>
                <c:pt idx="62">
                  <c:v>7.8886024849381398E-2</c:v>
                </c:pt>
                <c:pt idx="63">
                  <c:v>5.5699836196660711E-2</c:v>
                </c:pt>
                <c:pt idx="64">
                  <c:v>3.4530175980837949E-2</c:v>
                </c:pt>
                <c:pt idx="65">
                  <c:v>1.7189058933945366E-2</c:v>
                </c:pt>
                <c:pt idx="66">
                  <c:v>8.5666296334243903E-3</c:v>
                </c:pt>
                <c:pt idx="67">
                  <c:v>3.8542498680661096E-3</c:v>
                </c:pt>
                <c:pt idx="68">
                  <c:v>1.1796949818516716E-3</c:v>
                </c:pt>
                <c:pt idx="69">
                  <c:v>2.0655689717022309E-4</c:v>
                </c:pt>
                <c:pt idx="70">
                  <c:v>3.6295565802919928E-5</c:v>
                </c:pt>
                <c:pt idx="71">
                  <c:v>6.3678442517438711E-6</c:v>
                </c:pt>
                <c:pt idx="72">
                  <c:v>1.1093803594705248E-6</c:v>
                </c:pt>
                <c:pt idx="73">
                  <c:v>1.9502064041449766E-7</c:v>
                </c:pt>
                <c:pt idx="74">
                  <c:v>3.4058784718829274E-8</c:v>
                </c:pt>
                <c:pt idx="75">
                  <c:v>5.2944456413787108E-9</c:v>
                </c:pt>
                <c:pt idx="76">
                  <c:v>1.6047180717245318E-10</c:v>
                </c:pt>
                <c:pt idx="77">
                  <c:v>1.6799057959285028E-12</c:v>
                </c:pt>
                <c:pt idx="78">
                  <c:v>1.5200896595876284E-23</c:v>
                </c:pt>
                <c:pt idx="79">
                  <c:v>1.2585730890003088E-45</c:v>
                </c:pt>
                <c:pt idx="80">
                  <c:v>8.7976789989567832E-90</c:v>
                </c:pt>
                <c:pt idx="81">
                  <c:v>4.4885400403062439E-178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0.73186029500728633</c:v>
                </c:pt>
                <c:pt idx="2">
                  <c:v>1.3471343679662762</c:v>
                </c:pt>
                <c:pt idx="3">
                  <c:v>1.1485170344247975</c:v>
                </c:pt>
                <c:pt idx="4">
                  <c:v>1.0026669845634</c:v>
                </c:pt>
                <c:pt idx="5">
                  <c:v>0.82150889069065214</c:v>
                </c:pt>
                <c:pt idx="6">
                  <c:v>0.64765357273534641</c:v>
                </c:pt>
                <c:pt idx="7">
                  <c:v>0.54954649105571252</c:v>
                </c:pt>
                <c:pt idx="8">
                  <c:v>0.47765011018082276</c:v>
                </c:pt>
                <c:pt idx="9">
                  <c:v>0.42570597812333527</c:v>
                </c:pt>
                <c:pt idx="10">
                  <c:v>0.38998819387693012</c:v>
                </c:pt>
                <c:pt idx="11">
                  <c:v>0.36841058504530783</c:v>
                </c:pt>
                <c:pt idx="12">
                  <c:v>0.3565828930726595</c:v>
                </c:pt>
                <c:pt idx="13">
                  <c:v>0.34564760651864801</c:v>
                </c:pt>
                <c:pt idx="14">
                  <c:v>0.33276861941224301</c:v>
                </c:pt>
                <c:pt idx="15">
                  <c:v>0.32051456305413151</c:v>
                </c:pt>
                <c:pt idx="16">
                  <c:v>0.30676479457029149</c:v>
                </c:pt>
                <c:pt idx="17">
                  <c:v>0.29238443644100665</c:v>
                </c:pt>
                <c:pt idx="18">
                  <c:v>0.27958814983687075</c:v>
                </c:pt>
                <c:pt idx="19">
                  <c:v>0.26764576676711416</c:v>
                </c:pt>
                <c:pt idx="20">
                  <c:v>0.25655663040633792</c:v>
                </c:pt>
                <c:pt idx="21">
                  <c:v>0.24632056334644373</c:v>
                </c:pt>
                <c:pt idx="22">
                  <c:v>0.23693751763758675</c:v>
                </c:pt>
                <c:pt idx="23">
                  <c:v>0.22840748030597402</c:v>
                </c:pt>
                <c:pt idx="24">
                  <c:v>0.22073044783715465</c:v>
                </c:pt>
                <c:pt idx="25">
                  <c:v>0.21390641927776041</c:v>
                </c:pt>
                <c:pt idx="26">
                  <c:v>0.2079353943686777</c:v>
                </c:pt>
                <c:pt idx="27">
                  <c:v>0.2028173730393433</c:v>
                </c:pt>
                <c:pt idx="28">
                  <c:v>0.19855235527049597</c:v>
                </c:pt>
                <c:pt idx="29">
                  <c:v>0.1951403410568642</c:v>
                </c:pt>
                <c:pt idx="30">
                  <c:v>0.19258133039700079</c:v>
                </c:pt>
                <c:pt idx="31">
                  <c:v>0.19087532329050719</c:v>
                </c:pt>
                <c:pt idx="32">
                  <c:v>0.19002231973727346</c:v>
                </c:pt>
                <c:pt idx="33">
                  <c:v>0.18817054374287639</c:v>
                </c:pt>
                <c:pt idx="34">
                  <c:v>0.18492178264026568</c:v>
                </c:pt>
                <c:pt idx="35">
                  <c:v>0.18172911135526881</c:v>
                </c:pt>
                <c:pt idx="36">
                  <c:v>0.17859156148906627</c:v>
                </c:pt>
                <c:pt idx="37">
                  <c:v>0.17550818136270802</c:v>
                </c:pt>
                <c:pt idx="38">
                  <c:v>0.1724780357428643</c:v>
                </c:pt>
                <c:pt idx="39">
                  <c:v>0.16950020553303644</c:v>
                </c:pt>
                <c:pt idx="40">
                  <c:v>0.16657378750851187</c:v>
                </c:pt>
                <c:pt idx="41">
                  <c:v>0.16369789403855484</c:v>
                </c:pt>
                <c:pt idx="42">
                  <c:v>0.16087165281680696</c:v>
                </c:pt>
                <c:pt idx="43">
                  <c:v>0.15809420659574938</c:v>
                </c:pt>
                <c:pt idx="44">
                  <c:v>0.15536471292369239</c:v>
                </c:pt>
                <c:pt idx="45">
                  <c:v>0.15273508076271325</c:v>
                </c:pt>
                <c:pt idx="46">
                  <c:v>0.15009902280273468</c:v>
                </c:pt>
                <c:pt idx="47">
                  <c:v>0.14745573948120116</c:v>
                </c:pt>
                <c:pt idx="48">
                  <c:v>0.14490991876433384</c:v>
                </c:pt>
                <c:pt idx="49">
                  <c:v>0.14240805160155318</c:v>
                </c:pt>
                <c:pt idx="50">
                  <c:v>0.13994937912860092</c:v>
                </c:pt>
                <c:pt idx="51">
                  <c:v>0.13753315559489593</c:v>
                </c:pt>
                <c:pt idx="52">
                  <c:v>0.13515864811732428</c:v>
                </c:pt>
                <c:pt idx="53">
                  <c:v>0.12947378671915805</c:v>
                </c:pt>
                <c:pt idx="54">
                  <c:v>0.12076124342996093</c:v>
                </c:pt>
                <c:pt idx="55">
                  <c:v>0.11263498415034019</c:v>
                </c:pt>
                <c:pt idx="56">
                  <c:v>0.10505555671002408</c:v>
                </c:pt>
                <c:pt idx="57">
                  <c:v>9.8019116905894446E-2</c:v>
                </c:pt>
                <c:pt idx="58">
                  <c:v>9.1425437099834528E-2</c:v>
                </c:pt>
                <c:pt idx="59">
                  <c:v>8.5242505646420413E-2</c:v>
                </c:pt>
                <c:pt idx="60">
                  <c:v>7.9506371420860852E-2</c:v>
                </c:pt>
                <c:pt idx="61">
                  <c:v>7.4131311093736316E-2</c:v>
                </c:pt>
                <c:pt idx="62">
                  <c:v>6.1005941616882144E-2</c:v>
                </c:pt>
                <c:pt idx="63">
                  <c:v>4.3075068893017356E-2</c:v>
                </c:pt>
                <c:pt idx="64">
                  <c:v>2.6703663975079672E-2</c:v>
                </c:pt>
                <c:pt idx="65">
                  <c:v>1.3293035461928721E-2</c:v>
                </c:pt>
                <c:pt idx="66">
                  <c:v>6.6249415947625748E-3</c:v>
                </c:pt>
                <c:pt idx="67">
                  <c:v>2.9806564962179187E-3</c:v>
                </c:pt>
                <c:pt idx="68">
                  <c:v>9.1230865449213054E-4</c:v>
                </c:pt>
                <c:pt idx="69">
                  <c:v>1.5973929518429495E-4</c:v>
                </c:pt>
                <c:pt idx="70">
                  <c:v>2.8068915534181598E-5</c:v>
                </c:pt>
                <c:pt idx="71">
                  <c:v>4.9245266875724875E-6</c:v>
                </c:pt>
                <c:pt idx="72">
                  <c:v>8.579313455075852E-7</c:v>
                </c:pt>
                <c:pt idx="73">
                  <c:v>1.5081781375002454E-7</c:v>
                </c:pt>
                <c:pt idx="74">
                  <c:v>2.6339116923004013E-8</c:v>
                </c:pt>
                <c:pt idx="75">
                  <c:v>4.0944215697064445E-9</c:v>
                </c:pt>
                <c:pt idx="76">
                  <c:v>1.2409972131578409E-10</c:v>
                </c:pt>
                <c:pt idx="77">
                  <c:v>1.299143100491517E-12</c:v>
                </c:pt>
                <c:pt idx="78">
                  <c:v>1.1755504375114464E-23</c:v>
                </c:pt>
                <c:pt idx="79">
                  <c:v>9.7330847301192097E-46</c:v>
                </c:pt>
                <c:pt idx="80">
                  <c:v>6.8036219647165602E-90</c:v>
                </c:pt>
                <c:pt idx="81">
                  <c:v>3.4711802523550266E-178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0.1767907638235775</c:v>
                </c:pt>
                <c:pt idx="2">
                  <c:v>0.32030162015837144</c:v>
                </c:pt>
                <c:pt idx="3">
                  <c:v>0.26329098733579098</c:v>
                </c:pt>
                <c:pt idx="4">
                  <c:v>0.2212762796768043</c:v>
                </c:pt>
                <c:pt idx="5">
                  <c:v>0.18511178962171349</c:v>
                </c:pt>
                <c:pt idx="6">
                  <c:v>0.16676071623383706</c:v>
                </c:pt>
                <c:pt idx="7">
                  <c:v>0.16786176959248614</c:v>
                </c:pt>
                <c:pt idx="8">
                  <c:v>0.17207767681599273</c:v>
                </c:pt>
                <c:pt idx="9">
                  <c:v>0.17742687279795938</c:v>
                </c:pt>
                <c:pt idx="10">
                  <c:v>0.18222932457271193</c:v>
                </c:pt>
                <c:pt idx="11">
                  <c:v>0.18510627786319406</c:v>
                </c:pt>
                <c:pt idx="12">
                  <c:v>0.18581617587766783</c:v>
                </c:pt>
                <c:pt idx="13">
                  <c:v>0.18563927573208955</c:v>
                </c:pt>
                <c:pt idx="14">
                  <c:v>0.18540064944446497</c:v>
                </c:pt>
                <c:pt idx="15">
                  <c:v>0.18509357945906854</c:v>
                </c:pt>
                <c:pt idx="16">
                  <c:v>0.18459240453209502</c:v>
                </c:pt>
                <c:pt idx="17">
                  <c:v>0.18388353632884494</c:v>
                </c:pt>
                <c:pt idx="18">
                  <c:v>0.18303181068995295</c:v>
                </c:pt>
                <c:pt idx="19">
                  <c:v>0.18201043330044669</c:v>
                </c:pt>
                <c:pt idx="20">
                  <c:v>0.18081901463503336</c:v>
                </c:pt>
                <c:pt idx="21">
                  <c:v>0.17945744488118698</c:v>
                </c:pt>
                <c:pt idx="22">
                  <c:v>0.17792569311373993</c:v>
                </c:pt>
                <c:pt idx="23">
                  <c:v>0.17622375063109683</c:v>
                </c:pt>
                <c:pt idx="24">
                  <c:v>0.17435161498731269</c:v>
                </c:pt>
                <c:pt idx="25">
                  <c:v>0.17230928549557428</c:v>
                </c:pt>
                <c:pt idx="26">
                  <c:v>0.17009676196318843</c:v>
                </c:pt>
                <c:pt idx="27">
                  <c:v>0.16771404433615184</c:v>
                </c:pt>
                <c:pt idx="28">
                  <c:v>0.16516113259934545</c:v>
                </c:pt>
                <c:pt idx="29">
                  <c:v>0.16243802674854141</c:v>
                </c:pt>
                <c:pt idx="30">
                  <c:v>0.1595447267825586</c:v>
                </c:pt>
                <c:pt idx="31">
                  <c:v>0.15648123270106731</c:v>
                </c:pt>
                <c:pt idx="32">
                  <c:v>0.15324754450397579</c:v>
                </c:pt>
                <c:pt idx="33">
                  <c:v>0.15027956849775612</c:v>
                </c:pt>
                <c:pt idx="34">
                  <c:v>0.14768499441117766</c:v>
                </c:pt>
                <c:pt idx="35">
                  <c:v>0.14513521561200432</c:v>
                </c:pt>
                <c:pt idx="36">
                  <c:v>0.14262945870311533</c:v>
                </c:pt>
                <c:pt idx="37">
                  <c:v>0.14016696364046177</c:v>
                </c:pt>
                <c:pt idx="38">
                  <c:v>0.13774698351404133</c:v>
                </c:pt>
                <c:pt idx="39">
                  <c:v>0.1353687843012889</c:v>
                </c:pt>
                <c:pt idx="40">
                  <c:v>0.13303164465540182</c:v>
                </c:pt>
                <c:pt idx="41">
                  <c:v>0.13073485568347207</c:v>
                </c:pt>
                <c:pt idx="42">
                  <c:v>0.12847772073117475</c:v>
                </c:pt>
                <c:pt idx="43">
                  <c:v>0.12625955517069998</c:v>
                </c:pt>
                <c:pt idx="44">
                  <c:v>0.12407968619070399</c:v>
                </c:pt>
                <c:pt idx="45">
                  <c:v>0.12197957010133477</c:v>
                </c:pt>
                <c:pt idx="46">
                  <c:v>0.11987432214444961</c:v>
                </c:pt>
                <c:pt idx="47">
                  <c:v>0.11776330376146529</c:v>
                </c:pt>
                <c:pt idx="48">
                  <c:v>0.1157301224186604</c:v>
                </c:pt>
                <c:pt idx="49">
                  <c:v>0.11373204391932237</c:v>
                </c:pt>
                <c:pt idx="50">
                  <c:v>0.11176846220794966</c:v>
                </c:pt>
                <c:pt idx="51">
                  <c:v>0.1098387817020811</c:v>
                </c:pt>
                <c:pt idx="52">
                  <c:v>0.10794241709566448</c:v>
                </c:pt>
                <c:pt idx="53">
                  <c:v>0.10340228822696471</c:v>
                </c:pt>
                <c:pt idx="54">
                  <c:v>9.644414685172549E-2</c:v>
                </c:pt>
                <c:pt idx="55">
                  <c:v>8.9954232363775685E-2</c:v>
                </c:pt>
                <c:pt idx="56">
                  <c:v>8.3901036881983512E-2</c:v>
                </c:pt>
                <c:pt idx="57">
                  <c:v>7.8281490291471661E-2</c:v>
                </c:pt>
                <c:pt idx="58">
                  <c:v>7.3015547299772332E-2</c:v>
                </c:pt>
                <c:pt idx="59">
                  <c:v>6.8077642288773749E-2</c:v>
                </c:pt>
                <c:pt idx="60">
                  <c:v>6.3496565149302867E-2</c:v>
                </c:pt>
                <c:pt idx="61">
                  <c:v>5.9203854236411835E-2</c:v>
                </c:pt>
                <c:pt idx="62">
                  <c:v>4.8721475740176365E-2</c:v>
                </c:pt>
                <c:pt idx="63">
                  <c:v>3.440125450824618E-2</c:v>
                </c:pt>
                <c:pt idx="64">
                  <c:v>2.1326478733927602E-2</c:v>
                </c:pt>
                <c:pt idx="65">
                  <c:v>1.0616282408014479E-2</c:v>
                </c:pt>
                <c:pt idx="66">
                  <c:v>5.2909097480431022E-3</c:v>
                </c:pt>
                <c:pt idx="67">
                  <c:v>2.3804563837777595E-3</c:v>
                </c:pt>
                <c:pt idx="68">
                  <c:v>7.2860155583748785E-4</c:v>
                </c:pt>
                <c:pt idx="69">
                  <c:v>1.2757338037580233E-4</c:v>
                </c:pt>
                <c:pt idx="70">
                  <c:v>2.24168163134006E-5</c:v>
                </c:pt>
                <c:pt idx="71">
                  <c:v>3.932899012479437E-6</c:v>
                </c:pt>
                <c:pt idx="72">
                  <c:v>6.8517393763687881E-7</c:v>
                </c:pt>
                <c:pt idx="73">
                  <c:v>1.2044837370028938E-7</c:v>
                </c:pt>
                <c:pt idx="74">
                  <c:v>2.1035338725542881E-8</c:v>
                </c:pt>
                <c:pt idx="75">
                  <c:v>3.2699480721284947E-9</c:v>
                </c:pt>
                <c:pt idx="76">
                  <c:v>9.9110371894930732E-11</c:v>
                </c:pt>
                <c:pt idx="77">
                  <c:v>1.0375410554453112E-12</c:v>
                </c:pt>
                <c:pt idx="78">
                  <c:v>9.3883563804739444E-24</c:v>
                </c:pt>
                <c:pt idx="79">
                  <c:v>7.7731814145846413E-46</c:v>
                </c:pt>
                <c:pt idx="80">
                  <c:v>5.4336101322881293E-90</c:v>
                </c:pt>
                <c:pt idx="81">
                  <c:v>2.7722057880357984E-178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11.26735818911664</c:v>
                </c:pt>
                <c:pt idx="2">
                  <c:v>22.152038124488456</c:v>
                </c:pt>
                <c:pt idx="3">
                  <c:v>21.517586231683651</c:v>
                </c:pt>
                <c:pt idx="4">
                  <c:v>21.167773810392653</c:v>
                </c:pt>
                <c:pt idx="5">
                  <c:v>20.807851214005943</c:v>
                </c:pt>
                <c:pt idx="6">
                  <c:v>20.815426100158511</c:v>
                </c:pt>
                <c:pt idx="7">
                  <c:v>21.576593730447254</c:v>
                </c:pt>
                <c:pt idx="8">
                  <c:v>22.654053053451218</c:v>
                </c:pt>
                <c:pt idx="9">
                  <c:v>23.779264733812195</c:v>
                </c:pt>
                <c:pt idx="10">
                  <c:v>24.713521050226316</c:v>
                </c:pt>
                <c:pt idx="11">
                  <c:v>25.252901235955999</c:v>
                </c:pt>
                <c:pt idx="12">
                  <c:v>25.387673381096725</c:v>
                </c:pt>
                <c:pt idx="13">
                  <c:v>25.361370419181629</c:v>
                </c:pt>
                <c:pt idx="14">
                  <c:v>25.323517221062691</c:v>
                </c:pt>
                <c:pt idx="15">
                  <c:v>25.27308261469377</c:v>
                </c:pt>
                <c:pt idx="16">
                  <c:v>25.18998225104378</c:v>
                </c:pt>
                <c:pt idx="17">
                  <c:v>25.072195290707295</c:v>
                </c:pt>
                <c:pt idx="18">
                  <c:v>24.930586564553892</c:v>
                </c:pt>
                <c:pt idx="19">
                  <c:v>24.760750719136642</c:v>
                </c:pt>
                <c:pt idx="20">
                  <c:v>24.562634574951627</c:v>
                </c:pt>
                <c:pt idx="21">
                  <c:v>24.336223150641004</c:v>
                </c:pt>
                <c:pt idx="22">
                  <c:v>24.081512231070857</c:v>
                </c:pt>
                <c:pt idx="23">
                  <c:v>23.798500631550763</c:v>
                </c:pt>
                <c:pt idx="24">
                  <c:v>23.487188019526116</c:v>
                </c:pt>
                <c:pt idx="25">
                  <c:v>23.147574301764838</c:v>
                </c:pt>
                <c:pt idx="26">
                  <c:v>22.779659452157485</c:v>
                </c:pt>
                <c:pt idx="27">
                  <c:v>22.383443463401992</c:v>
                </c:pt>
                <c:pt idx="28">
                  <c:v>21.958926333458827</c:v>
                </c:pt>
                <c:pt idx="29">
                  <c:v>21.50610806175915</c:v>
                </c:pt>
                <c:pt idx="30">
                  <c:v>21.024988648144515</c:v>
                </c:pt>
                <c:pt idx="31">
                  <c:v>20.515568092570859</c:v>
                </c:pt>
                <c:pt idx="32">
                  <c:v>19.977846395025942</c:v>
                </c:pt>
                <c:pt idx="33">
                  <c:v>19.53183369489339</c:v>
                </c:pt>
                <c:pt idx="34">
                  <c:v>19.19461693233071</c:v>
                </c:pt>
                <c:pt idx="35">
                  <c:v>18.863222212728743</c:v>
                </c:pt>
                <c:pt idx="36">
                  <c:v>18.537549017673083</c:v>
                </c:pt>
                <c:pt idx="37">
                  <c:v>18.217498564247911</c:v>
                </c:pt>
                <c:pt idx="38">
                  <c:v>17.902973776569294</c:v>
                </c:pt>
                <c:pt idx="39">
                  <c:v>17.593879253733341</c:v>
                </c:pt>
                <c:pt idx="40">
                  <c:v>17.29012124230486</c:v>
                </c:pt>
                <c:pt idx="41">
                  <c:v>16.9916076074812</c:v>
                </c:pt>
                <c:pt idx="42">
                  <c:v>16.698247805108192</c:v>
                </c:pt>
                <c:pt idx="43">
                  <c:v>16.409952854117698</c:v>
                </c:pt>
                <c:pt idx="44">
                  <c:v>16.12663530922752</c:v>
                </c:pt>
                <c:pt idx="45">
                  <c:v>15.853683246564781</c:v>
                </c:pt>
                <c:pt idx="46">
                  <c:v>15.58006419514324</c:v>
                </c:pt>
                <c:pt idx="47">
                  <c:v>15.305695161511576</c:v>
                </c:pt>
                <c:pt idx="48">
                  <c:v>15.041442607047939</c:v>
                </c:pt>
                <c:pt idx="49">
                  <c:v>14.781752368723927</c:v>
                </c:pt>
                <c:pt idx="50">
                  <c:v>14.526545677513342</c:v>
                </c:pt>
                <c:pt idx="51">
                  <c:v>14.275745125570946</c:v>
                </c:pt>
                <c:pt idx="52">
                  <c:v>14.029274640676226</c:v>
                </c:pt>
                <c:pt idx="53">
                  <c:v>13.439194146679116</c:v>
                </c:pt>
                <c:pt idx="54">
                  <c:v>12.534844596535457</c:v>
                </c:pt>
                <c:pt idx="55">
                  <c:v>11.691350489253614</c:v>
                </c:pt>
                <c:pt idx="56">
                  <c:v>10.904616745905065</c:v>
                </c:pt>
                <c:pt idx="57">
                  <c:v>10.174244343696435</c:v>
                </c:pt>
                <c:pt idx="58">
                  <c:v>9.4898297969365668</c:v>
                </c:pt>
                <c:pt idx="59">
                  <c:v>8.8480503425495574</c:v>
                </c:pt>
                <c:pt idx="60">
                  <c:v>8.2526478022969894</c:v>
                </c:pt>
                <c:pt idx="61">
                  <c:v>7.6947242170153789</c:v>
                </c:pt>
                <c:pt idx="62">
                  <c:v>6.3323296110017555</c:v>
                </c:pt>
                <c:pt idx="63">
                  <c:v>4.4711306311795713</c:v>
                </c:pt>
                <c:pt idx="64">
                  <c:v>2.7718021823770007</c:v>
                </c:pt>
                <c:pt idx="65">
                  <c:v>1.3797980958034042</c:v>
                </c:pt>
                <c:pt idx="66">
                  <c:v>0.68765947577904574</c:v>
                </c:pt>
                <c:pt idx="67">
                  <c:v>0.30938788732673761</c:v>
                </c:pt>
                <c:pt idx="68">
                  <c:v>9.4696335374897495E-2</c:v>
                </c:pt>
                <c:pt idx="69">
                  <c:v>1.6580710700089298E-2</c:v>
                </c:pt>
                <c:pt idx="70">
                  <c:v>2.9135133443562644E-3</c:v>
                </c:pt>
                <c:pt idx="71">
                  <c:v>5.1115883694932088E-4</c:v>
                </c:pt>
                <c:pt idx="72">
                  <c:v>8.9052048364103426E-5</c:v>
                </c:pt>
                <c:pt idx="73">
                  <c:v>1.5654673668892991E-5</c:v>
                </c:pt>
                <c:pt idx="74">
                  <c:v>2.7339627190185119E-6</c:v>
                </c:pt>
                <c:pt idx="75">
                  <c:v>4.2499511127292503E-7</c:v>
                </c:pt>
                <c:pt idx="76">
                  <c:v>1.2881373833061858E-8</c:v>
                </c:pt>
                <c:pt idx="77">
                  <c:v>1.3484919839175989E-10</c:v>
                </c:pt>
                <c:pt idx="78">
                  <c:v>1.2202045648976317E-21</c:v>
                </c:pt>
                <c:pt idx="79">
                  <c:v>1.0102802941716613E-43</c:v>
                </c:pt>
                <c:pt idx="80">
                  <c:v>7.0620624298854077E-88</c:v>
                </c:pt>
                <c:pt idx="81">
                  <c:v>3.6030355264657667E-176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0.21262186852158421</c:v>
                </c:pt>
                <c:pt idx="2">
                  <c:v>0.39591080587725958</c:v>
                </c:pt>
                <c:pt idx="3">
                  <c:v>0.34582873795730168</c:v>
                </c:pt>
                <c:pt idx="4">
                  <c:v>0.30947721571484887</c:v>
                </c:pt>
                <c:pt idx="5">
                  <c:v>0.27162100759933522</c:v>
                </c:pt>
                <c:pt idx="6">
                  <c:v>0.24223748416781921</c:v>
                </c:pt>
                <c:pt idx="7">
                  <c:v>0.23037015745312234</c:v>
                </c:pt>
                <c:pt idx="8">
                  <c:v>0.22257267332730832</c:v>
                </c:pt>
                <c:pt idx="9">
                  <c:v>0.21745369671636186</c:v>
                </c:pt>
                <c:pt idx="10">
                  <c:v>0.21416945546695737</c:v>
                </c:pt>
                <c:pt idx="11">
                  <c:v>0.21236762751972343</c:v>
                </c:pt>
                <c:pt idx="12">
                  <c:v>0.21155102539375178</c:v>
                </c:pt>
                <c:pt idx="13">
                  <c:v>0.21099139009810849</c:v>
                </c:pt>
                <c:pt idx="14">
                  <c:v>0.21039800596442934</c:v>
                </c:pt>
                <c:pt idx="15">
                  <c:v>0.20987312833459953</c:v>
                </c:pt>
                <c:pt idx="16">
                  <c:v>0.20930080443943588</c:v>
                </c:pt>
                <c:pt idx="17">
                  <c:v>0.20870797722454121</c:v>
                </c:pt>
                <c:pt idx="18">
                  <c:v>0.20818247462778666</c:v>
                </c:pt>
                <c:pt idx="19">
                  <c:v>0.2076925630164346</c:v>
                </c:pt>
                <c:pt idx="20">
                  <c:v>0.20723780118770208</c:v>
                </c:pt>
                <c:pt idx="21">
                  <c:v>0.20681806469724323</c:v>
                </c:pt>
                <c:pt idx="22">
                  <c:v>0.20643331844300236</c:v>
                </c:pt>
                <c:pt idx="23">
                  <c:v>0.20608355252124236</c:v>
                </c:pt>
                <c:pt idx="24">
                  <c:v>0.20576876413738845</c:v>
                </c:pt>
                <c:pt idx="25">
                  <c:v>0.2054889525028101</c:v>
                </c:pt>
                <c:pt idx="26">
                  <c:v>0.20524411739488249</c:v>
                </c:pt>
                <c:pt idx="27">
                  <c:v>0.20503425875075348</c:v>
                </c:pt>
                <c:pt idx="28">
                  <c:v>0.20485937655267553</c:v>
                </c:pt>
                <c:pt idx="29">
                  <c:v>0.20471947079563632</c:v>
                </c:pt>
                <c:pt idx="30">
                  <c:v>0.20461454147822017</c:v>
                </c:pt>
                <c:pt idx="31">
                  <c:v>0.20454458860002722</c:v>
                </c:pt>
                <c:pt idx="32">
                  <c:v>0.20450961216094415</c:v>
                </c:pt>
                <c:pt idx="33">
                  <c:v>0.2027355161185668</c:v>
                </c:pt>
                <c:pt idx="34">
                  <c:v>0.19923529102603743</c:v>
                </c:pt>
                <c:pt idx="35">
                  <c:v>0.19579549727359327</c:v>
                </c:pt>
                <c:pt idx="36">
                  <c:v>0.19241509150540087</c:v>
                </c:pt>
                <c:pt idx="37">
                  <c:v>0.1890930483796652</c:v>
                </c:pt>
                <c:pt idx="38">
                  <c:v>0.18582836027315225</c:v>
                </c:pt>
                <c:pt idx="39">
                  <c:v>0.18262003694849932</c:v>
                </c:pt>
                <c:pt idx="40">
                  <c:v>0.17946710526865378</c:v>
                </c:pt>
                <c:pt idx="41">
                  <c:v>0.17636860889756154</c:v>
                </c:pt>
                <c:pt idx="42">
                  <c:v>0.17332360800969904</c:v>
                </c:pt>
                <c:pt idx="43">
                  <c:v>0.17033117900398237</c:v>
                </c:pt>
                <c:pt idx="44">
                  <c:v>0.16739041422039871</c:v>
                </c:pt>
                <c:pt idx="45">
                  <c:v>0.16455724053256285</c:v>
                </c:pt>
                <c:pt idx="46">
                  <c:v>0.16171714366934195</c:v>
                </c:pt>
                <c:pt idx="47">
                  <c:v>0.15886926217960701</c:v>
                </c:pt>
                <c:pt idx="48">
                  <c:v>0.15612638719655608</c:v>
                </c:pt>
                <c:pt idx="49">
                  <c:v>0.1534308679063556</c:v>
                </c:pt>
                <c:pt idx="50">
                  <c:v>0.15078188670634582</c:v>
                </c:pt>
                <c:pt idx="51">
                  <c:v>0.14817864012258264</c:v>
                </c:pt>
                <c:pt idx="52">
                  <c:v>0.14562033854457004</c:v>
                </c:pt>
                <c:pt idx="53">
                  <c:v>0.13949545158460785</c:v>
                </c:pt>
                <c:pt idx="54">
                  <c:v>0.13010853094704869</c:v>
                </c:pt>
                <c:pt idx="55">
                  <c:v>0.12135327448449422</c:v>
                </c:pt>
                <c:pt idx="56">
                  <c:v>0.11318717630870637</c:v>
                </c:pt>
                <c:pt idx="57">
                  <c:v>0.10560609466355406</c:v>
                </c:pt>
                <c:pt idx="58">
                  <c:v>9.8502043986904333E-2</c:v>
                </c:pt>
                <c:pt idx="59">
                  <c:v>9.1840534834619236E-2</c:v>
                </c:pt>
                <c:pt idx="60">
                  <c:v>8.5660406374485507E-2</c:v>
                </c:pt>
                <c:pt idx="61">
                  <c:v>7.9869300030672982E-2</c:v>
                </c:pt>
                <c:pt idx="62">
                  <c:v>6.57279870376416E-2</c:v>
                </c:pt>
                <c:pt idx="63">
                  <c:v>4.6409210231127339E-2</c:v>
                </c:pt>
                <c:pt idx="64">
                  <c:v>2.8770608781585705E-2</c:v>
                </c:pt>
                <c:pt idx="65">
                  <c:v>1.4321956835279401E-2</c:v>
                </c:pt>
                <c:pt idx="66">
                  <c:v>7.1377322228755981E-3</c:v>
                </c:pt>
                <c:pt idx="67">
                  <c:v>3.2113683742053542E-3</c:v>
                </c:pt>
                <c:pt idx="68">
                  <c:v>9.8292411898766828E-4</c:v>
                </c:pt>
                <c:pt idx="69">
                  <c:v>1.7210360245254968E-4</c:v>
                </c:pt>
                <c:pt idx="70">
                  <c:v>3.0241534963551865E-5</c:v>
                </c:pt>
                <c:pt idx="71">
                  <c:v>5.3057000303346358E-6</c:v>
                </c:pt>
                <c:pt idx="72">
                  <c:v>9.2433784090801046E-7</c:v>
                </c:pt>
                <c:pt idx="73">
                  <c:v>1.6249157122203738E-7</c:v>
                </c:pt>
                <c:pt idx="74">
                  <c:v>2.8377844678969038E-8</c:v>
                </c:pt>
                <c:pt idx="75">
                  <c:v>4.4113422517165525E-9</c:v>
                </c:pt>
                <c:pt idx="76">
                  <c:v>1.3370541717467005E-10</c:v>
                </c:pt>
                <c:pt idx="77">
                  <c:v>1.399700727601228E-12</c:v>
                </c:pt>
                <c:pt idx="78">
                  <c:v>1.2665416166195903E-23</c:v>
                </c:pt>
                <c:pt idx="79">
                  <c:v>1.0486455089818807E-45</c:v>
                </c:pt>
                <c:pt idx="80">
                  <c:v>7.3302429968912012E-90</c:v>
                </c:pt>
                <c:pt idx="81">
                  <c:v>3.739860160915406E-178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0.34779224632246286</c:v>
                </c:pt>
                <c:pt idx="2">
                  <c:v>0.65127035747401285</c:v>
                </c:pt>
                <c:pt idx="3">
                  <c:v>0.57564675446482294</c:v>
                </c:pt>
                <c:pt idx="4">
                  <c:v>0.5212564697083546</c:v>
                </c:pt>
                <c:pt idx="5">
                  <c:v>0.46991611824522844</c:v>
                </c:pt>
                <c:pt idx="6">
                  <c:v>0.43949435442283719</c:v>
                </c:pt>
                <c:pt idx="7">
                  <c:v>0.44011767895514614</c:v>
                </c:pt>
                <c:pt idx="8">
                  <c:v>0.44834700864532162</c:v>
                </c:pt>
                <c:pt idx="9">
                  <c:v>0.45949511651909036</c:v>
                </c:pt>
                <c:pt idx="10">
                  <c:v>0.46967236890367214</c:v>
                </c:pt>
                <c:pt idx="11">
                  <c:v>0.47579042628834367</c:v>
                </c:pt>
                <c:pt idx="12">
                  <c:v>0.47727795433469694</c:v>
                </c:pt>
                <c:pt idx="13">
                  <c:v>0.47696498943008675</c:v>
                </c:pt>
                <c:pt idx="14">
                  <c:v>0.47670006249379193</c:v>
                </c:pt>
                <c:pt idx="15">
                  <c:v>0.47647343338585091</c:v>
                </c:pt>
                <c:pt idx="16">
                  <c:v>0.47615558319179813</c:v>
                </c:pt>
                <c:pt idx="17">
                  <c:v>0.47572249943257683</c:v>
                </c:pt>
                <c:pt idx="18">
                  <c:v>0.47520772361901886</c:v>
                </c:pt>
                <c:pt idx="19">
                  <c:v>0.4745917808206993</c:v>
                </c:pt>
                <c:pt idx="20">
                  <c:v>0.47387366783720014</c:v>
                </c:pt>
                <c:pt idx="21">
                  <c:v>0.4730531011450394</c:v>
                </c:pt>
                <c:pt idx="22">
                  <c:v>0.47213000064150668</c:v>
                </c:pt>
                <c:pt idx="23">
                  <c:v>0.4711043436983875</c:v>
                </c:pt>
                <c:pt idx="24">
                  <c:v>0.46997612392513072</c:v>
                </c:pt>
                <c:pt idx="25">
                  <c:v>0.46874533951746744</c:v>
                </c:pt>
                <c:pt idx="26">
                  <c:v>0.46741198996602101</c:v>
                </c:pt>
                <c:pt idx="27">
                  <c:v>0.46597607512702582</c:v>
                </c:pt>
                <c:pt idx="28">
                  <c:v>0.46443759495991366</c:v>
                </c:pt>
                <c:pt idx="29">
                  <c:v>0.46279654945324095</c:v>
                </c:pt>
                <c:pt idx="30">
                  <c:v>0.46105293860377966</c:v>
                </c:pt>
                <c:pt idx="31">
                  <c:v>0.4592067624106182</c:v>
                </c:pt>
                <c:pt idx="32">
                  <c:v>0.45725802087350037</c:v>
                </c:pt>
                <c:pt idx="33">
                  <c:v>0.45231936554838148</c:v>
                </c:pt>
                <c:pt idx="34">
                  <c:v>0.44451007971903767</c:v>
                </c:pt>
                <c:pt idx="35">
                  <c:v>0.43683562110660146</c:v>
                </c:pt>
                <c:pt idx="36">
                  <c:v>0.42929366189965801</c:v>
                </c:pt>
                <c:pt idx="37">
                  <c:v>0.42188191447757162</c:v>
                </c:pt>
                <c:pt idx="38">
                  <c:v>0.41459813075125285</c:v>
                </c:pt>
                <c:pt idx="39">
                  <c:v>0.40744010142089909</c:v>
                </c:pt>
                <c:pt idx="40">
                  <c:v>0.40040565533888622</c:v>
                </c:pt>
                <c:pt idx="41">
                  <c:v>0.39349265884197854</c:v>
                </c:pt>
                <c:pt idx="42">
                  <c:v>0.38669901510327276</c:v>
                </c:pt>
                <c:pt idx="43">
                  <c:v>0.38002266349390418</c:v>
                </c:pt>
                <c:pt idx="44">
                  <c:v>0.37346157895083054</c:v>
                </c:pt>
                <c:pt idx="45">
                  <c:v>0.3671405388612351</c:v>
                </c:pt>
                <c:pt idx="46">
                  <c:v>0.36080405260632187</c:v>
                </c:pt>
                <c:pt idx="47">
                  <c:v>0.35445019821881285</c:v>
                </c:pt>
                <c:pt idx="48">
                  <c:v>0.34833062185713287</c:v>
                </c:pt>
                <c:pt idx="49">
                  <c:v>0.34231669988376817</c:v>
                </c:pt>
                <c:pt idx="50">
                  <c:v>0.33640660816092849</c:v>
                </c:pt>
                <c:pt idx="51">
                  <c:v>0.33059855407313288</c:v>
                </c:pt>
                <c:pt idx="52">
                  <c:v>0.32489077593537774</c:v>
                </c:pt>
                <c:pt idx="53">
                  <c:v>0.31122565678494013</c:v>
                </c:pt>
                <c:pt idx="54">
                  <c:v>0.29028267615420239</c:v>
                </c:pt>
                <c:pt idx="55">
                  <c:v>0.27074898948610049</c:v>
                </c:pt>
                <c:pt idx="56">
                  <c:v>0.25252976269942362</c:v>
                </c:pt>
                <c:pt idx="57">
                  <c:v>0.2356157552006076</c:v>
                </c:pt>
                <c:pt idx="58">
                  <c:v>0.21976604244970263</c:v>
                </c:pt>
                <c:pt idx="59">
                  <c:v>0.20490367570191415</c:v>
                </c:pt>
                <c:pt idx="60">
                  <c:v>0.19111530828798581</c:v>
                </c:pt>
                <c:pt idx="61">
                  <c:v>0.17819488074077419</c:v>
                </c:pt>
                <c:pt idx="62">
                  <c:v>0.14664446548305393</c:v>
                </c:pt>
                <c:pt idx="63">
                  <c:v>0.10354270889106694</c:v>
                </c:pt>
                <c:pt idx="64">
                  <c:v>6.4189559676937832E-2</c:v>
                </c:pt>
                <c:pt idx="65">
                  <c:v>3.1953446308619481E-2</c:v>
                </c:pt>
                <c:pt idx="66">
                  <c:v>1.5924859009988017E-2</c:v>
                </c:pt>
                <c:pt idx="67">
                  <c:v>7.1648230826669417E-3</c:v>
                </c:pt>
                <c:pt idx="68">
                  <c:v>2.1929833627310213E-3</c:v>
                </c:pt>
                <c:pt idx="69">
                  <c:v>3.8397708383962299E-4</c:v>
                </c:pt>
                <c:pt idx="70">
                  <c:v>6.7471315188420751E-5</c:v>
                </c:pt>
                <c:pt idx="71">
                  <c:v>1.1837446725947431E-5</c:v>
                </c:pt>
                <c:pt idx="72">
                  <c:v>2.0622726286762452E-6</c:v>
                </c:pt>
                <c:pt idx="73">
                  <c:v>3.6253186323370866E-7</c:v>
                </c:pt>
                <c:pt idx="74">
                  <c:v>6.331327113555641E-8</c:v>
                </c:pt>
                <c:pt idx="75">
                  <c:v>9.8420620457357719E-9</c:v>
                </c:pt>
                <c:pt idx="76">
                  <c:v>2.9830762080906947E-10</c:v>
                </c:pt>
                <c:pt idx="77">
                  <c:v>3.1228457508941311E-12</c:v>
                </c:pt>
                <c:pt idx="78">
                  <c:v>2.8257569834727595E-23</c:v>
                </c:pt>
                <c:pt idx="79">
                  <c:v>2.3396131096755806E-45</c:v>
                </c:pt>
                <c:pt idx="80">
                  <c:v>1.6354366147321757E-89</c:v>
                </c:pt>
                <c:pt idx="81">
                  <c:v>8.3439310862316339E-178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3.2146953404462347E-6</c:v>
                </c:pt>
                <c:pt idx="2">
                  <c:v>5.8368350821631679E-6</c:v>
                </c:pt>
                <c:pt idx="3">
                  <c:v>4.7250168837019311E-6</c:v>
                </c:pt>
                <c:pt idx="4">
                  <c:v>3.6619133410870793E-6</c:v>
                </c:pt>
                <c:pt idx="5">
                  <c:v>2.7045028627904957E-6</c:v>
                </c:pt>
                <c:pt idx="6">
                  <c:v>2.2674399210956558E-6</c:v>
                </c:pt>
                <c:pt idx="7">
                  <c:v>2.2039554113843841E-6</c:v>
                </c:pt>
                <c:pt idx="8">
                  <c:v>2.100907469209132E-6</c:v>
                </c:pt>
                <c:pt idx="9">
                  <c:v>1.999013313760532E-6</c:v>
                </c:pt>
                <c:pt idx="10">
                  <c:v>1.9481239863852641E-6</c:v>
                </c:pt>
                <c:pt idx="11">
                  <c:v>1.9917762067419069E-6</c:v>
                </c:pt>
                <c:pt idx="12">
                  <c:v>2.1319175044159976E-6</c:v>
                </c:pt>
                <c:pt idx="13">
                  <c:v>2.3634556024721688E-6</c:v>
                </c:pt>
                <c:pt idx="14">
                  <c:v>2.646851048099431E-6</c:v>
                </c:pt>
                <c:pt idx="15">
                  <c:v>2.9165319744397707E-6</c:v>
                </c:pt>
                <c:pt idx="16">
                  <c:v>3.2247678880883218E-6</c:v>
                </c:pt>
                <c:pt idx="17">
                  <c:v>3.5574156000394479E-6</c:v>
                </c:pt>
                <c:pt idx="18">
                  <c:v>3.8687246285421704E-6</c:v>
                </c:pt>
                <c:pt idx="19">
                  <c:v>4.1716907758275464E-6</c:v>
                </c:pt>
                <c:pt idx="20">
                  <c:v>4.4668393959533305E-6</c:v>
                </c:pt>
                <c:pt idx="21">
                  <c:v>4.7548087508825808E-6</c:v>
                </c:pt>
                <c:pt idx="22">
                  <c:v>5.0363333681751693E-6</c:v>
                </c:pt>
                <c:pt idx="23">
                  <c:v>5.3122285098698432E-6</c:v>
                </c:pt>
                <c:pt idx="24">
                  <c:v>5.5833758438176472E-6</c:v>
                </c:pt>
                <c:pt idx="25">
                  <c:v>5.8507103168887369E-6</c:v>
                </c:pt>
                <c:pt idx="26">
                  <c:v>6.1152082197394129E-6</c:v>
                </c:pt>
                <c:pt idx="27">
                  <c:v>6.3778764381254869E-6</c:v>
                </c:pt>
                <c:pt idx="28">
                  <c:v>6.6397428369314424E-6</c:v>
                </c:pt>
                <c:pt idx="29">
                  <c:v>6.9018477294499604E-6</c:v>
                </c:pt>
                <c:pt idx="30">
                  <c:v>7.1652363699264022E-6</c:v>
                </c:pt>
                <c:pt idx="31">
                  <c:v>7.4309524022305094E-6</c:v>
                </c:pt>
                <c:pt idx="32">
                  <c:v>7.700032198344806E-6</c:v>
                </c:pt>
                <c:pt idx="33">
                  <c:v>8.0368884095421052E-6</c:v>
                </c:pt>
                <c:pt idx="34">
                  <c:v>8.4421977586302501E-6</c:v>
                </c:pt>
                <c:pt idx="35">
                  <c:v>8.8526483557386033E-6</c:v>
                </c:pt>
                <c:pt idx="36">
                  <c:v>9.2680587072677967E-6</c:v>
                </c:pt>
                <c:pt idx="37">
                  <c:v>9.6882510120937613E-6</c:v>
                </c:pt>
                <c:pt idx="38">
                  <c:v>1.0113051099828336E-5</c:v>
                </c:pt>
                <c:pt idx="39">
                  <c:v>1.0542288362730279E-5</c:v>
                </c:pt>
                <c:pt idx="40">
                  <c:v>1.09757956959258E-5</c:v>
                </c:pt>
                <c:pt idx="41">
                  <c:v>1.1413409435358766E-5</c:v>
                </c:pt>
                <c:pt idx="42">
                  <c:v>1.185496929739582E-5</c:v>
                </c:pt>
                <c:pt idx="43">
                  <c:v>1.2300318319316324E-5</c:v>
                </c:pt>
                <c:pt idx="44">
                  <c:v>1.274930280040509E-5</c:v>
                </c:pt>
                <c:pt idx="45">
                  <c:v>1.3192656931141289E-5</c:v>
                </c:pt>
                <c:pt idx="46">
                  <c:v>1.3648464000987825E-5</c:v>
                </c:pt>
                <c:pt idx="47">
                  <c:v>1.4116579757601783E-5</c:v>
                </c:pt>
                <c:pt idx="48">
                  <c:v>1.4578632356485375E-5</c:v>
                </c:pt>
                <c:pt idx="49">
                  <c:v>1.5043598885158402E-5</c:v>
                </c:pt>
                <c:pt idx="50">
                  <c:v>1.5511344046459068E-5</c:v>
                </c:pt>
                <c:pt idx="51">
                  <c:v>1.5981735425537459E-5</c:v>
                </c:pt>
                <c:pt idx="52">
                  <c:v>1.6454643435142581E-5</c:v>
                </c:pt>
                <c:pt idx="53">
                  <c:v>1.7651007651811003E-5</c:v>
                </c:pt>
                <c:pt idx="54">
                  <c:v>1.9584442583326014E-5</c:v>
                </c:pt>
                <c:pt idx="55">
                  <c:v>2.1544078304204039E-5</c:v>
                </c:pt>
                <c:pt idx="56">
                  <c:v>2.3523253066728287E-5</c:v>
                </c:pt>
                <c:pt idx="57">
                  <c:v>2.5505876829026684E-5</c:v>
                </c:pt>
                <c:pt idx="58">
                  <c:v>2.7506417533213584E-5</c:v>
                </c:pt>
                <c:pt idx="59">
                  <c:v>2.9519829052918398E-5</c:v>
                </c:pt>
                <c:pt idx="60">
                  <c:v>3.1521515486954655E-5</c:v>
                </c:pt>
                <c:pt idx="61">
                  <c:v>3.3527265159013845E-5</c:v>
                </c:pt>
                <c:pt idx="62">
                  <c:v>3.9397249293136856E-5</c:v>
                </c:pt>
                <c:pt idx="63">
                  <c:v>4.8817916657318048E-5</c:v>
                </c:pt>
                <c:pt idx="64">
                  <c:v>6.13244671822082E-5</c:v>
                </c:pt>
                <c:pt idx="65">
                  <c:v>7.5518859434010806E-5</c:v>
                </c:pt>
                <c:pt idx="66">
                  <c:v>8.6481182458950483E-5</c:v>
                </c:pt>
                <c:pt idx="67">
                  <c:v>9.6031707381721371E-5</c:v>
                </c:pt>
                <c:pt idx="68">
                  <c:v>1.0506359305284391E-4</c:v>
                </c:pt>
                <c:pt idx="69">
                  <c:v>1.109510063806756E-4</c:v>
                </c:pt>
                <c:pt idx="70">
                  <c:v>1.1325562030398156E-4</c:v>
                </c:pt>
                <c:pt idx="71">
                  <c:v>1.1404637386185425E-4</c:v>
                </c:pt>
                <c:pt idx="72">
                  <c:v>1.142148677870148E-4</c:v>
                </c:pt>
                <c:pt idx="73">
                  <c:v>1.1413153962883617E-4</c:v>
                </c:pt>
                <c:pt idx="74">
                  <c:v>1.1394925095074189E-4</c:v>
                </c:pt>
                <c:pt idx="75">
                  <c:v>1.1360756586484063E-4</c:v>
                </c:pt>
                <c:pt idx="76">
                  <c:v>1.1305043636946003E-4</c:v>
                </c:pt>
                <c:pt idx="77">
                  <c:v>1.1096410946152723E-4</c:v>
                </c:pt>
                <c:pt idx="78">
                  <c:v>1.058303751295408E-4</c:v>
                </c:pt>
                <c:pt idx="79">
                  <c:v>9.6339011282042101E-5</c:v>
                </c:pt>
                <c:pt idx="80">
                  <c:v>8.007804838350368E-5</c:v>
                </c:pt>
                <c:pt idx="81">
                  <c:v>6.4064589980402398E-5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7.5315950283810803E-6</c:v>
                </c:pt>
                <c:pt idx="2">
                  <c:v>1.5646482975239286E-5</c:v>
                </c:pt>
                <c:pt idx="3">
                  <c:v>1.6799672299849031E-5</c:v>
                </c:pt>
                <c:pt idx="4">
                  <c:v>1.7745052711546079E-5</c:v>
                </c:pt>
                <c:pt idx="5">
                  <c:v>2.1071096453370487E-5</c:v>
                </c:pt>
                <c:pt idx="6">
                  <c:v>2.8883805702703659E-5</c:v>
                </c:pt>
                <c:pt idx="7">
                  <c:v>4.1251179262598433E-5</c:v>
                </c:pt>
                <c:pt idx="8">
                  <c:v>5.8024990276575624E-5</c:v>
                </c:pt>
                <c:pt idx="9">
                  <c:v>7.8100355944523477E-5</c:v>
                </c:pt>
                <c:pt idx="10">
                  <c:v>9.9033554725320649E-5</c:v>
                </c:pt>
                <c:pt idx="11">
                  <c:v>1.1747144967562418E-4</c:v>
                </c:pt>
                <c:pt idx="12">
                  <c:v>1.3166005690354763E-4</c:v>
                </c:pt>
                <c:pt idx="13">
                  <c:v>1.4782765090469004E-4</c:v>
                </c:pt>
                <c:pt idx="14">
                  <c:v>1.6786219206595809E-4</c:v>
                </c:pt>
                <c:pt idx="15">
                  <c:v>1.872397337387101E-4</c:v>
                </c:pt>
                <c:pt idx="16">
                  <c:v>2.0958643091254533E-4</c:v>
                </c:pt>
                <c:pt idx="17">
                  <c:v>2.3369222763558876E-4</c:v>
                </c:pt>
                <c:pt idx="18">
                  <c:v>2.5599665994785172E-4</c:v>
                </c:pt>
                <c:pt idx="19">
                  <c:v>2.7723976218843084E-4</c:v>
                </c:pt>
                <c:pt idx="20">
                  <c:v>2.9722568542494345E-4</c:v>
                </c:pt>
                <c:pt idx="21">
                  <c:v>3.1576693032950802E-4</c:v>
                </c:pt>
                <c:pt idx="22">
                  <c:v>3.3268478039792649E-4</c:v>
                </c:pt>
                <c:pt idx="23">
                  <c:v>3.4780958776991849E-4</c:v>
                </c:pt>
                <c:pt idx="24">
                  <c:v>3.6098093179671753E-4</c:v>
                </c:pt>
                <c:pt idx="25">
                  <c:v>3.7204766586357811E-4</c:v>
                </c:pt>
                <c:pt idx="26">
                  <c:v>3.8086786814522429E-4</c:v>
                </c:pt>
                <c:pt idx="27">
                  <c:v>3.8730871261289312E-4</c:v>
                </c:pt>
                <c:pt idx="28">
                  <c:v>3.9124627325413822E-4</c:v>
                </c:pt>
                <c:pt idx="29">
                  <c:v>3.9256527442027447E-4</c:v>
                </c:pt>
                <c:pt idx="30">
                  <c:v>3.9115879854700051E-4</c:v>
                </c:pt>
                <c:pt idx="31">
                  <c:v>3.8692796126621871E-4</c:v>
                </c:pt>
                <c:pt idx="32">
                  <c:v>3.7978156290338833E-4</c:v>
                </c:pt>
                <c:pt idx="33">
                  <c:v>3.8511679106132291E-4</c:v>
                </c:pt>
                <c:pt idx="34">
                  <c:v>4.0453866529347658E-4</c:v>
                </c:pt>
                <c:pt idx="35">
                  <c:v>4.2420690115698513E-4</c:v>
                </c:pt>
                <c:pt idx="36">
                  <c:v>4.4411280172475151E-4</c:v>
                </c:pt>
                <c:pt idx="37">
                  <c:v>4.6424784700808605E-4</c:v>
                </c:pt>
                <c:pt idx="38">
                  <c:v>4.8460369099823905E-4</c:v>
                </c:pt>
                <c:pt idx="39">
                  <c:v>5.0517215840366857E-4</c:v>
                </c:pt>
                <c:pt idx="40">
                  <c:v>5.2594524178548995E-4</c:v>
                </c:pt>
                <c:pt idx="41">
                  <c:v>5.4691509858413264E-4</c:v>
                </c:pt>
                <c:pt idx="42">
                  <c:v>5.6807404822530093E-4</c:v>
                </c:pt>
                <c:pt idx="43">
                  <c:v>5.8941456926833182E-4</c:v>
                </c:pt>
                <c:pt idx="44">
                  <c:v>6.1092929658343811E-4</c:v>
                </c:pt>
                <c:pt idx="45">
                  <c:v>6.3217422514685927E-4</c:v>
                </c:pt>
                <c:pt idx="46">
                  <c:v>6.5401588166083362E-4</c:v>
                </c:pt>
                <c:pt idx="47">
                  <c:v>6.7644735374875874E-4</c:v>
                </c:pt>
                <c:pt idx="48">
                  <c:v>6.9858828754252895E-4</c:v>
                </c:pt>
                <c:pt idx="49">
                  <c:v>7.2086885289925041E-4</c:v>
                </c:pt>
                <c:pt idx="50">
                  <c:v>7.432825665624512E-4</c:v>
                </c:pt>
                <c:pt idx="51">
                  <c:v>7.6582308339213576E-4</c:v>
                </c:pt>
                <c:pt idx="52">
                  <c:v>7.8848419374301327E-4</c:v>
                </c:pt>
                <c:pt idx="53">
                  <c:v>8.458123442143952E-4</c:v>
                </c:pt>
                <c:pt idx="54">
                  <c:v>9.3845992355204983E-4</c:v>
                </c:pt>
                <c:pt idx="55">
                  <c:v>1.032363009176289E-3</c:v>
                </c:pt>
                <c:pt idx="56">
                  <c:v>1.1272023791727573E-3</c:v>
                </c:pt>
                <c:pt idx="57">
                  <c:v>1.2222070205600562E-3</c:v>
                </c:pt>
                <c:pt idx="58">
                  <c:v>1.3180702174994691E-3</c:v>
                </c:pt>
                <c:pt idx="59">
                  <c:v>1.4145501664600637E-3</c:v>
                </c:pt>
                <c:pt idx="60">
                  <c:v>1.510468265219749E-3</c:v>
                </c:pt>
                <c:pt idx="61">
                  <c:v>1.6065810688339708E-3</c:v>
                </c:pt>
                <c:pt idx="62">
                  <c:v>1.887862746283954E-3</c:v>
                </c:pt>
                <c:pt idx="63">
                  <c:v>2.3392883478441356E-3</c:v>
                </c:pt>
                <c:pt idx="64">
                  <c:v>2.938585284662799E-3</c:v>
                </c:pt>
                <c:pt idx="65">
                  <c:v>3.6187613075860017E-3</c:v>
                </c:pt>
                <c:pt idx="66">
                  <c:v>4.1440609572526493E-3</c:v>
                </c:pt>
                <c:pt idx="67">
                  <c:v>4.6017091568769947E-3</c:v>
                </c:pt>
                <c:pt idx="68">
                  <c:v>5.0345048670632497E-3</c:v>
                </c:pt>
                <c:pt idx="69">
                  <c:v>5.3166217278341676E-3</c:v>
                </c:pt>
                <c:pt idx="70">
                  <c:v>5.4270557009779381E-3</c:v>
                </c:pt>
                <c:pt idx="71">
                  <c:v>5.464947538864685E-3</c:v>
                </c:pt>
                <c:pt idx="72">
                  <c:v>5.4730215392071709E-3</c:v>
                </c:pt>
                <c:pt idx="73">
                  <c:v>5.4690285668965574E-3</c:v>
                </c:pt>
                <c:pt idx="74">
                  <c:v>5.4602935407051844E-3</c:v>
                </c:pt>
                <c:pt idx="75">
                  <c:v>5.4439204548627114E-3</c:v>
                </c:pt>
                <c:pt idx="76">
                  <c:v>5.4172235651545209E-3</c:v>
                </c:pt>
                <c:pt idx="77">
                  <c:v>5.3172496096950891E-3</c:v>
                </c:pt>
                <c:pt idx="78">
                  <c:v>5.0712480240878311E-3</c:v>
                </c:pt>
                <c:pt idx="79">
                  <c:v>4.6164347429423214E-3</c:v>
                </c:pt>
                <c:pt idx="80">
                  <c:v>3.8372314577981479E-3</c:v>
                </c:pt>
                <c:pt idx="81">
                  <c:v>3.069888252351341E-3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8.3197894335789856E-6</c:v>
                </c:pt>
                <c:pt idx="2">
                  <c:v>1.7655098619917547E-5</c:v>
                </c:pt>
                <c:pt idx="3">
                  <c:v>1.96156148754853E-5</c:v>
                </c:pt>
                <c:pt idx="4">
                  <c:v>2.1254682155361457E-5</c:v>
                </c:pt>
                <c:pt idx="5">
                  <c:v>2.5023993359967461E-5</c:v>
                </c:pt>
                <c:pt idx="6">
                  <c:v>2.9794997791894938E-5</c:v>
                </c:pt>
                <c:pt idx="7">
                  <c:v>3.2300229993763806E-5</c:v>
                </c:pt>
                <c:pt idx="8">
                  <c:v>3.276435457768791E-5</c:v>
                </c:pt>
                <c:pt idx="9">
                  <c:v>3.1704764103427043E-5</c:v>
                </c:pt>
                <c:pt idx="10">
                  <c:v>3.026603636480247E-5</c:v>
                </c:pt>
                <c:pt idx="11">
                  <c:v>3.0039911695163752E-5</c:v>
                </c:pt>
                <c:pt idx="12">
                  <c:v>3.184598006279465E-5</c:v>
                </c:pt>
                <c:pt idx="13">
                  <c:v>3.5441110335857484E-5</c:v>
                </c:pt>
                <c:pt idx="14">
                  <c:v>3.9872142712678765E-5</c:v>
                </c:pt>
                <c:pt idx="15">
                  <c:v>4.4132541709285593E-5</c:v>
                </c:pt>
                <c:pt idx="16">
                  <c:v>4.9055634676604651E-5</c:v>
                </c:pt>
                <c:pt idx="17">
                  <c:v>5.4418848956569926E-5</c:v>
                </c:pt>
                <c:pt idx="18">
                  <c:v>5.948682410457708E-5</c:v>
                </c:pt>
                <c:pt idx="19">
                  <c:v>6.4463655207036571E-5</c:v>
                </c:pt>
                <c:pt idx="20">
                  <c:v>6.9351229085741188E-5</c:v>
                </c:pt>
                <c:pt idx="21">
                  <c:v>7.4152988806607561E-5</c:v>
                </c:pt>
                <c:pt idx="22">
                  <c:v>7.8873742215018194E-5</c:v>
                </c:pt>
                <c:pt idx="23">
                  <c:v>8.3519480517855199E-5</c:v>
                </c:pt>
                <c:pt idx="24">
                  <c:v>8.8097208551583155E-5</c:v>
                </c:pt>
                <c:pt idx="25">
                  <c:v>9.2614787039544476E-5</c:v>
                </c:pt>
                <c:pt idx="26">
                  <c:v>9.7080787056925424E-5</c:v>
                </c:pt>
                <c:pt idx="27">
                  <c:v>1.0150435705394576E-4</c:v>
                </c:pt>
                <c:pt idx="28">
                  <c:v>1.0589510205320247E-4</c:v>
                </c:pt>
                <c:pt idx="29">
                  <c:v>1.1026297475146751E-4</c:v>
                </c:pt>
                <c:pt idx="30">
                  <c:v>1.1461817803031515E-4</c:v>
                </c:pt>
                <c:pt idx="31">
                  <c:v>1.1897107829081396E-4</c:v>
                </c:pt>
                <c:pt idx="32">
                  <c:v>1.2333212902581686E-4</c:v>
                </c:pt>
                <c:pt idx="33">
                  <c:v>1.2874133089356096E-4</c:v>
                </c:pt>
                <c:pt idx="34">
                  <c:v>1.3523390144652003E-4</c:v>
                </c:pt>
                <c:pt idx="35">
                  <c:v>1.4180882863787522E-4</c:v>
                </c:pt>
                <c:pt idx="36">
                  <c:v>1.4846320515744137E-4</c:v>
                </c:pt>
                <c:pt idx="37">
                  <c:v>1.5519418284406695E-4</c:v>
                </c:pt>
                <c:pt idx="38">
                  <c:v>1.6199897169664307E-4</c:v>
                </c:pt>
                <c:pt idx="39">
                  <c:v>1.6887483878339957E-4</c:v>
                </c:pt>
                <c:pt idx="40">
                  <c:v>1.7581910728430941E-4</c:v>
                </c:pt>
                <c:pt idx="41">
                  <c:v>1.828291554971248E-4</c:v>
                </c:pt>
                <c:pt idx="42">
                  <c:v>1.8990241586992456E-4</c:v>
                </c:pt>
                <c:pt idx="43">
                  <c:v>1.9703637404783314E-4</c:v>
                </c:pt>
                <c:pt idx="44">
                  <c:v>2.0422856792939723E-4</c:v>
                </c:pt>
                <c:pt idx="45">
                  <c:v>2.113305703387337E-4</c:v>
                </c:pt>
                <c:pt idx="46">
                  <c:v>2.186320539244788E-4</c:v>
                </c:pt>
                <c:pt idx="47">
                  <c:v>2.261307079367922E-4</c:v>
                </c:pt>
                <c:pt idx="48">
                  <c:v>2.3353223742082429E-4</c:v>
                </c:pt>
                <c:pt idx="49">
                  <c:v>2.4098044457164817E-4</c:v>
                </c:pt>
                <c:pt idx="50">
                  <c:v>2.4847316209070374E-4</c:v>
                </c:pt>
                <c:pt idx="51">
                  <c:v>2.5600826885061707E-4</c:v>
                </c:pt>
                <c:pt idx="52">
                  <c:v>2.6358368901876366E-4</c:v>
                </c:pt>
                <c:pt idx="53">
                  <c:v>2.8274801153249386E-4</c:v>
                </c:pt>
                <c:pt idx="54">
                  <c:v>3.1371932450777564E-4</c:v>
                </c:pt>
                <c:pt idx="55">
                  <c:v>3.4511034276216162E-4</c:v>
                </c:pt>
                <c:pt idx="56">
                  <c:v>3.7681435307239505E-4</c:v>
                </c:pt>
                <c:pt idx="57">
                  <c:v>4.0857361223001193E-4</c:v>
                </c:pt>
                <c:pt idx="58">
                  <c:v>4.406198793472678E-4</c:v>
                </c:pt>
                <c:pt idx="59">
                  <c:v>4.7287232152071743E-4</c:v>
                </c:pt>
                <c:pt idx="60">
                  <c:v>5.0493694185853994E-4</c:v>
                </c:pt>
                <c:pt idx="61">
                  <c:v>5.3706665040515096E-4</c:v>
                </c:pt>
                <c:pt idx="62">
                  <c:v>6.3109676893383906E-4</c:v>
                </c:pt>
                <c:pt idx="63">
                  <c:v>7.8200458207831956E-4</c:v>
                </c:pt>
                <c:pt idx="64">
                  <c:v>9.8234454916685805E-4</c:v>
                </c:pt>
                <c:pt idx="65">
                  <c:v>1.209721720106878E-3</c:v>
                </c:pt>
                <c:pt idx="66">
                  <c:v>1.3853250113309084E-3</c:v>
                </c:pt>
                <c:pt idx="67">
                  <c:v>1.5383129871039479E-3</c:v>
                </c:pt>
                <c:pt idx="68">
                  <c:v>1.6829929829588425E-3</c:v>
                </c:pt>
                <c:pt idx="69">
                  <c:v>1.77730229630524E-3</c:v>
                </c:pt>
                <c:pt idx="70">
                  <c:v>1.8142194523690191E-3</c:v>
                </c:pt>
                <c:pt idx="71">
                  <c:v>1.82688637770899E-3</c:v>
                </c:pt>
                <c:pt idx="72">
                  <c:v>1.8295854486761682E-3</c:v>
                </c:pt>
                <c:pt idx="73">
                  <c:v>1.8282506313391392E-3</c:v>
                </c:pt>
                <c:pt idx="74">
                  <c:v>1.8253305849444651E-3</c:v>
                </c:pt>
                <c:pt idx="75">
                  <c:v>1.8198571989194478E-3</c:v>
                </c:pt>
                <c:pt idx="76">
                  <c:v>1.810932651375625E-3</c:v>
                </c:pt>
                <c:pt idx="77">
                  <c:v>1.7775121919740219E-3</c:v>
                </c:pt>
                <c:pt idx="78">
                  <c:v>1.6952759138680335E-3</c:v>
                </c:pt>
                <c:pt idx="79">
                  <c:v>1.5432356276956847E-3</c:v>
                </c:pt>
                <c:pt idx="80">
                  <c:v>1.2827544690070666E-3</c:v>
                </c:pt>
                <c:pt idx="81">
                  <c:v>1.0262380360333021E-3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1.1484464051790217E-5</c:v>
                </c:pt>
                <c:pt idx="2">
                  <c:v>2.2521696641167055E-5</c:v>
                </c:pt>
                <c:pt idx="3">
                  <c:v>2.1727884232751036E-5</c:v>
                </c:pt>
                <c:pt idx="4">
                  <c:v>2.0839842546641161E-5</c:v>
                </c:pt>
                <c:pt idx="5">
                  <c:v>2.2199931040282446E-5</c:v>
                </c:pt>
                <c:pt idx="6">
                  <c:v>2.706682586192946E-5</c:v>
                </c:pt>
                <c:pt idx="7">
                  <c:v>3.3744930615793506E-5</c:v>
                </c:pt>
                <c:pt idx="8">
                  <c:v>4.1402691406642647E-5</c:v>
                </c:pt>
                <c:pt idx="9">
                  <c:v>4.9806231738902235E-5</c:v>
                </c:pt>
                <c:pt idx="10">
                  <c:v>5.8431510551725371E-5</c:v>
                </c:pt>
                <c:pt idx="11">
                  <c:v>6.6569171852041311E-5</c:v>
                </c:pt>
                <c:pt idx="12">
                  <c:v>7.3843653723980999E-5</c:v>
                </c:pt>
                <c:pt idx="13">
                  <c:v>8.2969848484746084E-5</c:v>
                </c:pt>
                <c:pt idx="14">
                  <c:v>9.4371962186334211E-5</c:v>
                </c:pt>
                <c:pt idx="15">
                  <c:v>1.0554942289576236E-4</c:v>
                </c:pt>
                <c:pt idx="16">
                  <c:v>1.1870737653823816E-4</c:v>
                </c:pt>
                <c:pt idx="17">
                  <c:v>1.3324660901242003E-4</c:v>
                </c:pt>
                <c:pt idx="18">
                  <c:v>1.4715898893552141E-4</c:v>
                </c:pt>
                <c:pt idx="19">
                  <c:v>1.6095609956544665E-4</c:v>
                </c:pt>
                <c:pt idx="20">
                  <c:v>1.7459355090687642E-4</c:v>
                </c:pt>
                <c:pt idx="21">
                  <c:v>1.8803011463801428E-4</c:v>
                </c:pt>
                <c:pt idx="22">
                  <c:v>2.0122767683179968E-4</c:v>
                </c:pt>
                <c:pt idx="23">
                  <c:v>2.1415116376710016E-4</c:v>
                </c:pt>
                <c:pt idx="24">
                  <c:v>2.2676844727288303E-4</c:v>
                </c:pt>
                <c:pt idx="25">
                  <c:v>2.390502332094358E-4</c:v>
                </c:pt>
                <c:pt idx="26">
                  <c:v>2.509699368399353E-4</c:v>
                </c:pt>
                <c:pt idx="27">
                  <c:v>2.6250354941827187E-4</c:v>
                </c:pt>
                <c:pt idx="28">
                  <c:v>2.7362949855818552E-4</c:v>
                </c:pt>
                <c:pt idx="29">
                  <c:v>2.8432850525720031E-4</c:v>
                </c:pt>
                <c:pt idx="30">
                  <c:v>2.9458343980955516E-4</c:v>
                </c:pt>
                <c:pt idx="31">
                  <c:v>3.0437917849297525E-4</c:v>
                </c:pt>
                <c:pt idx="32">
                  <c:v>3.1370246274299091E-4</c:v>
                </c:pt>
                <c:pt idx="33">
                  <c:v>3.2642223242716588E-4</c:v>
                </c:pt>
                <c:pt idx="34">
                  <c:v>3.4288407385274462E-4</c:v>
                </c:pt>
                <c:pt idx="35">
                  <c:v>3.595547296316775E-4</c:v>
                </c:pt>
                <c:pt idx="36">
                  <c:v>3.7642682831087753E-4</c:v>
                </c:pt>
                <c:pt idx="37">
                  <c:v>3.9349314840898402E-4</c:v>
                </c:pt>
                <c:pt idx="38">
                  <c:v>4.1074661590878667E-4</c:v>
                </c:pt>
                <c:pt idx="39">
                  <c:v>4.2818030149175741E-4</c:v>
                </c:pt>
                <c:pt idx="40">
                  <c:v>4.4578741811007717E-4</c:v>
                </c:pt>
                <c:pt idx="41">
                  <c:v>4.6356131846645235E-4</c:v>
                </c:pt>
                <c:pt idx="42">
                  <c:v>4.814954925611476E-4</c:v>
                </c:pt>
                <c:pt idx="43">
                  <c:v>4.9958356527495407E-4</c:v>
                </c:pt>
                <c:pt idx="44">
                  <c:v>5.1781929397664173E-4</c:v>
                </c:pt>
                <c:pt idx="45">
                  <c:v>5.3582634318972912E-4</c:v>
                </c:pt>
                <c:pt idx="46">
                  <c:v>5.5433917473766243E-4</c:v>
                </c:pt>
                <c:pt idx="47">
                  <c:v>5.7335192973956566E-4</c:v>
                </c:pt>
                <c:pt idx="48">
                  <c:v>5.9211842656528796E-4</c:v>
                </c:pt>
                <c:pt idx="49">
                  <c:v>6.110032741031931E-4</c:v>
                </c:pt>
                <c:pt idx="50">
                  <c:v>6.3000097719155372E-4</c:v>
                </c:pt>
                <c:pt idx="51">
                  <c:v>6.4910615773517777E-4</c:v>
                </c:pt>
                <c:pt idx="52">
                  <c:v>6.6831355248321393E-4</c:v>
                </c:pt>
                <c:pt idx="53">
                  <c:v>7.169044820197276E-4</c:v>
                </c:pt>
                <c:pt idx="54">
                  <c:v>7.9543190637073344E-4</c:v>
                </c:pt>
                <c:pt idx="55">
                  <c:v>8.7502348885352044E-4</c:v>
                </c:pt>
                <c:pt idx="56">
                  <c:v>9.5540865926096628E-4</c:v>
                </c:pt>
                <c:pt idx="57">
                  <c:v>1.0359339125149756E-3</c:v>
                </c:pt>
                <c:pt idx="58">
                  <c:v>1.1171868713027047E-3</c:v>
                </c:pt>
                <c:pt idx="59">
                  <c:v>1.1989625846840558E-3</c:v>
                </c:pt>
                <c:pt idx="60">
                  <c:v>1.2802620778612312E-3</c:v>
                </c:pt>
                <c:pt idx="61">
                  <c:v>1.3617266014778926E-3</c:v>
                </c:pt>
                <c:pt idx="62">
                  <c:v>1.6001389356714996E-3</c:v>
                </c:pt>
                <c:pt idx="63">
                  <c:v>1.9827640407207034E-3</c:v>
                </c:pt>
                <c:pt idx="64">
                  <c:v>2.4907238299160814E-3</c:v>
                </c:pt>
                <c:pt idx="65">
                  <c:v>3.0672361529289448E-3</c:v>
                </c:pt>
                <c:pt idx="66">
                  <c:v>3.5124763717852866E-3</c:v>
                </c:pt>
                <c:pt idx="67">
                  <c:v>3.9003757063636774E-3</c:v>
                </c:pt>
                <c:pt idx="68">
                  <c:v>4.2672102489827324E-3</c:v>
                </c:pt>
                <c:pt idx="69">
                  <c:v>4.5063304785743913E-3</c:v>
                </c:pt>
                <c:pt idx="70">
                  <c:v>4.5999335228614187E-3</c:v>
                </c:pt>
                <c:pt idx="71">
                  <c:v>4.6320503731282535E-3</c:v>
                </c:pt>
                <c:pt idx="72">
                  <c:v>4.6388938379617363E-3</c:v>
                </c:pt>
                <c:pt idx="73">
                  <c:v>4.6355094232441683E-3</c:v>
                </c:pt>
                <c:pt idx="74">
                  <c:v>4.62810567763796E-3</c:v>
                </c:pt>
                <c:pt idx="75">
                  <c:v>4.6142279674044146E-3</c:v>
                </c:pt>
                <c:pt idx="76">
                  <c:v>4.5915998749927762E-3</c:v>
                </c:pt>
                <c:pt idx="77">
                  <c:v>4.5068626667404228E-3</c:v>
                </c:pt>
                <c:pt idx="78">
                  <c:v>4.2983534855820307E-3</c:v>
                </c:pt>
                <c:pt idx="79">
                  <c:v>3.9128570075917949E-3</c:v>
                </c:pt>
                <c:pt idx="80">
                  <c:v>3.252409886731665E-3</c:v>
                </c:pt>
                <c:pt idx="81">
                  <c:v>2.6020152844358642E-3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6.0451678163405824E-5</c:v>
                </c:pt>
                <c:pt idx="2">
                  <c:v>1.1313607271912468E-4</c:v>
                </c:pt>
                <c:pt idx="3">
                  <c:v>9.8641869789426064E-5</c:v>
                </c:pt>
                <c:pt idx="4">
                  <c:v>8.4505135586263047E-5</c:v>
                </c:pt>
                <c:pt idx="5">
                  <c:v>7.5974241579877862E-5</c:v>
                </c:pt>
                <c:pt idx="6">
                  <c:v>7.9688156400299328E-5</c:v>
                </c:pt>
                <c:pt idx="7">
                  <c:v>8.9778740490866792E-5</c:v>
                </c:pt>
                <c:pt idx="8">
                  <c:v>9.9687169044310515E-5</c:v>
                </c:pt>
                <c:pt idx="9">
                  <c:v>1.0961484348105631E-4</c:v>
                </c:pt>
                <c:pt idx="10">
                  <c:v>1.1969926521953745E-4</c:v>
                </c:pt>
                <c:pt idx="11">
                  <c:v>1.2987691785523278E-4</c:v>
                </c:pt>
                <c:pt idx="12">
                  <c:v>1.3995875977001085E-4</c:v>
                </c:pt>
                <c:pt idx="13">
                  <c:v>1.5272012246726771E-4</c:v>
                </c:pt>
                <c:pt idx="14">
                  <c:v>1.6779093479555579E-4</c:v>
                </c:pt>
                <c:pt idx="15">
                  <c:v>1.8134969410680047E-4</c:v>
                </c:pt>
                <c:pt idx="16">
                  <c:v>1.9588894212608197E-4</c:v>
                </c:pt>
                <c:pt idx="17">
                  <c:v>2.106822259011276E-4</c:v>
                </c:pt>
                <c:pt idx="18">
                  <c:v>2.2365447285097945E-4</c:v>
                </c:pt>
                <c:pt idx="19">
                  <c:v>2.3548072551748549E-4</c:v>
                </c:pt>
                <c:pt idx="20">
                  <c:v>2.4630199386496487E-4</c:v>
                </c:pt>
                <c:pt idx="21">
                  <c:v>2.5626902943316852E-4</c:v>
                </c:pt>
                <c:pt idx="22">
                  <c:v>2.6554021178936305E-4</c:v>
                </c:pt>
                <c:pt idx="23">
                  <c:v>2.7427962501481778E-4</c:v>
                </c:pt>
                <c:pt idx="24">
                  <c:v>2.8265532528242462E-4</c:v>
                </c:pt>
                <c:pt idx="25">
                  <c:v>2.9083779391560612E-4</c:v>
                </c:pt>
                <c:pt idx="26">
                  <c:v>2.989985685944554E-4</c:v>
                </c:pt>
                <c:pt idx="27">
                  <c:v>3.073090447771062E-4</c:v>
                </c:pt>
                <c:pt idx="28">
                  <c:v>3.1593943629621297E-4</c:v>
                </c:pt>
                <c:pt idx="29">
                  <c:v>3.250578841635396E-4</c:v>
                </c:pt>
                <c:pt idx="30">
                  <c:v>3.3482970182390528E-4</c:v>
                </c:pt>
                <c:pt idx="31">
                  <c:v>3.4541674497896337E-4</c:v>
                </c:pt>
                <c:pt idx="32">
                  <c:v>3.5697689440686005E-4</c:v>
                </c:pt>
                <c:pt idx="33">
                  <c:v>3.7234807441469798E-4</c:v>
                </c:pt>
                <c:pt idx="34">
                  <c:v>3.9112600786168531E-4</c:v>
                </c:pt>
                <c:pt idx="35">
                  <c:v>4.1014213471174892E-4</c:v>
                </c:pt>
                <c:pt idx="36">
                  <c:v>4.2938804638823565E-4</c:v>
                </c:pt>
                <c:pt idx="37">
                  <c:v>4.4885550538642971E-4</c:v>
                </c:pt>
                <c:pt idx="38">
                  <c:v>4.6853644241317313E-4</c:v>
                </c:pt>
                <c:pt idx="39">
                  <c:v>4.8842295323231239E-4</c:v>
                </c:pt>
                <c:pt idx="40">
                  <c:v>5.0850729589512183E-4</c:v>
                </c:pt>
                <c:pt idx="41">
                  <c:v>5.2878188786554376E-4</c:v>
                </c:pt>
                <c:pt idx="42">
                  <c:v>5.4923930322210268E-4</c:v>
                </c:pt>
                <c:pt idx="43">
                  <c:v>5.6987226990080962E-4</c:v>
                </c:pt>
                <c:pt idx="44">
                  <c:v>5.9067366696599665E-4</c:v>
                </c:pt>
                <c:pt idx="45">
                  <c:v>6.1121421057581298E-4</c:v>
                </c:pt>
                <c:pt idx="46">
                  <c:v>6.3233169735844104E-4</c:v>
                </c:pt>
                <c:pt idx="47">
                  <c:v>6.5401944412016538E-4</c:v>
                </c:pt>
                <c:pt idx="48">
                  <c:v>6.754262855127054E-4</c:v>
                </c:pt>
                <c:pt idx="49">
                  <c:v>6.9696812892229359E-4</c:v>
                </c:pt>
                <c:pt idx="50">
                  <c:v>7.1863870604767851E-4</c:v>
                </c:pt>
                <c:pt idx="51">
                  <c:v>7.4043188212477324E-4</c:v>
                </c:pt>
                <c:pt idx="52">
                  <c:v>7.6234165339180858E-4</c:v>
                </c:pt>
                <c:pt idx="53">
                  <c:v>8.1776906381177182E-4</c:v>
                </c:pt>
                <c:pt idx="54">
                  <c:v>9.0734487189453479E-4</c:v>
                </c:pt>
                <c:pt idx="55">
                  <c:v>9.9813455940056853E-4</c:v>
                </c:pt>
                <c:pt idx="56">
                  <c:v>1.0898294883585353E-3</c:v>
                </c:pt>
                <c:pt idx="57">
                  <c:v>1.1816842090616553E-3</c:v>
                </c:pt>
                <c:pt idx="58">
                  <c:v>1.2743690195298222E-3</c:v>
                </c:pt>
                <c:pt idx="59">
                  <c:v>1.367650133334558E-3</c:v>
                </c:pt>
                <c:pt idx="60">
                  <c:v>1.4603880253289906E-3</c:v>
                </c:pt>
                <c:pt idx="61">
                  <c:v>1.5533141666528437E-3</c:v>
                </c:pt>
                <c:pt idx="62">
                  <c:v>1.8252698263320926E-3</c:v>
                </c:pt>
                <c:pt idx="63">
                  <c:v>2.261728213459819E-3</c:v>
                </c:pt>
                <c:pt idx="64">
                  <c:v>2.8411551966669051E-3</c:v>
                </c:pt>
                <c:pt idx="65">
                  <c:v>3.4987796842945408E-3</c:v>
                </c:pt>
                <c:pt idx="66">
                  <c:v>4.0066627929615595E-3</c:v>
                </c:pt>
                <c:pt idx="67">
                  <c:v>4.4491374651768906E-3</c:v>
                </c:pt>
                <c:pt idx="68">
                  <c:v>4.8675836431757461E-3</c:v>
                </c:pt>
                <c:pt idx="69">
                  <c:v>5.1403467953054695E-3</c:v>
                </c:pt>
                <c:pt idx="70">
                  <c:v>5.2471192814822652E-3</c:v>
                </c:pt>
                <c:pt idx="71">
                  <c:v>5.2837547988126886E-3</c:v>
                </c:pt>
                <c:pt idx="72">
                  <c:v>5.291561102121518E-3</c:v>
                </c:pt>
                <c:pt idx="73">
                  <c:v>5.2877005185646402E-3</c:v>
                </c:pt>
                <c:pt idx="74">
                  <c:v>5.2792551060097748E-3</c:v>
                </c:pt>
                <c:pt idx="75">
                  <c:v>5.2634248770320399E-3</c:v>
                </c:pt>
                <c:pt idx="76">
                  <c:v>5.2376131344478959E-3</c:v>
                </c:pt>
                <c:pt idx="77">
                  <c:v>5.1409538594670446E-3</c:v>
                </c:pt>
                <c:pt idx="78">
                  <c:v>4.9031085646633705E-3</c:v>
                </c:pt>
                <c:pt idx="79">
                  <c:v>4.4633748179574387E-3</c:v>
                </c:pt>
                <c:pt idx="80">
                  <c:v>3.7100063605565734E-3</c:v>
                </c:pt>
                <c:pt idx="81">
                  <c:v>2.9681047566926556E-3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2.7195881947954036E-5</c:v>
                </c:pt>
                <c:pt idx="2">
                  <c:v>5.9111925190522749E-5</c:v>
                </c:pt>
                <c:pt idx="3">
                  <c:v>6.8209550948513506E-5</c:v>
                </c:pt>
                <c:pt idx="4">
                  <c:v>7.6099256847626465E-5</c:v>
                </c:pt>
                <c:pt idx="5">
                  <c:v>9.4389921762964073E-5</c:v>
                </c:pt>
                <c:pt idx="6">
                  <c:v>1.2250329324671377E-4</c:v>
                </c:pt>
                <c:pt idx="7">
                  <c:v>1.506024053666448E-4</c:v>
                </c:pt>
                <c:pt idx="8">
                  <c:v>1.793794714438518E-4</c:v>
                </c:pt>
                <c:pt idx="9">
                  <c:v>2.0846474552138188E-4</c:v>
                </c:pt>
                <c:pt idx="10">
                  <c:v>2.3735103804227133E-4</c:v>
                </c:pt>
                <c:pt idx="11">
                  <c:v>2.6562212057139279E-4</c:v>
                </c:pt>
                <c:pt idx="12">
                  <c:v>2.9316942764176789E-4</c:v>
                </c:pt>
                <c:pt idx="13">
                  <c:v>3.2919767992910237E-4</c:v>
                </c:pt>
                <c:pt idx="14">
                  <c:v>3.7388723022225526E-4</c:v>
                </c:pt>
                <c:pt idx="15">
                  <c:v>4.1718194473144935E-4</c:v>
                </c:pt>
                <c:pt idx="16">
                  <c:v>4.6723738595090319E-4</c:v>
                </c:pt>
                <c:pt idx="17">
                  <c:v>5.2139673564386888E-4</c:v>
                </c:pt>
                <c:pt idx="18">
                  <c:v>5.717265569621429E-4</c:v>
                </c:pt>
                <c:pt idx="19">
                  <c:v>6.199204049981568E-4</c:v>
                </c:pt>
                <c:pt idx="20">
                  <c:v>6.6557317687627278E-4</c:v>
                </c:pt>
                <c:pt idx="21">
                  <c:v>7.082976414666363E-4</c:v>
                </c:pt>
                <c:pt idx="22">
                  <c:v>7.4772526658684144E-4</c:v>
                </c:pt>
                <c:pt idx="23">
                  <c:v>7.8350674439434413E-4</c:v>
                </c:pt>
                <c:pt idx="24">
                  <c:v>8.153122575299377E-4</c:v>
                </c:pt>
                <c:pt idx="25">
                  <c:v>8.4283151813105395E-4</c:v>
                </c:pt>
                <c:pt idx="26">
                  <c:v>8.6577361223865801E-4</c:v>
                </c:pt>
                <c:pt idx="27">
                  <c:v>8.8386668364903709E-4</c:v>
                </c:pt>
                <c:pt idx="28">
                  <c:v>8.9685748384343161E-4</c:v>
                </c:pt>
                <c:pt idx="29">
                  <c:v>9.0451081468385128E-4</c:v>
                </c:pt>
                <c:pt idx="30">
                  <c:v>9.0660888698680935E-4</c:v>
                </c:pt>
                <c:pt idx="31">
                  <c:v>9.0295061551402659E-4</c:v>
                </c:pt>
                <c:pt idx="32">
                  <c:v>8.9335086883054831E-4</c:v>
                </c:pt>
                <c:pt idx="33">
                  <c:v>9.0983742035091644E-4</c:v>
                </c:pt>
                <c:pt idx="34">
                  <c:v>9.5572154786731139E-4</c:v>
                </c:pt>
                <c:pt idx="35">
                  <c:v>1.0021877040990157E-3</c:v>
                </c:pt>
                <c:pt idx="36">
                  <c:v>1.0492153425783115E-3</c:v>
                </c:pt>
                <c:pt idx="37">
                  <c:v>1.0967843348540106E-3</c:v>
                </c:pt>
                <c:pt idx="38">
                  <c:v>1.1448749635020801E-3</c:v>
                </c:pt>
                <c:pt idx="39">
                  <c:v>1.1934679144174508E-3</c:v>
                </c:pt>
                <c:pt idx="40">
                  <c:v>1.2425442700465187E-3</c:v>
                </c:pt>
                <c:pt idx="41">
                  <c:v>1.2920855023626323E-3</c:v>
                </c:pt>
                <c:pt idx="42">
                  <c:v>1.3420734660289325E-3</c:v>
                </c:pt>
                <c:pt idx="43">
                  <c:v>1.3924903916613539E-3</c:v>
                </c:pt>
                <c:pt idx="44">
                  <c:v>1.4433188791598719E-3</c:v>
                </c:pt>
                <c:pt idx="45">
                  <c:v>1.4935099678070678E-3</c:v>
                </c:pt>
                <c:pt idx="46">
                  <c:v>1.5451108246902492E-3</c:v>
                </c:pt>
                <c:pt idx="47">
                  <c:v>1.5981051193376138E-3</c:v>
                </c:pt>
                <c:pt idx="48">
                  <c:v>1.650413018018346E-3</c:v>
                </c:pt>
                <c:pt idx="49">
                  <c:v>1.7030507959045135E-3</c:v>
                </c:pt>
                <c:pt idx="50">
                  <c:v>1.7560031363195109E-3</c:v>
                </c:pt>
                <c:pt idx="51">
                  <c:v>1.8092550488865507E-3</c:v>
                </c:pt>
                <c:pt idx="52">
                  <c:v>1.8627918633347341E-3</c:v>
                </c:pt>
                <c:pt idx="53">
                  <c:v>1.9982294701828499E-3</c:v>
                </c:pt>
                <c:pt idx="54">
                  <c:v>2.2171091361512601E-3</c:v>
                </c:pt>
                <c:pt idx="55">
                  <c:v>2.4389549324664488E-3</c:v>
                </c:pt>
                <c:pt idx="56">
                  <c:v>2.6630126981834284E-3</c:v>
                </c:pt>
                <c:pt idx="57">
                  <c:v>2.8874609171327284E-3</c:v>
                </c:pt>
                <c:pt idx="58">
                  <c:v>3.1139374713478347E-3</c:v>
                </c:pt>
                <c:pt idx="59">
                  <c:v>3.3418711006138668E-3</c:v>
                </c:pt>
                <c:pt idx="60">
                  <c:v>3.5684773602370165E-3</c:v>
                </c:pt>
                <c:pt idx="61">
                  <c:v>3.7955436095741773E-3</c:v>
                </c:pt>
                <c:pt idx="62">
                  <c:v>4.4600708432421593E-3</c:v>
                </c:pt>
                <c:pt idx="63">
                  <c:v>5.5265626564710351E-3</c:v>
                </c:pt>
                <c:pt idx="64">
                  <c:v>6.9424001158470269E-3</c:v>
                </c:pt>
                <c:pt idx="65">
                  <c:v>8.5493142064415675E-3</c:v>
                </c:pt>
                <c:pt idx="66">
                  <c:v>9.7903332667812117E-3</c:v>
                </c:pt>
                <c:pt idx="67">
                  <c:v>1.0871525951802713E-2</c:v>
                </c:pt>
                <c:pt idx="68">
                  <c:v>1.1894004694964303E-2</c:v>
                </c:pt>
                <c:pt idx="69">
                  <c:v>1.2560505047062527E-2</c:v>
                </c:pt>
                <c:pt idx="70">
                  <c:v>1.2821405022281292E-2</c:v>
                </c:pt>
                <c:pt idx="71">
                  <c:v>1.2910924391042715E-2</c:v>
                </c:pt>
                <c:pt idx="72">
                  <c:v>1.2929999195917554E-2</c:v>
                </c:pt>
                <c:pt idx="73">
                  <c:v>1.2920565809186709E-2</c:v>
                </c:pt>
                <c:pt idx="74">
                  <c:v>1.2899929332457788E-2</c:v>
                </c:pt>
                <c:pt idx="75">
                  <c:v>1.2861247959607108E-2</c:v>
                </c:pt>
                <c:pt idx="76">
                  <c:v>1.2798176626891247E-2</c:v>
                </c:pt>
                <c:pt idx="77">
                  <c:v>1.256198841633098E-2</c:v>
                </c:pt>
                <c:pt idx="78">
                  <c:v>1.1980810308167153E-2</c:v>
                </c:pt>
                <c:pt idx="79">
                  <c:v>1.0906315110701528E-2</c:v>
                </c:pt>
                <c:pt idx="80">
                  <c:v>9.0654493698679919E-3</c:v>
                </c:pt>
                <c:pt idx="81">
                  <c:v>7.2526030365686542E-3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6.0508327171094852E-4</c:v>
                </c:pt>
                <c:pt idx="2">
                  <c:v>1.2446792857418391E-3</c:v>
                </c:pt>
                <c:pt idx="3">
                  <c:v>1.31406738755524E-3</c:v>
                </c:pt>
                <c:pt idx="4">
                  <c:v>1.3692528722724093E-3</c:v>
                </c:pt>
                <c:pt idx="5">
                  <c:v>1.5861285800569797E-3</c:v>
                </c:pt>
                <c:pt idx="6">
                  <c:v>2.034108354940545E-3</c:v>
                </c:pt>
                <c:pt idx="7">
                  <c:v>2.6241561748467628E-3</c:v>
                </c:pt>
                <c:pt idx="8">
                  <c:v>3.3443755353092354E-3</c:v>
                </c:pt>
                <c:pt idx="9">
                  <c:v>4.162799787325068E-3</c:v>
                </c:pt>
                <c:pt idx="10">
                  <c:v>5.0083398241325102E-3</c:v>
                </c:pt>
                <c:pt idx="11">
                  <c:v>5.7840061972893242E-3</c:v>
                </c:pt>
                <c:pt idx="12">
                  <c:v>6.4389421711379289E-3</c:v>
                </c:pt>
                <c:pt idx="13">
                  <c:v>7.2340024093626104E-3</c:v>
                </c:pt>
                <c:pt idx="14">
                  <c:v>8.2262013155999496E-3</c:v>
                </c:pt>
                <c:pt idx="15">
                  <c:v>9.1970453870808648E-3</c:v>
                </c:pt>
                <c:pt idx="16">
                  <c:v>1.0336712987179886E-2</c:v>
                </c:pt>
                <c:pt idx="17">
                  <c:v>1.1591978925554764E-2</c:v>
                </c:pt>
                <c:pt idx="18">
                  <c:v>1.2787877597782696E-2</c:v>
                </c:pt>
                <c:pt idx="19">
                  <c:v>1.3967832557861454E-2</c:v>
                </c:pt>
                <c:pt idx="20">
                  <c:v>1.5127169584771864E-2</c:v>
                </c:pt>
                <c:pt idx="21">
                  <c:v>1.6261508822261569E-2</c:v>
                </c:pt>
                <c:pt idx="22">
                  <c:v>1.7366764219569734E-2</c:v>
                </c:pt>
                <c:pt idx="23">
                  <c:v>1.8439139941138053E-2</c:v>
                </c:pt>
                <c:pt idx="24">
                  <c:v>1.9475124366736721E-2</c:v>
                </c:pt>
                <c:pt idx="25">
                  <c:v>2.0471482058799593E-2</c:v>
                </c:pt>
                <c:pt idx="26">
                  <c:v>2.1425244086117689E-2</c:v>
                </c:pt>
                <c:pt idx="27">
                  <c:v>2.2333697140350696E-2</c:v>
                </c:pt>
                <c:pt idx="28">
                  <c:v>2.319437172677451E-2</c:v>
                </c:pt>
                <c:pt idx="29">
                  <c:v>2.4005029733472568E-2</c:v>
                </c:pt>
                <c:pt idx="30">
                  <c:v>2.4763651623787863E-2</c:v>
                </c:pt>
                <c:pt idx="31">
                  <c:v>2.5468423462227486E-2</c:v>
                </c:pt>
                <c:pt idx="32">
                  <c:v>2.6117723964140999E-2</c:v>
                </c:pt>
                <c:pt idx="33">
                  <c:v>2.7107432046425503E-2</c:v>
                </c:pt>
                <c:pt idx="34">
                  <c:v>2.8474490425031737E-2</c:v>
                </c:pt>
                <c:pt idx="35">
                  <c:v>2.9858889598263924E-2</c:v>
                </c:pt>
                <c:pt idx="36">
                  <c:v>3.1260017410625937E-2</c:v>
                </c:pt>
                <c:pt idx="37">
                  <c:v>3.2677274160884798E-2</c:v>
                </c:pt>
                <c:pt idx="38">
                  <c:v>3.4110072393831341E-2</c:v>
                </c:pt>
                <c:pt idx="39">
                  <c:v>3.555783667062451E-2</c:v>
                </c:pt>
                <c:pt idx="40">
                  <c:v>3.7020003367162525E-2</c:v>
                </c:pt>
                <c:pt idx="41">
                  <c:v>3.8496020464796596E-2</c:v>
                </c:pt>
                <c:pt idx="42">
                  <c:v>3.9985347346626524E-2</c:v>
                </c:pt>
                <c:pt idx="43">
                  <c:v>4.1487454596780556E-2</c:v>
                </c:pt>
                <c:pt idx="44">
                  <c:v>4.3001823801728463E-2</c:v>
                </c:pt>
                <c:pt idx="45">
                  <c:v>4.4497202530287709E-2</c:v>
                </c:pt>
                <c:pt idx="46">
                  <c:v>4.6034583484523106E-2</c:v>
                </c:pt>
                <c:pt idx="47">
                  <c:v>4.7613480119097253E-2</c:v>
                </c:pt>
                <c:pt idx="48">
                  <c:v>4.917192647144928E-2</c:v>
                </c:pt>
                <c:pt idx="49">
                  <c:v>5.0740201149109584E-2</c:v>
                </c:pt>
                <c:pt idx="50">
                  <c:v>5.231784781146067E-2</c:v>
                </c:pt>
                <c:pt idx="51">
                  <c:v>5.3904419839567036E-2</c:v>
                </c:pt>
                <c:pt idx="52">
                  <c:v>5.5499480151635194E-2</c:v>
                </c:pt>
                <c:pt idx="53">
                  <c:v>5.9534668902994511E-2</c:v>
                </c:pt>
                <c:pt idx="54">
                  <c:v>6.6055906147000798E-2</c:v>
                </c:pt>
                <c:pt idx="55">
                  <c:v>7.2665515417720497E-2</c:v>
                </c:pt>
                <c:pt idx="56">
                  <c:v>7.9341027462833363E-2</c:v>
                </c:pt>
                <c:pt idx="57">
                  <c:v>8.6028172558231558E-2</c:v>
                </c:pt>
                <c:pt idx="58">
                  <c:v>9.2775749285870165E-2</c:v>
                </c:pt>
                <c:pt idx="59">
                  <c:v>9.9566737684699785E-2</c:v>
                </c:pt>
                <c:pt idx="60">
                  <c:v>0.10631817881762216</c:v>
                </c:pt>
                <c:pt idx="61">
                  <c:v>0.11308332475058434</c:v>
                </c:pt>
                <c:pt idx="62">
                  <c:v>0.1328820562895732</c:v>
                </c:pt>
                <c:pt idx="63">
                  <c:v>0.16465680385273737</c:v>
                </c:pt>
                <c:pt idx="64">
                  <c:v>0.20683985420915785</c:v>
                </c:pt>
                <c:pt idx="65">
                  <c:v>0.25471578626132008</c:v>
                </c:pt>
                <c:pt idx="66">
                  <c:v>0.29169034797312665</c:v>
                </c:pt>
                <c:pt idx="67">
                  <c:v>0.32390308904395293</c:v>
                </c:pt>
                <c:pt idx="68">
                  <c:v>0.35436652397112639</c:v>
                </c:pt>
                <c:pt idx="69">
                  <c:v>0.3742240420279821</c:v>
                </c:pt>
                <c:pt idx="70">
                  <c:v>0.38199722017054399</c:v>
                </c:pt>
                <c:pt idx="71">
                  <c:v>0.38466433426286517</c:v>
                </c:pt>
                <c:pt idx="72">
                  <c:v>0.38523264346336411</c:v>
                </c:pt>
                <c:pt idx="73">
                  <c:v>0.38495158787688871</c:v>
                </c:pt>
                <c:pt idx="74">
                  <c:v>0.38433675067840189</c:v>
                </c:pt>
                <c:pt idx="75">
                  <c:v>0.38318428908190288</c:v>
                </c:pt>
                <c:pt idx="76">
                  <c:v>0.38130516009970161</c:v>
                </c:pt>
                <c:pt idx="77">
                  <c:v>0.3742682371014589</c:v>
                </c:pt>
                <c:pt idx="78">
                  <c:v>0.35695278521792911</c:v>
                </c:pt>
                <c:pt idx="79">
                  <c:v>0.3249395871475792</c:v>
                </c:pt>
                <c:pt idx="80">
                  <c:v>0.27009336752628543</c:v>
                </c:pt>
                <c:pt idx="81">
                  <c:v>0.2160819500011962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1.3343483158330646E-4</c:v>
                </c:pt>
                <c:pt idx="2">
                  <c:v>2.6049995563382411E-4</c:v>
                </c:pt>
                <c:pt idx="3">
                  <c:v>2.493593192242822E-4</c:v>
                </c:pt>
                <c:pt idx="4">
                  <c:v>2.369144643484E-4</c:v>
                </c:pt>
                <c:pt idx="5">
                  <c:v>2.2090275798395661E-4</c:v>
                </c:pt>
                <c:pt idx="6">
                  <c:v>2.0090155125750868E-4</c:v>
                </c:pt>
                <c:pt idx="7">
                  <c:v>1.7449181804881739E-4</c:v>
                </c:pt>
                <c:pt idx="8">
                  <c:v>1.4261511838918039E-4</c:v>
                </c:pt>
                <c:pt idx="9">
                  <c:v>1.10793256362425E-4</c:v>
                </c:pt>
                <c:pt idx="10">
                  <c:v>8.5908397348696296E-5</c:v>
                </c:pt>
                <c:pt idx="11">
                  <c:v>7.4142957418906535E-5</c:v>
                </c:pt>
                <c:pt idx="12">
                  <c:v>7.5983910935208782E-5</c:v>
                </c:pt>
                <c:pt idx="13">
                  <c:v>8.5484403921359193E-5</c:v>
                </c:pt>
                <c:pt idx="14">
                  <c:v>9.7528287981939773E-5</c:v>
                </c:pt>
                <c:pt idx="15">
                  <c:v>1.096116849260487E-4</c:v>
                </c:pt>
                <c:pt idx="16">
                  <c:v>1.2432612520334296E-4</c:v>
                </c:pt>
                <c:pt idx="17">
                  <c:v>1.4120456881274284E-4</c:v>
                </c:pt>
                <c:pt idx="18">
                  <c:v>1.5815962713470268E-4</c:v>
                </c:pt>
                <c:pt idx="19">
                  <c:v>1.7589935297106685E-4</c:v>
                </c:pt>
                <c:pt idx="20">
                  <c:v>1.9450124623090117E-4</c:v>
                </c:pt>
                <c:pt idx="21">
                  <c:v>2.140431972082735E-4</c:v>
                </c:pt>
                <c:pt idx="22">
                  <c:v>2.3460289171373314E-4</c:v>
                </c:pt>
                <c:pt idx="23">
                  <c:v>2.5625729344970613E-4</c:v>
                </c:pt>
                <c:pt idx="24">
                  <c:v>2.7908220112057104E-4</c:v>
                </c:pt>
                <c:pt idx="25">
                  <c:v>3.0315187440057201E-4</c:v>
                </c:pt>
                <c:pt idx="26">
                  <c:v>3.2853872313718611E-4</c:v>
                </c:pt>
                <c:pt idx="27">
                  <c:v>3.5531305515815848E-4</c:v>
                </c:pt>
                <c:pt idx="28">
                  <c:v>3.8354287646859487E-4</c:v>
                </c:pt>
                <c:pt idx="29">
                  <c:v>4.1329373857114306E-4</c:v>
                </c:pt>
                <c:pt idx="30">
                  <c:v>4.4462862754336322E-4</c:v>
                </c:pt>
                <c:pt idx="31">
                  <c:v>4.7760788978508758E-4</c:v>
                </c:pt>
                <c:pt idx="32">
                  <c:v>5.1228918993086148E-4</c:v>
                </c:pt>
                <c:pt idx="33">
                  <c:v>5.4368316702224542E-4</c:v>
                </c:pt>
                <c:pt idx="34">
                  <c:v>5.7110172247641059E-4</c:v>
                </c:pt>
                <c:pt idx="35">
                  <c:v>5.9886807546908022E-4</c:v>
                </c:pt>
                <c:pt idx="36">
                  <c:v>6.2696994823678771E-4</c:v>
                </c:pt>
                <c:pt idx="37">
                  <c:v>6.5539531280635419E-4</c:v>
                </c:pt>
                <c:pt idx="38">
                  <c:v>6.8413238681831235E-4</c:v>
                </c:pt>
                <c:pt idx="39">
                  <c:v>7.1316962892079222E-4</c:v>
                </c:pt>
                <c:pt idx="40">
                  <c:v>7.4249573472553098E-4</c:v>
                </c:pt>
                <c:pt idx="41">
                  <c:v>7.7209963261029926E-4</c:v>
                </c:pt>
                <c:pt idx="42">
                  <c:v>8.0197047963328138E-4</c:v>
                </c:pt>
                <c:pt idx="43">
                  <c:v>8.3209765750731071E-4</c:v>
                </c:pt>
                <c:pt idx="44">
                  <c:v>8.6247076861488273E-4</c:v>
                </c:pt>
                <c:pt idx="45">
                  <c:v>8.9246299516177168E-4</c:v>
                </c:pt>
                <c:pt idx="46">
                  <c:v>9.2329764392845917E-4</c:v>
                </c:pt>
                <c:pt idx="47">
                  <c:v>9.549649564653262E-4</c:v>
                </c:pt>
                <c:pt idx="48">
                  <c:v>9.8622210568661281E-4</c:v>
                </c:pt>
                <c:pt idx="49">
                  <c:v>1.0176763777862668E-3</c:v>
                </c:pt>
                <c:pt idx="50">
                  <c:v>1.0493186201189265E-3</c:v>
                </c:pt>
                <c:pt idx="51">
                  <c:v>1.0811398750232074E-3</c:v>
                </c:pt>
                <c:pt idx="52">
                  <c:v>1.1131313761204526E-3</c:v>
                </c:pt>
                <c:pt idx="53">
                  <c:v>1.194063579366937E-3</c:v>
                </c:pt>
                <c:pt idx="54">
                  <c:v>1.3248574853205728E-3</c:v>
                </c:pt>
                <c:pt idx="55">
                  <c:v>1.4574238344653395E-3</c:v>
                </c:pt>
                <c:pt idx="56">
                  <c:v>1.5913119697917059E-3</c:v>
                </c:pt>
                <c:pt idx="57">
                  <c:v>1.7254334246597555E-3</c:v>
                </c:pt>
                <c:pt idx="58">
                  <c:v>1.8607669331501661E-3</c:v>
                </c:pt>
                <c:pt idx="59">
                  <c:v>1.9969711325580506E-3</c:v>
                </c:pt>
                <c:pt idx="60">
                  <c:v>2.1323821479144658E-3</c:v>
                </c:pt>
                <c:pt idx="61">
                  <c:v>2.2680680350874462E-3</c:v>
                </c:pt>
                <c:pt idx="62">
                  <c:v>2.6651634533367782E-3</c:v>
                </c:pt>
                <c:pt idx="63">
                  <c:v>3.3024571430115058E-3</c:v>
                </c:pt>
                <c:pt idx="64">
                  <c:v>4.1485060927297724E-3</c:v>
                </c:pt>
                <c:pt idx="65">
                  <c:v>5.1087349450121399E-3</c:v>
                </c:pt>
                <c:pt idx="66">
                  <c:v>5.8503192742214126E-3</c:v>
                </c:pt>
                <c:pt idx="67">
                  <c:v>6.4963976284476586E-3</c:v>
                </c:pt>
                <c:pt idx="68">
                  <c:v>7.1073908332343035E-3</c:v>
                </c:pt>
                <c:pt idx="69">
                  <c:v>7.5056653096901562E-3</c:v>
                </c:pt>
                <c:pt idx="70">
                  <c:v>7.6615689048052634E-3</c:v>
                </c:pt>
                <c:pt idx="71">
                  <c:v>7.7150621694582703E-3</c:v>
                </c:pt>
                <c:pt idx="72">
                  <c:v>7.7264605249146587E-3</c:v>
                </c:pt>
                <c:pt idx="73">
                  <c:v>7.7208235028941846E-3</c:v>
                </c:pt>
                <c:pt idx="74">
                  <c:v>7.7084919535720716E-3</c:v>
                </c:pt>
                <c:pt idx="75">
                  <c:v>7.6853774818809485E-3</c:v>
                </c:pt>
                <c:pt idx="76">
                  <c:v>7.6476885265222578E-3</c:v>
                </c:pt>
                <c:pt idx="77">
                  <c:v>7.5065517130010083E-3</c:v>
                </c:pt>
                <c:pt idx="78">
                  <c:v>7.1592624639738173E-3</c:v>
                </c:pt>
                <c:pt idx="79">
                  <c:v>6.5171862656976534E-3</c:v>
                </c:pt>
                <c:pt idx="80">
                  <c:v>5.4171570806448924E-3</c:v>
                </c:pt>
                <c:pt idx="81">
                  <c:v>4.3338711948734459E-3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2.1881450363204753E-5</c:v>
                </c:pt>
                <c:pt idx="2">
                  <c:v>4.5597224959111585E-5</c:v>
                </c:pt>
                <c:pt idx="3">
                  <c:v>4.9196307076310893E-5</c:v>
                </c:pt>
                <c:pt idx="4">
                  <c:v>5.2154436225176447E-5</c:v>
                </c:pt>
                <c:pt idx="5">
                  <c:v>6.126589922313007E-5</c:v>
                </c:pt>
                <c:pt idx="6">
                  <c:v>7.7172498747288355E-5</c:v>
                </c:pt>
                <c:pt idx="7">
                  <c:v>9.4430900352849203E-5</c:v>
                </c:pt>
                <c:pt idx="8">
                  <c:v>1.1290857193934519E-4</c:v>
                </c:pt>
                <c:pt idx="9">
                  <c:v>1.3231800222570281E-4</c:v>
                </c:pt>
                <c:pt idx="10">
                  <c:v>1.5204428999901712E-4</c:v>
                </c:pt>
                <c:pt idx="11">
                  <c:v>1.7131688918944408E-4</c:v>
                </c:pt>
                <c:pt idx="12">
                  <c:v>1.8973590882775623E-4</c:v>
                </c:pt>
                <c:pt idx="13">
                  <c:v>2.137424144281905E-4</c:v>
                </c:pt>
                <c:pt idx="14">
                  <c:v>2.4389057611658E-4</c:v>
                </c:pt>
                <c:pt idx="15">
                  <c:v>2.7367095660698585E-4</c:v>
                </c:pt>
                <c:pt idx="16">
                  <c:v>3.0904436544178145E-4</c:v>
                </c:pt>
                <c:pt idx="17">
                  <c:v>3.484704303314941E-4</c:v>
                </c:pt>
                <c:pt idx="18">
                  <c:v>3.8658315832834004E-4</c:v>
                </c:pt>
                <c:pt idx="19">
                  <c:v>4.2478746734753425E-4</c:v>
                </c:pt>
                <c:pt idx="20">
                  <c:v>4.6298161161081441E-4</c:v>
                </c:pt>
                <c:pt idx="21">
                  <c:v>5.0107064666596649E-4</c:v>
                </c:pt>
                <c:pt idx="22">
                  <c:v>5.3896637162841835E-4</c:v>
                </c:pt>
                <c:pt idx="23">
                  <c:v>5.7658720708688577E-4</c:v>
                </c:pt>
                <c:pt idx="24">
                  <c:v>6.1385802367426307E-4</c:v>
                </c:pt>
                <c:pt idx="25">
                  <c:v>6.5070992902008685E-4</c:v>
                </c:pt>
                <c:pt idx="26">
                  <c:v>6.870800214473057E-4</c:v>
                </c:pt>
                <c:pt idx="27">
                  <c:v>7.2291112056628874E-4</c:v>
                </c:pt>
                <c:pt idx="28">
                  <c:v>7.5815148043965126E-4</c:v>
                </c:pt>
                <c:pt idx="29">
                  <c:v>7.9275449203860995E-4</c:v>
                </c:pt>
                <c:pt idx="30">
                  <c:v>8.2667838019419228E-4</c:v>
                </c:pt>
                <c:pt idx="31">
                  <c:v>8.5988589948492655E-4</c:v>
                </c:pt>
                <c:pt idx="32">
                  <c:v>8.9234403322590759E-4</c:v>
                </c:pt>
                <c:pt idx="33">
                  <c:v>9.3172416757495834E-4</c:v>
                </c:pt>
                <c:pt idx="34">
                  <c:v>9.7871206844479483E-4</c:v>
                </c:pt>
                <c:pt idx="35">
                  <c:v>1.0262959991196778E-3</c:v>
                </c:pt>
                <c:pt idx="36">
                  <c:v>1.0744549188728776E-3</c:v>
                </c:pt>
                <c:pt idx="37">
                  <c:v>1.1231682150498593E-3</c:v>
                </c:pt>
                <c:pt idx="38">
                  <c:v>1.172415695910778E-3</c:v>
                </c:pt>
                <c:pt idx="39">
                  <c:v>1.2221775827368575E-3</c:v>
                </c:pt>
                <c:pt idx="40">
                  <c:v>1.272434502900099E-3</c:v>
                </c:pt>
                <c:pt idx="41">
                  <c:v>1.3231674826697877E-3</c:v>
                </c:pt>
                <c:pt idx="42">
                  <c:v>1.3743579402108583E-3</c:v>
                </c:pt>
                <c:pt idx="43">
                  <c:v>1.4259876786848363E-3</c:v>
                </c:pt>
                <c:pt idx="44">
                  <c:v>1.4780388794206614E-3</c:v>
                </c:pt>
                <c:pt idx="45">
                  <c:v>1.5294373482497993E-3</c:v>
                </c:pt>
                <c:pt idx="46">
                  <c:v>1.5822794982320383E-3</c:v>
                </c:pt>
                <c:pt idx="47">
                  <c:v>1.6365486060551631E-3</c:v>
                </c:pt>
                <c:pt idx="48">
                  <c:v>1.6901148061979354E-3</c:v>
                </c:pt>
                <c:pt idx="49">
                  <c:v>1.7440188210108996E-3</c:v>
                </c:pt>
                <c:pt idx="50">
                  <c:v>1.7982449653645581E-3</c:v>
                </c:pt>
                <c:pt idx="51">
                  <c:v>1.8527778882785916E-3</c:v>
                </c:pt>
                <c:pt idx="52">
                  <c:v>1.90760256657893E-3</c:v>
                </c:pt>
                <c:pt idx="53">
                  <c:v>2.0462982155776653E-3</c:v>
                </c:pt>
                <c:pt idx="54">
                  <c:v>2.2704431781962017E-3</c:v>
                </c:pt>
                <c:pt idx="55">
                  <c:v>2.4976256234093804E-3</c:v>
                </c:pt>
                <c:pt idx="56">
                  <c:v>2.7270732484266512E-3</c:v>
                </c:pt>
                <c:pt idx="57">
                  <c:v>2.9569207192897016E-3</c:v>
                </c:pt>
                <c:pt idx="58">
                  <c:v>3.1888453183789847E-3</c:v>
                </c:pt>
                <c:pt idx="59">
                  <c:v>3.4222620434333621E-3</c:v>
                </c:pt>
                <c:pt idx="60">
                  <c:v>3.654319468080966E-3</c:v>
                </c:pt>
                <c:pt idx="61">
                  <c:v>3.8868479478025805E-3</c:v>
                </c:pt>
                <c:pt idx="62">
                  <c:v>4.5673608282042104E-3</c:v>
                </c:pt>
                <c:pt idx="63">
                  <c:v>5.6595078147756474E-3</c:v>
                </c:pt>
                <c:pt idx="64">
                  <c:v>7.1094041904926925E-3</c:v>
                </c:pt>
                <c:pt idx="65">
                  <c:v>8.7549736734957202E-3</c:v>
                </c:pt>
                <c:pt idx="66">
                  <c:v>1.0025846276750098E-2</c:v>
                </c:pt>
                <c:pt idx="67">
                  <c:v>1.1133047774410258E-2</c:v>
                </c:pt>
                <c:pt idx="68">
                  <c:v>1.2180122927098401E-2</c:v>
                </c:pt>
                <c:pt idx="69">
                  <c:v>1.2862656390612818E-2</c:v>
                </c:pt>
                <c:pt idx="70">
                  <c:v>1.3129832489104433E-2</c:v>
                </c:pt>
                <c:pt idx="71">
                  <c:v>1.3221505306110467E-2</c:v>
                </c:pt>
                <c:pt idx="72">
                  <c:v>1.3241038968164955E-2</c:v>
                </c:pt>
                <c:pt idx="73">
                  <c:v>1.3231378655011625E-2</c:v>
                </c:pt>
                <c:pt idx="74">
                  <c:v>1.3210245754042879E-2</c:v>
                </c:pt>
                <c:pt idx="75">
                  <c:v>1.3170633874916106E-2</c:v>
                </c:pt>
                <c:pt idx="76">
                  <c:v>1.3106045319138896E-2</c:v>
                </c:pt>
                <c:pt idx="77">
                  <c:v>1.2864175443320417E-2</c:v>
                </c:pt>
                <c:pt idx="78">
                  <c:v>1.2269016707342203E-2</c:v>
                </c:pt>
                <c:pt idx="79">
                  <c:v>1.1168673809777242E-2</c:v>
                </c:pt>
                <c:pt idx="80">
                  <c:v>9.2835248132303091E-3</c:v>
                </c:pt>
                <c:pt idx="81">
                  <c:v>7.4270692497921927E-3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4.9580145226721195E-5</c:v>
                </c:pt>
                <c:pt idx="1">
                  <c:v>1.1640476870897903E-4</c:v>
                </c:pt>
                <c:pt idx="2">
                  <c:v>1.5042019560130302E-4</c:v>
                </c:pt>
                <c:pt idx="3">
                  <c:v>1.7231028430987565E-4</c:v>
                </c:pt>
                <c:pt idx="4">
                  <c:v>2.2867059052880548E-4</c:v>
                </c:pt>
                <c:pt idx="5">
                  <c:v>2.5404296734263791E-4</c:v>
                </c:pt>
                <c:pt idx="6">
                  <c:v>2.7076157616303498E-4</c:v>
                </c:pt>
                <c:pt idx="7">
                  <c:v>2.8090473555051845E-4</c:v>
                </c:pt>
                <c:pt idx="8">
                  <c:v>2.8624378328052306E-4</c:v>
                </c:pt>
                <c:pt idx="9">
                  <c:v>2.8841643230733034E-4</c:v>
                </c:pt>
                <c:pt idx="10">
                  <c:v>2.8901449534213383E-4</c:v>
                </c:pt>
                <c:pt idx="11">
                  <c:v>2.8921998666539241E-4</c:v>
                </c:pt>
                <c:pt idx="12">
                  <c:v>2.8955180987424431E-4</c:v>
                </c:pt>
                <c:pt idx="13">
                  <c:v>2.8989145502668985E-4</c:v>
                </c:pt>
                <c:pt idx="14">
                  <c:v>2.9024387310366167E-4</c:v>
                </c:pt>
                <c:pt idx="15">
                  <c:v>2.9075880752504538E-4</c:v>
                </c:pt>
                <c:pt idx="16">
                  <c:v>2.912664552068106E-4</c:v>
                </c:pt>
                <c:pt idx="17">
                  <c:v>2.9182175933922268E-4</c:v>
                </c:pt>
                <c:pt idx="18">
                  <c:v>2.9243425295935528E-4</c:v>
                </c:pt>
                <c:pt idx="19">
                  <c:v>2.9311346816321258E-4</c:v>
                </c:pt>
                <c:pt idx="20">
                  <c:v>2.9386893676054671E-4</c:v>
                </c:pt>
                <c:pt idx="21">
                  <c:v>2.9471019047287267E-4</c:v>
                </c:pt>
                <c:pt idx="22">
                  <c:v>2.956467609942348E-4</c:v>
                </c:pt>
                <c:pt idx="23">
                  <c:v>2.9668818001006868E-4</c:v>
                </c:pt>
                <c:pt idx="24">
                  <c:v>2.978439792031018E-4</c:v>
                </c:pt>
                <c:pt idx="25">
                  <c:v>2.9912369025520796E-4</c:v>
                </c:pt>
                <c:pt idx="26">
                  <c:v>3.0053684484799176E-4</c:v>
                </c:pt>
                <c:pt idx="27">
                  <c:v>3.02092974662973E-4</c:v>
                </c:pt>
                <c:pt idx="28">
                  <c:v>3.0380161138164488E-4</c:v>
                </c:pt>
                <c:pt idx="29">
                  <c:v>3.0567228668549224E-4</c:v>
                </c:pt>
                <c:pt idx="30">
                  <c:v>3.077145322559972E-4</c:v>
                </c:pt>
                <c:pt idx="31">
                  <c:v>3.099378797746412E-4</c:v>
                </c:pt>
                <c:pt idx="32">
                  <c:v>3.1223416590893713E-4</c:v>
                </c:pt>
                <c:pt idx="33">
                  <c:v>3.1449080670382349E-4</c:v>
                </c:pt>
                <c:pt idx="34">
                  <c:v>3.1670848663556265E-4</c:v>
                </c:pt>
                <c:pt idx="35">
                  <c:v>3.1888787836283517E-4</c:v>
                </c:pt>
                <c:pt idx="36">
                  <c:v>3.2102964293077613E-4</c:v>
                </c:pt>
                <c:pt idx="37">
                  <c:v>3.2313442997166454E-4</c:v>
                </c:pt>
                <c:pt idx="38">
                  <c:v>3.2520287790184467E-4</c:v>
                </c:pt>
                <c:pt idx="39">
                  <c:v>3.2723561411541281E-4</c:v>
                </c:pt>
                <c:pt idx="40">
                  <c:v>3.2923325517451407E-4</c:v>
                </c:pt>
                <c:pt idx="41">
                  <c:v>3.3119640699634902E-4</c:v>
                </c:pt>
                <c:pt idx="42">
                  <c:v>3.3312566503694005E-4</c:v>
                </c:pt>
                <c:pt idx="43">
                  <c:v>3.3502161447168812E-4</c:v>
                </c:pt>
                <c:pt idx="44">
                  <c:v>3.3688547393236561E-4</c:v>
                </c:pt>
                <c:pt idx="45">
                  <c:v>3.387171650035476E-4</c:v>
                </c:pt>
                <c:pt idx="46">
                  <c:v>3.4051659951257317E-4</c:v>
                </c:pt>
                <c:pt idx="47">
                  <c:v>3.4228496681683719E-4</c:v>
                </c:pt>
                <c:pt idx="48">
                  <c:v>3.440228032911346E-4</c:v>
                </c:pt>
                <c:pt idx="49">
                  <c:v>3.4573063604967439E-4</c:v>
                </c:pt>
                <c:pt idx="50">
                  <c:v>3.4740898310610884E-4</c:v>
                </c:pt>
                <c:pt idx="51">
                  <c:v>3.4905835353055787E-4</c:v>
                </c:pt>
                <c:pt idx="52">
                  <c:v>3.5537834082047601E-4</c:v>
                </c:pt>
                <c:pt idx="53">
                  <c:v>3.6127304385598342E-4</c:v>
                </c:pt>
                <c:pt idx="54">
                  <c:v>3.6677108084299419E-4</c:v>
                </c:pt>
                <c:pt idx="55">
                  <c:v>3.7189914421371185E-4</c:v>
                </c:pt>
                <c:pt idx="56">
                  <c:v>3.7668373875374774E-4</c:v>
                </c:pt>
                <c:pt idx="57">
                  <c:v>3.8114647684991146E-4</c:v>
                </c:pt>
                <c:pt idx="58">
                  <c:v>3.85307408308684E-4</c:v>
                </c:pt>
                <c:pt idx="59">
                  <c:v>3.8918834258565294E-4</c:v>
                </c:pt>
                <c:pt idx="60">
                  <c:v>3.9280690473455821E-4</c:v>
                </c:pt>
                <c:pt idx="61">
                  <c:v>4.0769628062284108E-4</c:v>
                </c:pt>
                <c:pt idx="62">
                  <c:v>4.1820936959685557E-4</c:v>
                </c:pt>
                <c:pt idx="63">
                  <c:v>4.3124419472966957E-4</c:v>
                </c:pt>
                <c:pt idx="64">
                  <c:v>4.377329070236917E-4</c:v>
                </c:pt>
                <c:pt idx="65">
                  <c:v>4.409667312391036E-4</c:v>
                </c:pt>
                <c:pt idx="66">
                  <c:v>4.4314914726891012E-4</c:v>
                </c:pt>
                <c:pt idx="67">
                  <c:v>4.4426245739271518E-4</c:v>
                </c:pt>
                <c:pt idx="68">
                  <c:v>4.4445739073421369E-4</c:v>
                </c:pt>
                <c:pt idx="69">
                  <c:v>4.4449164384326243E-4</c:v>
                </c:pt>
                <c:pt idx="70">
                  <c:v>4.4449765335044977E-4</c:v>
                </c:pt>
                <c:pt idx="71">
                  <c:v>4.4449870030275891E-4</c:v>
                </c:pt>
                <c:pt idx="72">
                  <c:v>4.4449888434902227E-4</c:v>
                </c:pt>
                <c:pt idx="73">
                  <c:v>4.4449891649122041E-4</c:v>
                </c:pt>
                <c:pt idx="74">
                  <c:v>4.4449892648424407E-4</c:v>
                </c:pt>
                <c:pt idx="75">
                  <c:v>4.444989268779922E-4</c:v>
                </c:pt>
                <c:pt idx="76">
                  <c:v>4.4449892690113862E-4</c:v>
                </c:pt>
                <c:pt idx="77">
                  <c:v>4.4449892690113862E-4</c:v>
                </c:pt>
                <c:pt idx="78">
                  <c:v>4.4449892690113862E-4</c:v>
                </c:pt>
                <c:pt idx="79">
                  <c:v>4.4449892690113862E-4</c:v>
                </c:pt>
                <c:pt idx="80">
                  <c:v>4.4449892690113862E-4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4.2288978871808377E-5</c:v>
                </c:pt>
                <c:pt idx="1">
                  <c:v>1.0333585262164971E-4</c:v>
                </c:pt>
                <c:pt idx="2">
                  <c:v>1.4061635106479481E-4</c:v>
                </c:pt>
                <c:pt idx="3">
                  <c:v>1.7161369837181639E-4</c:v>
                </c:pt>
                <c:pt idx="4">
                  <c:v>2.9961550112393779E-4</c:v>
                </c:pt>
                <c:pt idx="5">
                  <c:v>4.1344167794300963E-4</c:v>
                </c:pt>
                <c:pt idx="6">
                  <c:v>5.2661073463044529E-4</c:v>
                </c:pt>
                <c:pt idx="7">
                  <c:v>6.4087590014180523E-4</c:v>
                </c:pt>
                <c:pt idx="8">
                  <c:v>7.5696869663397176E-4</c:v>
                </c:pt>
                <c:pt idx="9">
                  <c:v>8.7480655698291487E-4</c:v>
                </c:pt>
                <c:pt idx="10">
                  <c:v>9.937029703281947E-4</c:v>
                </c:pt>
                <c:pt idx="11">
                  <c:v>1.1128287346877973E-3</c:v>
                </c:pt>
                <c:pt idx="12">
                  <c:v>1.3031919000648662E-3</c:v>
                </c:pt>
                <c:pt idx="13">
                  <c:v>1.4931710038467096E-3</c:v>
                </c:pt>
                <c:pt idx="14">
                  <c:v>1.6826101438194572E-3</c:v>
                </c:pt>
                <c:pt idx="15">
                  <c:v>1.9418485552828296E-3</c:v>
                </c:pt>
                <c:pt idx="16">
                  <c:v>2.1759166382374112E-3</c:v>
                </c:pt>
                <c:pt idx="17">
                  <c:v>2.4080556345488242E-3</c:v>
                </c:pt>
                <c:pt idx="18">
                  <c:v>2.6378806123245396E-3</c:v>
                </c:pt>
                <c:pt idx="19">
                  <c:v>2.8650061415705246E-3</c:v>
                </c:pt>
                <c:pt idx="20">
                  <c:v>3.0890466522250867E-3</c:v>
                </c:pt>
                <c:pt idx="21">
                  <c:v>3.309616534909784E-3</c:v>
                </c:pt>
                <c:pt idx="22">
                  <c:v>3.5263301692280429E-3</c:v>
                </c:pt>
                <c:pt idx="23">
                  <c:v>3.738801931701171E-3</c:v>
                </c:pt>
                <c:pt idx="24">
                  <c:v>3.9466461979899429E-3</c:v>
                </c:pt>
                <c:pt idx="25">
                  <c:v>4.1494773435152852E-3</c:v>
                </c:pt>
                <c:pt idx="26">
                  <c:v>4.346909743631412E-3</c:v>
                </c:pt>
                <c:pt idx="27">
                  <c:v>4.5385577736740202E-3</c:v>
                </c:pt>
                <c:pt idx="28">
                  <c:v>4.7240358089736777E-3</c:v>
                </c:pt>
                <c:pt idx="29">
                  <c:v>4.9029582248595353E-3</c:v>
                </c:pt>
                <c:pt idx="30">
                  <c:v>5.0749393966603527E-3</c:v>
                </c:pt>
                <c:pt idx="31">
                  <c:v>5.2395936997047818E-3</c:v>
                </c:pt>
                <c:pt idx="32">
                  <c:v>5.3990992421803696E-3</c:v>
                </c:pt>
                <c:pt idx="33">
                  <c:v>5.5558509242921716E-3</c:v>
                </c:pt>
                <c:pt idx="34">
                  <c:v>5.7098962914030691E-3</c:v>
                </c:pt>
                <c:pt idx="35">
                  <c:v>5.8612820679983723E-3</c:v>
                </c:pt>
                <c:pt idx="36">
                  <c:v>6.0100541718586626E-3</c:v>
                </c:pt>
                <c:pt idx="37">
                  <c:v>6.1562577280001689E-3</c:v>
                </c:pt>
                <c:pt idx="38">
                  <c:v>6.2999370823533874E-3</c:v>
                </c:pt>
                <c:pt idx="39">
                  <c:v>6.4411358152170386E-3</c:v>
                </c:pt>
                <c:pt idx="40">
                  <c:v>6.5798967544765307E-3</c:v>
                </c:pt>
                <c:pt idx="41">
                  <c:v>6.7162619885938954E-3</c:v>
                </c:pt>
                <c:pt idx="42">
                  <c:v>6.8502728793726347E-3</c:v>
                </c:pt>
                <c:pt idx="43">
                  <c:v>6.9819700744996249E-3</c:v>
                </c:pt>
                <c:pt idx="44">
                  <c:v>7.111438223060638E-3</c:v>
                </c:pt>
                <c:pt idx="45">
                  <c:v>7.238671878132181E-3</c:v>
                </c:pt>
                <c:pt idx="46">
                  <c:v>7.3636649150297445E-3</c:v>
                </c:pt>
                <c:pt idx="47">
                  <c:v>7.4864999493706253E-3</c:v>
                </c:pt>
                <c:pt idx="48">
                  <c:v>7.6072142390345579E-3</c:v>
                </c:pt>
                <c:pt idx="49">
                  <c:v>7.7258443986387721E-3</c:v>
                </c:pt>
                <c:pt idx="50">
                  <c:v>7.8424264106539965E-3</c:v>
                </c:pt>
                <c:pt idx="51">
                  <c:v>7.9569956363117565E-3</c:v>
                </c:pt>
                <c:pt idx="52">
                  <c:v>8.3959971118078847E-3</c:v>
                </c:pt>
                <c:pt idx="53">
                  <c:v>8.8054573229585289E-3</c:v>
                </c:pt>
                <c:pt idx="54">
                  <c:v>9.1873641589865634E-3</c:v>
                </c:pt>
                <c:pt idx="55">
                  <c:v>9.5435717402540029E-3</c:v>
                </c:pt>
                <c:pt idx="56">
                  <c:v>9.8759211527405071E-3</c:v>
                </c:pt>
                <c:pt idx="57">
                  <c:v>1.0185913644670665E-2</c:v>
                </c:pt>
                <c:pt idx="58">
                  <c:v>1.0474941923691628E-2</c:v>
                </c:pt>
                <c:pt idx="59">
                  <c:v>1.0744520926897969E-2</c:v>
                </c:pt>
                <c:pt idx="60">
                  <c:v>1.0995874932795729E-2</c:v>
                </c:pt>
                <c:pt idx="61">
                  <c:v>1.2030126693807945E-2</c:v>
                </c:pt>
                <c:pt idx="62">
                  <c:v>1.2760391069335547E-2</c:v>
                </c:pt>
                <c:pt idx="63">
                  <c:v>1.3665821286777248E-2</c:v>
                </c:pt>
                <c:pt idx="64">
                  <c:v>1.4116542805741331E-2</c:v>
                </c:pt>
                <c:pt idx="65">
                  <c:v>1.4341171991993909E-2</c:v>
                </c:pt>
                <c:pt idx="66">
                  <c:v>1.4492767843896937E-2</c:v>
                </c:pt>
                <c:pt idx="67">
                  <c:v>1.457010103534415E-2</c:v>
                </c:pt>
                <c:pt idx="68">
                  <c:v>1.4583641572787595E-2</c:v>
                </c:pt>
                <c:pt idx="69">
                  <c:v>1.4586020875897384E-2</c:v>
                </c:pt>
                <c:pt idx="70">
                  <c:v>1.4586438310680275E-2</c:v>
                </c:pt>
                <c:pt idx="71">
                  <c:v>1.458651103449876E-2</c:v>
                </c:pt>
                <c:pt idx="72">
                  <c:v>1.4586523818793645E-2</c:v>
                </c:pt>
                <c:pt idx="73">
                  <c:v>1.4586526051467819E-2</c:v>
                </c:pt>
                <c:pt idx="74">
                  <c:v>1.458652674560721E-2</c:v>
                </c:pt>
                <c:pt idx="75">
                  <c:v>1.4586526772957902E-2</c:v>
                </c:pt>
                <c:pt idx="76">
                  <c:v>1.4586526774565709E-2</c:v>
                </c:pt>
                <c:pt idx="77">
                  <c:v>1.4586526774565709E-2</c:v>
                </c:pt>
                <c:pt idx="78">
                  <c:v>1.4586526774565709E-2</c:v>
                </c:pt>
                <c:pt idx="79">
                  <c:v>1.4586526774565709E-2</c:v>
                </c:pt>
                <c:pt idx="80">
                  <c:v>1.4586526774565709E-2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1.4847485736536582E-4</c:v>
                </c:pt>
                <c:pt idx="1">
                  <c:v>3.7676813074002849E-4</c:v>
                </c:pt>
                <c:pt idx="2">
                  <c:v>5.3633223535560549E-4</c:v>
                </c:pt>
                <c:pt idx="3">
                  <c:v>6.8775579162643993E-4</c:v>
                </c:pt>
                <c:pt idx="4">
                  <c:v>1.3545334098564172E-3</c:v>
                </c:pt>
                <c:pt idx="5">
                  <c:v>1.892898381386874E-3</c:v>
                </c:pt>
                <c:pt idx="6">
                  <c:v>2.3300025930290771E-3</c:v>
                </c:pt>
                <c:pt idx="7">
                  <c:v>2.6834493969542612E-3</c:v>
                </c:pt>
                <c:pt idx="8">
                  <c:v>2.9700321441463568E-3</c:v>
                </c:pt>
                <c:pt idx="9">
                  <c:v>3.2078897914400955E-3</c:v>
                </c:pt>
                <c:pt idx="10">
                  <c:v>3.4179367889993944E-3</c:v>
                </c:pt>
                <c:pt idx="11">
                  <c:v>3.6175901148242048E-3</c:v>
                </c:pt>
                <c:pt idx="12">
                  <c:v>3.9286153963943079E-3</c:v>
                </c:pt>
                <c:pt idx="13">
                  <c:v>4.2297392717955606E-3</c:v>
                </c:pt>
                <c:pt idx="14">
                  <c:v>4.5214514104363274E-3</c:v>
                </c:pt>
                <c:pt idx="15">
                  <c:v>4.9080401924403924E-3</c:v>
                </c:pt>
                <c:pt idx="16">
                  <c:v>5.2456851960598228E-3</c:v>
                </c:pt>
                <c:pt idx="17">
                  <c:v>5.5710515124885382E-3</c:v>
                </c:pt>
                <c:pt idx="18">
                  <c:v>5.8849586576028836E-3</c:v>
                </c:pt>
                <c:pt idx="19">
                  <c:v>6.1882253968025998E-3</c:v>
                </c:pt>
                <c:pt idx="20">
                  <c:v>6.481670291253047E-3</c:v>
                </c:pt>
                <c:pt idx="21">
                  <c:v>6.7661118464933017E-3</c:v>
                </c:pt>
                <c:pt idx="22">
                  <c:v>7.0423685528937536E-3</c:v>
                </c:pt>
                <c:pt idx="23">
                  <c:v>7.3112588966833319E-3</c:v>
                </c:pt>
                <c:pt idx="24">
                  <c:v>7.573601362958645E-3</c:v>
                </c:pt>
                <c:pt idx="25">
                  <c:v>7.830214436506144E-3</c:v>
                </c:pt>
                <c:pt idx="26">
                  <c:v>8.0819166020271727E-3</c:v>
                </c:pt>
                <c:pt idx="27">
                  <c:v>8.3295263441996708E-3</c:v>
                </c:pt>
                <c:pt idx="28">
                  <c:v>8.5738621476951285E-3</c:v>
                </c:pt>
                <c:pt idx="29">
                  <c:v>8.8157424971832526E-3</c:v>
                </c:pt>
                <c:pt idx="30">
                  <c:v>9.0559858773332554E-3</c:v>
                </c:pt>
                <c:pt idx="31">
                  <c:v>9.2954107728142159E-3</c:v>
                </c:pt>
                <c:pt idx="32">
                  <c:v>9.5325659802281849E-3</c:v>
                </c:pt>
                <c:pt idx="33">
                  <c:v>9.7656267071894592E-3</c:v>
                </c:pt>
                <c:pt idx="34">
                  <c:v>9.9946636448490847E-3</c:v>
                </c:pt>
                <c:pt idx="35">
                  <c:v>1.0219746263865152E-2</c:v>
                </c:pt>
                <c:pt idx="36">
                  <c:v>1.0440942835475194E-2</c:v>
                </c:pt>
                <c:pt idx="37">
                  <c:v>1.0658320452222935E-2</c:v>
                </c:pt>
                <c:pt idx="38">
                  <c:v>1.0871945048295877E-2</c:v>
                </c:pt>
                <c:pt idx="39">
                  <c:v>1.1081881419528832E-2</c:v>
                </c:pt>
                <c:pt idx="40">
                  <c:v>1.1288193243057338E-2</c:v>
                </c:pt>
                <c:pt idx="41">
                  <c:v>1.1490943096631285E-2</c:v>
                </c:pt>
                <c:pt idx="42">
                  <c:v>1.1690192477593873E-2</c:v>
                </c:pt>
                <c:pt idx="43">
                  <c:v>1.1886001821529114E-2</c:v>
                </c:pt>
                <c:pt idx="44">
                  <c:v>1.2078496985953816E-2</c:v>
                </c:pt>
                <c:pt idx="45">
                  <c:v>1.2267669872301308E-2</c:v>
                </c:pt>
                <c:pt idx="46">
                  <c:v>1.2453511374299776E-2</c:v>
                </c:pt>
                <c:pt idx="47">
                  <c:v>1.2636144326074929E-2</c:v>
                </c:pt>
                <c:pt idx="48">
                  <c:v>1.2815624123195217E-2</c:v>
                </c:pt>
                <c:pt idx="49">
                  <c:v>1.2992005204816852E-2</c:v>
                </c:pt>
                <c:pt idx="50">
                  <c:v>1.3165341070211247E-2</c:v>
                </c:pt>
                <c:pt idx="51">
                  <c:v>1.333568429498215E-2</c:v>
                </c:pt>
                <c:pt idx="52">
                  <c:v>1.3988398202978527E-2</c:v>
                </c:pt>
                <c:pt idx="53">
                  <c:v>1.4597189720790899E-2</c:v>
                </c:pt>
                <c:pt idx="54">
                  <c:v>1.5165014471613609E-2</c:v>
                </c:pt>
                <c:pt idx="55">
                  <c:v>1.5694629189113705E-2</c:v>
                </c:pt>
                <c:pt idx="56">
                  <c:v>1.6188771227245144E-2</c:v>
                </c:pt>
                <c:pt idx="57">
                  <c:v>1.6649672664144879E-2</c:v>
                </c:pt>
                <c:pt idx="58">
                  <c:v>1.707940419820872E-2</c:v>
                </c:pt>
                <c:pt idx="59">
                  <c:v>1.7480218260388633E-2</c:v>
                </c:pt>
                <c:pt idx="60">
                  <c:v>1.7853935126134153E-2</c:v>
                </c:pt>
                <c:pt idx="61">
                  <c:v>1.9391675991400046E-2</c:v>
                </c:pt>
                <c:pt idx="62">
                  <c:v>2.0477443901137649E-2</c:v>
                </c:pt>
                <c:pt idx="63">
                  <c:v>2.182365098387351E-2</c:v>
                </c:pt>
                <c:pt idx="64">
                  <c:v>2.249379042640872E-2</c:v>
                </c:pt>
                <c:pt idx="65">
                  <c:v>2.2827772433743135E-2</c:v>
                </c:pt>
                <c:pt idx="66">
                  <c:v>2.3053167395843982E-2</c:v>
                </c:pt>
                <c:pt idx="67">
                  <c:v>2.3168147532414817E-2</c:v>
                </c:pt>
                <c:pt idx="68">
                  <c:v>2.3188279804410246E-2</c:v>
                </c:pt>
                <c:pt idx="69">
                  <c:v>2.3191817387579739E-2</c:v>
                </c:pt>
                <c:pt idx="70">
                  <c:v>2.3192438035809147E-2</c:v>
                </c:pt>
                <c:pt idx="71">
                  <c:v>2.3192546162661597E-2</c:v>
                </c:pt>
                <c:pt idx="72">
                  <c:v>2.3192565170540934E-2</c:v>
                </c:pt>
                <c:pt idx="73">
                  <c:v>2.3192568490114026E-2</c:v>
                </c:pt>
                <c:pt idx="74">
                  <c:v>2.3192569522170772E-2</c:v>
                </c:pt>
                <c:pt idx="75">
                  <c:v>2.3192569562836184E-2</c:v>
                </c:pt>
                <c:pt idx="76">
                  <c:v>2.3192569565226695E-2</c:v>
                </c:pt>
                <c:pt idx="77">
                  <c:v>2.3192569565226695E-2</c:v>
                </c:pt>
                <c:pt idx="78">
                  <c:v>2.3192569565226695E-2</c:v>
                </c:pt>
                <c:pt idx="79">
                  <c:v>2.3192569565226695E-2</c:v>
                </c:pt>
                <c:pt idx="80">
                  <c:v>2.3192569565226695E-2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1.1720846813395369E-4</c:v>
                </c:pt>
                <c:pt idx="1">
                  <c:v>2.9499274927017634E-4</c:v>
                </c:pt>
                <c:pt idx="2">
                  <c:v>4.1587126664708945E-4</c:v>
                </c:pt>
                <c:pt idx="3">
                  <c:v>5.2792105916473723E-4</c:v>
                </c:pt>
                <c:pt idx="4">
                  <c:v>1.0430089392006296E-3</c:v>
                </c:pt>
                <c:pt idx="5">
                  <c:v>1.5251175763869764E-3</c:v>
                </c:pt>
                <c:pt idx="6">
                  <c:v>1.9983934412587979E-3</c:v>
                </c:pt>
                <c:pt idx="7">
                  <c:v>2.4686609502342673E-3</c:v>
                </c:pt>
                <c:pt idx="8">
                  <c:v>2.9388379578243313E-3</c:v>
                </c:pt>
                <c:pt idx="9">
                  <c:v>3.4098228475368791E-3</c:v>
                </c:pt>
                <c:pt idx="10">
                  <c:v>3.8814039297982374E-3</c:v>
                </c:pt>
                <c:pt idx="11">
                  <c:v>4.3528807479796695E-3</c:v>
                </c:pt>
                <c:pt idx="12">
                  <c:v>5.1062622542064175E-3</c:v>
                </c:pt>
                <c:pt idx="13">
                  <c:v>5.8580272111923275E-3</c:v>
                </c:pt>
                <c:pt idx="14">
                  <c:v>6.6074992134545381E-3</c:v>
                </c:pt>
                <c:pt idx="15">
                  <c:v>7.6327442615898369E-3</c:v>
                </c:pt>
                <c:pt idx="16">
                  <c:v>8.5579590126099846E-3</c:v>
                </c:pt>
                <c:pt idx="17">
                  <c:v>9.4749588849779905E-3</c:v>
                </c:pt>
                <c:pt idx="18">
                  <c:v>1.0382104404851345E-2</c:v>
                </c:pt>
                <c:pt idx="19">
                  <c:v>1.1277754127928757E-2</c:v>
                </c:pt>
                <c:pt idx="20">
                  <c:v>1.2160266056055852E-2</c:v>
                </c:pt>
                <c:pt idx="21">
                  <c:v>1.3027998035702362E-2</c:v>
                </c:pt>
                <c:pt idx="22">
                  <c:v>1.3879307869826657E-2</c:v>
                </c:pt>
                <c:pt idx="23">
                  <c:v>1.471255334922612E-2</c:v>
                </c:pt>
                <c:pt idx="24">
                  <c:v>1.5526092261306225E-2</c:v>
                </c:pt>
                <c:pt idx="25">
                  <c:v>1.631828239252819E-2</c:v>
                </c:pt>
                <c:pt idx="26">
                  <c:v>1.7087481529090939E-2</c:v>
                </c:pt>
                <c:pt idx="27">
                  <c:v>1.7832047457120716E-2</c:v>
                </c:pt>
                <c:pt idx="28">
                  <c:v>1.8550337962723668E-2</c:v>
                </c:pt>
                <c:pt idx="29">
                  <c:v>1.9240710832000397E-2</c:v>
                </c:pt>
                <c:pt idx="30">
                  <c:v>1.9901523851049978E-2</c:v>
                </c:pt>
                <c:pt idx="31">
                  <c:v>2.0531134805971078E-2</c:v>
                </c:pt>
                <c:pt idx="32">
                  <c:v>2.1139437284229786E-2</c:v>
                </c:pt>
                <c:pt idx="33">
                  <c:v>2.1737237430982829E-2</c:v>
                </c:pt>
                <c:pt idx="34">
                  <c:v>2.2324716568845222E-2</c:v>
                </c:pt>
                <c:pt idx="35">
                  <c:v>2.290205288987078E-2</c:v>
                </c:pt>
                <c:pt idx="36">
                  <c:v>2.346942150960277E-2</c:v>
                </c:pt>
                <c:pt idx="37">
                  <c:v>2.402699452023797E-2</c:v>
                </c:pt>
                <c:pt idx="38">
                  <c:v>2.4574941042792512E-2</c:v>
                </c:pt>
                <c:pt idx="39">
                  <c:v>2.5113427278410903E-2</c:v>
                </c:pt>
                <c:pt idx="40">
                  <c:v>2.5642616558776969E-2</c:v>
                </c:pt>
                <c:pt idx="41">
                  <c:v>2.6162669395653263E-2</c:v>
                </c:pt>
                <c:pt idx="42">
                  <c:v>2.6673743529562061E-2</c:v>
                </c:pt>
                <c:pt idx="43">
                  <c:v>2.7175993977616116E-2</c:v>
                </c:pt>
                <c:pt idx="44">
                  <c:v>2.7669743564012365E-2</c:v>
                </c:pt>
                <c:pt idx="45">
                  <c:v>2.815497151594876E-2</c:v>
                </c:pt>
                <c:pt idx="46">
                  <c:v>2.8631654475862248E-2</c:v>
                </c:pt>
                <c:pt idx="47">
                  <c:v>2.9100107512959609E-2</c:v>
                </c:pt>
                <c:pt idx="48">
                  <c:v>2.9560472716727047E-2</c:v>
                </c:pt>
                <c:pt idx="49">
                  <c:v>3.0012889723455914E-2</c:v>
                </c:pt>
                <c:pt idx="50">
                  <c:v>3.0457495758635544E-2</c:v>
                </c:pt>
                <c:pt idx="51">
                  <c:v>3.089442567855016E-2</c:v>
                </c:pt>
                <c:pt idx="52">
                  <c:v>3.2568635122052068E-2</c:v>
                </c:pt>
                <c:pt idx="53">
                  <c:v>3.4130183751181313E-2</c:v>
                </c:pt>
                <c:pt idx="54">
                  <c:v>3.5586652731595281E-2</c:v>
                </c:pt>
                <c:pt idx="55">
                  <c:v>3.6945113077841159E-2</c:v>
                </c:pt>
                <c:pt idx="56">
                  <c:v>3.8212586095553426E-2</c:v>
                </c:pt>
                <c:pt idx="57">
                  <c:v>3.939479705923557E-2</c:v>
                </c:pt>
                <c:pt idx="58">
                  <c:v>4.0497057304782896E-2</c:v>
                </c:pt>
                <c:pt idx="59">
                  <c:v>4.1525144311615449E-2</c:v>
                </c:pt>
                <c:pt idx="60">
                  <c:v>4.2483727081435267E-2</c:v>
                </c:pt>
                <c:pt idx="61">
                  <c:v>4.6428028323904337E-2</c:v>
                </c:pt>
                <c:pt idx="62">
                  <c:v>4.9213020133737372E-2</c:v>
                </c:pt>
                <c:pt idx="63">
                  <c:v>5.2666037731821165E-2</c:v>
                </c:pt>
                <c:pt idx="64">
                  <c:v>5.4384943625215704E-2</c:v>
                </c:pt>
                <c:pt idx="65">
                  <c:v>5.5241606588558145E-2</c:v>
                </c:pt>
                <c:pt idx="66">
                  <c:v>5.5819744068768065E-2</c:v>
                </c:pt>
                <c:pt idx="67">
                  <c:v>5.6114667814230981E-2</c:v>
                </c:pt>
                <c:pt idx="68">
                  <c:v>5.6166307038523537E-2</c:v>
                </c:pt>
                <c:pt idx="69">
                  <c:v>5.6175380929974268E-2</c:v>
                </c:pt>
                <c:pt idx="70">
                  <c:v>5.6176972891037201E-2</c:v>
                </c:pt>
                <c:pt idx="71">
                  <c:v>5.6177250236127067E-2</c:v>
                </c:pt>
                <c:pt idx="72">
                  <c:v>5.6177298991287171E-2</c:v>
                </c:pt>
                <c:pt idx="73">
                  <c:v>5.6177307505983348E-2</c:v>
                </c:pt>
                <c:pt idx="74">
                  <c:v>5.6177310153206171E-2</c:v>
                </c:pt>
                <c:pt idx="75">
                  <c:v>5.6177310257512846E-2</c:v>
                </c:pt>
                <c:pt idx="76">
                  <c:v>5.6177310263644503E-2</c:v>
                </c:pt>
                <c:pt idx="77">
                  <c:v>5.6177310263644503E-2</c:v>
                </c:pt>
                <c:pt idx="78">
                  <c:v>5.6177310263644503E-2</c:v>
                </c:pt>
                <c:pt idx="79">
                  <c:v>5.6177310263644503E-2</c:v>
                </c:pt>
                <c:pt idx="80">
                  <c:v>5.6177310263644503E-2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3.049417895863693E-4</c:v>
                </c:pt>
                <c:pt idx="1">
                  <c:v>7.5398657890846132E-4</c:v>
                </c:pt>
                <c:pt idx="2">
                  <c:v>1.0411158375146607E-3</c:v>
                </c:pt>
                <c:pt idx="3">
                  <c:v>1.2917825836555106E-3</c:v>
                </c:pt>
                <c:pt idx="4">
                  <c:v>2.3186686970188258E-3</c:v>
                </c:pt>
                <c:pt idx="5">
                  <c:v>3.1282356629380088E-3</c:v>
                </c:pt>
                <c:pt idx="6">
                  <c:v>3.8151687767576494E-3</c:v>
                </c:pt>
                <c:pt idx="7">
                  <c:v>4.4122314144836774E-3</c:v>
                </c:pt>
                <c:pt idx="8">
                  <c:v>4.9443638871378461E-3</c:v>
                </c:pt>
                <c:pt idx="9">
                  <c:v>5.4318491294840085E-3</c:v>
                </c:pt>
                <c:pt idx="10">
                  <c:v>5.892362360790643E-3</c:v>
                </c:pt>
                <c:pt idx="11">
                  <c:v>6.3380909771314671E-3</c:v>
                </c:pt>
                <c:pt idx="12">
                  <c:v>7.029386190168763E-3</c:v>
                </c:pt>
                <c:pt idx="13">
                  <c:v>7.6949234289932491E-3</c:v>
                </c:pt>
                <c:pt idx="14">
                  <c:v>8.3359525551015123E-3</c:v>
                </c:pt>
                <c:pt idx="15">
                  <c:v>9.179555740169815E-3</c:v>
                </c:pt>
                <c:pt idx="16">
                  <c:v>9.9105168312723316E-3</c:v>
                </c:pt>
                <c:pt idx="17">
                  <c:v>1.0609487205864509E-2</c:v>
                </c:pt>
                <c:pt idx="18">
                  <c:v>1.1278601622782294E-2</c:v>
                </c:pt>
                <c:pt idx="19">
                  <c:v>1.1919993198798138E-2</c:v>
                </c:pt>
                <c:pt idx="20">
                  <c:v>1.2535794607164247E-2</c:v>
                </c:pt>
                <c:pt idx="21">
                  <c:v>1.3128138401258213E-2</c:v>
                </c:pt>
                <c:pt idx="22">
                  <c:v>1.3699157102023149E-2</c:v>
                </c:pt>
                <c:pt idx="23">
                  <c:v>1.4250983221616035E-2</c:v>
                </c:pt>
                <c:pt idx="24">
                  <c:v>1.4785749269810435E-2</c:v>
                </c:pt>
                <c:pt idx="25">
                  <c:v>1.5305587755732129E-2</c:v>
                </c:pt>
                <c:pt idx="26">
                  <c:v>1.5812631188330487E-2</c:v>
                </c:pt>
                <c:pt idx="27">
                  <c:v>1.6309012076506726E-2</c:v>
                </c:pt>
                <c:pt idx="28">
                  <c:v>1.6796862929148886E-2</c:v>
                </c:pt>
                <c:pt idx="29">
                  <c:v>1.7278316255141389E-2</c:v>
                </c:pt>
                <c:pt idx="30">
                  <c:v>1.7755504563367656E-2</c:v>
                </c:pt>
                <c:pt idx="31">
                  <c:v>1.823056036271084E-2</c:v>
                </c:pt>
                <c:pt idx="32">
                  <c:v>1.870098672206803E-2</c:v>
                </c:pt>
                <c:pt idx="33">
                  <c:v>1.9163291178668693E-2</c:v>
                </c:pt>
                <c:pt idx="34">
                  <c:v>1.9617613957056867E-2</c:v>
                </c:pt>
                <c:pt idx="35">
                  <c:v>2.0064092860779533E-2</c:v>
                </c:pt>
                <c:pt idx="36">
                  <c:v>2.0502863314186302E-2</c:v>
                </c:pt>
                <c:pt idx="37">
                  <c:v>2.0934058403543461E-2</c:v>
                </c:pt>
                <c:pt idx="38">
                  <c:v>2.1357808917376053E-2</c:v>
                </c:pt>
                <c:pt idx="39">
                  <c:v>2.1774243386147332E-2</c:v>
                </c:pt>
                <c:pt idx="40">
                  <c:v>2.2183488121243718E-2</c:v>
                </c:pt>
                <c:pt idx="41">
                  <c:v>2.2585667253285736E-2</c:v>
                </c:pt>
                <c:pt idx="42">
                  <c:v>2.2980902769775109E-2</c:v>
                </c:pt>
                <c:pt idx="43">
                  <c:v>2.3369314552084339E-2</c:v>
                </c:pt>
                <c:pt idx="44">
                  <c:v>2.3751152253991121E-2</c:v>
                </c:pt>
                <c:pt idx="45">
                  <c:v>2.4126399810997956E-2</c:v>
                </c:pt>
                <c:pt idx="46">
                  <c:v>2.449503915970096E-2</c:v>
                </c:pt>
                <c:pt idx="47">
                  <c:v>2.4857313956611796E-2</c:v>
                </c:pt>
                <c:pt idx="48">
                  <c:v>2.5213334085615678E-2</c:v>
                </c:pt>
                <c:pt idx="49">
                  <c:v>2.5563207533437181E-2</c:v>
                </c:pt>
                <c:pt idx="50">
                  <c:v>2.5907040422424421E-2</c:v>
                </c:pt>
                <c:pt idx="51">
                  <c:v>2.6244937042717732E-2</c:v>
                </c:pt>
                <c:pt idx="52">
                  <c:v>2.7539674909909311E-2</c:v>
                </c:pt>
                <c:pt idx="53">
                  <c:v>2.8747287344208922E-2</c:v>
                </c:pt>
                <c:pt idx="54">
                  <c:v>2.9873637185712322E-2</c:v>
                </c:pt>
                <c:pt idx="55">
                  <c:v>3.0924192752812562E-2</c:v>
                </c:pt>
                <c:pt idx="56">
                  <c:v>3.1904383921871504E-2</c:v>
                </c:pt>
                <c:pt idx="57">
                  <c:v>3.2818638292869851E-2</c:v>
                </c:pt>
                <c:pt idx="58">
                  <c:v>3.3671063349334056E-2</c:v>
                </c:pt>
                <c:pt idx="59">
                  <c:v>3.4466127063542663E-2</c:v>
                </c:pt>
                <c:pt idx="60">
                  <c:v>3.5207440174480027E-2</c:v>
                </c:pt>
                <c:pt idx="61">
                  <c:v>3.8257737255324137E-2</c:v>
                </c:pt>
                <c:pt idx="62">
                  <c:v>4.0411490699975003E-2</c:v>
                </c:pt>
                <c:pt idx="63">
                  <c:v>4.3081857097482967E-2</c:v>
                </c:pt>
                <c:pt idx="64">
                  <c:v>4.441116064367584E-2</c:v>
                </c:pt>
                <c:pt idx="65">
                  <c:v>4.5073654803152098E-2</c:v>
                </c:pt>
                <c:pt idx="66">
                  <c:v>4.5520753277584786E-2</c:v>
                </c:pt>
                <c:pt idx="67">
                  <c:v>4.5748830441207818E-2</c:v>
                </c:pt>
                <c:pt idx="68">
                  <c:v>4.5788765265003889E-2</c:v>
                </c:pt>
                <c:pt idx="69">
                  <c:v>4.5795782493887431E-2</c:v>
                </c:pt>
                <c:pt idx="70">
                  <c:v>4.5797013625559324E-2</c:v>
                </c:pt>
                <c:pt idx="71">
                  <c:v>4.5797228108395698E-2</c:v>
                </c:pt>
                <c:pt idx="72">
                  <c:v>4.5797265812849132E-2</c:v>
                </c:pt>
                <c:pt idx="73">
                  <c:v>4.5797272397628361E-2</c:v>
                </c:pt>
                <c:pt idx="74">
                  <c:v>4.5797274444839144E-2</c:v>
                </c:pt>
                <c:pt idx="75">
                  <c:v>4.5797274525503966E-2</c:v>
                </c:pt>
                <c:pt idx="76">
                  <c:v>4.5797274530245839E-2</c:v>
                </c:pt>
                <c:pt idx="77">
                  <c:v>4.5797274530245839E-2</c:v>
                </c:pt>
                <c:pt idx="78">
                  <c:v>4.5797274530245839E-2</c:v>
                </c:pt>
                <c:pt idx="79">
                  <c:v>4.5797274530245839E-2</c:v>
                </c:pt>
                <c:pt idx="80">
                  <c:v>4.5797274530245839E-2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7.3662818259823953E-5</c:v>
                </c:pt>
                <c:pt idx="1">
                  <c:v>1.804300249792811E-4</c:v>
                </c:pt>
                <c:pt idx="2">
                  <c:v>2.4625277181322886E-4</c:v>
                </c:pt>
                <c:pt idx="3">
                  <c:v>3.0157184173242995E-4</c:v>
                </c:pt>
                <c:pt idx="4">
                  <c:v>5.3296157875957182E-4</c:v>
                </c:pt>
                <c:pt idx="5">
                  <c:v>7.4141247405186818E-4</c:v>
                </c:pt>
                <c:pt idx="6">
                  <c:v>9.5123968604247586E-4</c:v>
                </c:pt>
                <c:pt idx="7">
                  <c:v>1.1663367820624667E-3</c:v>
                </c:pt>
                <c:pt idx="8">
                  <c:v>1.3881203730599159E-3</c:v>
                </c:pt>
                <c:pt idx="9">
                  <c:v>1.6159070287758059E-3</c:v>
                </c:pt>
                <c:pt idx="10">
                  <c:v>1.8472898761047985E-3</c:v>
                </c:pt>
                <c:pt idx="11">
                  <c:v>2.0795600959518834E-3</c:v>
                </c:pt>
                <c:pt idx="12">
                  <c:v>2.4508386474160625E-3</c:v>
                </c:pt>
                <c:pt idx="13">
                  <c:v>2.8216399463049922E-3</c:v>
                </c:pt>
                <c:pt idx="14">
                  <c:v>3.1918271052231292E-3</c:v>
                </c:pt>
                <c:pt idx="15">
                  <c:v>3.6994562176863909E-3</c:v>
                </c:pt>
                <c:pt idx="16">
                  <c:v>4.159165058508503E-3</c:v>
                </c:pt>
                <c:pt idx="17">
                  <c:v>4.6167445852333851E-3</c:v>
                </c:pt>
                <c:pt idx="18">
                  <c:v>5.0717706684845019E-3</c:v>
                </c:pt>
                <c:pt idx="19">
                  <c:v>5.523818205072085E-3</c:v>
                </c:pt>
                <c:pt idx="20">
                  <c:v>5.9724618172750524E-3</c:v>
                </c:pt>
                <c:pt idx="21">
                  <c:v>6.4172760500594023E-3</c:v>
                </c:pt>
                <c:pt idx="22">
                  <c:v>6.8578354266371445E-3</c:v>
                </c:pt>
                <c:pt idx="23">
                  <c:v>7.2937144641054266E-3</c:v>
                </c:pt>
                <c:pt idx="24">
                  <c:v>7.7244876778443626E-3</c:v>
                </c:pt>
                <c:pt idx="25">
                  <c:v>8.1497295827523339E-3</c:v>
                </c:pt>
                <c:pt idx="26">
                  <c:v>8.5690146935927143E-3</c:v>
                </c:pt>
                <c:pt idx="27">
                  <c:v>8.9819175250910772E-3</c:v>
                </c:pt>
                <c:pt idx="28">
                  <c:v>9.3880125919624316E-3</c:v>
                </c:pt>
                <c:pt idx="29">
                  <c:v>9.7868744089188286E-3</c:v>
                </c:pt>
                <c:pt idx="30">
                  <c:v>1.0178077490671497E-2</c:v>
                </c:pt>
                <c:pt idx="31">
                  <c:v>1.0561196351931437E-2</c:v>
                </c:pt>
                <c:pt idx="32">
                  <c:v>1.0936895273175828E-2</c:v>
                </c:pt>
                <c:pt idx="33">
                  <c:v>1.1306107759203772E-2</c:v>
                </c:pt>
                <c:pt idx="34">
                  <c:v>1.1668945798233783E-2</c:v>
                </c:pt>
                <c:pt idx="35">
                  <c:v>1.2025519444991572E-2</c:v>
                </c:pt>
                <c:pt idx="36">
                  <c:v>1.2375936854092726E-2</c:v>
                </c:pt>
                <c:pt idx="37">
                  <c:v>1.272030431287783E-2</c:v>
                </c:pt>
                <c:pt idx="38">
                  <c:v>1.3058726273631052E-2</c:v>
                </c:pt>
                <c:pt idx="39">
                  <c:v>1.3391305385269557E-2</c:v>
                </c:pt>
                <c:pt idx="40">
                  <c:v>1.3718142524478238E-2</c:v>
                </c:pt>
                <c:pt idx="41">
                  <c:v>1.4039336826306174E-2</c:v>
                </c:pt>
                <c:pt idx="42">
                  <c:v>1.4354985714232923E-2</c:v>
                </c:pt>
                <c:pt idx="43">
                  <c:v>1.4665184929709684E-2</c:v>
                </c:pt>
                <c:pt idx="44">
                  <c:v>1.4970133854963021E-2</c:v>
                </c:pt>
                <c:pt idx="45">
                  <c:v>1.5269819660324145E-2</c:v>
                </c:pt>
                <c:pt idx="46">
                  <c:v>1.5564227919727808E-2</c:v>
                </c:pt>
                <c:pt idx="47">
                  <c:v>1.5853553225774458E-2</c:v>
                </c:pt>
                <c:pt idx="48">
                  <c:v>1.6137883335572763E-2</c:v>
                </c:pt>
                <c:pt idx="49">
                  <c:v>1.6417304491092636E-2</c:v>
                </c:pt>
                <c:pt idx="50">
                  <c:v>1.6691901445347837E-2</c:v>
                </c:pt>
                <c:pt idx="51">
                  <c:v>1.6961757488086999E-2</c:v>
                </c:pt>
                <c:pt idx="52">
                  <c:v>1.7995780370356644E-2</c:v>
                </c:pt>
                <c:pt idx="53">
                  <c:v>1.89602218388739E-2</c:v>
                </c:pt>
                <c:pt idx="54">
                  <c:v>1.9859764162511655E-2</c:v>
                </c:pt>
                <c:pt idx="55">
                  <c:v>2.0698774531331489E-2</c:v>
                </c:pt>
                <c:pt idx="56">
                  <c:v>2.1481589434246204E-2</c:v>
                </c:pt>
                <c:pt idx="57">
                  <c:v>2.2211744907243928E-2</c:v>
                </c:pt>
                <c:pt idx="58">
                  <c:v>2.2892521330131664E-2</c:v>
                </c:pt>
                <c:pt idx="59">
                  <c:v>2.3527486981624691E-2</c:v>
                </c:pt>
                <c:pt idx="60">
                  <c:v>2.411952552398881E-2</c:v>
                </c:pt>
                <c:pt idx="61">
                  <c:v>2.655559931099763E-2</c:v>
                </c:pt>
                <c:pt idx="62">
                  <c:v>2.8275662036409938E-2</c:v>
                </c:pt>
                <c:pt idx="63">
                  <c:v>3.0408309909802696E-2</c:v>
                </c:pt>
                <c:pt idx="64">
                  <c:v>3.1469938150604143E-2</c:v>
                </c:pt>
                <c:pt idx="65">
                  <c:v>3.1999029125408453E-2</c:v>
                </c:pt>
                <c:pt idx="66">
                  <c:v>3.235609758297512E-2</c:v>
                </c:pt>
                <c:pt idx="67">
                  <c:v>3.2538247971934491E-2</c:v>
                </c:pt>
                <c:pt idx="68">
                  <c:v>3.2570141317028442E-2</c:v>
                </c:pt>
                <c:pt idx="69">
                  <c:v>3.2575745521106793E-2</c:v>
                </c:pt>
                <c:pt idx="70">
                  <c:v>3.2576728745859915E-2</c:v>
                </c:pt>
                <c:pt idx="71">
                  <c:v>3.2576900039344325E-2</c:v>
                </c:pt>
                <c:pt idx="72">
                  <c:v>3.2576930151437748E-2</c:v>
                </c:pt>
                <c:pt idx="73">
                  <c:v>3.2576935410272428E-2</c:v>
                </c:pt>
                <c:pt idx="74">
                  <c:v>3.2576937045246467E-2</c:v>
                </c:pt>
                <c:pt idx="75">
                  <c:v>3.2576937109668205E-2</c:v>
                </c:pt>
                <c:pt idx="76">
                  <c:v>3.2576937113455232E-2</c:v>
                </c:pt>
                <c:pt idx="77">
                  <c:v>3.2576937113455232E-2</c:v>
                </c:pt>
                <c:pt idx="78">
                  <c:v>3.2576937113455232E-2</c:v>
                </c:pt>
                <c:pt idx="79">
                  <c:v>3.2576937113455232E-2</c:v>
                </c:pt>
                <c:pt idx="80">
                  <c:v>3.2576937113455232E-2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4.6947325787985994E-3</c:v>
                </c:pt>
                <c:pt idx="1">
                  <c:v>1.2078745286961418E-2</c:v>
                </c:pt>
                <c:pt idx="2">
                  <c:v>1.7458141844882334E-2</c:v>
                </c:pt>
                <c:pt idx="3">
                  <c:v>2.2750085297480495E-2</c:v>
                </c:pt>
                <c:pt idx="4">
                  <c:v>4.875989931498792E-2</c:v>
                </c:pt>
                <c:pt idx="5">
                  <c:v>7.4779181940186068E-2</c:v>
                </c:pt>
                <c:pt idx="6">
                  <c:v>0.10174992410324513</c:v>
                </c:pt>
                <c:pt idx="7">
                  <c:v>0.13006749042005916</c:v>
                </c:pt>
                <c:pt idx="8">
                  <c:v>0.15979157133732441</c:v>
                </c:pt>
                <c:pt idx="9">
                  <c:v>0.19068347265010732</c:v>
                </c:pt>
                <c:pt idx="10">
                  <c:v>0.22224959919505233</c:v>
                </c:pt>
                <c:pt idx="11">
                  <c:v>0.25398419092142321</c:v>
                </c:pt>
                <c:pt idx="12">
                  <c:v>0.30470693175978647</c:v>
                </c:pt>
                <c:pt idx="13">
                  <c:v>0.35535396620191184</c:v>
                </c:pt>
                <c:pt idx="14">
                  <c:v>0.40590013143129938</c:v>
                </c:pt>
                <c:pt idx="15">
                  <c:v>0.47517258262166984</c:v>
                </c:pt>
                <c:pt idx="16">
                  <c:v>0.53785307084843803</c:v>
                </c:pt>
                <c:pt idx="17">
                  <c:v>0.60017953725982276</c:v>
                </c:pt>
                <c:pt idx="18">
                  <c:v>0.66208141405766441</c:v>
                </c:pt>
                <c:pt idx="19">
                  <c:v>0.72348800049504347</c:v>
                </c:pt>
                <c:pt idx="20">
                  <c:v>0.78432855837164595</c:v>
                </c:pt>
                <c:pt idx="21">
                  <c:v>0.84453233894932311</c:v>
                </c:pt>
                <c:pt idx="22">
                  <c:v>0.90402859052820006</c:v>
                </c:pt>
                <c:pt idx="23">
                  <c:v>0.96274656057701535</c:v>
                </c:pt>
                <c:pt idx="24">
                  <c:v>1.0206154963314273</c:v>
                </c:pt>
                <c:pt idx="25">
                  <c:v>1.077564644961821</c:v>
                </c:pt>
                <c:pt idx="26">
                  <c:v>1.1335232536203259</c:v>
                </c:pt>
                <c:pt idx="27">
                  <c:v>1.1884205694539729</c:v>
                </c:pt>
                <c:pt idx="28">
                  <c:v>1.2421858396083707</c:v>
                </c:pt>
                <c:pt idx="29">
                  <c:v>1.2947483112287319</c:v>
                </c:pt>
                <c:pt idx="30">
                  <c:v>1.346037231460159</c:v>
                </c:pt>
                <c:pt idx="31">
                  <c:v>1.3959818474477239</c:v>
                </c:pt>
                <c:pt idx="32">
                  <c:v>1.4448114316849574</c:v>
                </c:pt>
                <c:pt idx="33">
                  <c:v>1.4927979740157842</c:v>
                </c:pt>
                <c:pt idx="34">
                  <c:v>1.539956029547606</c:v>
                </c:pt>
                <c:pt idx="35">
                  <c:v>1.5862999020917887</c:v>
                </c:pt>
                <c:pt idx="36">
                  <c:v>1.6318436485024086</c:v>
                </c:pt>
                <c:pt idx="37">
                  <c:v>1.6766010829438318</c:v>
                </c:pt>
                <c:pt idx="38">
                  <c:v>1.7205857810781651</c:v>
                </c:pt>
                <c:pt idx="39">
                  <c:v>1.7638110841839272</c:v>
                </c:pt>
                <c:pt idx="40">
                  <c:v>1.8062901032026302</c:v>
                </c:pt>
                <c:pt idx="41">
                  <c:v>1.8480357227154007</c:v>
                </c:pt>
                <c:pt idx="42">
                  <c:v>1.889060604850695</c:v>
                </c:pt>
                <c:pt idx="43">
                  <c:v>1.9293771931237638</c:v>
                </c:pt>
                <c:pt idx="44">
                  <c:v>1.9690114012401758</c:v>
                </c:pt>
                <c:pt idx="45">
                  <c:v>2.0079615617280338</c:v>
                </c:pt>
                <c:pt idx="46">
                  <c:v>2.0462257996318125</c:v>
                </c:pt>
                <c:pt idx="47">
                  <c:v>2.0838294061494325</c:v>
                </c:pt>
                <c:pt idx="48">
                  <c:v>2.1207837870712423</c:v>
                </c:pt>
                <c:pt idx="49">
                  <c:v>2.1571001512650256</c:v>
                </c:pt>
                <c:pt idx="50">
                  <c:v>2.1927895140789531</c:v>
                </c:pt>
                <c:pt idx="51">
                  <c:v>2.2278627006806437</c:v>
                </c:pt>
                <c:pt idx="52">
                  <c:v>2.3622546421474349</c:v>
                </c:pt>
                <c:pt idx="53">
                  <c:v>2.4876030881127895</c:v>
                </c:pt>
                <c:pt idx="54">
                  <c:v>2.6045165930053256</c:v>
                </c:pt>
                <c:pt idx="55">
                  <c:v>2.7135627604643764</c:v>
                </c:pt>
                <c:pt idx="56">
                  <c:v>2.8153052039013406</c:v>
                </c:pt>
                <c:pt idx="57">
                  <c:v>2.9102035018707064</c:v>
                </c:pt>
                <c:pt idx="58">
                  <c:v>2.998684005296202</c:v>
                </c:pt>
                <c:pt idx="59">
                  <c:v>3.0812104833191718</c:v>
                </c:pt>
                <c:pt idx="60">
                  <c:v>3.1581577254893256</c:v>
                </c:pt>
                <c:pt idx="61">
                  <c:v>3.4747742060394136</c:v>
                </c:pt>
                <c:pt idx="62">
                  <c:v>3.698330737598392</c:v>
                </c:pt>
                <c:pt idx="63">
                  <c:v>3.9755109558360919</c:v>
                </c:pt>
                <c:pt idx="64">
                  <c:v>4.1134907654164321</c:v>
                </c:pt>
                <c:pt idx="65">
                  <c:v>4.1822567129943371</c:v>
                </c:pt>
                <c:pt idx="66">
                  <c:v>4.2286648960933482</c:v>
                </c:pt>
                <c:pt idx="67">
                  <c:v>4.2523389799370728</c:v>
                </c:pt>
                <c:pt idx="68">
                  <c:v>4.2564841576120953</c:v>
                </c:pt>
                <c:pt idx="69">
                  <c:v>4.2572125359481845</c:v>
                </c:pt>
                <c:pt idx="70">
                  <c:v>4.257340325657422</c:v>
                </c:pt>
                <c:pt idx="71">
                  <c:v>4.2573625886695128</c:v>
                </c:pt>
                <c:pt idx="72">
                  <c:v>4.2573665023379297</c:v>
                </c:pt>
                <c:pt idx="73">
                  <c:v>4.2573671858286097</c:v>
                </c:pt>
                <c:pt idx="74">
                  <c:v>4.2573673983261653</c:v>
                </c:pt>
                <c:pt idx="75">
                  <c:v>4.2573674066990579</c:v>
                </c:pt>
                <c:pt idx="76">
                  <c:v>4.2573674071912571</c:v>
                </c:pt>
                <c:pt idx="77">
                  <c:v>4.2573674071912571</c:v>
                </c:pt>
                <c:pt idx="78">
                  <c:v>4.2573674071912571</c:v>
                </c:pt>
                <c:pt idx="79">
                  <c:v>4.2573674071912571</c:v>
                </c:pt>
                <c:pt idx="80">
                  <c:v>4.2573674071912571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8.8592445217326759E-5</c:v>
                </c:pt>
                <c:pt idx="1">
                  <c:v>2.2056271384307994E-4</c:v>
                </c:pt>
                <c:pt idx="2">
                  <c:v>3.0701989833240538E-4</c:v>
                </c:pt>
                <c:pt idx="3">
                  <c:v>3.8438920226111759E-4</c:v>
                </c:pt>
                <c:pt idx="4">
                  <c:v>7.2391546176028658E-4</c:v>
                </c:pt>
                <c:pt idx="5">
                  <c:v>1.0267123169700606E-3</c:v>
                </c:pt>
                <c:pt idx="6">
                  <c:v>1.3146750137864635E-3</c:v>
                </c:pt>
                <c:pt idx="7">
                  <c:v>1.5928908554455989E-3</c:v>
                </c:pt>
                <c:pt idx="8">
                  <c:v>1.8647079763410511E-3</c:v>
                </c:pt>
                <c:pt idx="9">
                  <c:v>2.1324197956747479E-3</c:v>
                </c:pt>
                <c:pt idx="10">
                  <c:v>2.3978793300744022E-3</c:v>
                </c:pt>
                <c:pt idx="11">
                  <c:v>2.6623181118165919E-3</c:v>
                </c:pt>
                <c:pt idx="12">
                  <c:v>3.084300892012809E-3</c:v>
                </c:pt>
                <c:pt idx="13">
                  <c:v>3.5050969039416677E-3</c:v>
                </c:pt>
                <c:pt idx="14">
                  <c:v>3.9248431606108665E-3</c:v>
                </c:pt>
                <c:pt idx="15">
                  <c:v>4.5004203728193151E-3</c:v>
                </c:pt>
                <c:pt idx="16">
                  <c:v>5.0221903158806681E-3</c:v>
                </c:pt>
                <c:pt idx="17">
                  <c:v>5.5426465024501345E-3</c:v>
                </c:pt>
                <c:pt idx="18">
                  <c:v>6.0618779099912206E-3</c:v>
                </c:pt>
                <c:pt idx="19">
                  <c:v>6.5799724129604756E-3</c:v>
                </c:pt>
                <c:pt idx="20">
                  <c:v>7.0970175747035839E-3</c:v>
                </c:pt>
                <c:pt idx="21">
                  <c:v>7.6131008708110902E-3</c:v>
                </c:pt>
                <c:pt idx="22">
                  <c:v>8.1283097521141958E-3</c:v>
                </c:pt>
                <c:pt idx="23">
                  <c:v>8.6427316624576676E-3</c:v>
                </c:pt>
                <c:pt idx="24">
                  <c:v>9.156454043714693E-3</c:v>
                </c:pt>
                <c:pt idx="25">
                  <c:v>9.6695643372018986E-3</c:v>
                </c:pt>
                <c:pt idx="26">
                  <c:v>1.0182149984078782E-2</c:v>
                </c:pt>
                <c:pt idx="27">
                  <c:v>1.069429842546047E-2</c:v>
                </c:pt>
                <c:pt idx="28">
                  <c:v>1.1206097102449561E-2</c:v>
                </c:pt>
                <c:pt idx="29">
                  <c:v>1.1717633456145111E-2</c:v>
                </c:pt>
                <c:pt idx="30">
                  <c:v>1.2228994927645179E-2</c:v>
                </c:pt>
                <c:pt idx="31">
                  <c:v>1.274026895804754E-2</c:v>
                </c:pt>
                <c:pt idx="32">
                  <c:v>1.3247107748343957E-2</c:v>
                </c:pt>
                <c:pt idx="33">
                  <c:v>1.3745195975909051E-2</c:v>
                </c:pt>
                <c:pt idx="34">
                  <c:v>1.4234684719093034E-2</c:v>
                </c:pt>
                <c:pt idx="35">
                  <c:v>1.4715722447856537E-2</c:v>
                </c:pt>
                <c:pt idx="36">
                  <c:v>1.5188455068805701E-2</c:v>
                </c:pt>
                <c:pt idx="37">
                  <c:v>1.5653025969488581E-2</c:v>
                </c:pt>
                <c:pt idx="38">
                  <c:v>1.610957606185983E-2</c:v>
                </c:pt>
                <c:pt idx="39">
                  <c:v>1.6558243825031464E-2</c:v>
                </c:pt>
                <c:pt idx="40">
                  <c:v>1.6999165347275368E-2</c:v>
                </c:pt>
                <c:pt idx="41">
                  <c:v>1.7432474367299614E-2</c:v>
                </c:pt>
                <c:pt idx="42">
                  <c:v>1.785830231480957E-2</c:v>
                </c:pt>
                <c:pt idx="43">
                  <c:v>1.8276778350360567E-2</c:v>
                </c:pt>
                <c:pt idx="44">
                  <c:v>1.8688171451691975E-2</c:v>
                </c:pt>
                <c:pt idx="45">
                  <c:v>1.909246431086533E-2</c:v>
                </c:pt>
                <c:pt idx="46">
                  <c:v>1.9489637466314349E-2</c:v>
                </c:pt>
                <c:pt idx="47">
                  <c:v>1.9879953434305739E-2</c:v>
                </c:pt>
                <c:pt idx="48">
                  <c:v>2.0263530604071628E-2</c:v>
                </c:pt>
                <c:pt idx="49">
                  <c:v>2.0640485320837492E-2</c:v>
                </c:pt>
                <c:pt idx="50">
                  <c:v>2.1010931921143949E-2</c:v>
                </c:pt>
                <c:pt idx="51">
                  <c:v>2.1374982767505376E-2</c:v>
                </c:pt>
                <c:pt idx="52">
                  <c:v>2.2769937283351454E-2</c:v>
                </c:pt>
                <c:pt idx="53">
                  <c:v>2.4071022592821942E-2</c:v>
                </c:pt>
                <c:pt idx="54">
                  <c:v>2.5284555337666884E-2</c:v>
                </c:pt>
                <c:pt idx="55">
                  <c:v>2.6416427100753946E-2</c:v>
                </c:pt>
                <c:pt idx="56">
                  <c:v>2.7472488047389488E-2</c:v>
                </c:pt>
                <c:pt idx="57">
                  <c:v>2.8457508487258532E-2</c:v>
                </c:pt>
                <c:pt idx="58">
                  <c:v>2.9375913835604724E-2</c:v>
                </c:pt>
                <c:pt idx="59">
                  <c:v>3.0232517899349578E-2</c:v>
                </c:pt>
                <c:pt idx="60">
                  <c:v>3.1031210899656308E-2</c:v>
                </c:pt>
                <c:pt idx="61">
                  <c:v>3.4317610251538386E-2</c:v>
                </c:pt>
                <c:pt idx="62">
                  <c:v>3.6638070763094756E-2</c:v>
                </c:pt>
                <c:pt idx="63">
                  <c:v>3.9515131641253323E-2</c:v>
                </c:pt>
                <c:pt idx="64">
                  <c:v>4.0947327324781263E-2</c:v>
                </c:pt>
                <c:pt idx="65">
                  <c:v>4.166110054706882E-2</c:v>
                </c:pt>
                <c:pt idx="66">
                  <c:v>4.2142805803199623E-2</c:v>
                </c:pt>
                <c:pt idx="67">
                  <c:v>4.2388536832946543E-2</c:v>
                </c:pt>
                <c:pt idx="68">
                  <c:v>4.2431562733559677E-2</c:v>
                </c:pt>
                <c:pt idx="69">
                  <c:v>4.2439123117300567E-2</c:v>
                </c:pt>
                <c:pt idx="70">
                  <c:v>4.2440449542308148E-2</c:v>
                </c:pt>
                <c:pt idx="71">
                  <c:v>4.2440680626768375E-2</c:v>
                </c:pt>
                <c:pt idx="72">
                  <c:v>4.2440721249661181E-2</c:v>
                </c:pt>
                <c:pt idx="73">
                  <c:v>4.2440728344122353E-2</c:v>
                </c:pt>
                <c:pt idx="74">
                  <c:v>4.2440730549793478E-2</c:v>
                </c:pt>
                <c:pt idx="75">
                  <c:v>4.2440730636702E-2</c:v>
                </c:pt>
                <c:pt idx="76">
                  <c:v>4.2440730641810906E-2</c:v>
                </c:pt>
                <c:pt idx="77">
                  <c:v>4.2440730641810906E-2</c:v>
                </c:pt>
                <c:pt idx="78">
                  <c:v>4.2440730641810906E-2</c:v>
                </c:pt>
                <c:pt idx="79">
                  <c:v>4.2440730641810906E-2</c:v>
                </c:pt>
                <c:pt idx="80">
                  <c:v>4.2440730641810906E-2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1.4491343596769287E-4</c:v>
                </c:pt>
                <c:pt idx="1">
                  <c:v>3.620035551256971E-4</c:v>
                </c:pt>
                <c:pt idx="2">
                  <c:v>5.0591524374190287E-4</c:v>
                </c:pt>
                <c:pt idx="3">
                  <c:v>6.3622936116899151E-4</c:v>
                </c:pt>
                <c:pt idx="4">
                  <c:v>1.2236245089755271E-3</c:v>
                </c:pt>
                <c:pt idx="5">
                  <c:v>1.7729924520040736E-3</c:v>
                </c:pt>
                <c:pt idx="6">
                  <c:v>2.3231395506980064E-3</c:v>
                </c:pt>
                <c:pt idx="7">
                  <c:v>2.8835733115046584E-3</c:v>
                </c:pt>
                <c:pt idx="8">
                  <c:v>3.4579422071535212E-3</c:v>
                </c:pt>
                <c:pt idx="9">
                  <c:v>4.0450326682831116E-3</c:v>
                </c:pt>
                <c:pt idx="10">
                  <c:v>4.6397707011435413E-3</c:v>
                </c:pt>
                <c:pt idx="11">
                  <c:v>5.2363681440619125E-3</c:v>
                </c:pt>
                <c:pt idx="12">
                  <c:v>6.190298122922086E-3</c:v>
                </c:pt>
                <c:pt idx="13">
                  <c:v>7.1436982479096698E-3</c:v>
                </c:pt>
                <c:pt idx="14">
                  <c:v>8.0966451146813716E-3</c:v>
                </c:pt>
                <c:pt idx="15">
                  <c:v>9.406072968458818E-3</c:v>
                </c:pt>
                <c:pt idx="16">
                  <c:v>1.0595379217040259E-2</c:v>
                </c:pt>
                <c:pt idx="17">
                  <c:v>1.1783398526087806E-2</c:v>
                </c:pt>
                <c:pt idx="18">
                  <c:v>1.2969877978139553E-2</c:v>
                </c:pt>
                <c:pt idx="19">
                  <c:v>1.4154562147732554E-2</c:v>
                </c:pt>
                <c:pt idx="20">
                  <c:v>1.5337194900595152E-2</c:v>
                </c:pt>
                <c:pt idx="21">
                  <c:v>1.6517519902198918E-2</c:v>
                </c:pt>
                <c:pt idx="22">
                  <c:v>1.7695280761444887E-2</c:v>
                </c:pt>
                <c:pt idx="23">
                  <c:v>1.8870221071257715E-2</c:v>
                </c:pt>
                <c:pt idx="24">
                  <c:v>2.0042084420051384E-2</c:v>
                </c:pt>
                <c:pt idx="25">
                  <c:v>2.1210614394966437E-2</c:v>
                </c:pt>
                <c:pt idx="26">
                  <c:v>2.2375554582784001E-2</c:v>
                </c:pt>
                <c:pt idx="27">
                  <c:v>2.3536648570183786E-2</c:v>
                </c:pt>
                <c:pt idx="28">
                  <c:v>2.4693639943816889E-2</c:v>
                </c:pt>
                <c:pt idx="29">
                  <c:v>2.5846272290326339E-2</c:v>
                </c:pt>
                <c:pt idx="30">
                  <c:v>2.6994289196352883E-2</c:v>
                </c:pt>
                <c:pt idx="31">
                  <c:v>2.8137434248536635E-2</c:v>
                </c:pt>
                <c:pt idx="32">
                  <c:v>2.9268232662407589E-2</c:v>
                </c:pt>
                <c:pt idx="33">
                  <c:v>3.0379507861705183E-2</c:v>
                </c:pt>
                <c:pt idx="34">
                  <c:v>3.1471596914471683E-2</c:v>
                </c:pt>
                <c:pt idx="35">
                  <c:v>3.2544831069220827E-2</c:v>
                </c:pt>
                <c:pt idx="36">
                  <c:v>3.3599535855414753E-2</c:v>
                </c:pt>
                <c:pt idx="37">
                  <c:v>3.4636031182292887E-2</c:v>
                </c:pt>
                <c:pt idx="38">
                  <c:v>3.5654631435845137E-2</c:v>
                </c:pt>
                <c:pt idx="39">
                  <c:v>3.6655645574192354E-2</c:v>
                </c:pt>
                <c:pt idx="40">
                  <c:v>3.7639377221297302E-2</c:v>
                </c:pt>
                <c:pt idx="41">
                  <c:v>3.8606124759055484E-2</c:v>
                </c:pt>
                <c:pt idx="42">
                  <c:v>3.9556181417790243E-2</c:v>
                </c:pt>
                <c:pt idx="43">
                  <c:v>4.0489835365167322E-2</c:v>
                </c:pt>
                <c:pt idx="44">
                  <c:v>4.140768671232041E-2</c:v>
                </c:pt>
                <c:pt idx="45">
                  <c:v>4.2309696843836217E-2</c:v>
                </c:pt>
                <c:pt idx="46">
                  <c:v>4.3195822339383252E-2</c:v>
                </c:pt>
                <c:pt idx="47">
                  <c:v>4.4066648894026082E-2</c:v>
                </c:pt>
                <c:pt idx="48">
                  <c:v>4.4922440643735503E-2</c:v>
                </c:pt>
                <c:pt idx="49">
                  <c:v>4.5763457164137822E-2</c:v>
                </c:pt>
                <c:pt idx="50">
                  <c:v>4.6589953549320655E-2</c:v>
                </c:pt>
                <c:pt idx="51">
                  <c:v>4.7402180489159097E-2</c:v>
                </c:pt>
                <c:pt idx="52">
                  <c:v>5.0514437057008497E-2</c:v>
                </c:pt>
                <c:pt idx="53">
                  <c:v>5.3417263818550519E-2</c:v>
                </c:pt>
                <c:pt idx="54">
                  <c:v>5.6124753713411524E-2</c:v>
                </c:pt>
                <c:pt idx="55">
                  <c:v>5.8650051340405761E-2</c:v>
                </c:pt>
                <c:pt idx="56">
                  <c:v>6.1006208892411838E-2</c:v>
                </c:pt>
                <c:pt idx="57">
                  <c:v>6.320386931690887E-2</c:v>
                </c:pt>
                <c:pt idx="58">
                  <c:v>6.5252906073928016E-2</c:v>
                </c:pt>
                <c:pt idx="59">
                  <c:v>6.716405915680787E-2</c:v>
                </c:pt>
                <c:pt idx="60">
                  <c:v>6.8946007964215614E-2</c:v>
                </c:pt>
                <c:pt idx="61">
                  <c:v>7.6278231238368313E-2</c:v>
                </c:pt>
                <c:pt idx="62">
                  <c:v>8.1455366682921665E-2</c:v>
                </c:pt>
                <c:pt idx="63">
                  <c:v>8.7874322650615455E-2</c:v>
                </c:pt>
                <c:pt idx="64">
                  <c:v>9.1069667281477404E-2</c:v>
                </c:pt>
                <c:pt idx="65">
                  <c:v>9.2662153182476212E-2</c:v>
                </c:pt>
                <c:pt idx="66">
                  <c:v>9.3736876644876246E-2</c:v>
                </c:pt>
                <c:pt idx="67">
                  <c:v>9.4285122485559009E-2</c:v>
                </c:pt>
                <c:pt idx="68">
                  <c:v>9.4381116756518918E-2</c:v>
                </c:pt>
                <c:pt idx="69">
                  <c:v>9.4397984585316022E-2</c:v>
                </c:pt>
                <c:pt idx="70">
                  <c:v>9.4400943946997509E-2</c:v>
                </c:pt>
                <c:pt idx="71">
                  <c:v>9.4401459515154676E-2</c:v>
                </c:pt>
                <c:pt idx="72">
                  <c:v>9.4401550148120489E-2</c:v>
                </c:pt>
                <c:pt idx="73">
                  <c:v>9.440156597643827E-2</c:v>
                </c:pt>
                <c:pt idx="74">
                  <c:v>9.4401570897469297E-2</c:v>
                </c:pt>
                <c:pt idx="75">
                  <c:v>9.4401571091369249E-2</c:v>
                </c:pt>
                <c:pt idx="76">
                  <c:v>9.4401571102767631E-2</c:v>
                </c:pt>
                <c:pt idx="77">
                  <c:v>9.4401571102767631E-2</c:v>
                </c:pt>
                <c:pt idx="78">
                  <c:v>9.4401571102767631E-2</c:v>
                </c:pt>
                <c:pt idx="79">
                  <c:v>9.4401571102767631E-2</c:v>
                </c:pt>
                <c:pt idx="80">
                  <c:v>9.4401571102767631E-2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1.3394563918525978E-9</c:v>
                </c:pt>
                <c:pt idx="1">
                  <c:v>3.2850680859069867E-9</c:v>
                </c:pt>
                <c:pt idx="2">
                  <c:v>4.4663223068324699E-9</c:v>
                </c:pt>
                <c:pt idx="3">
                  <c:v>5.3818006421042392E-9</c:v>
                </c:pt>
                <c:pt idx="4">
                  <c:v>8.7624292205923591E-9</c:v>
                </c:pt>
                <c:pt idx="5">
                  <c:v>1.1596729121961929E-8</c:v>
                </c:pt>
                <c:pt idx="6">
                  <c:v>1.435167338619241E-8</c:v>
                </c:pt>
                <c:pt idx="7">
                  <c:v>1.6977807722703826E-8</c:v>
                </c:pt>
                <c:pt idx="8">
                  <c:v>1.9476574364904493E-8</c:v>
                </c:pt>
                <c:pt idx="9">
                  <c:v>2.1911729347886074E-8</c:v>
                </c:pt>
                <c:pt idx="10">
                  <c:v>2.4401449606313458E-8</c:v>
                </c:pt>
                <c:pt idx="11">
                  <c:v>2.7066346486833454E-8</c:v>
                </c:pt>
                <c:pt idx="12">
                  <c:v>3.1793257691777788E-8</c:v>
                </c:pt>
                <c:pt idx="13">
                  <c:v>3.7086959787976649E-8</c:v>
                </c:pt>
                <c:pt idx="14">
                  <c:v>4.2920023736856189E-8</c:v>
                </c:pt>
                <c:pt idx="15">
                  <c:v>5.1788135429099076E-8</c:v>
                </c:pt>
                <c:pt idx="16">
                  <c:v>6.0681674429197691E-8</c:v>
                </c:pt>
                <c:pt idx="17">
                  <c:v>7.0353486000553123E-8</c:v>
                </c:pt>
                <c:pt idx="18">
                  <c:v>8.0782712940121991E-8</c:v>
                </c:pt>
                <c:pt idx="19">
                  <c:v>9.1949811430005317E-8</c:v>
                </c:pt>
                <c:pt idx="20">
                  <c:v>1.0383683330721176E-7</c:v>
                </c:pt>
                <c:pt idx="21">
                  <c:v>1.1642766672764968E-7</c:v>
                </c:pt>
                <c:pt idx="22">
                  <c:v>1.2970823800232429E-7</c:v>
                </c:pt>
                <c:pt idx="23">
                  <c:v>1.4366667761186842E-7</c:v>
                </c:pt>
                <c:pt idx="24">
                  <c:v>1.5829345340409025E-7</c:v>
                </c:pt>
                <c:pt idx="25">
                  <c:v>1.7358147395343878E-7</c:v>
                </c:pt>
                <c:pt idx="26">
                  <c:v>1.8952616504875251E-7</c:v>
                </c:pt>
                <c:pt idx="27">
                  <c:v>2.0612552214108111E-7</c:v>
                </c:pt>
                <c:pt idx="28">
                  <c:v>2.2338014146470601E-7</c:v>
                </c:pt>
                <c:pt idx="29">
                  <c:v>2.4129323238952201E-7</c:v>
                </c:pt>
                <c:pt idx="30">
                  <c:v>2.5987061339509826E-7</c:v>
                </c:pt>
                <c:pt idx="31">
                  <c:v>2.7912069389096029E-7</c:v>
                </c:pt>
                <c:pt idx="32">
                  <c:v>2.9921291491481557E-7</c:v>
                </c:pt>
                <c:pt idx="33">
                  <c:v>3.2031840931139117E-7</c:v>
                </c:pt>
                <c:pt idx="34">
                  <c:v>3.4245003020073771E-7</c:v>
                </c:pt>
                <c:pt idx="35">
                  <c:v>3.6562017696890719E-7</c:v>
                </c:pt>
                <c:pt idx="36">
                  <c:v>3.8984080449914159E-7</c:v>
                </c:pt>
                <c:pt idx="37">
                  <c:v>4.1512343224871241E-7</c:v>
                </c:pt>
                <c:pt idx="38">
                  <c:v>4.4147915315553812E-7</c:v>
                </c:pt>
                <c:pt idx="39">
                  <c:v>4.6891864239535262E-7</c:v>
                </c:pt>
                <c:pt idx="40">
                  <c:v>4.9745216598374948E-7</c:v>
                </c:pt>
                <c:pt idx="41">
                  <c:v>5.2708958922723907E-7</c:v>
                </c:pt>
                <c:pt idx="42">
                  <c:v>5.5784038502552983E-7</c:v>
                </c:pt>
                <c:pt idx="43">
                  <c:v>5.8971364202654261E-7</c:v>
                </c:pt>
                <c:pt idx="44">
                  <c:v>6.2269528435439586E-7</c:v>
                </c:pt>
                <c:pt idx="45">
                  <c:v>6.568164443568654E-7</c:v>
                </c:pt>
                <c:pt idx="46">
                  <c:v>6.9210789375086988E-7</c:v>
                </c:pt>
                <c:pt idx="47">
                  <c:v>7.2855447464208329E-7</c:v>
                </c:pt>
                <c:pt idx="48">
                  <c:v>7.661634718549793E-7</c:v>
                </c:pt>
                <c:pt idx="49">
                  <c:v>8.0494183197112701E-7</c:v>
                </c:pt>
                <c:pt idx="50">
                  <c:v>8.4489617053497069E-7</c:v>
                </c:pt>
                <c:pt idx="51">
                  <c:v>8.8603277912282716E-7</c:v>
                </c:pt>
                <c:pt idx="52">
                  <c:v>1.0625428556409372E-6</c:v>
                </c:pt>
                <c:pt idx="53">
                  <c:v>1.2583872814741974E-6</c:v>
                </c:pt>
                <c:pt idx="54">
                  <c:v>1.4738280645162379E-6</c:v>
                </c:pt>
                <c:pt idx="55">
                  <c:v>1.7090605951835209E-6</c:v>
                </c:pt>
                <c:pt idx="56">
                  <c:v>1.9641193634737879E-6</c:v>
                </c:pt>
                <c:pt idx="57">
                  <c:v>2.2391835388059238E-6</c:v>
                </c:pt>
                <c:pt idx="58">
                  <c:v>2.5343818293351077E-6</c:v>
                </c:pt>
                <c:pt idx="59">
                  <c:v>2.849596984204654E-6</c:v>
                </c:pt>
                <c:pt idx="60">
                  <c:v>3.1848696357947925E-6</c:v>
                </c:pt>
                <c:pt idx="61">
                  <c:v>5.1547321004516354E-6</c:v>
                </c:pt>
                <c:pt idx="62">
                  <c:v>7.5956279333175376E-6</c:v>
                </c:pt>
                <c:pt idx="63">
                  <c:v>1.3728074651538358E-5</c:v>
                </c:pt>
                <c:pt idx="64">
                  <c:v>2.1279960594939439E-5</c:v>
                </c:pt>
                <c:pt idx="65">
                  <c:v>2.9928078840834484E-5</c:v>
                </c:pt>
                <c:pt idx="66">
                  <c:v>4.4332834948092689E-5</c:v>
                </c:pt>
                <c:pt idx="67">
                  <c:v>7.0598733211303674E-5</c:v>
                </c:pt>
                <c:pt idx="68">
                  <c:v>9.833648480647257E-5</c:v>
                </c:pt>
                <c:pt idx="69">
                  <c:v>1.2665038988246796E-4</c:v>
                </c:pt>
                <c:pt idx="70">
                  <c:v>1.5516198334793153E-4</c:v>
                </c:pt>
                <c:pt idx="71">
                  <c:v>1.8371570029468524E-4</c:v>
                </c:pt>
                <c:pt idx="72">
                  <c:v>2.1224858520189427E-4</c:v>
                </c:pt>
                <c:pt idx="73">
                  <c:v>2.4073589793957974E-4</c:v>
                </c:pt>
                <c:pt idx="74">
                  <c:v>2.9753968087200004E-4</c:v>
                </c:pt>
                <c:pt idx="75">
                  <c:v>3.7102246451214905E-4</c:v>
                </c:pt>
                <c:pt idx="76">
                  <c:v>7.7604146404672346E-4</c:v>
                </c:pt>
                <c:pt idx="77">
                  <c:v>1.5486032024923714E-3</c:v>
                </c:pt>
                <c:pt idx="78">
                  <c:v>2.955152767210186E-3</c:v>
                </c:pt>
                <c:pt idx="79">
                  <c:v>5.293431780008493E-3</c:v>
                </c:pt>
                <c:pt idx="80">
                  <c:v>6.6431317487976142E-3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3.1381645951587837E-9</c:v>
                </c:pt>
                <c:pt idx="1">
                  <c:v>8.3536589202385457E-9</c:v>
                </c:pt>
                <c:pt idx="2">
                  <c:v>1.2553576995200804E-8</c:v>
                </c:pt>
                <c:pt idx="3">
                  <c:v>1.6989840173087322E-8</c:v>
                </c:pt>
                <c:pt idx="4">
                  <c:v>4.3328710739800426E-8</c:v>
                </c:pt>
                <c:pt idx="5">
                  <c:v>7.9433467868179992E-8</c:v>
                </c:pt>
                <c:pt idx="6">
                  <c:v>1.3099744194642803E-7</c:v>
                </c:pt>
                <c:pt idx="7">
                  <c:v>2.0352867979214756E-7</c:v>
                </c:pt>
                <c:pt idx="8">
                  <c:v>3.011541247228019E-7</c:v>
                </c:pt>
                <c:pt idx="9">
                  <c:v>4.2494606812945271E-7</c:v>
                </c:pt>
                <c:pt idx="10">
                  <c:v>5.7178538022398292E-7</c:v>
                </c:pt>
                <c:pt idx="11">
                  <c:v>7.3636045135341746E-7</c:v>
                </c:pt>
                <c:pt idx="12">
                  <c:v>1.0320157531627975E-6</c:v>
                </c:pt>
                <c:pt idx="13">
                  <c:v>1.3677401372947135E-6</c:v>
                </c:pt>
                <c:pt idx="14">
                  <c:v>1.7422196047721336E-6</c:v>
                </c:pt>
                <c:pt idx="15">
                  <c:v>2.3185822897816337E-6</c:v>
                </c:pt>
                <c:pt idx="16">
                  <c:v>2.9028128588706057E-6</c:v>
                </c:pt>
                <c:pt idx="17">
                  <c:v>3.5428045087402348E-6</c:v>
                </c:pt>
                <c:pt idx="18">
                  <c:v>4.2359039142113118E-6</c:v>
                </c:pt>
                <c:pt idx="19">
                  <c:v>4.9789681277736708E-6</c:v>
                </c:pt>
                <c:pt idx="20">
                  <c:v>5.7683854535974405E-6</c:v>
                </c:pt>
                <c:pt idx="21">
                  <c:v>6.6000974045922565E-6</c:v>
                </c:pt>
                <c:pt idx="22">
                  <c:v>7.4696213740170527E-6</c:v>
                </c:pt>
                <c:pt idx="23">
                  <c:v>8.3720737035088473E-6</c:v>
                </c:pt>
                <c:pt idx="24">
                  <c:v>9.3021928681677934E-6</c:v>
                </c:pt>
                <c:pt idx="25">
                  <c:v>1.0254362538530855E-5</c:v>
                </c:pt>
                <c:pt idx="26">
                  <c:v>1.1222634320063088E-5</c:v>
                </c:pt>
                <c:pt idx="27">
                  <c:v>1.2200750003198434E-5</c:v>
                </c:pt>
                <c:pt idx="28">
                  <c:v>1.318216318924912E-5</c:v>
                </c:pt>
                <c:pt idx="29">
                  <c:v>1.4160060185616621E-5</c:v>
                </c:pt>
                <c:pt idx="30">
                  <c:v>1.5127380088782167E-5</c:v>
                </c:pt>
                <c:pt idx="31">
                  <c:v>1.6076833996040637E-5</c:v>
                </c:pt>
                <c:pt idx="32">
                  <c:v>1.7039625973693945E-5</c:v>
                </c:pt>
                <c:pt idx="33">
                  <c:v>1.8050972636927635E-5</c:v>
                </c:pt>
                <c:pt idx="34">
                  <c:v>1.9111489889820096E-5</c:v>
                </c:pt>
                <c:pt idx="35">
                  <c:v>2.0221771894131974E-5</c:v>
                </c:pt>
                <c:pt idx="36">
                  <c:v>2.1382391511652189E-5</c:v>
                </c:pt>
                <c:pt idx="37">
                  <c:v>2.2593900739147788E-5</c:v>
                </c:pt>
                <c:pt idx="38">
                  <c:v>2.3856831135156958E-5</c:v>
                </c:pt>
                <c:pt idx="39">
                  <c:v>2.5171694239620683E-5</c:v>
                </c:pt>
                <c:pt idx="40">
                  <c:v>2.6538981986081014E-5</c:v>
                </c:pt>
                <c:pt idx="41">
                  <c:v>2.7959167106644268E-5</c:v>
                </c:pt>
                <c:pt idx="42">
                  <c:v>2.9432703529815099E-5</c:v>
                </c:pt>
                <c:pt idx="43">
                  <c:v>3.0960026771273697E-5</c:v>
                </c:pt>
                <c:pt idx="44">
                  <c:v>3.2540462334140844E-5</c:v>
                </c:pt>
                <c:pt idx="45">
                  <c:v>3.4175502038292927E-5</c:v>
                </c:pt>
                <c:pt idx="46">
                  <c:v>3.586662042266482E-5</c:v>
                </c:pt>
                <c:pt idx="47">
                  <c:v>3.7613091141521143E-5</c:v>
                </c:pt>
                <c:pt idx="48">
                  <c:v>3.9415263273769269E-5</c:v>
                </c:pt>
                <c:pt idx="49">
                  <c:v>4.1273469690175394E-5</c:v>
                </c:pt>
                <c:pt idx="50">
                  <c:v>4.3188027398655732E-5</c:v>
                </c:pt>
                <c:pt idx="51">
                  <c:v>4.5159237883013268E-5</c:v>
                </c:pt>
                <c:pt idx="52">
                  <c:v>5.3617361325157218E-5</c:v>
                </c:pt>
                <c:pt idx="53">
                  <c:v>6.3001960560677713E-5</c:v>
                </c:pt>
                <c:pt idx="54">
                  <c:v>7.3325590652440606E-5</c:v>
                </c:pt>
                <c:pt idx="55">
                  <c:v>8.4597614444168183E-5</c:v>
                </c:pt>
                <c:pt idx="56">
                  <c:v>9.6819684649768745E-5</c:v>
                </c:pt>
                <c:pt idx="57">
                  <c:v>1.1000038682476344E-4</c:v>
                </c:pt>
                <c:pt idx="58">
                  <c:v>1.2414588848936407E-4</c:v>
                </c:pt>
                <c:pt idx="59">
                  <c:v>1.3925057114156156E-4</c:v>
                </c:pt>
                <c:pt idx="60">
                  <c:v>1.5531638182990126E-4</c:v>
                </c:pt>
                <c:pt idx="61">
                  <c:v>2.49709519144099E-4</c:v>
                </c:pt>
                <c:pt idx="62">
                  <c:v>3.6667393653630579E-4</c:v>
                </c:pt>
                <c:pt idx="63">
                  <c:v>6.6053246500258561E-4</c:v>
                </c:pt>
                <c:pt idx="64">
                  <c:v>1.0224085957611859E-3</c:v>
                </c:pt>
                <c:pt idx="65">
                  <c:v>1.4368146914864508E-3</c:v>
                </c:pt>
                <c:pt idx="66">
                  <c:v>2.127071065018E-3</c:v>
                </c:pt>
                <c:pt idx="67">
                  <c:v>3.3856972817838124E-3</c:v>
                </c:pt>
                <c:pt idx="68">
                  <c:v>4.7148527137423537E-3</c:v>
                </c:pt>
                <c:pt idx="69">
                  <c:v>6.0716166389868384E-3</c:v>
                </c:pt>
                <c:pt idx="70">
                  <c:v>7.4378535237030093E-3</c:v>
                </c:pt>
                <c:pt idx="71">
                  <c:v>8.8061089085048026E-3</c:v>
                </c:pt>
                <c:pt idx="72">
                  <c:v>1.0173366050228942E-2</c:v>
                </c:pt>
                <c:pt idx="73">
                  <c:v>1.1538439435405239E-2</c:v>
                </c:pt>
                <c:pt idx="74">
                  <c:v>1.4260399662836595E-2</c:v>
                </c:pt>
                <c:pt idx="75">
                  <c:v>1.7781594980187033E-2</c:v>
                </c:pt>
                <c:pt idx="76">
                  <c:v>3.7189556055574106E-2</c:v>
                </c:pt>
                <c:pt idx="77">
                  <c:v>7.4209666631415275E-2</c:v>
                </c:pt>
                <c:pt idx="78">
                  <c:v>0.14160961387837318</c:v>
                </c:pt>
                <c:pt idx="79">
                  <c:v>0.25365677244607909</c:v>
                </c:pt>
                <c:pt idx="80">
                  <c:v>0.31833256416896666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3.4665789306579099E-9</c:v>
                </c:pt>
                <c:pt idx="1">
                  <c:v>9.3516118039637588E-9</c:v>
                </c:pt>
                <c:pt idx="2">
                  <c:v>1.4255515522835085E-8</c:v>
                </c:pt>
                <c:pt idx="3">
                  <c:v>1.9569186061675448E-8</c:v>
                </c:pt>
                <c:pt idx="4">
                  <c:v>5.0849177761634776E-8</c:v>
                </c:pt>
                <c:pt idx="5">
                  <c:v>8.8092925001503443E-8</c:v>
                </c:pt>
                <c:pt idx="6">
                  <c:v>1.284682124937082E-7</c:v>
                </c:pt>
                <c:pt idx="7">
                  <c:v>1.6942365571581808E-7</c:v>
                </c:pt>
                <c:pt idx="8">
                  <c:v>2.090546108451019E-7</c:v>
                </c:pt>
                <c:pt idx="9">
                  <c:v>2.4688715630110498E-7</c:v>
                </c:pt>
                <c:pt idx="10">
                  <c:v>2.8443704592005968E-7</c:v>
                </c:pt>
                <c:pt idx="11">
                  <c:v>3.2424452099855299E-7</c:v>
                </c:pt>
                <c:pt idx="12">
                  <c:v>3.9512674167026792E-7</c:v>
                </c:pt>
                <c:pt idx="13">
                  <c:v>4.7487102709562545E-7</c:v>
                </c:pt>
                <c:pt idx="14">
                  <c:v>5.6313611051419661E-7</c:v>
                </c:pt>
                <c:pt idx="15">
                  <c:v>6.9803910587485947E-7</c:v>
                </c:pt>
                <c:pt idx="16">
                  <c:v>8.3408622826628429E-7</c:v>
                </c:pt>
                <c:pt idx="17">
                  <c:v>9.8280328852772694E-7</c:v>
                </c:pt>
                <c:pt idx="18">
                  <c:v>1.1439624265453184E-6</c:v>
                </c:pt>
                <c:pt idx="19">
                  <c:v>1.3173404992596714E-6</c:v>
                </c:pt>
                <c:pt idx="20">
                  <c:v>1.5027229712761904E-6</c:v>
                </c:pt>
                <c:pt idx="21">
                  <c:v>1.6999073268137358E-6</c:v>
                </c:pt>
                <c:pt idx="22">
                  <c:v>1.9087060281083739E-6</c:v>
                </c:pt>
                <c:pt idx="23">
                  <c:v>2.1289490494873319E-6</c:v>
                </c:pt>
                <c:pt idx="24">
                  <c:v>2.3604860170861933E-6</c:v>
                </c:pt>
                <c:pt idx="25">
                  <c:v>2.6031879847285067E-6</c:v>
                </c:pt>
                <c:pt idx="26">
                  <c:v>2.8569488773633711E-6</c:v>
                </c:pt>
                <c:pt idx="27">
                  <c:v>3.1216866324963773E-6</c:v>
                </c:pt>
                <c:pt idx="28">
                  <c:v>3.397344069375046E-6</c:v>
                </c:pt>
                <c:pt idx="29">
                  <c:v>3.683889514450834E-6</c:v>
                </c:pt>
                <c:pt idx="30">
                  <c:v>3.9813172101778692E-6</c:v>
                </c:pt>
                <c:pt idx="31">
                  <c:v>4.2896475327424113E-6</c:v>
                </c:pt>
                <c:pt idx="32">
                  <c:v>4.6115008599763135E-6</c:v>
                </c:pt>
                <c:pt idx="33">
                  <c:v>4.9495856135926133E-6</c:v>
                </c:pt>
                <c:pt idx="34">
                  <c:v>5.3041076851873014E-6</c:v>
                </c:pt>
                <c:pt idx="35">
                  <c:v>5.6752656980809048E-6</c:v>
                </c:pt>
                <c:pt idx="36">
                  <c:v>6.063251155191072E-6</c:v>
                </c:pt>
                <c:pt idx="37">
                  <c:v>6.4682485844326799E-6</c:v>
                </c:pt>
                <c:pt idx="38">
                  <c:v>6.8904356813911787E-6</c:v>
                </c:pt>
                <c:pt idx="39">
                  <c:v>7.3299834496019521E-6</c:v>
                </c:pt>
                <c:pt idx="40">
                  <c:v>7.7870563383447646E-6</c:v>
                </c:pt>
                <c:pt idx="41">
                  <c:v>8.2618123780195767E-6</c:v>
                </c:pt>
                <c:pt idx="42">
                  <c:v>8.7544033131391599E-6</c:v>
                </c:pt>
                <c:pt idx="43">
                  <c:v>9.2649747329626534E-6</c:v>
                </c:pt>
                <c:pt idx="44">
                  <c:v>9.7933011588094883E-6</c:v>
                </c:pt>
                <c:pt idx="45">
                  <c:v>1.0339881293620685E-5</c:v>
                </c:pt>
                <c:pt idx="46">
                  <c:v>1.0905208063462665E-5</c:v>
                </c:pt>
                <c:pt idx="47">
                  <c:v>1.1489038657014726E-5</c:v>
                </c:pt>
                <c:pt idx="48">
                  <c:v>1.2091489768443846E-5</c:v>
                </c:pt>
                <c:pt idx="49">
                  <c:v>1.2712672673670605E-5</c:v>
                </c:pt>
                <c:pt idx="50">
                  <c:v>1.3352693345797148E-5</c:v>
                </c:pt>
                <c:pt idx="51">
                  <c:v>1.4011652568344056E-5</c:v>
                </c:pt>
                <c:pt idx="52">
                  <c:v>1.6839132683668996E-5</c:v>
                </c:pt>
                <c:pt idx="53">
                  <c:v>1.9976325928746753E-5</c:v>
                </c:pt>
                <c:pt idx="54">
                  <c:v>2.3427429356368368E-5</c:v>
                </c:pt>
                <c:pt idx="55">
                  <c:v>2.7195572887092318E-5</c:v>
                </c:pt>
                <c:pt idx="56">
                  <c:v>3.1281309009392436E-5</c:v>
                </c:pt>
                <c:pt idx="57">
                  <c:v>3.5687507802865111E-5</c:v>
                </c:pt>
                <c:pt idx="58">
                  <c:v>4.0416231018072287E-5</c:v>
                </c:pt>
                <c:pt idx="59">
                  <c:v>4.5465600436657689E-5</c:v>
                </c:pt>
                <c:pt idx="60">
                  <c:v>5.0836266940709201E-5</c:v>
                </c:pt>
                <c:pt idx="61">
                  <c:v>8.2391105387401162E-5</c:v>
                </c:pt>
                <c:pt idx="62">
                  <c:v>1.2149133449131715E-4</c:v>
                </c:pt>
                <c:pt idx="63">
                  <c:v>2.1972578940800298E-4</c:v>
                </c:pt>
                <c:pt idx="64">
                  <c:v>3.406979614186908E-4</c:v>
                </c:pt>
                <c:pt idx="65">
                  <c:v>4.7923046255178163E-4</c:v>
                </c:pt>
                <c:pt idx="66">
                  <c:v>7.0997741061737374E-4</c:v>
                </c:pt>
                <c:pt idx="67">
                  <c:v>1.1307256563570843E-3</c:v>
                </c:pt>
                <c:pt idx="68">
                  <c:v>1.5750512304333942E-3</c:v>
                </c:pt>
                <c:pt idx="69">
                  <c:v>2.0286060935256491E-3</c:v>
                </c:pt>
                <c:pt idx="70">
                  <c:v>2.4853276879528968E-3</c:v>
                </c:pt>
                <c:pt idx="71">
                  <c:v>2.9427240501219386E-3</c:v>
                </c:pt>
                <c:pt idx="72">
                  <c:v>3.3997867079567233E-3</c:v>
                </c:pt>
                <c:pt idx="73">
                  <c:v>3.8561193541928394E-3</c:v>
                </c:pt>
                <c:pt idx="74">
                  <c:v>4.766047953652563E-3</c:v>
                </c:pt>
                <c:pt idx="75">
                  <c:v>5.9431541770467193E-3</c:v>
                </c:pt>
                <c:pt idx="76">
                  <c:v>1.2431073677751899E-2</c:v>
                </c:pt>
                <c:pt idx="77">
                  <c:v>2.4806587848988544E-2</c:v>
                </c:pt>
                <c:pt idx="78">
                  <c:v>4.7337828013345545E-2</c:v>
                </c:pt>
                <c:pt idx="79">
                  <c:v>8.4794258508351886E-2</c:v>
                </c:pt>
                <c:pt idx="80">
                  <c:v>0.10641483620389429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4.78519335491259E-9</c:v>
                </c:pt>
                <c:pt idx="1">
                  <c:v>1.2292425568634943E-8</c:v>
                </c:pt>
                <c:pt idx="2">
                  <c:v>1.7724396626822702E-8</c:v>
                </c:pt>
                <c:pt idx="3">
                  <c:v>2.2934357263482992E-8</c:v>
                </c:pt>
                <c:pt idx="4">
                  <c:v>5.0684271063836052E-8</c:v>
                </c:pt>
                <c:pt idx="5">
                  <c:v>8.451780339124787E-8</c:v>
                </c:pt>
                <c:pt idx="6">
                  <c:v>1.2669896666098975E-7</c:v>
                </c:pt>
                <c:pt idx="7">
                  <c:v>1.7845233091929306E-7</c:v>
                </c:pt>
                <c:pt idx="8">
                  <c:v>2.4071012059292084E-7</c:v>
                </c:pt>
                <c:pt idx="9">
                  <c:v>3.1374950878257753E-7</c:v>
                </c:pt>
                <c:pt idx="10">
                  <c:v>3.9696097359762914E-7</c:v>
                </c:pt>
                <c:pt idx="11">
                  <c:v>4.8926554075260535E-7</c:v>
                </c:pt>
                <c:pt idx="12">
                  <c:v>6.5520523772209742E-7</c:v>
                </c:pt>
                <c:pt idx="13">
                  <c:v>8.4394916209476574E-7</c:v>
                </c:pt>
                <c:pt idx="14">
                  <c:v>1.0550480078862904E-6</c:v>
                </c:pt>
                <c:pt idx="15">
                  <c:v>1.3814932933664455E-6</c:v>
                </c:pt>
                <c:pt idx="16">
                  <c:v>1.7146098158974956E-6</c:v>
                </c:pt>
                <c:pt idx="17">
                  <c:v>2.082507288236299E-6</c:v>
                </c:pt>
                <c:pt idx="18">
                  <c:v>2.4848975371499155E-6</c:v>
                </c:pt>
                <c:pt idx="19">
                  <c:v>2.9213814144171064E-6</c:v>
                </c:pt>
                <c:pt idx="20">
                  <c:v>3.3914567010121422E-6</c:v>
                </c:pt>
                <c:pt idx="21">
                  <c:v>3.8945258930916417E-6</c:v>
                </c:pt>
                <c:pt idx="22">
                  <c:v>4.4299038025093918E-6</c:v>
                </c:pt>
                <c:pt idx="23">
                  <c:v>4.9968249206915998E-6</c:v>
                </c:pt>
                <c:pt idx="24">
                  <c:v>5.594450503715189E-6</c:v>
                </c:pt>
                <c:pt idx="25">
                  <c:v>6.2218753458150273E-6</c:v>
                </c:pt>
                <c:pt idx="26">
                  <c:v>6.8781342193607073E-6</c:v>
                </c:pt>
                <c:pt idx="27">
                  <c:v>7.5622079657561711E-6</c:v>
                </c:pt>
                <c:pt idx="28">
                  <c:v>8.2730292288991712E-6</c:v>
                </c:pt>
                <c:pt idx="29">
                  <c:v>9.0094878284230593E-6</c:v>
                </c:pt>
                <c:pt idx="30">
                  <c:v>9.7704357746554977E-6</c:v>
                </c:pt>
                <c:pt idx="31">
                  <c:v>1.0554691931512975E-5</c:v>
                </c:pt>
                <c:pt idx="32">
                  <c:v>1.137074751258089E-5</c:v>
                </c:pt>
                <c:pt idx="33">
                  <c:v>1.2227957697212751E-5</c:v>
                </c:pt>
                <c:pt idx="34">
                  <c:v>1.3126844521291945E-5</c:v>
                </c:pt>
                <c:pt idx="35">
                  <c:v>1.4067911592069138E-5</c:v>
                </c:pt>
                <c:pt idx="36">
                  <c:v>1.5051644463091598E-5</c:v>
                </c:pt>
                <c:pt idx="37">
                  <c:v>1.6078511002863566E-5</c:v>
                </c:pt>
                <c:pt idx="38">
                  <c:v>1.7148961756592961E-5</c:v>
                </c:pt>
                <c:pt idx="39">
                  <c:v>1.8263430301868154E-5</c:v>
                </c:pt>
                <c:pt idx="40">
                  <c:v>1.9422333598034286E-5</c:v>
                </c:pt>
                <c:pt idx="41">
                  <c:v>2.0626072329437153E-5</c:v>
                </c:pt>
                <c:pt idx="42">
                  <c:v>2.1875031242624539E-5</c:v>
                </c:pt>
                <c:pt idx="43">
                  <c:v>2.3169579477566142E-5</c:v>
                </c:pt>
                <c:pt idx="44">
                  <c:v>2.4509145335540466E-5</c:v>
                </c:pt>
                <c:pt idx="45">
                  <c:v>2.5894993272384623E-5</c:v>
                </c:pt>
                <c:pt idx="46">
                  <c:v>2.7328373096733538E-5</c:v>
                </c:pt>
                <c:pt idx="47">
                  <c:v>2.8808669163146758E-5</c:v>
                </c:pt>
                <c:pt idx="48">
                  <c:v>3.0336177348404739E-5</c:v>
                </c:pt>
                <c:pt idx="49">
                  <c:v>3.1911179791383624E-5</c:v>
                </c:pt>
                <c:pt idx="50">
                  <c:v>3.3533945185721566E-5</c:v>
                </c:pt>
                <c:pt idx="51">
                  <c:v>3.52047290669296E-5</c:v>
                </c:pt>
                <c:pt idx="52">
                  <c:v>4.2373773887126876E-5</c:v>
                </c:pt>
                <c:pt idx="53">
                  <c:v>5.0328092950834214E-5</c:v>
                </c:pt>
                <c:pt idx="54">
                  <c:v>5.907832783936942E-5</c:v>
                </c:pt>
                <c:pt idx="55">
                  <c:v>6.863241443197908E-5</c:v>
                </c:pt>
                <c:pt idx="56">
                  <c:v>7.8991753557128836E-5</c:v>
                </c:pt>
                <c:pt idx="57">
                  <c:v>9.0163622270155878E-5</c:v>
                </c:pt>
                <c:pt idx="58">
                  <c:v>1.0215324811699644E-4</c:v>
                </c:pt>
                <c:pt idx="59">
                  <c:v>1.1495586889560876E-4</c:v>
                </c:pt>
                <c:pt idx="60">
                  <c:v>1.2857313491038767E-4</c:v>
                </c:pt>
                <c:pt idx="61">
                  <c:v>2.0858008169396267E-4</c:v>
                </c:pt>
                <c:pt idx="62">
                  <c:v>3.0771828372999784E-4</c:v>
                </c:pt>
                <c:pt idx="63">
                  <c:v>5.5679066672160602E-4</c:v>
                </c:pt>
                <c:pt idx="64">
                  <c:v>8.6351428201450052E-4</c:v>
                </c:pt>
                <c:pt idx="65">
                  <c:v>1.2147619191930292E-3</c:v>
                </c:pt>
                <c:pt idx="66">
                  <c:v>1.7998182751475808E-3</c:v>
                </c:pt>
                <c:pt idx="67">
                  <c:v>2.8666208373932644E-3</c:v>
                </c:pt>
                <c:pt idx="68">
                  <c:v>3.9932034570368622E-3</c:v>
                </c:pt>
                <c:pt idx="69">
                  <c:v>5.1431868377522167E-3</c:v>
                </c:pt>
                <c:pt idx="70">
                  <c:v>6.3011994310342798E-3</c:v>
                </c:pt>
                <c:pt idx="71">
                  <c:v>7.4609228905247139E-3</c:v>
                </c:pt>
                <c:pt idx="72">
                  <c:v>8.619800246335756E-3</c:v>
                </c:pt>
                <c:pt idx="73">
                  <c:v>9.776826665745246E-3</c:v>
                </c:pt>
                <c:pt idx="74">
                  <c:v>1.2083940649447454E-2</c:v>
                </c:pt>
                <c:pt idx="75">
                  <c:v>1.5068480568192759E-2</c:v>
                </c:pt>
                <c:pt idx="76">
                  <c:v>3.1518529301795301E-2</c:v>
                </c:pt>
                <c:pt idx="77">
                  <c:v>6.2896509746544121E-2</c:v>
                </c:pt>
                <c:pt idx="78">
                  <c:v>0.12002422205738433</c:v>
                </c:pt>
                <c:pt idx="79">
                  <c:v>0.21499459074994898</c:v>
                </c:pt>
                <c:pt idx="80">
                  <c:v>0.26981332835938687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2.5188199234752426E-8</c:v>
                </c:pt>
                <c:pt idx="1">
                  <c:v>6.2900223474460651E-8</c:v>
                </c:pt>
                <c:pt idx="2">
                  <c:v>8.7560690921817181E-8</c:v>
                </c:pt>
                <c:pt idx="3">
                  <c:v>1.0868697481838294E-7</c:v>
                </c:pt>
                <c:pt idx="4">
                  <c:v>2.0365477679323028E-7</c:v>
                </c:pt>
                <c:pt idx="5">
                  <c:v>3.0326497229360445E-7</c:v>
                </c:pt>
                <c:pt idx="6">
                  <c:v>4.1548839790718794E-7</c:v>
                </c:pt>
                <c:pt idx="7">
                  <c:v>5.4009735921257602E-7</c:v>
                </c:pt>
                <c:pt idx="8">
                  <c:v>6.7711591356389637E-7</c:v>
                </c:pt>
                <c:pt idx="9">
                  <c:v>8.267399950883182E-7</c:v>
                </c:pt>
                <c:pt idx="10">
                  <c:v>9.8908614240735922E-7</c:v>
                </c:pt>
                <c:pt idx="11">
                  <c:v>1.1640345921198729E-6</c:v>
                </c:pt>
                <c:pt idx="12">
                  <c:v>1.4694748370544083E-6</c:v>
                </c:pt>
                <c:pt idx="13">
                  <c:v>1.8050567066455197E-6</c:v>
                </c:pt>
                <c:pt idx="14">
                  <c:v>2.1677560948591205E-6</c:v>
                </c:pt>
                <c:pt idx="15">
                  <c:v>2.7064506857058461E-6</c:v>
                </c:pt>
                <c:pt idx="16">
                  <c:v>3.2331562504586651E-6</c:v>
                </c:pt>
                <c:pt idx="17">
                  <c:v>3.7922924325861135E-6</c:v>
                </c:pt>
                <c:pt idx="18">
                  <c:v>4.3809942463798271E-6</c:v>
                </c:pt>
                <c:pt idx="19">
                  <c:v>4.9967492310422393E-6</c:v>
                </c:pt>
                <c:pt idx="20">
                  <c:v>5.6374218046251606E-6</c:v>
                </c:pt>
                <c:pt idx="21">
                  <c:v>6.3012723340985683E-6</c:v>
                </c:pt>
                <c:pt idx="22">
                  <c:v>6.9869713966356129E-6</c:v>
                </c:pt>
                <c:pt idx="23">
                  <c:v>7.6936097098416753E-6</c:v>
                </c:pt>
                <c:pt idx="24">
                  <c:v>8.42070419463069E-6</c:v>
                </c:pt>
                <c:pt idx="25">
                  <c:v>9.168200616116829E-6</c:v>
                </c:pt>
                <c:pt idx="26">
                  <c:v>9.9364732280595942E-6</c:v>
                </c:pt>
                <c:pt idx="27">
                  <c:v>1.0726321818800126E-5</c:v>
                </c:pt>
                <c:pt idx="28">
                  <c:v>1.1538966529208975E-5</c:v>
                </c:pt>
                <c:pt idx="29">
                  <c:v>1.2376040783768738E-5</c:v>
                </c:pt>
                <c:pt idx="30">
                  <c:v>1.3239582646216147E-5</c:v>
                </c:pt>
                <c:pt idx="31">
                  <c:v>1.4132024882233297E-5</c:v>
                </c:pt>
                <c:pt idx="32">
                  <c:v>1.5062895068270041E-5</c:v>
                </c:pt>
                <c:pt idx="33">
                  <c:v>1.6040710087924254E-5</c:v>
                </c:pt>
                <c:pt idx="34">
                  <c:v>1.7066065424703628E-5</c:v>
                </c:pt>
                <c:pt idx="35">
                  <c:v>1.8139535540674216E-5</c:v>
                </c:pt>
                <c:pt idx="36">
                  <c:v>1.926167430414029E-5</c:v>
                </c:pt>
                <c:pt idx="37">
                  <c:v>2.0433015410173221E-5</c:v>
                </c:pt>
                <c:pt idx="38">
                  <c:v>2.1654072793254002E-5</c:v>
                </c:pt>
                <c:pt idx="39">
                  <c:v>2.2925341032991806E-5</c:v>
                </c:pt>
                <c:pt idx="40">
                  <c:v>2.4247295752655666E-5</c:v>
                </c:pt>
                <c:pt idx="41">
                  <c:v>2.5620394010710921E-5</c:v>
                </c:pt>
                <c:pt idx="42">
                  <c:v>2.7045074685462946E-5</c:v>
                </c:pt>
                <c:pt idx="43">
                  <c:v>2.8521758852877936E-5</c:v>
                </c:pt>
                <c:pt idx="44">
                  <c:v>3.004979437931747E-5</c:v>
                </c:pt>
                <c:pt idx="45">
                  <c:v>3.1630623622713569E-5</c:v>
                </c:pt>
                <c:pt idx="46">
                  <c:v>3.3265672233013986E-5</c:v>
                </c:pt>
                <c:pt idx="47">
                  <c:v>3.4954237946795749E-5</c:v>
                </c:pt>
                <c:pt idx="48">
                  <c:v>3.6696658269101482E-5</c:v>
                </c:pt>
                <c:pt idx="49">
                  <c:v>3.8493255034220676E-5</c:v>
                </c:pt>
                <c:pt idx="50">
                  <c:v>4.0344334739532607E-5</c:v>
                </c:pt>
                <c:pt idx="51">
                  <c:v>4.225018887301213E-5</c:v>
                </c:pt>
                <c:pt idx="52">
                  <c:v>5.042787951112985E-5</c:v>
                </c:pt>
                <c:pt idx="53">
                  <c:v>5.9501328230075198E-5</c:v>
                </c:pt>
                <c:pt idx="54">
                  <c:v>6.9482673824080879E-5</c:v>
                </c:pt>
                <c:pt idx="55">
                  <c:v>8.0380968707666233E-5</c:v>
                </c:pt>
                <c:pt idx="56">
                  <c:v>9.2197810798282787E-5</c:v>
                </c:pt>
                <c:pt idx="57">
                  <c:v>1.0494150099358101E-4</c:v>
                </c:pt>
                <c:pt idx="58">
                  <c:v>1.1861800232692658E-4</c:v>
                </c:pt>
                <c:pt idx="59">
                  <c:v>1.332218825802165E-4</c:v>
                </c:pt>
                <c:pt idx="60">
                  <c:v>1.4875502424674495E-4</c:v>
                </c:pt>
                <c:pt idx="61">
                  <c:v>2.400185155633496E-4</c:v>
                </c:pt>
                <c:pt idx="62">
                  <c:v>3.5310492623634053E-4</c:v>
                </c:pt>
                <c:pt idx="63">
                  <c:v>6.3722044590303105E-4</c:v>
                </c:pt>
                <c:pt idx="64">
                  <c:v>9.8709841433248504E-4</c:v>
                </c:pt>
                <c:pt idx="65">
                  <c:v>1.3877646936286412E-3</c:v>
                </c:pt>
                <c:pt idx="66">
                  <c:v>2.0551353134051747E-3</c:v>
                </c:pt>
                <c:pt idx="67">
                  <c:v>3.2720312241991114E-3</c:v>
                </c:pt>
                <c:pt idx="68">
                  <c:v>4.5571179230254784E-3</c:v>
                </c:pt>
                <c:pt idx="69">
                  <c:v>5.8688977433960449E-3</c:v>
                </c:pt>
                <c:pt idx="70">
                  <c:v>7.1898364430992168E-3</c:v>
                </c:pt>
                <c:pt idx="71">
                  <c:v>8.5127267186295968E-3</c:v>
                </c:pt>
                <c:pt idx="72">
                  <c:v>9.8346518482707573E-3</c:v>
                </c:pt>
                <c:pt idx="73">
                  <c:v>1.1154465624773201E-2</c:v>
                </c:pt>
                <c:pt idx="74">
                  <c:v>1.3786178063289221E-2</c:v>
                </c:pt>
                <c:pt idx="75">
                  <c:v>1.7190626600680353E-2</c:v>
                </c:pt>
                <c:pt idx="76">
                  <c:v>3.5955108187735063E-2</c:v>
                </c:pt>
                <c:pt idx="77">
                  <c:v>7.1747800709777668E-2</c:v>
                </c:pt>
                <c:pt idx="78">
                  <c:v>0.13691307305195627</c:v>
                </c:pt>
                <c:pt idx="79">
                  <c:v>0.2452452587802082</c:v>
                </c:pt>
                <c:pt idx="80">
                  <c:v>0.3077766961732577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1.133161747831418E-8</c:v>
                </c:pt>
                <c:pt idx="1">
                  <c:v>3.1035592541821767E-8</c:v>
                </c:pt>
                <c:pt idx="2">
                  <c:v>4.8087980278950152E-8</c:v>
                </c:pt>
                <c:pt idx="3">
                  <c:v>6.7112794490856765E-8</c:v>
                </c:pt>
                <c:pt idx="4">
                  <c:v>1.8510019669456186E-7</c:v>
                </c:pt>
                <c:pt idx="5">
                  <c:v>3.3822931325295403E-7</c:v>
                </c:pt>
                <c:pt idx="6">
                  <c:v>5.2648231996126009E-7</c:v>
                </c:pt>
                <c:pt idx="7">
                  <c:v>7.5070665926607484E-7</c:v>
                </c:pt>
                <c:pt idx="8">
                  <c:v>1.0112875911678023E-6</c:v>
                </c:pt>
                <c:pt idx="9">
                  <c:v>1.3079763887206414E-6</c:v>
                </c:pt>
                <c:pt idx="10">
                  <c:v>1.6400040394348823E-6</c:v>
                </c:pt>
                <c:pt idx="11">
                  <c:v>2.0064658239870919E-6</c:v>
                </c:pt>
                <c:pt idx="12">
                  <c:v>2.6648611838452965E-6</c:v>
                </c:pt>
                <c:pt idx="13">
                  <c:v>3.4126356442898067E-6</c:v>
                </c:pt>
                <c:pt idx="14">
                  <c:v>4.2469995337527049E-6</c:v>
                </c:pt>
                <c:pt idx="15">
                  <c:v>5.5319023451176892E-6</c:v>
                </c:pt>
                <c:pt idx="16">
                  <c:v>6.8353941842273613E-6</c:v>
                </c:pt>
                <c:pt idx="17">
                  <c:v>8.2647105766327184E-6</c:v>
                </c:pt>
                <c:pt idx="18">
                  <c:v>9.8145115891281106E-6</c:v>
                </c:pt>
                <c:pt idx="19">
                  <c:v>1.1478444531318793E-5</c:v>
                </c:pt>
                <c:pt idx="20">
                  <c:v>1.3249188634985383E-5</c:v>
                </c:pt>
                <c:pt idx="21">
                  <c:v>1.5118501801452487E-5</c:v>
                </c:pt>
                <c:pt idx="22">
                  <c:v>1.7077268662438348E-5</c:v>
                </c:pt>
                <c:pt idx="23">
                  <c:v>1.9115549306263191E-5</c:v>
                </c:pt>
                <c:pt idx="24">
                  <c:v>2.1222628101590827E-5</c:v>
                </c:pt>
                <c:pt idx="25">
                  <c:v>2.3387062132187472E-5</c:v>
                </c:pt>
                <c:pt idx="26">
                  <c:v>2.5596728841310066E-5</c:v>
                </c:pt>
                <c:pt idx="27">
                  <c:v>2.7838872550918644E-5</c:v>
                </c:pt>
                <c:pt idx="28">
                  <c:v>3.0100149587628271E-5</c:v>
                </c:pt>
                <c:pt idx="29">
                  <c:v>3.2366671805095293E-5</c:v>
                </c:pt>
                <c:pt idx="30">
                  <c:v>3.4624048343880358E-5</c:v>
                </c:pt>
                <c:pt idx="31">
                  <c:v>3.6857425515956729E-5</c:v>
                </c:pt>
                <c:pt idx="32">
                  <c:v>3.9132019066834019E-5</c:v>
                </c:pt>
                <c:pt idx="33">
                  <c:v>4.1521322936502298E-5</c:v>
                </c:pt>
                <c:pt idx="34">
                  <c:v>4.4026792196749838E-5</c:v>
                </c:pt>
                <c:pt idx="35">
                  <c:v>4.6649830553195616E-5</c:v>
                </c:pt>
                <c:pt idx="36">
                  <c:v>4.9391791390330643E-5</c:v>
                </c:pt>
                <c:pt idx="37">
                  <c:v>5.2253978799085846E-5</c:v>
                </c:pt>
                <c:pt idx="38">
                  <c:v>5.5237648585129471E-5</c:v>
                </c:pt>
                <c:pt idx="39">
                  <c:v>5.8344009260245771E-5</c:v>
                </c:pt>
                <c:pt idx="40">
                  <c:v>6.1574223016152356E-5</c:v>
                </c:pt>
                <c:pt idx="41">
                  <c:v>6.4929406681224695E-5</c:v>
                </c:pt>
                <c:pt idx="42">
                  <c:v>6.8410632660378083E-5</c:v>
                </c:pt>
                <c:pt idx="43">
                  <c:v>7.2018929858277766E-5</c:v>
                </c:pt>
                <c:pt idx="44">
                  <c:v>7.5752704777795439E-5</c:v>
                </c:pt>
                <c:pt idx="45">
                  <c:v>7.9615481839521058E-5</c:v>
                </c:pt>
                <c:pt idx="46">
                  <c:v>8.3610744637865089E-5</c:v>
                </c:pt>
                <c:pt idx="47">
                  <c:v>8.7736777182910951E-5</c:v>
                </c:pt>
                <c:pt idx="48">
                  <c:v>9.1994404172672232E-5</c:v>
                </c:pt>
                <c:pt idx="49">
                  <c:v>9.6384412013471006E-5</c:v>
                </c:pt>
                <c:pt idx="50">
                  <c:v>1.0090754963568739E-4</c:v>
                </c:pt>
                <c:pt idx="51">
                  <c:v>1.0556452929402423E-4</c:v>
                </c:pt>
                <c:pt idx="52">
                  <c:v>1.2554682399585273E-4</c:v>
                </c:pt>
                <c:pt idx="53">
                  <c:v>1.4771791535736533E-4</c:v>
                </c:pt>
                <c:pt idx="54">
                  <c:v>1.7210746468202982E-4</c:v>
                </c:pt>
                <c:pt idx="55">
                  <c:v>1.9873759166386411E-4</c:v>
                </c:pt>
                <c:pt idx="56">
                  <c:v>2.2761220083519139E-4</c:v>
                </c:pt>
                <c:pt idx="57">
                  <c:v>2.5875157554866975E-4</c:v>
                </c:pt>
                <c:pt idx="58">
                  <c:v>2.9217028655480844E-4</c:v>
                </c:pt>
                <c:pt idx="59">
                  <c:v>3.2785506015717861E-4</c:v>
                </c:pt>
                <c:pt idx="60">
                  <c:v>3.6581049625292037E-4</c:v>
                </c:pt>
                <c:pt idx="61">
                  <c:v>5.8881403841502832E-4</c:v>
                </c:pt>
                <c:pt idx="62">
                  <c:v>8.6514217123858012E-4</c:v>
                </c:pt>
                <c:pt idx="63">
                  <c:v>1.5593821828232828E-3</c:v>
                </c:pt>
                <c:pt idx="64">
                  <c:v>2.4143136034674396E-3</c:v>
                </c:pt>
                <c:pt idx="65">
                  <c:v>3.3933469301455606E-3</c:v>
                </c:pt>
                <c:pt idx="66">
                  <c:v>5.0240758229159674E-3</c:v>
                </c:pt>
                <c:pt idx="67">
                  <c:v>7.9975769966570427E-3</c:v>
                </c:pt>
                <c:pt idx="68">
                  <c:v>1.1137703258422674E-2</c:v>
                </c:pt>
                <c:pt idx="69">
                  <c:v>1.4343054513992998E-2</c:v>
                </c:pt>
                <c:pt idx="70">
                  <c:v>1.7570785611753677E-2</c:v>
                </c:pt>
                <c:pt idx="71">
                  <c:v>2.0803285410733067E-2</c:v>
                </c:pt>
                <c:pt idx="72">
                  <c:v>2.4033426863029745E-2</c:v>
                </c:pt>
                <c:pt idx="73">
                  <c:v>2.7258409196144192E-2</c:v>
                </c:pt>
                <c:pt idx="74">
                  <c:v>3.368903317594775E-2</c:v>
                </c:pt>
                <c:pt idx="75">
                  <c:v>4.2007847983427063E-2</c:v>
                </c:pt>
                <c:pt idx="76">
                  <c:v>8.7859105703035151E-2</c:v>
                </c:pt>
                <c:pt idx="77">
                  <c:v>0.17531902095265539</c:v>
                </c:pt>
                <c:pt idx="78">
                  <c:v>0.33455122156889766</c:v>
                </c:pt>
                <c:pt idx="79">
                  <c:v>0.59926234316904303</c:v>
                </c:pt>
                <c:pt idx="80">
                  <c:v>0.75205873342286411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2.5211802987956188E-7</c:v>
                </c:pt>
                <c:pt idx="1">
                  <c:v>6.6701112512684164E-7</c:v>
                </c:pt>
                <c:pt idx="2">
                  <c:v>9.9552797201565176E-7</c:v>
                </c:pt>
                <c:pt idx="3">
                  <c:v>1.337841190083754E-6</c:v>
                </c:pt>
                <c:pt idx="4">
                  <c:v>3.3205019151549787E-6</c:v>
                </c:pt>
                <c:pt idx="5">
                  <c:v>5.8631373588306607E-6</c:v>
                </c:pt>
                <c:pt idx="6">
                  <c:v>9.1433325773891143E-6</c:v>
                </c:pt>
                <c:pt idx="7">
                  <c:v>1.3323801996525659E-5</c:v>
                </c:pt>
                <c:pt idx="8">
                  <c:v>1.8527301730681995E-5</c:v>
                </c:pt>
                <c:pt idx="9">
                  <c:v>2.4787726510847635E-5</c:v>
                </c:pt>
                <c:pt idx="10">
                  <c:v>3.2017734257459293E-5</c:v>
                </c:pt>
                <c:pt idx="11">
                  <c:v>4.0066411971381704E-5</c:v>
                </c:pt>
                <c:pt idx="12">
                  <c:v>5.453441679010692E-5</c:v>
                </c:pt>
                <c:pt idx="13">
                  <c:v>7.098681942130681E-5</c:v>
                </c:pt>
                <c:pt idx="14">
                  <c:v>8.9380910195468544E-5</c:v>
                </c:pt>
                <c:pt idx="15">
                  <c:v>1.1780687091021325E-4</c:v>
                </c:pt>
                <c:pt idx="16">
                  <c:v>1.4678681822410017E-4</c:v>
                </c:pt>
                <c:pt idx="17">
                  <c:v>1.7875651221855692E-4</c:v>
                </c:pt>
                <c:pt idx="18">
                  <c:v>2.1367609361321055E-4</c:v>
                </c:pt>
                <c:pt idx="19">
                  <c:v>2.5149401757514018E-4</c:v>
                </c:pt>
                <c:pt idx="20">
                  <c:v>2.9214778963079411E-4</c:v>
                </c:pt>
                <c:pt idx="21">
                  <c:v>3.3556470017971846E-4</c:v>
                </c:pt>
                <c:pt idx="22">
                  <c:v>3.8166255003256361E-4</c:v>
                </c:pt>
                <c:pt idx="23">
                  <c:v>4.3035036094940543E-4</c:v>
                </c:pt>
                <c:pt idx="24">
                  <c:v>4.8152906609640441E-4</c:v>
                </c:pt>
                <c:pt idx="25">
                  <c:v>5.3509217631169867E-4</c:v>
                </c:pt>
                <c:pt idx="26">
                  <c:v>5.9092641916257539E-4</c:v>
                </c:pt>
                <c:pt idx="27">
                  <c:v>6.4891234847951171E-4</c:v>
                </c:pt>
                <c:pt idx="28">
                  <c:v>7.0892492281319315E-4</c:v>
                </c:pt>
                <c:pt idx="29">
                  <c:v>7.7083405187266282E-4</c:v>
                </c:pt>
                <c:pt idx="30">
                  <c:v>8.3450511052823157E-4</c:v>
                </c:pt>
                <c:pt idx="31">
                  <c:v>8.9979942043858408E-4</c:v>
                </c:pt>
                <c:pt idx="32">
                  <c:v>9.6756800055464783E-4</c:v>
                </c:pt>
                <c:pt idx="33">
                  <c:v>1.0387542266172272E-3</c:v>
                </c:pt>
                <c:pt idx="34">
                  <c:v>1.113401450612887E-3</c:v>
                </c:pt>
                <c:pt idx="35">
                  <c:v>1.1915514941394519E-3</c:v>
                </c:pt>
                <c:pt idx="36">
                  <c:v>1.2732446795416638E-3</c:v>
                </c:pt>
                <c:pt idx="37">
                  <c:v>1.3585198605262421E-3</c:v>
                </c:pt>
                <c:pt idx="38">
                  <c:v>1.4474144522028034E-3</c:v>
                </c:pt>
                <c:pt idx="39">
                  <c:v>1.5399644606207098E-3</c:v>
                </c:pt>
                <c:pt idx="40">
                  <c:v>1.6362045117827013E-3</c:v>
                </c:pt>
                <c:pt idx="41">
                  <c:v>1.7361678801492675E-3</c:v>
                </c:pt>
                <c:pt idx="42">
                  <c:v>1.839886516641219E-3</c:v>
                </c:pt>
                <c:pt idx="43">
                  <c:v>1.9473910761455401E-3</c:v>
                </c:pt>
                <c:pt idx="44">
                  <c:v>2.0586340824712596E-3</c:v>
                </c:pt>
                <c:pt idx="45">
                  <c:v>2.1737205411825672E-3</c:v>
                </c:pt>
                <c:pt idx="46">
                  <c:v>2.2927542414803103E-3</c:v>
                </c:pt>
                <c:pt idx="47">
                  <c:v>2.4156840576589336E-3</c:v>
                </c:pt>
                <c:pt idx="48">
                  <c:v>2.5425345605317074E-3</c:v>
                </c:pt>
                <c:pt idx="49">
                  <c:v>2.6733291800603589E-3</c:v>
                </c:pt>
                <c:pt idx="50">
                  <c:v>2.8080902296592765E-3</c:v>
                </c:pt>
                <c:pt idx="51">
                  <c:v>2.9468389300383643E-3</c:v>
                </c:pt>
                <c:pt idx="52">
                  <c:v>3.5421856190683094E-3</c:v>
                </c:pt>
                <c:pt idx="53">
                  <c:v>4.2027446805383171E-3</c:v>
                </c:pt>
                <c:pt idx="54">
                  <c:v>4.9293998347155216E-3</c:v>
                </c:pt>
                <c:pt idx="55">
                  <c:v>5.7228101093438552E-3</c:v>
                </c:pt>
                <c:pt idx="56">
                  <c:v>6.5830918349261709E-3</c:v>
                </c:pt>
                <c:pt idx="57">
                  <c:v>7.5108493277848722E-3</c:v>
                </c:pt>
                <c:pt idx="58">
                  <c:v>8.5065167046318706E-3</c:v>
                </c:pt>
                <c:pt idx="59">
                  <c:v>9.5696984928080927E-3</c:v>
                </c:pt>
                <c:pt idx="60">
                  <c:v>1.0700531740313936E-2</c:v>
                </c:pt>
                <c:pt idx="61">
                  <c:v>1.7344634554792595E-2</c:v>
                </c:pt>
                <c:pt idx="62">
                  <c:v>2.5577474747429461E-2</c:v>
                </c:pt>
                <c:pt idx="63">
                  <c:v>4.6261460168345245E-2</c:v>
                </c:pt>
                <c:pt idx="64">
                  <c:v>7.1733038794477261E-2</c:v>
                </c:pt>
                <c:pt idx="65">
                  <c:v>0.10090207359178993</c:v>
                </c:pt>
                <c:pt idx="66">
                  <c:v>0.14948753694838288</c:v>
                </c:pt>
                <c:pt idx="67">
                  <c:v>0.23807916794116446</c:v>
                </c:pt>
                <c:pt idx="68">
                  <c:v>0.33163517844815998</c:v>
                </c:pt>
                <c:pt idx="69">
                  <c:v>0.42713448349079597</c:v>
                </c:pt>
                <c:pt idx="70">
                  <c:v>0.52330056705651229</c:v>
                </c:pt>
                <c:pt idx="71">
                  <c:v>0.61960872792235333</c:v>
                </c:pt>
                <c:pt idx="72">
                  <c:v>0.71584662489157547</c:v>
                </c:pt>
                <c:pt idx="73">
                  <c:v>0.81193081256117594</c:v>
                </c:pt>
                <c:pt idx="74">
                  <c:v>1.0035229571021274</c:v>
                </c:pt>
                <c:pt idx="75">
                  <c:v>1.2513713111669333</c:v>
                </c:pt>
                <c:pt idx="76">
                  <c:v>2.6174503765872581</c:v>
                </c:pt>
                <c:pt idx="77">
                  <c:v>5.2232057086781403</c:v>
                </c:pt>
                <c:pt idx="78">
                  <c:v>9.9673236810327968</c:v>
                </c:pt>
                <c:pt idx="79">
                  <c:v>17.854050012800332</c:v>
                </c:pt>
                <c:pt idx="80">
                  <c:v>22.406421319035534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5.5597846493044356E-8</c:v>
                </c:pt>
                <c:pt idx="1">
                  <c:v>1.4243116503765239E-7</c:v>
                </c:pt>
                <c:pt idx="2">
                  <c:v>2.0477099484372296E-7</c:v>
                </c:pt>
                <c:pt idx="3">
                  <c:v>2.6399961093082293E-7</c:v>
                </c:pt>
                <c:pt idx="4">
                  <c:v>5.4012805841076868E-7</c:v>
                </c:pt>
                <c:pt idx="5">
                  <c:v>7.9125499748265448E-7</c:v>
                </c:pt>
                <c:pt idx="6">
                  <c:v>1.0093697700436763E-6</c:v>
                </c:pt>
                <c:pt idx="7">
                  <c:v>1.1876386680301518E-6</c:v>
                </c:pt>
                <c:pt idx="8">
                  <c:v>1.3261302384831831E-6</c:v>
                </c:pt>
                <c:pt idx="9">
                  <c:v>1.4335157351690535E-6</c:v>
                </c:pt>
                <c:pt idx="10">
                  <c:v>1.5261944319426866E-6</c:v>
                </c:pt>
                <c:pt idx="11">
                  <c:v>1.6211743206116976E-6</c:v>
                </c:pt>
                <c:pt idx="12">
                  <c:v>1.7921431284544159E-6</c:v>
                </c:pt>
                <c:pt idx="13">
                  <c:v>1.9871997044182954E-6</c:v>
                </c:pt>
                <c:pt idx="14">
                  <c:v>2.2064230742703926E-6</c:v>
                </c:pt>
                <c:pt idx="15">
                  <c:v>2.548319918579586E-6</c:v>
                </c:pt>
                <c:pt idx="16">
                  <c:v>2.9013313406114428E-6</c:v>
                </c:pt>
                <c:pt idx="17">
                  <c:v>3.2967304084481993E-6</c:v>
                </c:pt>
                <c:pt idx="18">
                  <c:v>3.7364787908758664E-6</c:v>
                </c:pt>
                <c:pt idx="19">
                  <c:v>4.2227319064531192E-6</c:v>
                </c:pt>
                <c:pt idx="20">
                  <c:v>4.7578398994738027E-6</c:v>
                </c:pt>
                <c:pt idx="21">
                  <c:v>5.3443471287581357E-6</c:v>
                </c:pt>
                <c:pt idx="22">
                  <c:v>5.9849903623824013E-6</c:v>
                </c:pt>
                <c:pt idx="23">
                  <c:v>6.6826958651838291E-6</c:v>
                </c:pt>
                <c:pt idx="24">
                  <c:v>7.4405755511852591E-6</c:v>
                </c:pt>
                <c:pt idx="25">
                  <c:v>8.2619223590282248E-6</c:v>
                </c:pt>
                <c:pt idx="26">
                  <c:v>9.1502049969236217E-6</c:v>
                </c:pt>
                <c:pt idx="27">
                  <c:v>1.0109062188095108E-5</c:v>
                </c:pt>
                <c:pt idx="28">
                  <c:v>1.1142296534522966E-5</c:v>
                </c:pt>
                <c:pt idx="29">
                  <c:v>1.2253868103381375E-5</c:v>
                </c:pt>
                <c:pt idx="30">
                  <c:v>1.3447887827844093E-5</c:v>
                </c:pt>
                <c:pt idx="31">
                  <c:v>1.4728610802671247E-5</c:v>
                </c:pt>
                <c:pt idx="32">
                  <c:v>1.6087818720226861E-5</c:v>
                </c:pt>
                <c:pt idx="33">
                  <c:v>1.7515573026417889E-5</c:v>
                </c:pt>
                <c:pt idx="34">
                  <c:v>1.9012743215090589E-5</c:v>
                </c:pt>
                <c:pt idx="35">
                  <c:v>2.0580168085682559E-5</c:v>
                </c:pt>
                <c:pt idx="36">
                  <c:v>2.2218656367698443E-5</c:v>
                </c:pt>
                <c:pt idx="37">
                  <c:v>2.3928987334744224E-5</c:v>
                </c:pt>
                <c:pt idx="38">
                  <c:v>2.5711911407046206E-5</c:v>
                </c:pt>
                <c:pt idx="39">
                  <c:v>2.7568150743860033E-5</c:v>
                </c:pt>
                <c:pt idx="40">
                  <c:v>2.9498399825385779E-5</c:v>
                </c:pt>
                <c:pt idx="41">
                  <c:v>3.1503326024468984E-5</c:v>
                </c:pt>
                <c:pt idx="42">
                  <c:v>3.3583570168237263E-5</c:v>
                </c:pt>
                <c:pt idx="43">
                  <c:v>3.5739747089774469E-5</c:v>
                </c:pt>
                <c:pt idx="44">
                  <c:v>3.79709045776789E-5</c:v>
                </c:pt>
                <c:pt idx="45">
                  <c:v>4.0279148687500048E-5</c:v>
                </c:pt>
                <c:pt idx="46">
                  <c:v>4.2666561078663363E-5</c:v>
                </c:pt>
                <c:pt idx="47">
                  <c:v>4.5132116342879897E-5</c:v>
                </c:pt>
                <c:pt idx="48">
                  <c:v>4.7676307287345562E-5</c:v>
                </c:pt>
                <c:pt idx="49">
                  <c:v>5.0299603837642879E-5</c:v>
                </c:pt>
                <c:pt idx="50">
                  <c:v>5.3002453525200899E-5</c:v>
                </c:pt>
                <c:pt idx="51">
                  <c:v>5.5785281965502029E-5</c:v>
                </c:pt>
                <c:pt idx="52">
                  <c:v>6.77259177591714E-5</c:v>
                </c:pt>
                <c:pt idx="53">
                  <c:v>8.0974492612377133E-5</c:v>
                </c:pt>
                <c:pt idx="54">
                  <c:v>9.5548730957030527E-5</c:v>
                </c:pt>
                <c:pt idx="55">
                  <c:v>1.1146185065494759E-4</c:v>
                </c:pt>
                <c:pt idx="56">
                  <c:v>1.2871618490154513E-4</c:v>
                </c:pt>
                <c:pt idx="57">
                  <c:v>1.4732385423304681E-4</c:v>
                </c:pt>
                <c:pt idx="58">
                  <c:v>1.672935655586273E-4</c:v>
                </c:pt>
                <c:pt idx="59">
                  <c:v>1.8861738703777195E-4</c:v>
                </c:pt>
                <c:pt idx="60">
                  <c:v>2.112980673886464E-4</c:v>
                </c:pt>
                <c:pt idx="61">
                  <c:v>3.445562400554853E-4</c:v>
                </c:pt>
                <c:pt idx="62">
                  <c:v>5.0967909720606055E-4</c:v>
                </c:pt>
                <c:pt idx="63">
                  <c:v>9.245297064790377E-4</c:v>
                </c:pt>
                <c:pt idx="64">
                  <c:v>1.4354032009802516E-3</c:v>
                </c:pt>
                <c:pt idx="65">
                  <c:v>2.020435128402393E-3</c:v>
                </c:pt>
                <c:pt idx="66">
                  <c:v>2.9948947726695417E-3</c:v>
                </c:pt>
                <c:pt idx="67">
                  <c:v>4.7717424809781174E-3</c:v>
                </c:pt>
                <c:pt idx="68">
                  <c:v>6.6481588084006567E-3</c:v>
                </c:pt>
                <c:pt idx="69">
                  <c:v>8.5635510346019732E-3</c:v>
                </c:pt>
                <c:pt idx="70">
                  <c:v>1.049231657696654E-2</c:v>
                </c:pt>
                <c:pt idx="71">
                  <c:v>1.2423931708195205E-2</c:v>
                </c:pt>
                <c:pt idx="72">
                  <c:v>1.4354137583918751E-2</c:v>
                </c:pt>
                <c:pt idx="73">
                  <c:v>1.628126057231177E-2</c:v>
                </c:pt>
                <c:pt idx="74">
                  <c:v>2.0123949313252246E-2</c:v>
                </c:pt>
                <c:pt idx="75">
                  <c:v>2.5094946855491712E-2</c:v>
                </c:pt>
                <c:pt idx="76">
                  <c:v>5.2493860607945392E-2</c:v>
                </c:pt>
                <c:pt idx="77">
                  <c:v>0.10475647659495427</c:v>
                </c:pt>
                <c:pt idx="78">
                  <c:v>0.19990739607414001</c:v>
                </c:pt>
                <c:pt idx="79">
                  <c:v>0.35808838282897087</c:v>
                </c:pt>
                <c:pt idx="80">
                  <c:v>0.44939351438832564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9.117270984668646E-9</c:v>
                </c:pt>
                <c:pt idx="1">
                  <c:v>2.4316345971039175E-8</c:v>
                </c:pt>
                <c:pt idx="2">
                  <c:v>3.6615422740116898E-8</c:v>
                </c:pt>
                <c:pt idx="3">
                  <c:v>4.9654031796411005E-8</c:v>
                </c:pt>
                <c:pt idx="4">
                  <c:v>1.2623640582532358E-7</c:v>
                </c:pt>
                <c:pt idx="5">
                  <c:v>2.2270202925943402E-7</c:v>
                </c:pt>
                <c:pt idx="6">
                  <c:v>3.4074065470049552E-7</c:v>
                </c:pt>
                <c:pt idx="7">
                  <c:v>4.8187636962467699E-7</c:v>
                </c:pt>
                <c:pt idx="8">
                  <c:v>6.4727387240680548E-7</c:v>
                </c:pt>
                <c:pt idx="9">
                  <c:v>8.3732923490557687E-7</c:v>
                </c:pt>
                <c:pt idx="10">
                  <c:v>1.051475346392382E-6</c:v>
                </c:pt>
                <c:pt idx="11">
                  <c:v>1.2886452324270774E-6</c:v>
                </c:pt>
                <c:pt idx="12">
                  <c:v>1.7161300612834584E-6</c:v>
                </c:pt>
                <c:pt idx="13">
                  <c:v>2.2039112135166182E-6</c:v>
                </c:pt>
                <c:pt idx="14">
                  <c:v>2.7512531267305899E-6</c:v>
                </c:pt>
                <c:pt idx="15">
                  <c:v>3.6011251316954894E-6</c:v>
                </c:pt>
                <c:pt idx="16">
                  <c:v>4.4723012075242246E-6</c:v>
                </c:pt>
                <c:pt idx="17">
                  <c:v>5.4387591033450743E-6</c:v>
                </c:pt>
                <c:pt idx="18">
                  <c:v>6.5007277717139102E-6</c:v>
                </c:pt>
                <c:pt idx="19">
                  <c:v>7.6581818007409453E-6</c:v>
                </c:pt>
                <c:pt idx="20">
                  <c:v>8.9108584174058608E-6</c:v>
                </c:pt>
                <c:pt idx="21">
                  <c:v>1.0258274346476906E-5</c:v>
                </c:pt>
                <c:pt idx="22">
                  <c:v>1.169974236419412E-5</c:v>
                </c:pt>
                <c:pt idx="23">
                  <c:v>1.3234387423379779E-5</c:v>
                </c:pt>
                <c:pt idx="24">
                  <c:v>1.4861162245929996E-5</c:v>
                </c:pt>
                <c:pt idx="25">
                  <c:v>1.6578862299548259E-5</c:v>
                </c:pt>
                <c:pt idx="26">
                  <c:v>1.8386140100963982E-5</c:v>
                </c:pt>
                <c:pt idx="27">
                  <c:v>2.0281518802063109E-5</c:v>
                </c:pt>
                <c:pt idx="28">
                  <c:v>2.2263405032159633E-5</c:v>
                </c:pt>
                <c:pt idx="29">
                  <c:v>2.4330100982645114E-5</c:v>
                </c:pt>
                <c:pt idx="30">
                  <c:v>2.647981573135743E-5</c:v>
                </c:pt>
                <c:pt idx="31">
                  <c:v>2.87106758144222E-5</c:v>
                </c:pt>
                <c:pt idx="32">
                  <c:v>3.1039986233359599E-5</c:v>
                </c:pt>
                <c:pt idx="33">
                  <c:v>3.3486766404471588E-5</c:v>
                </c:pt>
                <c:pt idx="34">
                  <c:v>3.6052506402270784E-5</c:v>
                </c:pt>
                <c:pt idx="35">
                  <c:v>3.873864369945298E-5</c:v>
                </c:pt>
                <c:pt idx="36">
                  <c:v>4.1546564237077632E-5</c:v>
                </c:pt>
                <c:pt idx="37">
                  <c:v>4.4477603476854576E-5</c:v>
                </c:pt>
                <c:pt idx="38">
                  <c:v>4.7533047433696721E-5</c:v>
                </c:pt>
                <c:pt idx="39">
                  <c:v>5.0714133690946967E-5</c:v>
                </c:pt>
                <c:pt idx="40">
                  <c:v>5.4022052397621437E-5</c:v>
                </c:pt>
                <c:pt idx="41">
                  <c:v>5.7457947248148581E-5</c:v>
                </c:pt>
                <c:pt idx="42">
                  <c:v>6.1022916444860672E-5</c:v>
                </c:pt>
                <c:pt idx="43">
                  <c:v>6.4718013643412327E-5</c:v>
                </c:pt>
                <c:pt idx="44">
                  <c:v>6.854160701403682E-5</c:v>
                </c:pt>
                <c:pt idx="45">
                  <c:v>7.2497305759616919E-5</c:v>
                </c:pt>
                <c:pt idx="46">
                  <c:v>7.6588677274754826E-5</c:v>
                </c:pt>
                <c:pt idx="47">
                  <c:v>8.081396429024966E-5</c:v>
                </c:pt>
                <c:pt idx="48">
                  <c:v>8.5174011342776905E-5</c:v>
                </c:pt>
                <c:pt idx="49">
                  <c:v>8.96696237561883E-5</c:v>
                </c:pt>
                <c:pt idx="50">
                  <c:v>9.4301568476884778E-5</c:v>
                </c:pt>
                <c:pt idx="51">
                  <c:v>9.9070574893332102E-5</c:v>
                </c:pt>
                <c:pt idx="52">
                  <c:v>1.1953355704910875E-4</c:v>
                </c:pt>
                <c:pt idx="53">
                  <c:v>1.4223798883107076E-4</c:v>
                </c:pt>
                <c:pt idx="54">
                  <c:v>1.6721424506516456E-4</c:v>
                </c:pt>
                <c:pt idx="55">
                  <c:v>1.9448497754943108E-4</c:v>
                </c:pt>
                <c:pt idx="56">
                  <c:v>2.240541847423281E-4</c:v>
                </c:pt>
                <c:pt idx="57">
                  <c:v>2.5594263792611796E-4</c:v>
                </c:pt>
                <c:pt idx="58">
                  <c:v>2.9016525836045157E-4</c:v>
                </c:pt>
                <c:pt idx="59">
                  <c:v>3.2670845304126123E-4</c:v>
                </c:pt>
                <c:pt idx="60">
                  <c:v>3.6557693251928705E-4</c:v>
                </c:pt>
                <c:pt idx="61">
                  <c:v>5.939449739294976E-4</c:v>
                </c:pt>
                <c:pt idx="62">
                  <c:v>8.7692036466827995E-4</c:v>
                </c:pt>
                <c:pt idx="63">
                  <c:v>1.5878607837175492E-3</c:v>
                </c:pt>
                <c:pt idx="64">
                  <c:v>2.4633581510671212E-3</c:v>
                </c:pt>
                <c:pt idx="65">
                  <c:v>3.4659427787421312E-3</c:v>
                </c:pt>
                <c:pt idx="66">
                  <c:v>5.1358999449036703E-3</c:v>
                </c:pt>
                <c:pt idx="67">
                  <c:v>8.1809306766782702E-3</c:v>
                </c:pt>
                <c:pt idx="68">
                  <c:v>1.1396594774331475E-2</c:v>
                </c:pt>
                <c:pt idx="69">
                  <c:v>1.4679052896607585E-2</c:v>
                </c:pt>
                <c:pt idx="70">
                  <c:v>1.7984429223135201E-2</c:v>
                </c:pt>
                <c:pt idx="71">
                  <c:v>2.1294688965176438E-2</c:v>
                </c:pt>
                <c:pt idx="72">
                  <c:v>2.4602533628929345E-2</c:v>
                </c:pt>
                <c:pt idx="73">
                  <c:v>2.7905095067440065E-2</c:v>
                </c:pt>
                <c:pt idx="74">
                  <c:v>3.4490412004898122E-2</c:v>
                </c:pt>
                <c:pt idx="75">
                  <c:v>4.3009341462338403E-2</c:v>
                </c:pt>
                <c:pt idx="76">
                  <c:v>8.9963581830457925E-2</c:v>
                </c:pt>
                <c:pt idx="77">
                  <c:v>0.17952740379405599</c:v>
                </c:pt>
                <c:pt idx="78">
                  <c:v>0.34259004141680371</c:v>
                </c:pt>
                <c:pt idx="79">
                  <c:v>0.6136689659631287</c:v>
                </c:pt>
                <c:pt idx="80">
                  <c:v>0.77014097550390059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2.7015983630695342E-5</c:v>
                </c:pt>
                <c:pt idx="2">
                  <c:v>2.9115191267347065E-5</c:v>
                </c:pt>
                <c:pt idx="3">
                  <c:v>3.4727014441557645E-5</c:v>
                </c:pt>
                <c:pt idx="4">
                  <c:v>4.182159092453787E-5</c:v>
                </c:pt>
                <c:pt idx="5">
                  <c:v>5.9982438089604682E-5</c:v>
                </c:pt>
                <c:pt idx="6">
                  <c:v>1.1170809586212578E-4</c:v>
                </c:pt>
                <c:pt idx="7">
                  <c:v>1.6478310449308375E-4</c:v>
                </c:pt>
                <c:pt idx="8">
                  <c:v>2.5890693778824245E-4</c:v>
                </c:pt>
                <c:pt idx="9">
                  <c:v>4.680172885808801E-4</c:v>
                </c:pt>
                <c:pt idx="10">
                  <c:v>1.120822992087244E-3</c:v>
                </c:pt>
                <c:pt idx="11">
                  <c:v>4.1629729870289334E-3</c:v>
                </c:pt>
                <c:pt idx="12">
                  <c:v>1.2968415591770643E-2</c:v>
                </c:pt>
                <c:pt idx="13">
                  <c:v>1.4245270007783332E-2</c:v>
                </c:pt>
                <c:pt idx="14">
                  <c:v>1.5585978654729092E-2</c:v>
                </c:pt>
                <c:pt idx="15">
                  <c:v>1.6551545820239186E-2</c:v>
                </c:pt>
                <c:pt idx="16">
                  <c:v>1.7221827331746289E-2</c:v>
                </c:pt>
                <c:pt idx="17">
                  <c:v>1.7519116740912527E-2</c:v>
                </c:pt>
                <c:pt idx="18">
                  <c:v>1.741714315963E-2</c:v>
                </c:pt>
                <c:pt idx="19">
                  <c:v>1.7027486649266801E-2</c:v>
                </c:pt>
                <c:pt idx="20">
                  <c:v>1.6441178622717705E-2</c:v>
                </c:pt>
                <c:pt idx="21">
                  <c:v>1.5734633999550406E-2</c:v>
                </c:pt>
                <c:pt idx="22">
                  <c:v>1.4966749312315952E-2</c:v>
                </c:pt>
                <c:pt idx="23">
                  <c:v>1.4180001368567377E-2</c:v>
                </c:pt>
                <c:pt idx="24">
                  <c:v>1.3403288587319599E-2</c:v>
                </c:pt>
                <c:pt idx="25">
                  <c:v>1.2655118536496856E-2</c:v>
                </c:pt>
                <c:pt idx="26">
                  <c:v>1.1946462855179259E-2</c:v>
                </c:pt>
                <c:pt idx="27">
                  <c:v>1.1283047995410165E-2</c:v>
                </c:pt>
                <c:pt idx="28">
                  <c:v>1.0667077343112705E-2</c:v>
                </c:pt>
                <c:pt idx="29">
                  <c:v>1.0098471568044519E-2</c:v>
                </c:pt>
                <c:pt idx="30">
                  <c:v>9.5757349701334846E-3</c:v>
                </c:pt>
                <c:pt idx="31">
                  <c:v>9.0965461127099981E-3</c:v>
                </c:pt>
                <c:pt idx="32">
                  <c:v>8.6581518788400817E-3</c:v>
                </c:pt>
                <c:pt idx="33">
                  <c:v>8.7498769094017433E-3</c:v>
                </c:pt>
                <c:pt idx="34">
                  <c:v>9.3526158192306866E-3</c:v>
                </c:pt>
                <c:pt idx="35">
                  <c:v>9.9796280665219051E-3</c:v>
                </c:pt>
                <c:pt idx="36">
                  <c:v>1.0631474130245707E-2</c:v>
                </c:pt>
                <c:pt idx="37">
                  <c:v>1.1308725474676871E-2</c:v>
                </c:pt>
                <c:pt idx="38">
                  <c:v>1.2011964753877941E-2</c:v>
                </c:pt>
                <c:pt idx="39">
                  <c:v>1.2741786013695137E-2</c:v>
                </c:pt>
                <c:pt idx="40">
                  <c:v>1.3498794903471046E-2</c:v>
                </c:pt>
                <c:pt idx="41">
                  <c:v>1.4283608888793278E-2</c:v>
                </c:pt>
                <c:pt idx="42">
                  <c:v>1.509685746861268E-2</c:v>
                </c:pt>
                <c:pt idx="43">
                  <c:v>1.5939182396186871E-2</c:v>
                </c:pt>
                <c:pt idx="44">
                  <c:v>1.6811237903740932E-2</c:v>
                </c:pt>
                <c:pt idx="45">
                  <c:v>1.7695348294052681E-2</c:v>
                </c:pt>
                <c:pt idx="46">
                  <c:v>1.862822860213605E-2</c:v>
                </c:pt>
                <c:pt idx="47">
                  <c:v>1.9612522276854557E-2</c:v>
                </c:pt>
                <c:pt idx="48">
                  <c:v>2.0610300135797809E-2</c:v>
                </c:pt>
                <c:pt idx="49">
                  <c:v>2.1641275096439226E-2</c:v>
                </c:pt>
                <c:pt idx="50">
                  <c:v>2.2706181224268956E-2</c:v>
                </c:pt>
                <c:pt idx="51">
                  <c:v>2.3805766757636394E-2</c:v>
                </c:pt>
                <c:pt idx="52">
                  <c:v>2.4940794364975989E-2</c:v>
                </c:pt>
                <c:pt idx="53">
                  <c:v>2.7928865743082371E-2</c:v>
                </c:pt>
                <c:pt idx="54">
                  <c:v>3.3223798493930728E-2</c:v>
                </c:pt>
                <c:pt idx="55">
                  <c:v>3.9185037050682409E-2</c:v>
                </c:pt>
                <c:pt idx="56">
                  <c:v>4.5871611495776642E-2</c:v>
                </c:pt>
                <c:pt idx="57">
                  <c:v>5.3308334939569484E-2</c:v>
                </c:pt>
                <c:pt idx="58">
                  <c:v>6.1635742318956195E-2</c:v>
                </c:pt>
                <c:pt idx="59">
                  <c:v>7.0945242298287442E-2</c:v>
                </c:pt>
                <c:pt idx="60">
                  <c:v>8.1221461734139924E-2</c:v>
                </c:pt>
                <c:pt idx="61">
                  <c:v>9.2653556245142585E-2</c:v>
                </c:pt>
                <c:pt idx="62">
                  <c:v>0.1322998680023264</c:v>
                </c:pt>
                <c:pt idx="63">
                  <c:v>0.23217684534955771</c:v>
                </c:pt>
                <c:pt idx="64">
                  <c:v>0.47046635883000448</c:v>
                </c:pt>
                <c:pt idx="65">
                  <c:v>1.163849713348887</c:v>
                </c:pt>
                <c:pt idx="66">
                  <c:v>2.6742697406616558</c:v>
                </c:pt>
                <c:pt idx="67">
                  <c:v>6.600371290590032</c:v>
                </c:pt>
                <c:pt idx="68">
                  <c:v>23.592616020987922</c:v>
                </c:pt>
                <c:pt idx="69">
                  <c:v>142.29352137474794</c:v>
                </c:pt>
                <c:pt idx="70">
                  <c:v>826.60832439186959</c:v>
                </c:pt>
                <c:pt idx="71">
                  <c:v>4744.4145712370118</c:v>
                </c:pt>
                <c:pt idx="72">
                  <c:v>27273.178249905224</c:v>
                </c:pt>
                <c:pt idx="73">
                  <c:v>155031.04700406617</c:v>
                </c:pt>
                <c:pt idx="74">
                  <c:v>886290.12329004647</c:v>
                </c:pt>
                <c:pt idx="75">
                  <c:v>5684343.8849301841</c:v>
                </c:pt>
                <c:pt idx="76">
                  <c:v>186623823.08662361</c:v>
                </c:pt>
                <c:pt idx="77">
                  <c:v>17498111758.920181</c:v>
                </c:pt>
                <c:pt idx="78">
                  <c:v>1.8443133640633745E+21</c:v>
                </c:pt>
                <c:pt idx="79">
                  <c:v>2.027763614290948E+43</c:v>
                </c:pt>
                <c:pt idx="80">
                  <c:v>2.411231734428626E+87</c:v>
                </c:pt>
                <c:pt idx="81">
                  <c:v>3.7809987141726327E+175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8.5434257394602752E-5</c:v>
                </c:pt>
                <c:pt idx="3">
                  <c:v>1.1265724038983479E-4</c:v>
                </c:pt>
                <c:pt idx="4">
                  <c:v>1.4311751047424651E-4</c:v>
                </c:pt>
                <c:pt idx="5">
                  <c:v>2.057695282442152E-4</c:v>
                </c:pt>
                <c:pt idx="6">
                  <c:v>3.1719203910159034E-4</c:v>
                </c:pt>
                <c:pt idx="7">
                  <c:v>4.5563668716143706E-4</c:v>
                </c:pt>
                <c:pt idx="8">
                  <c:v>6.3476246256790009E-4</c:v>
                </c:pt>
                <c:pt idx="9">
                  <c:v>8.4092594786655604E-4</c:v>
                </c:pt>
                <c:pt idx="10">
                  <c:v>1.050527759415152E-3</c:v>
                </c:pt>
                <c:pt idx="11">
                  <c:v>1.235018853496473E-3</c:v>
                </c:pt>
                <c:pt idx="12">
                  <c:v>1.3815237368184677E-3</c:v>
                </c:pt>
                <c:pt idx="13">
                  <c:v>1.5531119228016084E-3</c:v>
                </c:pt>
                <c:pt idx="14">
                  <c:v>1.7671647957526687E-3</c:v>
                </c:pt>
                <c:pt idx="15">
                  <c:v>1.976779811876743E-3</c:v>
                </c:pt>
                <c:pt idx="16">
                  <c:v>2.2232919950249497E-3</c:v>
                </c:pt>
                <c:pt idx="17">
                  <c:v>2.4959856197153346E-3</c:v>
                </c:pt>
                <c:pt idx="18">
                  <c:v>2.7569329584379021E-3</c:v>
                </c:pt>
                <c:pt idx="19">
                  <c:v>3.0157705754135576E-3</c:v>
                </c:pt>
                <c:pt idx="20">
                  <c:v>3.2716014621042185E-3</c:v>
                </c:pt>
                <c:pt idx="21">
                  <c:v>3.5235472527597321E-3</c:v>
                </c:pt>
                <c:pt idx="22">
                  <c:v>3.7707412311758868E-3</c:v>
                </c:pt>
                <c:pt idx="23">
                  <c:v>4.0123177859120798E-3</c:v>
                </c:pt>
                <c:pt idx="24">
                  <c:v>4.2473988966224572E-3</c:v>
                </c:pt>
                <c:pt idx="25">
                  <c:v>4.4750773320187277E-3</c:v>
                </c:pt>
                <c:pt idx="26">
                  <c:v>4.6943957640080275E-3</c:v>
                </c:pt>
                <c:pt idx="27">
                  <c:v>4.9043205723210033E-3</c:v>
                </c:pt>
                <c:pt idx="28">
                  <c:v>5.1037085166901319E-3</c:v>
                </c:pt>
                <c:pt idx="29">
                  <c:v>5.2912636499794687E-3</c:v>
                </c:pt>
                <c:pt idx="30">
                  <c:v>5.4654806192162425E-3</c:v>
                </c:pt>
                <c:pt idx="31">
                  <c:v>5.6245686259532275E-3</c:v>
                </c:pt>
                <c:pt idx="32">
                  <c:v>5.7663473696297866E-3</c:v>
                </c:pt>
                <c:pt idx="33">
                  <c:v>6.0361035905737445E-3</c:v>
                </c:pt>
                <c:pt idx="34">
                  <c:v>6.4519030967231123E-3</c:v>
                </c:pt>
                <c:pt idx="35">
                  <c:v>6.8844475675077848E-3</c:v>
                </c:pt>
                <c:pt idx="36">
                  <c:v>7.3341236494097904E-3</c:v>
                </c:pt>
                <c:pt idx="37">
                  <c:v>7.8013255671246949E-3</c:v>
                </c:pt>
                <c:pt idx="38">
                  <c:v>8.2864552646244403E-3</c:v>
                </c:pt>
                <c:pt idx="39">
                  <c:v>8.7899225445042493E-3</c:v>
                </c:pt>
                <c:pt idx="40">
                  <c:v>9.3121452140326362E-3</c:v>
                </c:pt>
                <c:pt idx="41">
                  <c:v>9.8535492319161196E-3</c:v>
                </c:pt>
                <c:pt idx="42">
                  <c:v>1.0414568858078212E-2</c:v>
                </c:pt>
                <c:pt idx="43">
                  <c:v>1.0995646806077369E-2</c:v>
                </c:pt>
                <c:pt idx="44">
                  <c:v>1.1597234398089169E-2</c:v>
                </c:pt>
                <c:pt idx="45">
                  <c:v>1.2207138052355461E-2</c:v>
                </c:pt>
                <c:pt idx="46">
                  <c:v>1.2850685639996039E-2</c:v>
                </c:pt>
                <c:pt idx="47">
                  <c:v>1.352970074451294E-2</c:v>
                </c:pt>
                <c:pt idx="48">
                  <c:v>1.4218017915065464E-2</c:v>
                </c:pt>
                <c:pt idx="49">
                  <c:v>1.4929236110036027E-2</c:v>
                </c:pt>
                <c:pt idx="50">
                  <c:v>1.5663861724587277E-2</c:v>
                </c:pt>
                <c:pt idx="51">
                  <c:v>1.6422410931030449E-2</c:v>
                </c:pt>
                <c:pt idx="52">
                  <c:v>1.720540985627262E-2</c:v>
                </c:pt>
                <c:pt idx="53">
                  <c:v>1.9266731239536716E-2</c:v>
                </c:pt>
                <c:pt idx="54">
                  <c:v>2.2919441205650697E-2</c:v>
                </c:pt>
                <c:pt idx="55">
                  <c:v>2.7031802308469424E-2</c:v>
                </c:pt>
                <c:pt idx="56">
                  <c:v>3.1644536457141166E-2</c:v>
                </c:pt>
                <c:pt idx="57">
                  <c:v>3.6774760978694011E-2</c:v>
                </c:pt>
                <c:pt idx="58">
                  <c:v>4.2519423915480775E-2</c:v>
                </c:pt>
                <c:pt idx="59">
                  <c:v>4.894158354509888E-2</c:v>
                </c:pt>
                <c:pt idx="60">
                  <c:v>5.6030634702792702E-2</c:v>
                </c:pt>
                <c:pt idx="61">
                  <c:v>6.3917066413791454E-2</c:v>
                </c:pt>
                <c:pt idx="62">
                  <c:v>9.1267079131502407E-2</c:v>
                </c:pt>
                <c:pt idx="63">
                  <c:v>0.16016722342193168</c:v>
                </c:pt>
                <c:pt idx="64">
                  <c:v>0.32455127165578729</c:v>
                </c:pt>
                <c:pt idx="65">
                  <c:v>0.80288185838191106</c:v>
                </c:pt>
                <c:pt idx="66">
                  <c:v>1.8448452876435069</c:v>
                </c:pt>
                <c:pt idx="67">
                  <c:v>4.5532668926395639</c:v>
                </c:pt>
                <c:pt idx="68">
                  <c:v>16.275368870880456</c:v>
                </c:pt>
                <c:pt idx="69">
                  <c:v>98.161202057895395</c:v>
                </c:pt>
                <c:pt idx="70">
                  <c:v>570.23584748931717</c:v>
                </c:pt>
                <c:pt idx="71">
                  <c:v>3272.9349367009745</c:v>
                </c:pt>
                <c:pt idx="72">
                  <c:v>18814.405147085261</c:v>
                </c:pt>
                <c:pt idx="73">
                  <c:v>106948.18557574808</c:v>
                </c:pt>
                <c:pt idx="74">
                  <c:v>611407.34331163007</c:v>
                </c:pt>
                <c:pt idx="75">
                  <c:v>3921345.28167082</c:v>
                </c:pt>
                <c:pt idx="76">
                  <c:v>128742465.78364597</c:v>
                </c:pt>
                <c:pt idx="77">
                  <c:v>12071074405.948456</c:v>
                </c:pt>
                <c:pt idx="78">
                  <c:v>1.2722997859551876E+21</c:v>
                </c:pt>
                <c:pt idx="79">
                  <c:v>1.3988529621376417E+43</c:v>
                </c:pt>
                <c:pt idx="80">
                  <c:v>1.6633884888427668E+87</c:v>
                </c:pt>
                <c:pt idx="81">
                  <c:v>2.6083223970898795E+175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2.3347918914832693E-5</c:v>
                </c:pt>
                <c:pt idx="2">
                  <c:v>2.5778389289848451E-5</c:v>
                </c:pt>
                <c:pt idx="3">
                  <c:v>3.0733125916294554E-5</c:v>
                </c:pt>
                <c:pt idx="4">
                  <c:v>3.5091439335478242E-5</c:v>
                </c:pt>
                <c:pt idx="5">
                  <c:v>4.6912180080361654E-5</c:v>
                </c:pt>
                <c:pt idx="6">
                  <c:v>6.9179365689399589E-5</c:v>
                </c:pt>
                <c:pt idx="7">
                  <c:v>9.2369934713084937E-5</c:v>
                </c:pt>
                <c:pt idx="8">
                  <c:v>1.1587441948061625E-4</c:v>
                </c:pt>
                <c:pt idx="9">
                  <c:v>1.3828800064757312E-4</c:v>
                </c:pt>
                <c:pt idx="10">
                  <c:v>1.5905540934440642E-4</c:v>
                </c:pt>
                <c:pt idx="11">
                  <c:v>1.7876899006068325E-4</c:v>
                </c:pt>
                <c:pt idx="12">
                  <c:v>1.9938298004323321E-4</c:v>
                </c:pt>
                <c:pt idx="13">
                  <c:v>2.2789858211490303E-4</c:v>
                </c:pt>
                <c:pt idx="14">
                  <c:v>2.6482219425177385E-4</c:v>
                </c:pt>
                <c:pt idx="15">
                  <c:v>3.0257597037217023E-4</c:v>
                </c:pt>
                <c:pt idx="16">
                  <c:v>3.4895734599780604E-4</c:v>
                </c:pt>
                <c:pt idx="17">
                  <c:v>4.0292947010336179E-4</c:v>
                </c:pt>
                <c:pt idx="18">
                  <c:v>4.5707577199075299E-4</c:v>
                </c:pt>
                <c:pt idx="19">
                  <c:v>5.1339748242712556E-4</c:v>
                </c:pt>
                <c:pt idx="20">
                  <c:v>5.7170157588621933E-4</c:v>
                </c:pt>
                <c:pt idx="21">
                  <c:v>6.3174543337581827E-4</c:v>
                </c:pt>
                <c:pt idx="22">
                  <c:v>6.9323329135573394E-4</c:v>
                </c:pt>
                <c:pt idx="23">
                  <c:v>7.5581405430922286E-4</c:v>
                </c:pt>
                <c:pt idx="24">
                  <c:v>8.1908118482421251E-4</c:v>
                </c:pt>
                <c:pt idx="25">
                  <c:v>8.8257524939129247E-4</c:v>
                </c:pt>
                <c:pt idx="26">
                  <c:v>9.4578956670884071E-4</c:v>
                </c:pt>
                <c:pt idx="27">
                  <c:v>1.0081792189176179E-3</c:v>
                </c:pt>
                <c:pt idx="28">
                  <c:v>1.069173421086861E-3</c:v>
                </c:pt>
                <c:pt idx="29">
                  <c:v>1.1281909279570374E-3</c:v>
                </c:pt>
                <c:pt idx="30">
                  <c:v>1.1846578098724673E-3</c:v>
                </c:pt>
                <c:pt idx="31">
                  <c:v>1.2380266026115953E-3</c:v>
                </c:pt>
                <c:pt idx="32">
                  <c:v>1.2877955817633931E-3</c:v>
                </c:pt>
                <c:pt idx="33">
                  <c:v>1.3571421464597521E-3</c:v>
                </c:pt>
                <c:pt idx="34">
                  <c:v>1.4506294476309407E-3</c:v>
                </c:pt>
                <c:pt idx="35">
                  <c:v>1.5478816439710981E-3</c:v>
                </c:pt>
                <c:pt idx="36">
                  <c:v>1.6489856680897586E-3</c:v>
                </c:pt>
                <c:pt idx="37">
                  <c:v>1.7540301564626705E-3</c:v>
                </c:pt>
                <c:pt idx="38">
                  <c:v>1.8631054811480096E-3</c:v>
                </c:pt>
                <c:pt idx="39">
                  <c:v>1.9763037811167802E-3</c:v>
                </c:pt>
                <c:pt idx="40">
                  <c:v>2.0937189950903257E-3</c:v>
                </c:pt>
                <c:pt idx="41">
                  <c:v>2.2154468945385325E-3</c:v>
                </c:pt>
                <c:pt idx="42">
                  <c:v>2.341585117355762E-3</c:v>
                </c:pt>
                <c:pt idx="43">
                  <c:v>2.4722332021301064E-3</c:v>
                </c:pt>
                <c:pt idx="44">
                  <c:v>2.6074926229891918E-3</c:v>
                </c:pt>
                <c:pt idx="45">
                  <c:v>2.7446218060895632E-3</c:v>
                </c:pt>
                <c:pt idx="46">
                  <c:v>2.889315405418019E-3</c:v>
                </c:pt>
                <c:pt idx="47">
                  <c:v>3.0419834308412002E-3</c:v>
                </c:pt>
                <c:pt idx="48">
                  <c:v>3.1967429090826861E-3</c:v>
                </c:pt>
                <c:pt idx="49">
                  <c:v>3.3566513952841028E-3</c:v>
                </c:pt>
                <c:pt idx="50">
                  <c:v>3.5218227460431157E-3</c:v>
                </c:pt>
                <c:pt idx="51">
                  <c:v>3.6923730162265627E-3</c:v>
                </c:pt>
                <c:pt idx="52">
                  <c:v>3.8684204988672375E-3</c:v>
                </c:pt>
                <c:pt idx="53">
                  <c:v>4.3318827447761934E-3</c:v>
                </c:pt>
                <c:pt idx="54">
                  <c:v>5.1531487435155648E-3</c:v>
                </c:pt>
                <c:pt idx="55">
                  <c:v>6.0777615322709852E-3</c:v>
                </c:pt>
                <c:pt idx="56">
                  <c:v>7.1148769213031883E-3</c:v>
                </c:pt>
                <c:pt idx="57">
                  <c:v>8.2683435267924613E-3</c:v>
                </c:pt>
                <c:pt idx="58">
                  <c:v>9.5599588994798451E-3</c:v>
                </c:pt>
                <c:pt idx="59">
                  <c:v>1.1003900901777164E-2</c:v>
                </c:pt>
                <c:pt idx="60">
                  <c:v>1.2597785095471241E-2</c:v>
                </c:pt>
                <c:pt idx="61">
                  <c:v>1.4370950300403678E-2</c:v>
                </c:pt>
                <c:pt idx="62">
                  <c:v>2.0520257450032581E-2</c:v>
                </c:pt>
                <c:pt idx="63">
                  <c:v>3.6011590279330791E-2</c:v>
                </c:pt>
                <c:pt idx="64">
                  <c:v>7.2971280701514679E-2</c:v>
                </c:pt>
                <c:pt idx="65">
                  <c:v>0.18051791065011363</c:v>
                </c:pt>
                <c:pt idx="66">
                  <c:v>0.41479031232475655</c:v>
                </c:pt>
                <c:pt idx="67">
                  <c:v>1.0237449227563067</c:v>
                </c:pt>
                <c:pt idx="68">
                  <c:v>3.6593124542038278</c:v>
                </c:pt>
                <c:pt idx="69">
                  <c:v>22.070314477034831</c:v>
                </c:pt>
                <c:pt idx="70">
                  <c:v>128.21037453010115</c:v>
                </c:pt>
                <c:pt idx="71">
                  <c:v>735.87834909825835</c:v>
                </c:pt>
                <c:pt idx="72">
                  <c:v>4230.1828990399508</c:v>
                </c:pt>
                <c:pt idx="73">
                  <c:v>24045.957454890278</c:v>
                </c:pt>
                <c:pt idx="74">
                  <c:v>137467.26871271763</c:v>
                </c:pt>
                <c:pt idx="75">
                  <c:v>881665.27839041105</c:v>
                </c:pt>
                <c:pt idx="76">
                  <c:v>28946127.867485929</c:v>
                </c:pt>
                <c:pt idx="77">
                  <c:v>2714029602.6309762</c:v>
                </c:pt>
                <c:pt idx="78">
                  <c:v>2.8606064103140776E+20</c:v>
                </c:pt>
                <c:pt idx="79">
                  <c:v>3.1451453460503167E+42</c:v>
                </c:pt>
                <c:pt idx="80">
                  <c:v>3.7399202818020896E+86</c:v>
                </c:pt>
                <c:pt idx="81">
                  <c:v>5.8644855965918487E+174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4.2226636493077399E-5</c:v>
                </c:pt>
                <c:pt idx="3">
                  <c:v>4.4937439472807646E-5</c:v>
                </c:pt>
                <c:pt idx="4">
                  <c:v>4.6496834305513988E-5</c:v>
                </c:pt>
                <c:pt idx="5">
                  <c:v>5.3874134639742226E-5</c:v>
                </c:pt>
                <c:pt idx="6">
                  <c:v>7.0178233115401187E-5</c:v>
                </c:pt>
                <c:pt idx="7">
                  <c:v>8.9125954650499492E-5</c:v>
                </c:pt>
                <c:pt idx="8">
                  <c:v>1.1005090351883728E-4</c:v>
                </c:pt>
                <c:pt idx="9">
                  <c:v>1.3241351378013119E-4</c:v>
                </c:pt>
                <c:pt idx="10">
                  <c:v>1.5507798612017943E-4</c:v>
                </c:pt>
                <c:pt idx="11">
                  <c:v>1.7645208415916576E-4</c:v>
                </c:pt>
                <c:pt idx="12">
                  <c:v>1.9577753050724968E-4</c:v>
                </c:pt>
                <c:pt idx="13">
                  <c:v>2.2025984922378588E-4</c:v>
                </c:pt>
                <c:pt idx="14">
                  <c:v>2.5106773416176388E-4</c:v>
                </c:pt>
                <c:pt idx="15">
                  <c:v>2.8166341791867176E-4</c:v>
                </c:pt>
                <c:pt idx="16">
                  <c:v>3.184070833347493E-4</c:v>
                </c:pt>
                <c:pt idx="17">
                  <c:v>3.6004238168895765E-4</c:v>
                </c:pt>
                <c:pt idx="18">
                  <c:v>4.0119686318905055E-4</c:v>
                </c:pt>
                <c:pt idx="19">
                  <c:v>4.4357849991894757E-4</c:v>
                </c:pt>
                <c:pt idx="20">
                  <c:v>4.8733770135879923E-4</c:v>
                </c:pt>
                <c:pt idx="21">
                  <c:v>5.3265601473812343E-4</c:v>
                </c:pt>
                <c:pt idx="22">
                  <c:v>5.7975181724250337E-4</c:v>
                </c:pt>
                <c:pt idx="23">
                  <c:v>6.2888726049837001E-4</c:v>
                </c:pt>
                <c:pt idx="24">
                  <c:v>6.8037707038122713E-4</c:v>
                </c:pt>
                <c:pt idx="25">
                  <c:v>7.3459987487942526E-4</c:v>
                </c:pt>
                <c:pt idx="26">
                  <c:v>7.9201294912879935E-4</c:v>
                </c:pt>
                <c:pt idx="27">
                  <c:v>8.531716201323939E-4</c:v>
                </c:pt>
                <c:pt idx="28">
                  <c:v>9.1875510366908151E-4</c:v>
                </c:pt>
                <c:pt idx="29">
                  <c:v>9.8960136267751096E-4</c:v>
                </c:pt>
                <c:pt idx="30">
                  <c:v>1.0667548397367355E-3</c:v>
                </c:pt>
                <c:pt idx="31">
                  <c:v>1.151532921259444E-3</c:v>
                </c:pt>
                <c:pt idx="32">
                  <c:v>1.2456202528365432E-3</c:v>
                </c:pt>
                <c:pt idx="33">
                  <c:v>1.3415292724170882E-3</c:v>
                </c:pt>
                <c:pt idx="34">
                  <c:v>1.4339410742667186E-3</c:v>
                </c:pt>
                <c:pt idx="35">
                  <c:v>1.5300744590691225E-3</c:v>
                </c:pt>
                <c:pt idx="36">
                  <c:v>1.6300153593411847E-3</c:v>
                </c:pt>
                <c:pt idx="37">
                  <c:v>1.7338513918643387E-3</c:v>
                </c:pt>
                <c:pt idx="38">
                  <c:v>1.8416718890359078E-3</c:v>
                </c:pt>
                <c:pt idx="39">
                  <c:v>1.9535679298390727E-3</c:v>
                </c:pt>
                <c:pt idx="40">
                  <c:v>2.0696323723026163E-3</c:v>
                </c:pt>
                <c:pt idx="41">
                  <c:v>2.1899598861195016E-3</c:v>
                </c:pt>
                <c:pt idx="42">
                  <c:v>2.3146469859353946E-3</c:v>
                </c:pt>
                <c:pt idx="43">
                  <c:v>2.4437920652236752E-3</c:v>
                </c:pt>
                <c:pt idx="44">
                  <c:v>2.5774954307303684E-3</c:v>
                </c:pt>
                <c:pt idx="45">
                  <c:v>2.7130470483053416E-3</c:v>
                </c:pt>
                <c:pt idx="46">
                  <c:v>2.856076059331838E-3</c:v>
                </c:pt>
                <c:pt idx="47">
                  <c:v>3.0069877568290938E-3</c:v>
                </c:pt>
                <c:pt idx="48">
                  <c:v>3.1599668465924877E-3</c:v>
                </c:pt>
                <c:pt idx="49">
                  <c:v>3.3180357089490999E-3</c:v>
                </c:pt>
                <c:pt idx="50">
                  <c:v>3.4813068906642255E-3</c:v>
                </c:pt>
                <c:pt idx="51">
                  <c:v>3.6498951114829373E-3</c:v>
                </c:pt>
                <c:pt idx="52">
                  <c:v>3.8239173035678892E-3</c:v>
                </c:pt>
                <c:pt idx="53">
                  <c:v>4.2820477736656062E-3</c:v>
                </c:pt>
                <c:pt idx="54">
                  <c:v>5.0938657402829985E-3</c:v>
                </c:pt>
                <c:pt idx="55">
                  <c:v>6.007841571777364E-3</c:v>
                </c:pt>
                <c:pt idx="56">
                  <c:v>7.0330257478714766E-3</c:v>
                </c:pt>
                <c:pt idx="57">
                  <c:v>8.1732226093837439E-3</c:v>
                </c:pt>
                <c:pt idx="58">
                  <c:v>9.4499789430397725E-3</c:v>
                </c:pt>
                <c:pt idx="59">
                  <c:v>1.0877309505875437E-2</c:v>
                </c:pt>
                <c:pt idx="60">
                  <c:v>1.2452857290800801E-2</c:v>
                </c:pt>
                <c:pt idx="61">
                  <c:v>1.4205623597155315E-2</c:v>
                </c:pt>
                <c:pt idx="62">
                  <c:v>2.0284187709124341E-2</c:v>
                </c:pt>
                <c:pt idx="63">
                  <c:v>3.559730469799071E-2</c:v>
                </c:pt>
                <c:pt idx="64">
                  <c:v>7.2131802377673221E-2</c:v>
                </c:pt>
                <c:pt idx="65">
                  <c:v>0.17844119126682922</c:v>
                </c:pt>
                <c:pt idx="66">
                  <c:v>0.41001846958349514</c:v>
                </c:pt>
                <c:pt idx="67">
                  <c:v>1.011967526724133</c:v>
                </c:pt>
                <c:pt idx="68">
                  <c:v>3.6172148857366828</c:v>
                </c:pt>
                <c:pt idx="69">
                  <c:v>21.816412525120061</c:v>
                </c:pt>
                <c:pt idx="70">
                  <c:v>126.73541302093052</c:v>
                </c:pt>
                <c:pt idx="71">
                  <c:v>727.41263605179097</c:v>
                </c:pt>
                <c:pt idx="72">
                  <c:v>4181.5179062442985</c:v>
                </c:pt>
                <c:pt idx="73">
                  <c:v>23769.327253729851</c:v>
                </c:pt>
                <c:pt idx="74">
                  <c:v>135885.81377301255</c:v>
                </c:pt>
                <c:pt idx="75">
                  <c:v>871522.39912370453</c:v>
                </c:pt>
                <c:pt idx="76">
                  <c:v>28613124.983744662</c:v>
                </c:pt>
                <c:pt idx="77">
                  <c:v>2682806784.5610528</c:v>
                </c:pt>
                <c:pt idx="78">
                  <c:v>2.8276973390820203E+20</c:v>
                </c:pt>
                <c:pt idx="79">
                  <c:v>3.1089628737412442E+42</c:v>
                </c:pt>
                <c:pt idx="80">
                  <c:v>3.6968953824268099E+86</c:v>
                </c:pt>
                <c:pt idx="81">
                  <c:v>5.7970192113031343E+174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8.3982767724887335E-5</c:v>
                </c:pt>
                <c:pt idx="3">
                  <c:v>8.5886292351621994E-5</c:v>
                </c:pt>
                <c:pt idx="4">
                  <c:v>8.4280361164040772E-5</c:v>
                </c:pt>
                <c:pt idx="5">
                  <c:v>9.2481338231172925E-5</c:v>
                </c:pt>
                <c:pt idx="6">
                  <c:v>1.2304132912251015E-4</c:v>
                </c:pt>
                <c:pt idx="7">
                  <c:v>1.6336878126252125E-4</c:v>
                </c:pt>
                <c:pt idx="8">
                  <c:v>2.0870333099383607E-4</c:v>
                </c:pt>
                <c:pt idx="9">
                  <c:v>2.5748955644052236E-4</c:v>
                </c:pt>
                <c:pt idx="10">
                  <c:v>3.0693048430412574E-4</c:v>
                </c:pt>
                <c:pt idx="11">
                  <c:v>3.5253307892676392E-4</c:v>
                </c:pt>
                <c:pt idx="12">
                  <c:v>3.924999277559061E-4</c:v>
                </c:pt>
                <c:pt idx="13">
                  <c:v>4.4183763922296481E-4</c:v>
                </c:pt>
                <c:pt idx="14">
                  <c:v>5.0422703646731701E-4</c:v>
                </c:pt>
                <c:pt idx="15">
                  <c:v>5.6580796946868349E-4</c:v>
                </c:pt>
                <c:pt idx="16">
                  <c:v>6.3856396038038967E-4</c:v>
                </c:pt>
                <c:pt idx="17">
                  <c:v>7.2056580187925359E-4</c:v>
                </c:pt>
                <c:pt idx="18">
                  <c:v>7.9994260479735455E-4</c:v>
                </c:pt>
                <c:pt idx="19">
                  <c:v>8.7982234265032732E-4</c:v>
                </c:pt>
                <c:pt idx="20">
                  <c:v>9.6002973485763508E-4</c:v>
                </c:pt>
                <c:pt idx="21">
                  <c:v>1.0403882889498451E-3</c:v>
                </c:pt>
                <c:pt idx="22">
                  <c:v>1.1207182992248876E-3</c:v>
                </c:pt>
                <c:pt idx="23">
                  <c:v>1.2008346865321291E-3</c:v>
                </c:pt>
                <c:pt idx="24">
                  <c:v>1.2805452444465454E-3</c:v>
                </c:pt>
                <c:pt idx="25">
                  <c:v>1.3596496771700398E-3</c:v>
                </c:pt>
                <c:pt idx="26">
                  <c:v>1.4379397480754003E-3</c:v>
                </c:pt>
                <c:pt idx="27">
                  <c:v>1.5152007945467925E-3</c:v>
                </c:pt>
                <c:pt idx="28">
                  <c:v>1.5912147497107038E-3</c:v>
                </c:pt>
                <c:pt idx="29">
                  <c:v>1.6657646614895339E-3</c:v>
                </c:pt>
                <c:pt idx="30">
                  <c:v>1.7386405065001039E-3</c:v>
                </c:pt>
                <c:pt idx="31">
                  <c:v>1.80964589358284E-3</c:v>
                </c:pt>
                <c:pt idx="32">
                  <c:v>1.8786050759743353E-3</c:v>
                </c:pt>
                <c:pt idx="33">
                  <c:v>1.9787798186069387E-3</c:v>
                </c:pt>
                <c:pt idx="34">
                  <c:v>2.1150888893525072E-3</c:v>
                </c:pt>
                <c:pt idx="35">
                  <c:v>2.256887361926E-3</c:v>
                </c:pt>
                <c:pt idx="36">
                  <c:v>2.4043019883362386E-3</c:v>
                </c:pt>
                <c:pt idx="37">
                  <c:v>2.5574620049125672E-3</c:v>
                </c:pt>
                <c:pt idx="38">
                  <c:v>2.7164991785486358E-3</c:v>
                </c:pt>
                <c:pt idx="39">
                  <c:v>2.8815478523836736E-3</c:v>
                </c:pt>
                <c:pt idx="40">
                  <c:v>3.0527449936811773E-3</c:v>
                </c:pt>
                <c:pt idx="41">
                  <c:v>3.2302302419419198E-3</c:v>
                </c:pt>
                <c:pt idx="42">
                  <c:v>3.4141459580051088E-3</c:v>
                </c:pt>
                <c:pt idx="43">
                  <c:v>3.6046372740146417E-3</c:v>
                </c:pt>
                <c:pt idx="44">
                  <c:v>3.8018521442259989E-3</c:v>
                </c:pt>
                <c:pt idx="45">
                  <c:v>4.0017932194987048E-3</c:v>
                </c:pt>
                <c:pt idx="46">
                  <c:v>4.2127635846735201E-3</c:v>
                </c:pt>
                <c:pt idx="47">
                  <c:v>4.4353610542473667E-3</c:v>
                </c:pt>
                <c:pt idx="48">
                  <c:v>4.6610079646179862E-3</c:v>
                </c:pt>
                <c:pt idx="49">
                  <c:v>4.8941623811577526E-3</c:v>
                </c:pt>
                <c:pt idx="50">
                  <c:v>5.1349903123708322E-3</c:v>
                </c:pt>
                <c:pt idx="51">
                  <c:v>5.3836609719456752E-3</c:v>
                </c:pt>
                <c:pt idx="52">
                  <c:v>5.6403468369264761E-3</c:v>
                </c:pt>
                <c:pt idx="53">
                  <c:v>6.3160975247105195E-3</c:v>
                </c:pt>
                <c:pt idx="54">
                  <c:v>7.5135436347239697E-3</c:v>
                </c:pt>
                <c:pt idx="55">
                  <c:v>8.8616744338357849E-3</c:v>
                </c:pt>
                <c:pt idx="56">
                  <c:v>1.0373839542507009E-2</c:v>
                </c:pt>
                <c:pt idx="57">
                  <c:v>1.2055650431906654E-2</c:v>
                </c:pt>
                <c:pt idx="58">
                  <c:v>1.3938889000205051E-2</c:v>
                </c:pt>
                <c:pt idx="59">
                  <c:v>1.6044227266235805E-2</c:v>
                </c:pt>
                <c:pt idx="60">
                  <c:v>1.8368188602125218E-2</c:v>
                </c:pt>
                <c:pt idx="61">
                  <c:v>2.0953550446298395E-2</c:v>
                </c:pt>
                <c:pt idx="62">
                  <c:v>2.9919541899620261E-2</c:v>
                </c:pt>
                <c:pt idx="63">
                  <c:v>5.2506665028838863E-2</c:v>
                </c:pt>
                <c:pt idx="64">
                  <c:v>0.10639570657114024</c:v>
                </c:pt>
                <c:pt idx="65">
                  <c:v>0.26320396829716225</c:v>
                </c:pt>
                <c:pt idx="66">
                  <c:v>0.60478462121523813</c:v>
                </c:pt>
                <c:pt idx="67">
                  <c:v>1.492670313007316</c:v>
                </c:pt>
                <c:pt idx="68">
                  <c:v>5.3354570508655996</c:v>
                </c:pt>
                <c:pt idx="69">
                  <c:v>32.17960107671022</c:v>
                </c:pt>
                <c:pt idx="70">
                  <c:v>186.93701490150053</c:v>
                </c:pt>
                <c:pt idx="71">
                  <c:v>1072.9467284940799</c:v>
                </c:pt>
                <c:pt idx="72">
                  <c:v>6167.8141611562487</c:v>
                </c:pt>
                <c:pt idx="73">
                  <c:v>35060.185445525858</c:v>
                </c:pt>
                <c:pt idx="74">
                  <c:v>200434.02067891607</c:v>
                </c:pt>
                <c:pt idx="75">
                  <c:v>1285511.2223848042</c:v>
                </c:pt>
                <c:pt idx="76">
                  <c:v>42204874.264949135</c:v>
                </c:pt>
                <c:pt idx="77">
                  <c:v>3957188286.2804103</c:v>
                </c:pt>
                <c:pt idx="78">
                  <c:v>4.1709044616093971E+20</c:v>
                </c:pt>
                <c:pt idx="79">
                  <c:v>4.5857761868089399E+42</c:v>
                </c:pt>
                <c:pt idx="80">
                  <c:v>5.4529872173918361E+86</c:v>
                </c:pt>
                <c:pt idx="81">
                  <c:v>8.550707658235096E+174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1.8455081545105882E-4</c:v>
                </c:pt>
                <c:pt idx="3">
                  <c:v>2.5906527085760718E-4</c:v>
                </c:pt>
                <c:pt idx="4">
                  <c:v>3.4391059429766664E-4</c:v>
                </c:pt>
                <c:pt idx="5">
                  <c:v>5.0990767230901541E-4</c:v>
                </c:pt>
                <c:pt idx="6">
                  <c:v>7.3460522366032436E-4</c:v>
                </c:pt>
                <c:pt idx="7">
                  <c:v>8.971810897279263E-4</c:v>
                </c:pt>
                <c:pt idx="8">
                  <c:v>1.0424331311473195E-3</c:v>
                </c:pt>
                <c:pt idx="9">
                  <c:v>1.1749333245520601E-3</c:v>
                </c:pt>
                <c:pt idx="10">
                  <c:v>1.3024854182981131E-3</c:v>
                </c:pt>
                <c:pt idx="11">
                  <c:v>1.4349708915205206E-3</c:v>
                </c:pt>
                <c:pt idx="12">
                  <c:v>1.5777390006926854E-3</c:v>
                </c:pt>
                <c:pt idx="13">
                  <c:v>1.7733191353547031E-3</c:v>
                </c:pt>
                <c:pt idx="14">
                  <c:v>2.0166446630180209E-3</c:v>
                </c:pt>
                <c:pt idx="15">
                  <c:v>2.2538974390719189E-3</c:v>
                </c:pt>
                <c:pt idx="16">
                  <c:v>2.5311842442014712E-3</c:v>
                </c:pt>
                <c:pt idx="17">
                  <c:v>2.835472636938187E-3</c:v>
                </c:pt>
                <c:pt idx="18">
                  <c:v>3.1236458559141945E-3</c:v>
                </c:pt>
                <c:pt idx="19">
                  <c:v>3.4059608218988584E-3</c:v>
                </c:pt>
                <c:pt idx="20">
                  <c:v>3.6808804550764276E-3</c:v>
                </c:pt>
                <c:pt idx="21">
                  <c:v>3.9468835741842722E-3</c:v>
                </c:pt>
                <c:pt idx="22">
                  <c:v>4.2024580795582689E-3</c:v>
                </c:pt>
                <c:pt idx="23">
                  <c:v>4.446090504761308E-3</c:v>
                </c:pt>
                <c:pt idx="24">
                  <c:v>4.6762529706952626E-3</c:v>
                </c:pt>
                <c:pt idx="25">
                  <c:v>4.8913876910754292E-3</c:v>
                </c:pt>
                <c:pt idx="26">
                  <c:v>5.0898888505944914E-3</c:v>
                </c:pt>
                <c:pt idx="27">
                  <c:v>5.2700815077686008E-3</c:v>
                </c:pt>
                <c:pt idx="28">
                  <c:v>5.4301969823557991E-3</c:v>
                </c:pt>
                <c:pt idx="29">
                  <c:v>5.5683440188796385E-3</c:v>
                </c:pt>
                <c:pt idx="30">
                  <c:v>5.6824747847819164E-3</c:v>
                </c:pt>
                <c:pt idx="31">
                  <c:v>5.7703444683297658E-3</c:v>
                </c:pt>
                <c:pt idx="32">
                  <c:v>5.8294628584236244E-3</c:v>
                </c:pt>
                <c:pt idx="33">
                  <c:v>6.0542988607563217E-3</c:v>
                </c:pt>
                <c:pt idx="34">
                  <c:v>6.47135175565932E-3</c:v>
                </c:pt>
                <c:pt idx="35">
                  <c:v>6.9052000913286515E-3</c:v>
                </c:pt>
                <c:pt idx="36">
                  <c:v>7.3562316797560305E-3</c:v>
                </c:pt>
                <c:pt idx="37">
                  <c:v>7.8248419339905263E-3</c:v>
                </c:pt>
                <c:pt idx="38">
                  <c:v>8.3114340096266184E-3</c:v>
                </c:pt>
                <c:pt idx="39">
                  <c:v>8.8164189445711621E-3</c:v>
                </c:pt>
                <c:pt idx="40">
                  <c:v>9.3402158055336387E-3</c:v>
                </c:pt>
                <c:pt idx="41">
                  <c:v>9.8832518352332723E-3</c:v>
                </c:pt>
                <c:pt idx="42">
                  <c:v>1.0445962602629533E-2</c:v>
                </c:pt>
                <c:pt idx="43">
                  <c:v>1.102879215579953E-2</c:v>
                </c:pt>
                <c:pt idx="44">
                  <c:v>1.1632193177387362E-2</c:v>
                </c:pt>
                <c:pt idx="45">
                  <c:v>1.2243935329222192E-2</c:v>
                </c:pt>
                <c:pt idx="46">
                  <c:v>1.2889422830924349E-2</c:v>
                </c:pt>
                <c:pt idx="47">
                  <c:v>1.3570484763017905E-2</c:v>
                </c:pt>
                <c:pt idx="48">
                  <c:v>1.4260876801355843E-2</c:v>
                </c:pt>
                <c:pt idx="49">
                  <c:v>1.4974238897109768E-2</c:v>
                </c:pt>
                <c:pt idx="50">
                  <c:v>1.5711078971923201E-2</c:v>
                </c:pt>
                <c:pt idx="51">
                  <c:v>1.6471914754060596E-2</c:v>
                </c:pt>
                <c:pt idx="52">
                  <c:v>1.7257273956389416E-2</c:v>
                </c:pt>
                <c:pt idx="53">
                  <c:v>1.9324809000326959E-2</c:v>
                </c:pt>
                <c:pt idx="54">
                  <c:v>2.2988529719277551E-2</c:v>
                </c:pt>
                <c:pt idx="55">
                  <c:v>2.7113287150328784E-2</c:v>
                </c:pt>
                <c:pt idx="56">
                  <c:v>3.1739925955018448E-2</c:v>
                </c:pt>
                <c:pt idx="57">
                  <c:v>3.6885615058957322E-2</c:v>
                </c:pt>
                <c:pt idx="58">
                  <c:v>4.2647594745311788E-2</c:v>
                </c:pt>
                <c:pt idx="59">
                  <c:v>4.9089113374964126E-2</c:v>
                </c:pt>
                <c:pt idx="60">
                  <c:v>5.6199533814880617E-2</c:v>
                </c:pt>
                <c:pt idx="61">
                  <c:v>6.410973843726249E-2</c:v>
                </c:pt>
                <c:pt idx="62">
                  <c:v>9.1542195212373806E-2</c:v>
                </c:pt>
                <c:pt idx="63">
                  <c:v>0.16065003254885038</c:v>
                </c:pt>
                <c:pt idx="64">
                  <c:v>0.32552960113394569</c:v>
                </c:pt>
                <c:pt idx="65">
                  <c:v>0.80530207071238902</c:v>
                </c:pt>
                <c:pt idx="66">
                  <c:v>1.8504064013570196</c:v>
                </c:pt>
                <c:pt idx="67">
                  <c:v>4.5669922901715658</c:v>
                </c:pt>
                <c:pt idx="68">
                  <c:v>16.324429449361787</c:v>
                </c:pt>
                <c:pt idx="69">
                  <c:v>98.457099828052847</c:v>
                </c:pt>
                <c:pt idx="70">
                  <c:v>571.95477016139682</c:v>
                </c:pt>
                <c:pt idx="71">
                  <c:v>3282.8008932024973</c:v>
                </c:pt>
                <c:pt idx="72">
                  <c:v>18871.119413140983</c:v>
                </c:pt>
                <c:pt idx="73">
                  <c:v>107270.57088655126</c:v>
                </c:pt>
                <c:pt idx="74">
                  <c:v>613250.37361027172</c:v>
                </c:pt>
                <c:pt idx="75">
                  <c:v>3933165.810561446</c:v>
                </c:pt>
                <c:pt idx="76">
                  <c:v>129130547.91539778</c:v>
                </c:pt>
                <c:pt idx="77">
                  <c:v>12107461531.668634</c:v>
                </c:pt>
                <c:pt idx="78">
                  <c:v>1.2761350147598823E+21</c:v>
                </c:pt>
                <c:pt idx="79">
                  <c:v>1.4030696736651817E+43</c:v>
                </c:pt>
                <c:pt idx="80">
                  <c:v>1.6684026179939544E+87</c:v>
                </c:pt>
                <c:pt idx="81">
                  <c:v>2.6161849412006925E+175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5.3702319705732809E-5</c:v>
                </c:pt>
                <c:pt idx="2">
                  <c:v>5.6188025623063599E-5</c:v>
                </c:pt>
                <c:pt idx="3">
                  <c:v>6.1069460738135043E-5</c:v>
                </c:pt>
                <c:pt idx="4">
                  <c:v>6.4685728623959177E-5</c:v>
                </c:pt>
                <c:pt idx="5">
                  <c:v>7.6227408767193746E-5</c:v>
                </c:pt>
                <c:pt idx="6">
                  <c:v>9.7721197017679835E-5</c:v>
                </c:pt>
                <c:pt idx="7">
                  <c:v>1.216205026442034E-4</c:v>
                </c:pt>
                <c:pt idx="8">
                  <c:v>1.4762813203528447E-4</c:v>
                </c:pt>
                <c:pt idx="9">
                  <c:v>1.7506007161802203E-4</c:v>
                </c:pt>
                <c:pt idx="10">
                  <c:v>2.0265585846524471E-4</c:v>
                </c:pt>
                <c:pt idx="11">
                  <c:v>2.2904323520078738E-4</c:v>
                </c:pt>
                <c:pt idx="12">
                  <c:v>2.5362474435850694E-4</c:v>
                </c:pt>
                <c:pt idx="13">
                  <c:v>2.8523704712310417E-4</c:v>
                </c:pt>
                <c:pt idx="14">
                  <c:v>3.2484434305823261E-4</c:v>
                </c:pt>
                <c:pt idx="15">
                  <c:v>3.6390675119835612E-4</c:v>
                </c:pt>
                <c:pt idx="16">
                  <c:v>4.103501496810928E-4</c:v>
                </c:pt>
                <c:pt idx="17">
                  <c:v>4.6234399465814587E-4</c:v>
                </c:pt>
                <c:pt idx="18">
                  <c:v>5.1293929906825369E-4</c:v>
                </c:pt>
                <c:pt idx="19">
                  <c:v>5.6411183636149802E-4</c:v>
                </c:pt>
                <c:pt idx="20">
                  <c:v>6.1586103634820102E-4</c:v>
                </c:pt>
                <c:pt idx="21">
                  <c:v>6.6820182908428213E-4</c:v>
                </c:pt>
                <c:pt idx="22">
                  <c:v>7.2116584925935399E-4</c:v>
                </c:pt>
                <c:pt idx="23">
                  <c:v>7.7480259057549367E-4</c:v>
                </c:pt>
                <c:pt idx="24">
                  <c:v>8.2918075806035364E-4</c:v>
                </c:pt>
                <c:pt idx="25">
                  <c:v>8.8438994911180767E-4</c:v>
                </c:pt>
                <c:pt idx="26">
                  <c:v>9.4054277374583319E-4</c:v>
                </c:pt>
                <c:pt idx="27">
                  <c:v>9.977775393168332E-4</c:v>
                </c:pt>
                <c:pt idx="28">
                  <c:v>1.0562616484319288E-3</c:v>
                </c:pt>
                <c:pt idx="29">
                  <c:v>1.1161959041839304E-3</c:v>
                </c:pt>
                <c:pt idx="30">
                  <c:v>1.1778199759443528E-3</c:v>
                </c:pt>
                <c:pt idx="31">
                  <c:v>1.2414193624718667E-3</c:v>
                </c:pt>
                <c:pt idx="32">
                  <c:v>1.3073343065969191E-3</c:v>
                </c:pt>
                <c:pt idx="33">
                  <c:v>1.3878590443616545E-3</c:v>
                </c:pt>
                <c:pt idx="34">
                  <c:v>1.48346229181945E-3</c:v>
                </c:pt>
                <c:pt idx="35">
                  <c:v>1.5829156472596394E-3</c:v>
                </c:pt>
                <c:pt idx="36">
                  <c:v>1.6863080108823272E-3</c:v>
                </c:pt>
                <c:pt idx="37">
                  <c:v>1.7937300253183163E-3</c:v>
                </c:pt>
                <c:pt idx="38">
                  <c:v>1.9052741080631676E-3</c:v>
                </c:pt>
                <c:pt idx="39">
                  <c:v>2.0210344835167207E-3</c:v>
                </c:pt>
                <c:pt idx="40">
                  <c:v>2.1411072165638308E-3</c:v>
                </c:pt>
                <c:pt idx="41">
                  <c:v>2.2655902463194397E-3</c:v>
                </c:pt>
                <c:pt idx="42">
                  <c:v>2.3945834205667095E-3</c:v>
                </c:pt>
                <c:pt idx="43">
                  <c:v>2.5281885308019174E-3</c:v>
                </c:pt>
                <c:pt idx="44">
                  <c:v>2.6665093478689377E-3</c:v>
                </c:pt>
                <c:pt idx="45">
                  <c:v>2.8067422464700424E-3</c:v>
                </c:pt>
                <c:pt idx="46">
                  <c:v>2.954710770631704E-3</c:v>
                </c:pt>
                <c:pt idx="47">
                  <c:v>3.1108342101852622E-3</c:v>
                </c:pt>
                <c:pt idx="48">
                  <c:v>3.2690964394870535E-3</c:v>
                </c:pt>
                <c:pt idx="49">
                  <c:v>3.4326242169006017E-3</c:v>
                </c:pt>
                <c:pt idx="50">
                  <c:v>3.6015339759986526E-3</c:v>
                </c:pt>
                <c:pt idx="51">
                  <c:v>3.7759443983776766E-3</c:v>
                </c:pt>
                <c:pt idx="52">
                  <c:v>3.9559764544576667E-3</c:v>
                </c:pt>
                <c:pt idx="53">
                  <c:v>4.4299284803252723E-3</c:v>
                </c:pt>
                <c:pt idx="54">
                  <c:v>5.2697826158338004E-3</c:v>
                </c:pt>
                <c:pt idx="55">
                  <c:v>6.2153226425392645E-3</c:v>
                </c:pt>
                <c:pt idx="56">
                  <c:v>7.2759115988764809E-3</c:v>
                </c:pt>
                <c:pt idx="57">
                  <c:v>8.4554852087399754E-3</c:v>
                </c:pt>
                <c:pt idx="58">
                  <c:v>9.7763343780748642E-3</c:v>
                </c:pt>
                <c:pt idx="59">
                  <c:v>1.1252957864162617E-2</c:v>
                </c:pt>
                <c:pt idx="60">
                  <c:v>1.288291726057063E-2</c:v>
                </c:pt>
                <c:pt idx="61">
                  <c:v>1.4696215427776172E-2</c:v>
                </c:pt>
                <c:pt idx="62">
                  <c:v>2.0984703016517749E-2</c:v>
                </c:pt>
                <c:pt idx="63">
                  <c:v>3.6826659168599979E-2</c:v>
                </c:pt>
                <c:pt idx="64">
                  <c:v>7.4622877319397735E-2</c:v>
                </c:pt>
                <c:pt idx="65">
                  <c:v>0.18460366559138403</c:v>
                </c:pt>
                <c:pt idx="66">
                  <c:v>0.42417847531683062</c:v>
                </c:pt>
                <c:pt idx="67">
                  <c:v>1.0469158694046938</c:v>
                </c:pt>
                <c:pt idx="68">
                  <c:v>3.7421355596096633</c:v>
                </c:pt>
                <c:pt idx="69">
                  <c:v>22.569843283374258</c:v>
                </c:pt>
                <c:pt idx="70">
                  <c:v>131.11222603819775</c:v>
                </c:pt>
                <c:pt idx="71">
                  <c:v>752.53386316982119</c:v>
                </c:pt>
                <c:pt idx="72">
                  <c:v>4325.9268095471461</c:v>
                </c:pt>
                <c:pt idx="73">
                  <c:v>24590.202007328735</c:v>
                </c:pt>
                <c:pt idx="74">
                  <c:v>140578.6362794216</c:v>
                </c:pt>
                <c:pt idx="75">
                  <c:v>901620.46319593571</c:v>
                </c:pt>
                <c:pt idx="76">
                  <c:v>29601280.503251001</c:v>
                </c:pt>
                <c:pt idx="77">
                  <c:v>2775457633.8981705</c:v>
                </c:pt>
                <c:pt idx="78">
                  <c:v>2.9253519900400917E+20</c:v>
                </c:pt>
                <c:pt idx="79">
                  <c:v>3.2163310422084436E+42</c:v>
                </c:pt>
                <c:pt idx="80">
                  <c:v>3.8245678257288942E+86</c:v>
                </c:pt>
                <c:pt idx="81">
                  <c:v>5.9972195226493351E+174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6.275687092353856E-4</c:v>
                </c:pt>
                <c:pt idx="2">
                  <c:v>6.5797637186640573E-4</c:v>
                </c:pt>
                <c:pt idx="3">
                  <c:v>7.2104857652133519E-4</c:v>
                </c:pt>
                <c:pt idx="4">
                  <c:v>7.6553120009549287E-4</c:v>
                </c:pt>
                <c:pt idx="5">
                  <c:v>8.1327567383818688E-4</c:v>
                </c:pt>
                <c:pt idx="6">
                  <c:v>8.2935781779473283E-4</c:v>
                </c:pt>
                <c:pt idx="7">
                  <c:v>7.5744106779249154E-4</c:v>
                </c:pt>
                <c:pt idx="8">
                  <c:v>6.4075753890710171E-4</c:v>
                </c:pt>
                <c:pt idx="9">
                  <c:v>5.0950274948390235E-4</c:v>
                </c:pt>
                <c:pt idx="10">
                  <c:v>4.0112348028988883E-4</c:v>
                </c:pt>
                <c:pt idx="11">
                  <c:v>3.49125515432057E-4</c:v>
                </c:pt>
                <c:pt idx="12">
                  <c:v>3.5917533745715889E-4</c:v>
                </c:pt>
                <c:pt idx="13">
                  <c:v>4.0515588755356301E-4</c:v>
                </c:pt>
                <c:pt idx="14">
                  <c:v>4.6354188355962015E-4</c:v>
                </c:pt>
                <c:pt idx="15">
                  <c:v>5.2227593782895067E-4</c:v>
                </c:pt>
                <c:pt idx="16">
                  <c:v>5.9400691524488845E-4</c:v>
                </c:pt>
                <c:pt idx="17">
                  <c:v>6.7656526928448952E-4</c:v>
                </c:pt>
                <c:pt idx="18">
                  <c:v>7.5971633739813701E-4</c:v>
                </c:pt>
                <c:pt idx="19">
                  <c:v>8.4692176944798942E-4</c:v>
                </c:pt>
                <c:pt idx="20">
                  <c:v>9.3854135257271439E-4</c:v>
                </c:pt>
                <c:pt idx="21">
                  <c:v>1.0349347264302419E-3</c:v>
                </c:pt>
                <c:pt idx="22">
                  <c:v>1.1364584626318865E-3</c:v>
                </c:pt>
                <c:pt idx="23">
                  <c:v>1.2434631018081468E-3</c:v>
                </c:pt>
                <c:pt idx="24">
                  <c:v>1.3562904082673713E-3</c:v>
                </c:pt>
                <c:pt idx="25">
                  <c:v>1.4752709121743483E-3</c:v>
                </c:pt>
                <c:pt idx="26">
                  <c:v>1.6007217517717651E-3</c:v>
                </c:pt>
                <c:pt idx="27">
                  <c:v>1.7329448128475394E-3</c:v>
                </c:pt>
                <c:pt idx="28">
                  <c:v>1.8722251474292387E-3</c:v>
                </c:pt>
                <c:pt idx="29">
                  <c:v>2.0188296548681417E-3</c:v>
                </c:pt>
                <c:pt idx="30">
                  <c:v>2.1730060059816955E-3</c:v>
                </c:pt>
                <c:pt idx="31">
                  <c:v>2.3349817907870286E-3</c:v>
                </c:pt>
                <c:pt idx="32">
                  <c:v>2.504963871955819E-3</c:v>
                </c:pt>
                <c:pt idx="33">
                  <c:v>2.6817361724833675E-3</c:v>
                </c:pt>
                <c:pt idx="34">
                  <c:v>2.8664686840132909E-3</c:v>
                </c:pt>
                <c:pt idx="35">
                  <c:v>3.0586406930096901E-3</c:v>
                </c:pt>
                <c:pt idx="36">
                  <c:v>3.2584239798009265E-3</c:v>
                </c:pt>
                <c:pt idx="37">
                  <c:v>3.4659936915842457E-3</c:v>
                </c:pt>
                <c:pt idx="38">
                  <c:v>3.6815284050975565E-3</c:v>
                </c:pt>
                <c:pt idx="39">
                  <c:v>3.9052101885288372E-3</c:v>
                </c:pt>
                <c:pt idx="40">
                  <c:v>4.1372246664036286E-3</c:v>
                </c:pt>
                <c:pt idx="41">
                  <c:v>4.3777610847900396E-3</c:v>
                </c:pt>
                <c:pt idx="42">
                  <c:v>4.6270123778429754E-3</c:v>
                </c:pt>
                <c:pt idx="43">
                  <c:v>4.8851752355207742E-3</c:v>
                </c:pt>
                <c:pt idx="44">
                  <c:v>5.1524501724411129E-3</c:v>
                </c:pt>
                <c:pt idx="45">
                  <c:v>5.4234197916388227E-3</c:v>
                </c:pt>
                <c:pt idx="46">
                  <c:v>5.709336827122654E-3</c:v>
                </c:pt>
                <c:pt idx="47">
                  <c:v>6.0110114654256174E-3</c:v>
                </c:pt>
                <c:pt idx="48">
                  <c:v>6.3168188503907648E-3</c:v>
                </c:pt>
                <c:pt idx="49">
                  <c:v>6.632800763451273E-3</c:v>
                </c:pt>
                <c:pt idx="50">
                  <c:v>6.9591821871981176E-3</c:v>
                </c:pt>
                <c:pt idx="51">
                  <c:v>7.2961924480398855E-3</c:v>
                </c:pt>
                <c:pt idx="52">
                  <c:v>7.644065295039513E-3</c:v>
                </c:pt>
                <c:pt idx="53">
                  <c:v>8.5598746468282111E-3</c:v>
                </c:pt>
                <c:pt idx="54">
                  <c:v>1.0182710354786503E-2</c:v>
                </c:pt>
                <c:pt idx="55">
                  <c:v>1.2009761093439306E-2</c:v>
                </c:pt>
                <c:pt idx="56">
                  <c:v>1.4059118900992516E-2</c:v>
                </c:pt>
                <c:pt idx="57">
                  <c:v>1.6338388709067786E-2</c:v>
                </c:pt>
                <c:pt idx="58">
                  <c:v>1.889064285201586E-2</c:v>
                </c:pt>
                <c:pt idx="59">
                  <c:v>2.1743897029280947E-2</c:v>
                </c:pt>
                <c:pt idx="60">
                  <c:v>2.4893439550032408E-2</c:v>
                </c:pt>
                <c:pt idx="61">
                  <c:v>2.8397244425785853E-2</c:v>
                </c:pt>
                <c:pt idx="62">
                  <c:v>4.0548380886980033E-2</c:v>
                </c:pt>
                <c:pt idx="63">
                  <c:v>7.1159520417705777E-2</c:v>
                </c:pt>
                <c:pt idx="64">
                  <c:v>0.14419250298884798</c:v>
                </c:pt>
                <c:pt idx="65">
                  <c:v>0.35670648946712008</c:v>
                </c:pt>
                <c:pt idx="66">
                  <c:v>0.81963277572557602</c:v>
                </c:pt>
                <c:pt idx="67">
                  <c:v>2.0229375367300171</c:v>
                </c:pt>
                <c:pt idx="68">
                  <c:v>7.2308642101023386</c:v>
                </c:pt>
                <c:pt idx="69">
                  <c:v>43.611320174192912</c:v>
                </c:pt>
                <c:pt idx="70">
                  <c:v>253.34590039954153</c:v>
                </c:pt>
                <c:pt idx="71">
                  <c:v>1454.108246856857</c:v>
                </c:pt>
                <c:pt idx="72">
                  <c:v>8358.9140062952283</c:v>
                </c:pt>
                <c:pt idx="73">
                  <c:v>47515.224604136718</c:v>
                </c:pt>
                <c:pt idx="74">
                  <c:v>271637.68216988211</c:v>
                </c:pt>
                <c:pt idx="75">
                  <c:v>1742185.7211125242</c:v>
                </c:pt>
                <c:pt idx="76">
                  <c:v>57198045.435447633</c:v>
                </c:pt>
                <c:pt idx="77">
                  <c:v>5362969072.5856438</c:v>
                </c:pt>
                <c:pt idx="78">
                  <c:v>5.6526073600976067E+20</c:v>
                </c:pt>
                <c:pt idx="79">
                  <c:v>6.2148611803288266E+42</c:v>
                </c:pt>
                <c:pt idx="80">
                  <c:v>7.3901466608164838E+86</c:v>
                </c:pt>
                <c:pt idx="81">
                  <c:v>1.1588324184326302E+175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6.2915290937558472E-5</c:v>
                </c:pt>
                <c:pt idx="2">
                  <c:v>7.0012744224937366E-5</c:v>
                </c:pt>
                <c:pt idx="3">
                  <c:v>8.5462667329808115E-5</c:v>
                </c:pt>
                <c:pt idx="4">
                  <c:v>1.0005523049787199E-4</c:v>
                </c:pt>
                <c:pt idx="5">
                  <c:v>1.3037624555614435E-4</c:v>
                </c:pt>
                <c:pt idx="6">
                  <c:v>1.7559383407469382E-4</c:v>
                </c:pt>
                <c:pt idx="7">
                  <c:v>2.1455829853740769E-4</c:v>
                </c:pt>
                <c:pt idx="8">
                  <c:v>2.518329993557845E-4</c:v>
                </c:pt>
                <c:pt idx="9">
                  <c:v>2.8796389225652514E-4</c:v>
                </c:pt>
                <c:pt idx="10">
                  <c:v>3.2372415340064592E-4</c:v>
                </c:pt>
                <c:pt idx="11">
                  <c:v>3.6006796211914688E-4</c:v>
                </c:pt>
                <c:pt idx="12">
                  <c:v>3.9753755040338953E-4</c:v>
                </c:pt>
                <c:pt idx="13">
                  <c:v>4.4813019648168691E-4</c:v>
                </c:pt>
                <c:pt idx="14">
                  <c:v>5.116227064051543E-4</c:v>
                </c:pt>
                <c:pt idx="15">
                  <c:v>5.7436771377212452E-4</c:v>
                </c:pt>
                <c:pt idx="16">
                  <c:v>6.4904072607985502E-4</c:v>
                </c:pt>
                <c:pt idx="17">
                  <c:v>7.3250777658642589E-4</c:v>
                </c:pt>
                <c:pt idx="18">
                  <c:v>8.135035251200369E-4</c:v>
                </c:pt>
                <c:pt idx="19">
                  <c:v>8.9505862620073244E-4</c:v>
                </c:pt>
                <c:pt idx="20">
                  <c:v>9.7701485234219076E-4</c:v>
                </c:pt>
                <c:pt idx="21">
                  <c:v>1.0592270623596162E-3</c:v>
                </c:pt>
                <c:pt idx="22">
                  <c:v>1.1415634907675804E-3</c:v>
                </c:pt>
                <c:pt idx="23">
                  <c:v>1.2239055207184228E-3</c:v>
                </c:pt>
                <c:pt idx="24">
                  <c:v>1.306147253923166E-3</c:v>
                </c:pt>
                <c:pt idx="25">
                  <c:v>1.3881949838475964E-3</c:v>
                </c:pt>
                <c:pt idx="26">
                  <c:v>1.4699666165971772E-3</c:v>
                </c:pt>
                <c:pt idx="27">
                  <c:v>1.5513910673830668E-3</c:v>
                </c:pt>
                <c:pt idx="28">
                  <c:v>1.6324076445729777E-3</c:v>
                </c:pt>
                <c:pt idx="29">
                  <c:v>1.7129654336774751E-3</c:v>
                </c:pt>
                <c:pt idx="30">
                  <c:v>1.7930226899705857E-3</c:v>
                </c:pt>
                <c:pt idx="31">
                  <c:v>1.8725462468604174E-3</c:v>
                </c:pt>
                <c:pt idx="32">
                  <c:v>1.9515109467544431E-3</c:v>
                </c:pt>
                <c:pt idx="33">
                  <c:v>2.0598812222982267E-3</c:v>
                </c:pt>
                <c:pt idx="34">
                  <c:v>2.2017769969657633E-3</c:v>
                </c:pt>
                <c:pt idx="35">
                  <c:v>2.3493871596822679E-3</c:v>
                </c:pt>
                <c:pt idx="36">
                  <c:v>2.5028436574589304E-3</c:v>
                </c:pt>
                <c:pt idx="37">
                  <c:v>2.6622810234487311E-3</c:v>
                </c:pt>
                <c:pt idx="38">
                  <c:v>2.827836425085559E-3</c:v>
                </c:pt>
                <c:pt idx="39">
                  <c:v>2.9996497116377549E-3</c:v>
                </c:pt>
                <c:pt idx="40">
                  <c:v>3.1778634640491398E-3</c:v>
                </c:pt>
                <c:pt idx="41">
                  <c:v>3.3626230450239589E-3</c:v>
                </c:pt>
                <c:pt idx="42">
                  <c:v>3.554076650140469E-3</c:v>
                </c:pt>
                <c:pt idx="43">
                  <c:v>3.75237535986511E-3</c:v>
                </c:pt>
                <c:pt idx="44">
                  <c:v>3.9576731924417267E-3</c:v>
                </c:pt>
                <c:pt idx="45">
                  <c:v>4.1658089651272949E-3</c:v>
                </c:pt>
                <c:pt idx="46">
                  <c:v>4.3854260693642613E-3</c:v>
                </c:pt>
                <c:pt idx="47">
                  <c:v>4.6171468214128968E-3</c:v>
                </c:pt>
                <c:pt idx="48">
                  <c:v>4.85204199730431E-3</c:v>
                </c:pt>
                <c:pt idx="49">
                  <c:v>5.094752378727278E-3</c:v>
                </c:pt>
                <c:pt idx="50">
                  <c:v>5.3454507781378743E-3</c:v>
                </c:pt>
                <c:pt idx="51">
                  <c:v>5.6043133445427351E-3</c:v>
                </c:pt>
                <c:pt idx="52">
                  <c:v>5.8715196240547033E-3</c:v>
                </c:pt>
                <c:pt idx="53">
                  <c:v>6.5749663338060737E-3</c:v>
                </c:pt>
                <c:pt idx="54">
                  <c:v>7.8214904460578594E-3</c:v>
                </c:pt>
                <c:pt idx="55">
                  <c:v>9.2248751441327236E-3</c:v>
                </c:pt>
                <c:pt idx="56">
                  <c:v>1.0799017190193856E-2</c:v>
                </c:pt>
                <c:pt idx="57">
                  <c:v>1.2549758044711928E-2</c:v>
                </c:pt>
                <c:pt idx="58">
                  <c:v>1.4510182204827247E-2</c:v>
                </c:pt>
                <c:pt idx="59">
                  <c:v>1.6701808943690864E-2</c:v>
                </c:pt>
                <c:pt idx="60">
                  <c:v>1.9121019141880479E-2</c:v>
                </c:pt>
                <c:pt idx="61">
                  <c:v>2.1812343495192225E-2</c:v>
                </c:pt>
                <c:pt idx="62">
                  <c:v>3.1145811150520435E-2</c:v>
                </c:pt>
                <c:pt idx="63">
                  <c:v>5.4658680223730528E-2</c:v>
                </c:pt>
                <c:pt idx="64">
                  <c:v>0.11075639443974836</c:v>
                </c:pt>
                <c:pt idx="65">
                  <c:v>0.27399153095840106</c:v>
                </c:pt>
                <c:pt idx="66">
                  <c:v>0.62957205903436397</c:v>
                </c:pt>
                <c:pt idx="67">
                  <c:v>1.5538482452334659</c:v>
                </c:pt>
                <c:pt idx="68">
                  <c:v>5.554133758648284</c:v>
                </c:pt>
                <c:pt idx="69">
                  <c:v>33.498500123994923</c:v>
                </c:pt>
                <c:pt idx="70">
                  <c:v>194.59873358682862</c:v>
                </c:pt>
                <c:pt idx="71">
                  <c:v>1116.9220535649135</c:v>
                </c:pt>
                <c:pt idx="72">
                  <c:v>6420.6054932049701</c:v>
                </c:pt>
                <c:pt idx="73">
                  <c:v>36497.146863148759</c:v>
                </c:pt>
                <c:pt idx="74">
                  <c:v>208648.92173647418</c:v>
                </c:pt>
                <c:pt idx="75">
                  <c:v>1338198.6227797142</c:v>
                </c:pt>
                <c:pt idx="76">
                  <c:v>43934664.771864362</c:v>
                </c:pt>
                <c:pt idx="77">
                  <c:v>4119375873.6361394</c:v>
                </c:pt>
                <c:pt idx="78">
                  <c:v>4.3418513266006327E+20</c:v>
                </c:pt>
                <c:pt idx="79">
                  <c:v>4.7737268027729303E+42</c:v>
                </c:pt>
                <c:pt idx="80">
                  <c:v>5.6764809651461837E+86</c:v>
                </c:pt>
                <c:pt idx="81">
                  <c:v>8.9011632203526235E+174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2.7015983630695346E-5</c:v>
                </c:pt>
                <c:pt idx="2">
                  <c:v>2.8221078245685213E-5</c:v>
                </c:pt>
                <c:pt idx="3">
                  <c:v>2.9692304872882246E-5</c:v>
                </c:pt>
                <c:pt idx="4">
                  <c:v>3.1233194603903227E-5</c:v>
                </c:pt>
                <c:pt idx="5">
                  <c:v>3.8319003770135283E-5</c:v>
                </c:pt>
                <c:pt idx="6">
                  <c:v>4.5648691807008212E-5</c:v>
                </c:pt>
                <c:pt idx="7">
                  <c:v>5.3004837649307992E-5</c:v>
                </c:pt>
                <c:pt idx="8">
                  <c:v>6.0439734807000093E-5</c:v>
                </c:pt>
                <c:pt idx="9">
                  <c:v>6.8041912183005096E-5</c:v>
                </c:pt>
                <c:pt idx="10">
                  <c:v>7.5972541413789517E-5</c:v>
                </c:pt>
                <c:pt idx="11">
                  <c:v>8.4429846943929757E-5</c:v>
                </c:pt>
                <c:pt idx="12">
                  <c:v>9.3583942101993628E-5</c:v>
                </c:pt>
                <c:pt idx="13">
                  <c:v>1.0980161963272123E-4</c:v>
                </c:pt>
                <c:pt idx="14">
                  <c:v>1.2793395301893983E-4</c:v>
                </c:pt>
                <c:pt idx="15">
                  <c:v>1.4787572698055592E-4</c:v>
                </c:pt>
                <c:pt idx="16">
                  <c:v>1.7811372893541033E-4</c:v>
                </c:pt>
                <c:pt idx="17">
                  <c:v>2.0833732599283129E-4</c:v>
                </c:pt>
                <c:pt idx="18">
                  <c:v>2.4108375660490775E-4</c:v>
                </c:pt>
                <c:pt idx="19">
                  <c:v>2.7624230787817386E-4</c:v>
                </c:pt>
                <c:pt idx="20">
                  <c:v>3.1370039734511778E-4</c:v>
                </c:pt>
                <c:pt idx="21">
                  <c:v>3.533440262582811E-4</c:v>
                </c:pt>
                <c:pt idx="22">
                  <c:v>3.9505816388920071E-4</c:v>
                </c:pt>
                <c:pt idx="23">
                  <c:v>4.3872707269352983E-4</c:v>
                </c:pt>
                <c:pt idx="24">
                  <c:v>4.8423458463020942E-4</c:v>
                </c:pt>
                <c:pt idx="25">
                  <c:v>5.3146433856951958E-4</c:v>
                </c:pt>
                <c:pt idx="26">
                  <c:v>5.8029998829361063E-4</c:v>
                </c:pt>
                <c:pt idx="27">
                  <c:v>6.3062539019005399E-4</c:v>
                </c:pt>
                <c:pt idx="28">
                  <c:v>6.8232477888982015E-4</c:v>
                </c:pt>
                <c:pt idx="29">
                  <c:v>7.3528293825962968E-4</c:v>
                </c:pt>
                <c:pt idx="30">
                  <c:v>7.8938537414021391E-4</c:v>
                </c:pt>
                <c:pt idx="31">
                  <c:v>8.4451849410512698E-4</c:v>
                </c:pt>
                <c:pt idx="32">
                  <c:v>9.005697983541464E-4</c:v>
                </c:pt>
                <c:pt idx="33">
                  <c:v>9.5829652095818618E-4</c:v>
                </c:pt>
                <c:pt idx="34">
                  <c:v>1.0185302796881306E-3</c:v>
                </c:pt>
                <c:pt idx="35">
                  <c:v>1.0812783510749302E-3</c:v>
                </c:pt>
                <c:pt idx="36">
                  <c:v>1.146547742253468E-3</c:v>
                </c:pt>
                <c:pt idx="37">
                  <c:v>1.2143451954784226E-3</c:v>
                </c:pt>
                <c:pt idx="38">
                  <c:v>1.284677192353394E-3</c:v>
                </c:pt>
                <c:pt idx="39">
                  <c:v>1.3575499577491098E-3</c:v>
                </c:pt>
                <c:pt idx="40">
                  <c:v>1.4329694634947943E-3</c:v>
                </c:pt>
                <c:pt idx="41">
                  <c:v>1.5109414318431136E-3</c:v>
                </c:pt>
                <c:pt idx="42">
                  <c:v>1.5914713387366231E-3</c:v>
                </c:pt>
                <c:pt idx="43">
                  <c:v>1.674564416895562E-3</c:v>
                </c:pt>
                <c:pt idx="44">
                  <c:v>1.7602256587429164E-3</c:v>
                </c:pt>
                <c:pt idx="45">
                  <c:v>1.8483886440274671E-3</c:v>
                </c:pt>
                <c:pt idx="46">
                  <c:v>1.9391294927435584E-3</c:v>
                </c:pt>
                <c:pt idx="47">
                  <c:v>2.0325232154367106E-3</c:v>
                </c:pt>
                <c:pt idx="48">
                  <c:v>2.1285026959187076E-3</c:v>
                </c:pt>
                <c:pt idx="49">
                  <c:v>2.2270717653753947E-3</c:v>
                </c:pt>
                <c:pt idx="50">
                  <c:v>2.3282340297302246E-3</c:v>
                </c:pt>
                <c:pt idx="51">
                  <c:v>2.4319928718622534E-3</c:v>
                </c:pt>
                <c:pt idx="52">
                  <c:v>2.5383514537355443E-3</c:v>
                </c:pt>
                <c:pt idx="53">
                  <c:v>2.9898919928203912E-3</c:v>
                </c:pt>
                <c:pt idx="54">
                  <c:v>3.4832028098277833E-3</c:v>
                </c:pt>
                <c:pt idx="55">
                  <c:v>4.0183867853723944E-3</c:v>
                </c:pt>
                <c:pt idx="56">
                  <c:v>4.5954948317961418E-3</c:v>
                </c:pt>
                <c:pt idx="57">
                  <c:v>5.2142398553546437E-3</c:v>
                </c:pt>
                <c:pt idx="58">
                  <c:v>5.8748635362243515E-3</c:v>
                </c:pt>
                <c:pt idx="59">
                  <c:v>6.5775580087074808E-3</c:v>
                </c:pt>
                <c:pt idx="60">
                  <c:v>7.3218970672984949E-3</c:v>
                </c:pt>
                <c:pt idx="61">
                  <c:v>8.1079777300426745E-3</c:v>
                </c:pt>
                <c:pt idx="62">
                  <c:v>1.2643559300017914E-2</c:v>
                </c:pt>
                <c:pt idx="63">
                  <c:v>1.8162261502269909E-2</c:v>
                </c:pt>
                <c:pt idx="64">
                  <c:v>3.1833645111777012E-2</c:v>
                </c:pt>
                <c:pt idx="65">
                  <c:v>4.8614029819301866E-2</c:v>
                </c:pt>
                <c:pt idx="66">
                  <c:v>6.7869244368475273E-2</c:v>
                </c:pt>
                <c:pt idx="67">
                  <c:v>0.10004043835199079</c:v>
                </c:pt>
                <c:pt idx="68">
                  <c:v>0.15891221964969332</c:v>
                </c:pt>
                <c:pt idx="69">
                  <c:v>0.22125064597087093</c:v>
                </c:pt>
                <c:pt idx="70">
                  <c:v>0.28493311772386815</c:v>
                </c:pt>
                <c:pt idx="71">
                  <c:v>0.34907267153916577</c:v>
                </c:pt>
                <c:pt idx="72">
                  <c:v>0.41330987057904106</c:v>
                </c:pt>
                <c:pt idx="73">
                  <c:v>0.47750082773039276</c:v>
                </c:pt>
                <c:pt idx="74">
                  <c:v>0.54158939202798861</c:v>
                </c:pt>
                <c:pt idx="75">
                  <c:v>0.66938222601657238</c:v>
                </c:pt>
                <c:pt idx="76">
                  <c:v>0.83469822327375098</c:v>
                </c:pt>
                <c:pt idx="77">
                  <c:v>1.7458792745731948</c:v>
                </c:pt>
                <c:pt idx="78">
                  <c:v>3.483930126195327</c:v>
                </c:pt>
                <c:pt idx="79">
                  <c:v>6.648278743465772</c:v>
                </c:pt>
                <c:pt idx="80">
                  <c:v>11.908761663188018</c:v>
                </c:pt>
                <c:pt idx="81">
                  <c:v>14.945214367806829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8.0839889624991447E-5</c:v>
                </c:pt>
                <c:pt idx="3">
                  <c:v>8.9275371606081737E-5</c:v>
                </c:pt>
                <c:pt idx="4">
                  <c:v>9.9000489671152687E-5</c:v>
                </c:pt>
                <c:pt idx="5">
                  <c:v>1.4461438269135896E-4</c:v>
                </c:pt>
                <c:pt idx="6">
                  <c:v>1.9212738363336799E-4</c:v>
                </c:pt>
                <c:pt idx="7">
                  <c:v>2.4875573802793231E-4</c:v>
                </c:pt>
                <c:pt idx="8">
                  <c:v>3.1757892557219457E-4</c:v>
                </c:pt>
                <c:pt idx="9">
                  <c:v>3.9784224375717268E-4</c:v>
                </c:pt>
                <c:pt idx="10">
                  <c:v>4.8576004001962684E-4</c:v>
                </c:pt>
                <c:pt idx="11">
                  <c:v>5.7540874617204453E-4</c:v>
                </c:pt>
                <c:pt idx="12">
                  <c:v>6.6170150751903656E-4</c:v>
                </c:pt>
                <c:pt idx="13">
                  <c:v>7.9191387938447831E-4</c:v>
                </c:pt>
                <c:pt idx="14">
                  <c:v>9.1599698478683224E-4</c:v>
                </c:pt>
                <c:pt idx="15">
                  <c:v>1.0354267809282104E-3</c:v>
                </c:pt>
                <c:pt idx="16">
                  <c:v>1.1940077837037774E-3</c:v>
                </c:pt>
                <c:pt idx="17">
                  <c:v>1.3340643698657557E-3</c:v>
                </c:pt>
                <c:pt idx="18">
                  <c:v>1.4712303394950501E-3</c:v>
                </c:pt>
                <c:pt idx="19">
                  <c:v>1.6057981905703345E-3</c:v>
                </c:pt>
                <c:pt idx="20">
                  <c:v>1.7378560050989368E-3</c:v>
                </c:pt>
                <c:pt idx="21">
                  <c:v>1.8673675418409061E-3</c:v>
                </c:pt>
                <c:pt idx="22">
                  <c:v>1.9942181624289495E-3</c:v>
                </c:pt>
                <c:pt idx="23">
                  <c:v>2.1182421995533801E-3</c:v>
                </c:pt>
                <c:pt idx="24">
                  <c:v>2.2392396966852742E-3</c:v>
                </c:pt>
                <c:pt idx="25">
                  <c:v>2.3569867683871618E-3</c:v>
                </c:pt>
                <c:pt idx="26">
                  <c:v>2.4712419636550502E-3</c:v>
                </c:pt>
                <c:pt idx="27">
                  <c:v>2.5817500205761552E-3</c:v>
                </c:pt>
                <c:pt idx="28">
                  <c:v>2.6882438456483E-3</c:v>
                </c:pt>
                <c:pt idx="29">
                  <c:v>2.7904452299469373E-3</c:v>
                </c:pt>
                <c:pt idx="30">
                  <c:v>2.8880646206244785E-3</c:v>
                </c:pt>
                <c:pt idx="31">
                  <c:v>2.9808001448720723E-3</c:v>
                </c:pt>
                <c:pt idx="32">
                  <c:v>3.0683360041727026E-3</c:v>
                </c:pt>
                <c:pt idx="33">
                  <c:v>3.1560127364528069E-3</c:v>
                </c:pt>
                <c:pt idx="34">
                  <c:v>3.249002336978178E-3</c:v>
                </c:pt>
                <c:pt idx="35">
                  <c:v>3.3470817882620264E-3</c:v>
                </c:pt>
                <c:pt idx="36">
                  <c:v>3.4500595022613728E-3</c:v>
                </c:pt>
                <c:pt idx="37">
                  <c:v>3.5577701798051339E-3</c:v>
                </c:pt>
                <c:pt idx="38">
                  <c:v>3.6700706398929972E-3</c:v>
                </c:pt>
                <c:pt idx="39">
                  <c:v>3.7868364117447763E-3</c:v>
                </c:pt>
                <c:pt idx="40">
                  <c:v>3.9079589317388905E-3</c:v>
                </c:pt>
                <c:pt idx="41">
                  <c:v>4.0333432235126832E-3</c:v>
                </c:pt>
                <c:pt idx="42">
                  <c:v>4.1629059667605004E-3</c:v>
                </c:pt>
                <c:pt idx="43">
                  <c:v>4.296573880792705E-3</c:v>
                </c:pt>
                <c:pt idx="44">
                  <c:v>4.4342823645649185E-3</c:v>
                </c:pt>
                <c:pt idx="45">
                  <c:v>4.5757920287657367E-3</c:v>
                </c:pt>
                <c:pt idx="46">
                  <c:v>4.7212392844516319E-3</c:v>
                </c:pt>
                <c:pt idx="47">
                  <c:v>4.870756727327257E-3</c:v>
                </c:pt>
                <c:pt idx="48">
                  <c:v>5.0241222728764192E-3</c:v>
                </c:pt>
                <c:pt idx="49">
                  <c:v>5.1813005438337062E-3</c:v>
                </c:pt>
                <c:pt idx="50">
                  <c:v>5.342260024994475E-3</c:v>
                </c:pt>
                <c:pt idx="51">
                  <c:v>5.5069726048030832E-3</c:v>
                </c:pt>
                <c:pt idx="52">
                  <c:v>5.6754131769193193E-3</c:v>
                </c:pt>
                <c:pt idx="53">
                  <c:v>6.3860623831982185E-3</c:v>
                </c:pt>
                <c:pt idx="54">
                  <c:v>7.1548766009474907E-3</c:v>
                </c:pt>
                <c:pt idx="55">
                  <c:v>7.9811346740531267E-3</c:v>
                </c:pt>
                <c:pt idx="56">
                  <c:v>8.8643556884832105E-3</c:v>
                </c:pt>
                <c:pt idx="57">
                  <c:v>9.8036105343856338E-3</c:v>
                </c:pt>
                <c:pt idx="58">
                  <c:v>1.0799265599735016E-2</c:v>
                </c:pt>
                <c:pt idx="59">
                  <c:v>1.1851701841761811E-2</c:v>
                </c:pt>
                <c:pt idx="60">
                  <c:v>1.2960147045082292E-2</c:v>
                </c:pt>
                <c:pt idx="61">
                  <c:v>1.412496802475105E-2</c:v>
                </c:pt>
                <c:pt idx="62">
                  <c:v>2.0757014909296639E-2</c:v>
                </c:pt>
                <c:pt idx="63">
                  <c:v>2.8735321240855909E-2</c:v>
                </c:pt>
                <c:pt idx="64">
                  <c:v>4.8334633619254372E-2</c:v>
                </c:pt>
                <c:pt idx="65">
                  <c:v>7.2426273899397139E-2</c:v>
                </c:pt>
                <c:pt idx="66">
                  <c:v>0.10018809427071691</c:v>
                </c:pt>
                <c:pt idx="67">
                  <c:v>0.14676775947347648</c:v>
                </c:pt>
                <c:pt idx="68">
                  <c:v>0.23237294467421937</c:v>
                </c:pt>
                <c:pt idx="69">
                  <c:v>0.32329735273664789</c:v>
                </c:pt>
                <c:pt idx="70">
                  <c:v>0.41626271418683203</c:v>
                </c:pt>
                <c:pt idx="71">
                  <c:v>0.50991567408590555</c:v>
                </c:pt>
                <c:pt idx="72">
                  <c:v>0.60371591860982743</c:v>
                </c:pt>
                <c:pt idx="73">
                  <c:v>0.69744965809614767</c:v>
                </c:pt>
                <c:pt idx="74">
                  <c:v>0.79103409507462163</c:v>
                </c:pt>
                <c:pt idx="75">
                  <c:v>0.97764189594559714</c:v>
                </c:pt>
                <c:pt idx="76">
                  <c:v>1.2190424257234764</c:v>
                </c:pt>
                <c:pt idx="77">
                  <c:v>2.5495826820419603</c:v>
                </c:pt>
                <c:pt idx="78">
                  <c:v>5.0875487892575952</c:v>
                </c:pt>
                <c:pt idx="79">
                  <c:v>9.7082476224083418</c:v>
                </c:pt>
                <c:pt idx="80">
                  <c:v>17.389799255596358</c:v>
                </c:pt>
                <c:pt idx="81">
                  <c:v>21.823739748933104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2.3347918914832686E-5</c:v>
                </c:pt>
                <c:pt idx="2">
                  <c:v>2.4820601959077077E-5</c:v>
                </c:pt>
                <c:pt idx="3">
                  <c:v>2.6579635873244166E-5</c:v>
                </c:pt>
                <c:pt idx="4">
                  <c:v>2.8453684141862682E-5</c:v>
                </c:pt>
                <c:pt idx="5">
                  <c:v>3.7539995242365321E-5</c:v>
                </c:pt>
                <c:pt idx="6">
                  <c:v>4.6538644582156707E-5</c:v>
                </c:pt>
                <c:pt idx="7">
                  <c:v>5.5136510524949872E-5</c:v>
                </c:pt>
                <c:pt idx="8">
                  <c:v>6.313651970039585E-5</c:v>
                </c:pt>
                <c:pt idx="9">
                  <c:v>7.0387996054900657E-5</c:v>
                </c:pt>
                <c:pt idx="10">
                  <c:v>7.6962480743539405E-5</c:v>
                </c:pt>
                <c:pt idx="11">
                  <c:v>8.3218931033341028E-5</c:v>
                </c:pt>
                <c:pt idx="12">
                  <c:v>8.9629977611299807E-5</c:v>
                </c:pt>
                <c:pt idx="13">
                  <c:v>1.0057659042748652E-4</c:v>
                </c:pt>
                <c:pt idx="14">
                  <c:v>1.1226957421752348E-4</c:v>
                </c:pt>
                <c:pt idx="15">
                  <c:v>1.2454764176263769E-4</c:v>
                </c:pt>
                <c:pt idx="16">
                  <c:v>1.4222359200521912E-4</c:v>
                </c:pt>
                <c:pt idx="17">
                  <c:v>1.590042476991927E-4</c:v>
                </c:pt>
                <c:pt idx="18">
                  <c:v>1.7641252936265127E-4</c:v>
                </c:pt>
                <c:pt idx="19">
                  <c:v>1.9438750433147271E-4</c:v>
                </c:pt>
                <c:pt idx="20">
                  <c:v>2.1287855803383139E-4</c:v>
                </c:pt>
                <c:pt idx="21">
                  <c:v>2.3184193329057494E-4</c:v>
                </c:pt>
                <c:pt idx="22">
                  <c:v>2.5123843137395862E-4</c:v>
                </c:pt>
                <c:pt idx="23">
                  <c:v>2.7103182881902348E-4</c:v>
                </c:pt>
                <c:pt idx="24">
                  <c:v>2.9118775296729061E-4</c:v>
                </c:pt>
                <c:pt idx="25">
                  <c:v>3.1167286261341644E-4</c:v>
                </c:pt>
                <c:pt idx="26">
                  <c:v>3.3245423938735118E-4</c:v>
                </c:pt>
                <c:pt idx="27">
                  <c:v>3.5349893076683909E-4</c:v>
                </c:pt>
                <c:pt idx="28">
                  <c:v>3.7477360698549053E-4</c:v>
                </c:pt>
                <c:pt idx="29">
                  <c:v>3.9624430750712948E-4</c:v>
                </c:pt>
                <c:pt idx="30">
                  <c:v>4.1787626120294303E-4</c:v>
                </c:pt>
                <c:pt idx="31">
                  <c:v>4.3963376976359199E-4</c:v>
                </c:pt>
                <c:pt idx="32">
                  <c:v>4.6148014730969299E-4</c:v>
                </c:pt>
                <c:pt idx="33">
                  <c:v>4.8376280526577864E-4</c:v>
                </c:pt>
                <c:pt idx="34">
                  <c:v>5.0683747822848134E-4</c:v>
                </c:pt>
                <c:pt idx="35">
                  <c:v>5.3069396566645451E-4</c:v>
                </c:pt>
                <c:pt idx="36">
                  <c:v>5.5532354243934966E-4</c:v>
                </c:pt>
                <c:pt idx="37">
                  <c:v>5.8071873878956233E-4</c:v>
                </c:pt>
                <c:pt idx="38">
                  <c:v>6.0687315730722287E-4</c:v>
                </c:pt>
                <c:pt idx="39">
                  <c:v>6.337813197898034E-4</c:v>
                </c:pt>
                <c:pt idx="40">
                  <c:v>6.6143853846737885E-4</c:v>
                </c:pt>
                <c:pt idx="41">
                  <c:v>6.8984080717559432E-4</c:v>
                </c:pt>
                <c:pt idx="42">
                  <c:v>7.1898470896106269E-4</c:v>
                </c:pt>
                <c:pt idx="43">
                  <c:v>7.4886733729306659E-4</c:v>
                </c:pt>
                <c:pt idx="44">
                  <c:v>7.7948622859715577E-4</c:v>
                </c:pt>
                <c:pt idx="45">
                  <c:v>8.10804619995203E-4</c:v>
                </c:pt>
                <c:pt idx="46">
                  <c:v>8.4285617409437293E-4</c:v>
                </c:pt>
                <c:pt idx="47">
                  <c:v>8.7567335313698481E-4</c:v>
                </c:pt>
                <c:pt idx="48">
                  <c:v>9.0922027800100945E-4</c:v>
                </c:pt>
                <c:pt idx="49">
                  <c:v>9.4349597430524285E-4</c:v>
                </c:pt>
                <c:pt idx="50">
                  <c:v>9.7849965984906761E-4</c:v>
                </c:pt>
                <c:pt idx="51">
                  <c:v>1.0142307194767491E-3</c:v>
                </c:pt>
                <c:pt idx="52">
                  <c:v>1.0506886829659168E-3</c:v>
                </c:pt>
                <c:pt idx="53">
                  <c:v>1.2037927745067671E-3</c:v>
                </c:pt>
                <c:pt idx="54">
                  <c:v>1.3685049184703206E-3</c:v>
                </c:pt>
                <c:pt idx="55">
                  <c:v>1.544833959784254E-3</c:v>
                </c:pt>
                <c:pt idx="56">
                  <c:v>1.7327948662817746E-3</c:v>
                </c:pt>
                <c:pt idx="57">
                  <c:v>1.9322843327816673E-3</c:v>
                </c:pt>
                <c:pt idx="58">
                  <c:v>2.1434360015808759E-3</c:v>
                </c:pt>
                <c:pt idx="59">
                  <c:v>2.3663724184425079E-3</c:v>
                </c:pt>
                <c:pt idx="60">
                  <c:v>2.6009744134422989E-3</c:v>
                </c:pt>
                <c:pt idx="61">
                  <c:v>2.8473424251607322E-3</c:v>
                </c:pt>
                <c:pt idx="62">
                  <c:v>4.2487872334469974E-3</c:v>
                </c:pt>
                <c:pt idx="63">
                  <c:v>5.9329345536416073E-3</c:v>
                </c:pt>
                <c:pt idx="64">
                  <c:v>1.0068241540811314E-2</c:v>
                </c:pt>
                <c:pt idx="65">
                  <c:v>1.5146311713596126E-2</c:v>
                </c:pt>
                <c:pt idx="66">
                  <c:v>2.0993308214488839E-2</c:v>
                </c:pt>
                <c:pt idx="67">
                  <c:v>3.0797391023385717E-2</c:v>
                </c:pt>
                <c:pt idx="68">
                  <c:v>4.8805181975601339E-2</c:v>
                </c:pt>
                <c:pt idx="69">
                  <c:v>6.7924453375529423E-2</c:v>
                </c:pt>
                <c:pt idx="70">
                  <c:v>8.7470768660504322E-2</c:v>
                </c:pt>
                <c:pt idx="71">
                  <c:v>0.10716112226388397</c:v>
                </c:pt>
                <c:pt idx="72">
                  <c:v>0.12688231940913505</c:v>
                </c:pt>
                <c:pt idx="73">
                  <c:v>0.14658950758388353</c:v>
                </c:pt>
                <c:pt idx="74">
                  <c:v>0.16626529984535926</c:v>
                </c:pt>
                <c:pt idx="75">
                  <c:v>0.20549891848320184</c:v>
                </c:pt>
                <c:pt idx="76">
                  <c:v>0.25625251057002502</c:v>
                </c:pt>
                <c:pt idx="77">
                  <c:v>0.53599380796469287</c:v>
                </c:pt>
                <c:pt idx="78">
                  <c:v>1.0695920423660945</c:v>
                </c:pt>
                <c:pt idx="79">
                  <c:v>2.0410773321262576</c:v>
                </c:pt>
                <c:pt idx="80">
                  <c:v>3.6560959004510836</c:v>
                </c:pt>
                <c:pt idx="81">
                  <c:v>4.5883159218133898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4.1670263418497192E-5</c:v>
                </c:pt>
                <c:pt idx="3">
                  <c:v>4.2619911612849464E-5</c:v>
                </c:pt>
                <c:pt idx="4">
                  <c:v>4.3442777789105679E-5</c:v>
                </c:pt>
                <c:pt idx="5">
                  <c:v>4.8594282521375973E-5</c:v>
                </c:pt>
                <c:pt idx="6">
                  <c:v>5.5417237791903005E-5</c:v>
                </c:pt>
                <c:pt idx="7">
                  <c:v>6.3400411573199237E-5</c:v>
                </c:pt>
                <c:pt idx="8">
                  <c:v>7.2287095926380074E-5</c:v>
                </c:pt>
                <c:pt idx="9">
                  <c:v>8.1906564447371707E-5</c:v>
                </c:pt>
                <c:pt idx="10">
                  <c:v>9.2013433779768861E-5</c:v>
                </c:pt>
                <c:pt idx="11">
                  <c:v>1.0227252323575194E-4</c:v>
                </c:pt>
                <c:pt idx="12">
                  <c:v>1.1240040081035791E-4</c:v>
                </c:pt>
                <c:pt idx="13">
                  <c:v>1.283140593067571E-4</c:v>
                </c:pt>
                <c:pt idx="14">
                  <c:v>1.440671290297729E-4</c:v>
                </c:pt>
                <c:pt idx="15">
                  <c:v>1.5967432969767837E-4</c:v>
                </c:pt>
                <c:pt idx="16">
                  <c:v>1.8099562176064469E-4</c:v>
                </c:pt>
                <c:pt idx="17">
                  <c:v>2.0035265574081993E-4</c:v>
                </c:pt>
                <c:pt idx="18">
                  <c:v>2.1979064115391531E-4</c:v>
                </c:pt>
                <c:pt idx="19">
                  <c:v>2.3934430248926931E-4</c:v>
                </c:pt>
                <c:pt idx="20">
                  <c:v>2.5903928931935669E-4</c:v>
                </c:pt>
                <c:pt idx="21">
                  <c:v>2.7889658707945666E-4</c:v>
                </c:pt>
                <c:pt idx="22">
                  <c:v>2.9893509980727297E-4</c:v>
                </c:pt>
                <c:pt idx="23">
                  <c:v>3.1917325014022604E-4</c:v>
                </c:pt>
                <c:pt idx="24">
                  <c:v>3.396300290020313E-4</c:v>
                </c:pt>
                <c:pt idx="25">
                  <c:v>3.6032572842926817E-4</c:v>
                </c:pt>
                <c:pt idx="26">
                  <c:v>3.8128249016354179E-4</c:v>
                </c:pt>
                <c:pt idx="27">
                  <c:v>4.0252474934067282E-4</c:v>
                </c:pt>
                <c:pt idx="28">
                  <c:v>4.2407962315827173E-4</c:v>
                </c:pt>
                <c:pt idx="29">
                  <c:v>4.4597727790855176E-4</c:v>
                </c:pt>
                <c:pt idx="30">
                  <c:v>4.6825129835841782E-4</c:v>
                </c:pt>
                <c:pt idx="31">
                  <c:v>4.909390782223956E-4</c:v>
                </c:pt>
                <c:pt idx="32">
                  <c:v>5.1408224782798417E-4</c:v>
                </c:pt>
                <c:pt idx="33">
                  <c:v>5.3789262976567363E-4</c:v>
                </c:pt>
                <c:pt idx="34">
                  <c:v>5.6253503859620281E-4</c:v>
                </c:pt>
                <c:pt idx="35">
                  <c:v>5.8799602139678812E-4</c:v>
                </c:pt>
                <c:pt idx="36">
                  <c:v>6.1426421726111524E-4</c:v>
                </c:pt>
                <c:pt idx="37">
                  <c:v>6.413300156091642E-4</c:v>
                </c:pt>
                <c:pt idx="38">
                  <c:v>6.6918527780578693E-4</c:v>
                </c:pt>
                <c:pt idx="39">
                  <c:v>6.978231087810692E-4</c:v>
                </c:pt>
                <c:pt idx="40">
                  <c:v>7.2723766849491539E-4</c:v>
                </c:pt>
                <c:pt idx="41">
                  <c:v>7.574240153501963E-4</c:v>
                </c:pt>
                <c:pt idx="42">
                  <c:v>7.8837797540888641E-4</c:v>
                </c:pt>
                <c:pt idx="43">
                  <c:v>8.200960325790345E-4</c:v>
                </c:pt>
                <c:pt idx="44">
                  <c:v>8.5257523594721462E-4</c:v>
                </c:pt>
                <c:pt idx="45">
                  <c:v>8.8577421322463519E-4</c:v>
                </c:pt>
                <c:pt idx="46">
                  <c:v>9.1973075723823967E-4</c:v>
                </c:pt>
                <c:pt idx="47">
                  <c:v>9.5448110131995923E-4</c:v>
                </c:pt>
                <c:pt idx="48">
                  <c:v>9.8998497343409956E-4</c:v>
                </c:pt>
                <c:pt idx="49">
                  <c:v>1.0262412796679923E-3</c:v>
                </c:pt>
                <c:pt idx="50">
                  <c:v>1.0632491601248295E-3</c:v>
                </c:pt>
                <c:pt idx="51">
                  <c:v>1.1010079571697473E-3</c:v>
                </c:pt>
                <c:pt idx="52">
                  <c:v>1.1395171877680206E-3</c:v>
                </c:pt>
                <c:pt idx="53">
                  <c:v>1.3010607822013332E-3</c:v>
                </c:pt>
                <c:pt idx="54">
                  <c:v>1.4745919130626497E-3</c:v>
                </c:pt>
                <c:pt idx="55">
                  <c:v>1.6601260108657894E-3</c:v>
                </c:pt>
                <c:pt idx="56">
                  <c:v>1.8576858673398742E-3</c:v>
                </c:pt>
                <c:pt idx="57">
                  <c:v>2.0671658641371209E-3</c:v>
                </c:pt>
                <c:pt idx="58">
                  <c:v>2.2887190441565749E-3</c:v>
                </c:pt>
                <c:pt idx="59">
                  <c:v>2.522485704286757E-3</c:v>
                </c:pt>
                <c:pt idx="60">
                  <c:v>2.7683436337499544E-3</c:v>
                </c:pt>
                <c:pt idx="61">
                  <c:v>3.0264090215985817E-3</c:v>
                </c:pt>
                <c:pt idx="62">
                  <c:v>4.4925466194430516E-3</c:v>
                </c:pt>
                <c:pt idx="63">
                  <c:v>6.2527819445700999E-3</c:v>
                </c:pt>
                <c:pt idx="64">
                  <c:v>1.057210093451153E-2</c:v>
                </c:pt>
                <c:pt idx="65">
                  <c:v>1.587781883098487E-2</c:v>
                </c:pt>
                <c:pt idx="66">
                  <c:v>2.1989981722302685E-2</c:v>
                </c:pt>
                <c:pt idx="67">
                  <c:v>3.2243398911508167E-2</c:v>
                </c:pt>
                <c:pt idx="68">
                  <c:v>5.1085054034059059E-2</c:v>
                </c:pt>
                <c:pt idx="69">
                  <c:v>7.1096065730260491E-2</c:v>
                </c:pt>
                <c:pt idx="70">
                  <c:v>9.1555887162803301E-2</c:v>
                </c:pt>
                <c:pt idx="71">
                  <c:v>0.1121669450444812</c:v>
                </c:pt>
                <c:pt idx="72">
                  <c:v>0.13281039672046219</c:v>
                </c:pt>
                <c:pt idx="73">
                  <c:v>0.153439207671281</c:v>
                </c:pt>
                <c:pt idx="74">
                  <c:v>0.17403515938715883</c:v>
                </c:pt>
                <c:pt idx="75">
                  <c:v>0.21510358214895403</c:v>
                </c:pt>
                <c:pt idx="76">
                  <c:v>0.26823072338493781</c:v>
                </c:pt>
                <c:pt idx="77">
                  <c:v>0.5610544391298975</c:v>
                </c:pt>
                <c:pt idx="78">
                  <c:v>1.1196069988286355</c:v>
                </c:pt>
                <c:pt idx="79">
                  <c:v>2.1365248975805584</c:v>
                </c:pt>
                <c:pt idx="80">
                  <c:v>3.8270716369467062</c:v>
                </c:pt>
                <c:pt idx="81">
                  <c:v>4.8028879825881994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8.342353197522516E-5</c:v>
                </c:pt>
                <c:pt idx="3">
                  <c:v>8.4102736474397528E-5</c:v>
                </c:pt>
                <c:pt idx="4">
                  <c:v>8.4137204041579894E-5</c:v>
                </c:pt>
                <c:pt idx="5">
                  <c:v>8.7832633034238427E-5</c:v>
                </c:pt>
                <c:pt idx="6">
                  <c:v>9.6944413711076016E-5</c:v>
                </c:pt>
                <c:pt idx="7">
                  <c:v>1.0890432959044448E-4</c:v>
                </c:pt>
                <c:pt idx="8">
                  <c:v>1.224091187600999E-4</c:v>
                </c:pt>
                <c:pt idx="9">
                  <c:v>1.3694702271516262E-4</c:v>
                </c:pt>
                <c:pt idx="10">
                  <c:v>1.5220231184271741E-4</c:v>
                </c:pt>
                <c:pt idx="11">
                  <c:v>1.6785901508518947E-4</c:v>
                </c:pt>
                <c:pt idx="12">
                  <c:v>1.8365697121102212E-4</c:v>
                </c:pt>
                <c:pt idx="13">
                  <c:v>2.0904739009923836E-4</c:v>
                </c:pt>
                <c:pt idx="14">
                  <c:v>2.3457760474189423E-4</c:v>
                </c:pt>
                <c:pt idx="15">
                  <c:v>2.600489962640775E-4</c:v>
                </c:pt>
                <c:pt idx="16">
                  <c:v>2.9483460445284889E-4</c:v>
                </c:pt>
                <c:pt idx="17">
                  <c:v>3.2623487811014456E-4</c:v>
                </c:pt>
                <c:pt idx="18">
                  <c:v>3.5744351814571046E-4</c:v>
                </c:pt>
                <c:pt idx="19">
                  <c:v>3.8843416878298157E-4</c:v>
                </c:pt>
                <c:pt idx="20">
                  <c:v>4.1919061090958079E-4</c:v>
                </c:pt>
                <c:pt idx="21">
                  <c:v>4.4970598045722252E-4</c:v>
                </c:pt>
                <c:pt idx="22">
                  <c:v>4.7998216818727688E-4</c:v>
                </c:pt>
                <c:pt idx="23">
                  <c:v>5.1002929191926324E-4</c:v>
                </c:pt>
                <c:pt idx="24">
                  <c:v>5.3986518615585283E-4</c:v>
                </c:pt>
                <c:pt idx="25">
                  <c:v>5.6951487820939152E-4</c:v>
                </c:pt>
                <c:pt idx="26">
                  <c:v>5.9901003231210294E-4</c:v>
                </c:pt>
                <c:pt idx="27">
                  <c:v>6.2838835040891739E-4</c:v>
                </c:pt>
                <c:pt idx="28">
                  <c:v>6.5769292269097568E-4</c:v>
                </c:pt>
                <c:pt idx="29">
                  <c:v>6.869715242591234E-4</c:v>
                </c:pt>
                <c:pt idx="30">
                  <c:v>7.1627585703474346E-4</c:v>
                </c:pt>
                <c:pt idx="31">
                  <c:v>7.4566073855943506E-4</c:v>
                </c:pt>
                <c:pt idx="32">
                  <c:v>7.7518324182394458E-4</c:v>
                </c:pt>
                <c:pt idx="33">
                  <c:v>8.0545990926217425E-4</c:v>
                </c:pt>
                <c:pt idx="34">
                  <c:v>8.3705402889143118E-4</c:v>
                </c:pt>
                <c:pt idx="35">
                  <c:v>8.6993583735827393E-4</c:v>
                </c:pt>
                <c:pt idx="36">
                  <c:v>9.0407952487763042E-4</c:v>
                </c:pt>
                <c:pt idx="37">
                  <c:v>9.3946265011740041E-4</c:v>
                </c:pt>
                <c:pt idx="38">
                  <c:v>9.7606565417408841E-4</c:v>
                </c:pt>
                <c:pt idx="39">
                  <c:v>1.0138714545590358E-3</c:v>
                </c:pt>
                <c:pt idx="40">
                  <c:v>1.0528651042624423E-3</c:v>
                </c:pt>
                <c:pt idx="41">
                  <c:v>1.0930335040248054E-3</c:v>
                </c:pt>
                <c:pt idx="42">
                  <c:v>1.1343651583720067E-3</c:v>
                </c:pt>
                <c:pt idx="43">
                  <c:v>1.1768499678364729E-3</c:v>
                </c:pt>
                <c:pt idx="44">
                  <c:v>1.2204790512494533E-3</c:v>
                </c:pt>
                <c:pt idx="45">
                  <c:v>1.2651931181262134E-3</c:v>
                </c:pt>
                <c:pt idx="46">
                  <c:v>1.3110378618651107E-3</c:v>
                </c:pt>
                <c:pt idx="47">
                  <c:v>1.3580575240615413E-3</c:v>
                </c:pt>
                <c:pt idx="48">
                  <c:v>1.4061952955901848E-3</c:v>
                </c:pt>
                <c:pt idx="49">
                  <c:v>1.455446477030465E-3</c:v>
                </c:pt>
                <c:pt idx="50">
                  <c:v>1.5058069291136779E-3</c:v>
                </c:pt>
                <c:pt idx="51">
                  <c:v>1.5572730069395213E-3</c:v>
                </c:pt>
                <c:pt idx="52">
                  <c:v>1.609841502162621E-3</c:v>
                </c:pt>
                <c:pt idx="53">
                  <c:v>1.8310993022283249E-3</c:v>
                </c:pt>
                <c:pt idx="54">
                  <c:v>2.0698067096776565E-3</c:v>
                </c:pt>
                <c:pt idx="55">
                  <c:v>2.3258859773965654E-3</c:v>
                </c:pt>
                <c:pt idx="56">
                  <c:v>2.5992907672700871E-3</c:v>
                </c:pt>
                <c:pt idx="57">
                  <c:v>2.8898163658028875E-3</c:v>
                </c:pt>
                <c:pt idx="58">
                  <c:v>3.197618988853066E-3</c:v>
                </c:pt>
                <c:pt idx="59">
                  <c:v>3.5228469352534602E-3</c:v>
                </c:pt>
                <c:pt idx="60">
                  <c:v>3.8652988870668619E-3</c:v>
                </c:pt>
                <c:pt idx="61">
                  <c:v>4.2251019531539084E-3</c:v>
                </c:pt>
                <c:pt idx="62">
                  <c:v>6.2737248144477606E-3</c:v>
                </c:pt>
                <c:pt idx="63">
                  <c:v>8.7377357311038007E-3</c:v>
                </c:pt>
                <c:pt idx="64">
                  <c:v>1.4790923345323019E-2</c:v>
                </c:pt>
                <c:pt idx="65">
                  <c:v>2.2226359321078634E-2</c:v>
                </c:pt>
                <c:pt idx="66">
                  <c:v>3.0788821090487469E-2</c:v>
                </c:pt>
                <c:pt idx="67">
                  <c:v>4.5147216718339309E-2</c:v>
                </c:pt>
                <c:pt idx="68">
                  <c:v>7.1521636567387761E-2</c:v>
                </c:pt>
                <c:pt idx="69">
                  <c:v>9.952480475616711E-2</c:v>
                </c:pt>
                <c:pt idx="70">
                  <c:v>0.12815367319423776</c:v>
                </c:pt>
                <c:pt idx="71">
                  <c:v>0.15699356516745816</c:v>
                </c:pt>
                <c:pt idx="72">
                  <c:v>0.18587864528571799</c:v>
                </c:pt>
                <c:pt idx="73">
                  <c:v>0.2147432095282748</c:v>
                </c:pt>
                <c:pt idx="74">
                  <c:v>0.24356178961764635</c:v>
                </c:pt>
                <c:pt idx="75">
                  <c:v>0.30102616870560894</c:v>
                </c:pt>
                <c:pt idx="76">
                  <c:v>0.37536352935385042</c:v>
                </c:pt>
                <c:pt idx="77">
                  <c:v>0.78509274965673503</c:v>
                </c:pt>
                <c:pt idx="78">
                  <c:v>1.5666390946996933</c:v>
                </c:pt>
                <c:pt idx="79">
                  <c:v>2.9895463093886718</c:v>
                </c:pt>
                <c:pt idx="80">
                  <c:v>5.3550186402084075</c:v>
                </c:pt>
                <c:pt idx="81">
                  <c:v>6.7204151192445547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1.7200902424851743E-4</c:v>
                </c:pt>
                <c:pt idx="3">
                  <c:v>1.9527894011045943E-4</c:v>
                </c:pt>
                <c:pt idx="4">
                  <c:v>2.2254330545357312E-4</c:v>
                </c:pt>
                <c:pt idx="5">
                  <c:v>3.473049541870705E-4</c:v>
                </c:pt>
                <c:pt idx="6">
                  <c:v>4.561958762367572E-4</c:v>
                </c:pt>
                <c:pt idx="7">
                  <c:v>5.5346967508434141E-4</c:v>
                </c:pt>
                <c:pt idx="8">
                  <c:v>6.4364484667848575E-4</c:v>
                </c:pt>
                <c:pt idx="9">
                  <c:v>7.2853018426533218E-4</c:v>
                </c:pt>
                <c:pt idx="10">
                  <c:v>8.0943789799067236E-4</c:v>
                </c:pt>
                <c:pt idx="11">
                  <c:v>8.8778922065712836E-4</c:v>
                </c:pt>
                <c:pt idx="12">
                  <c:v>9.6485108936881494E-4</c:v>
                </c:pt>
                <c:pt idx="13">
                  <c:v>1.087326245101806E-3</c:v>
                </c:pt>
                <c:pt idx="14">
                  <c:v>1.2094511380726439E-3</c:v>
                </c:pt>
                <c:pt idx="15">
                  <c:v>1.330585709609046E-3</c:v>
                </c:pt>
                <c:pt idx="16">
                  <c:v>1.4953285076522123E-3</c:v>
                </c:pt>
                <c:pt idx="17">
                  <c:v>1.6434534547370349E-3</c:v>
                </c:pt>
                <c:pt idx="18">
                  <c:v>1.7901598028765375E-3</c:v>
                </c:pt>
                <c:pt idx="19">
                  <c:v>1.9351252709659266E-3</c:v>
                </c:pt>
                <c:pt idx="20">
                  <c:v>2.0779910028137865E-3</c:v>
                </c:pt>
                <c:pt idx="21">
                  <c:v>2.2183797971989968E-3</c:v>
                </c:pt>
                <c:pt idx="22">
                  <c:v>2.3559064131754999E-3</c:v>
                </c:pt>
                <c:pt idx="23">
                  <c:v>2.4901835054406481E-3</c:v>
                </c:pt>
                <c:pt idx="24">
                  <c:v>2.6208250131447546E-3</c:v>
                </c:pt>
                <c:pt idx="25">
                  <c:v>2.7474479844743992E-3</c:v>
                </c:pt>
                <c:pt idx="26">
                  <c:v>2.8696733915788619E-3</c:v>
                </c:pt>
                <c:pt idx="27">
                  <c:v>2.9871262632388106E-3</c:v>
                </c:pt>
                <c:pt idx="28">
                  <c:v>3.0994353347323076E-3</c:v>
                </c:pt>
                <c:pt idx="29">
                  <c:v>3.2062323407404227E-3</c:v>
                </c:pt>
                <c:pt idx="30">
                  <c:v>3.3071510323663066E-3</c:v>
                </c:pt>
                <c:pt idx="31">
                  <c:v>3.401825971124144E-3</c:v>
                </c:pt>
                <c:pt idx="32">
                  <c:v>3.4898911342763003E-3</c:v>
                </c:pt>
                <c:pt idx="33">
                  <c:v>3.5779824245744068E-3</c:v>
                </c:pt>
                <c:pt idx="34">
                  <c:v>3.6724683525771046E-3</c:v>
                </c:pt>
                <c:pt idx="35">
                  <c:v>3.7729879766357087E-3</c:v>
                </c:pt>
                <c:pt idx="36">
                  <c:v>3.8792362164966183E-3</c:v>
                </c:pt>
                <c:pt idx="37">
                  <c:v>3.9909537332518596E-3</c:v>
                </c:pt>
                <c:pt idx="38">
                  <c:v>4.1079189234635499E-3</c:v>
                </c:pt>
                <c:pt idx="39">
                  <c:v>4.2299415293410797E-3</c:v>
                </c:pt>
                <c:pt idx="40">
                  <c:v>4.3568574968370312E-3</c:v>
                </c:pt>
                <c:pt idx="41">
                  <c:v>4.4885248062032585E-3</c:v>
                </c:pt>
                <c:pt idx="42">
                  <c:v>4.624820066968076E-3</c:v>
                </c:pt>
                <c:pt idx="43">
                  <c:v>4.7656357186443704E-3</c:v>
                </c:pt>
                <c:pt idx="44">
                  <c:v>4.910877715041775E-3</c:v>
                </c:pt>
                <c:pt idx="45">
                  <c:v>5.0602556738449794E-3</c:v>
                </c:pt>
                <c:pt idx="46">
                  <c:v>5.2139110749544366E-3</c:v>
                </c:pt>
                <c:pt idx="47">
                  <c:v>5.3719815122912499E-3</c:v>
                </c:pt>
                <c:pt idx="48">
                  <c:v>5.534202707331873E-3</c:v>
                </c:pt>
                <c:pt idx="49">
                  <c:v>5.7005247999214878E-3</c:v>
                </c:pt>
                <c:pt idx="50">
                  <c:v>5.8709035984418319E-3</c:v>
                </c:pt>
                <c:pt idx="51">
                  <c:v>6.0452998698845729E-3</c:v>
                </c:pt>
                <c:pt idx="52">
                  <c:v>6.2236787295282883E-3</c:v>
                </c:pt>
                <c:pt idx="53">
                  <c:v>6.9764590038372768E-3</c:v>
                </c:pt>
                <c:pt idx="54">
                  <c:v>7.7909381341995255E-3</c:v>
                </c:pt>
                <c:pt idx="55">
                  <c:v>8.6661383928671714E-3</c:v>
                </c:pt>
                <c:pt idx="56">
                  <c:v>9.6014182560922815E-3</c:v>
                </c:pt>
                <c:pt idx="57">
                  <c:v>1.0595687136275369E-2</c:v>
                </c:pt>
                <c:pt idx="58">
                  <c:v>1.1649313308306677E-2</c:v>
                </c:pt>
                <c:pt idx="59">
                  <c:v>1.2762695831596635E-2</c:v>
                </c:pt>
                <c:pt idx="60">
                  <c:v>1.3934979983762743E-2</c:v>
                </c:pt>
                <c:pt idx="61">
                  <c:v>1.5166570996145524E-2</c:v>
                </c:pt>
                <c:pt idx="62">
                  <c:v>2.2172877046355313E-2</c:v>
                </c:pt>
                <c:pt idx="63">
                  <c:v>3.0596707872818537E-2</c:v>
                </c:pt>
                <c:pt idx="64">
                  <c:v>5.1281448638504777E-2</c:v>
                </c:pt>
                <c:pt idx="65">
                  <c:v>7.6718091783764472E-2</c:v>
                </c:pt>
                <c:pt idx="66">
                  <c:v>0.10604530896379957</c:v>
                </c:pt>
                <c:pt idx="67">
                  <c:v>0.15527446751055346</c:v>
                </c:pt>
                <c:pt idx="68">
                  <c:v>0.24579003158237853</c:v>
                </c:pt>
                <c:pt idx="69">
                  <c:v>0.34196054447573487</c:v>
                </c:pt>
                <c:pt idx="70">
                  <c:v>0.44029858057123228</c:v>
                </c:pt>
                <c:pt idx="71">
                  <c:v>0.53936617604635029</c:v>
                </c:pt>
                <c:pt idx="72">
                  <c:v>0.63859008639889525</c:v>
                </c:pt>
                <c:pt idx="73">
                  <c:v>0.73774375766247746</c:v>
                </c:pt>
                <c:pt idx="74">
                  <c:v>0.83673951686532322</c:v>
                </c:pt>
                <c:pt idx="75">
                  <c:v>1.0341375289259602</c:v>
                </c:pt>
                <c:pt idx="76">
                  <c:v>1.2894965491080481</c:v>
                </c:pt>
                <c:pt idx="77">
                  <c:v>2.6969725667287108</c:v>
                </c:pt>
                <c:pt idx="78">
                  <c:v>5.3816913585851962</c:v>
                </c:pt>
                <c:pt idx="79">
                  <c:v>10.269572624453948</c:v>
                </c:pt>
                <c:pt idx="80">
                  <c:v>18.395294225543694</c:v>
                </c:pt>
                <c:pt idx="81">
                  <c:v>23.085618233650386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5.3702319705732816E-5</c:v>
                </c:pt>
                <c:pt idx="2">
                  <c:v>5.5221888472708896E-5</c:v>
                </c:pt>
                <c:pt idx="3">
                  <c:v>5.7023707383124515E-5</c:v>
                </c:pt>
                <c:pt idx="4">
                  <c:v>5.8805985673904967E-5</c:v>
                </c:pt>
                <c:pt idx="5">
                  <c:v>6.8099031413182507E-5</c:v>
                </c:pt>
                <c:pt idx="6">
                  <c:v>7.840601096064989E-5</c:v>
                </c:pt>
                <c:pt idx="7">
                  <c:v>8.9860829459798139E-5</c:v>
                </c:pt>
                <c:pt idx="8">
                  <c:v>1.0243760338187355E-4</c:v>
                </c:pt>
                <c:pt idx="9">
                  <c:v>1.1594667713461776E-4</c:v>
                </c:pt>
                <c:pt idx="10">
                  <c:v>1.299941005182532E-4</c:v>
                </c:pt>
                <c:pt idx="11">
                  <c:v>1.4406205623506953E-4</c:v>
                </c:pt>
                <c:pt idx="12">
                  <c:v>1.5775159794798927E-4</c:v>
                </c:pt>
                <c:pt idx="13">
                  <c:v>1.7897333833251532E-4</c:v>
                </c:pt>
                <c:pt idx="14">
                  <c:v>1.9976368965295903E-4</c:v>
                </c:pt>
                <c:pt idx="15">
                  <c:v>2.2020419131250443E-4</c:v>
                </c:pt>
                <c:pt idx="16">
                  <c:v>2.4792438625191159E-4</c:v>
                </c:pt>
                <c:pt idx="17">
                  <c:v>2.7291248517471664E-4</c:v>
                </c:pt>
                <c:pt idx="18">
                  <c:v>2.9783839854768615E-4</c:v>
                </c:pt>
                <c:pt idx="19">
                  <c:v>3.2273386486363488E-4</c:v>
                </c:pt>
                <c:pt idx="20">
                  <c:v>3.4761325329937261E-4</c:v>
                </c:pt>
                <c:pt idx="21">
                  <c:v>3.724813874396282E-4</c:v>
                </c:pt>
                <c:pt idx="22">
                  <c:v>3.9733789306066383E-4</c:v>
                </c:pt>
                <c:pt idx="23">
                  <c:v>4.2217973417142511E-4</c:v>
                </c:pt>
                <c:pt idx="24">
                  <c:v>4.470027508501074E-4</c:v>
                </c:pt>
                <c:pt idx="25">
                  <c:v>4.718026208961618E-4</c:v>
                </c:pt>
                <c:pt idx="26">
                  <c:v>4.9657547583203921E-4</c:v>
                </c:pt>
                <c:pt idx="27">
                  <c:v>5.2131830315366992E-4</c:v>
                </c:pt>
                <c:pt idx="28">
                  <c:v>5.4602921319147019E-4</c:v>
                </c:pt>
                <c:pt idx="29">
                  <c:v>5.7070761894749899E-4</c:v>
                </c:pt>
                <c:pt idx="30">
                  <c:v>5.9535435975284793E-4</c:v>
                </c:pt>
                <c:pt idx="31">
                  <c:v>6.1997178905889123E-4</c:v>
                </c:pt>
                <c:pt idx="32">
                  <c:v>6.445638401987024E-4</c:v>
                </c:pt>
                <c:pt idx="33">
                  <c:v>6.6968462412168059E-4</c:v>
                </c:pt>
                <c:pt idx="34">
                  <c:v>6.9584380786830028E-4</c:v>
                </c:pt>
                <c:pt idx="35">
                  <c:v>7.2300859845977016E-4</c:v>
                </c:pt>
                <c:pt idx="36">
                  <c:v>7.5115146421442865E-4</c:v>
                </c:pt>
                <c:pt idx="37">
                  <c:v>7.8024918668535327E-4</c:v>
                </c:pt>
                <c:pt idx="38">
                  <c:v>8.1028210845534459E-4</c:v>
                </c:pt>
                <c:pt idx="39">
                  <c:v>8.4123353111509194E-4</c:v>
                </c:pt>
                <c:pt idx="40">
                  <c:v>8.7308922958334513E-4</c:v>
                </c:pt>
                <c:pt idx="41">
                  <c:v>9.0583705733737914E-4</c:v>
                </c:pt>
                <c:pt idx="42">
                  <c:v>9.3946662329570077E-4</c:v>
                </c:pt>
                <c:pt idx="43">
                  <c:v>9.7396902561876111E-4</c:v>
                </c:pt>
                <c:pt idx="44">
                  <c:v>1.009336631056891E-3</c:v>
                </c:pt>
                <c:pt idx="45">
                  <c:v>1.0455165882608071E-3</c:v>
                </c:pt>
                <c:pt idx="46">
                  <c:v>1.0825508727925462E-3</c:v>
                </c:pt>
                <c:pt idx="47">
                  <c:v>1.1204795882706869E-3</c:v>
                </c:pt>
                <c:pt idx="48">
                  <c:v>1.1592523123678887E-3</c:v>
                </c:pt>
                <c:pt idx="49">
                  <c:v>1.1988655213377004E-3</c:v>
                </c:pt>
                <c:pt idx="50">
                  <c:v>1.2393162081475873E-3</c:v>
                </c:pt>
                <c:pt idx="51">
                  <c:v>1.2806018140955817E-3</c:v>
                </c:pt>
                <c:pt idx="52">
                  <c:v>1.3227201699359942E-3</c:v>
                </c:pt>
                <c:pt idx="53">
                  <c:v>1.4994935583440084E-3</c:v>
                </c:pt>
                <c:pt idx="54">
                  <c:v>1.6894755841964778E-3</c:v>
                </c:pt>
                <c:pt idx="55">
                  <c:v>1.8926352198922014E-3</c:v>
                </c:pt>
                <c:pt idx="56">
                  <c:v>2.1089654504119525E-3</c:v>
                </c:pt>
                <c:pt idx="57">
                  <c:v>2.3383226180250646E-3</c:v>
                </c:pt>
                <c:pt idx="58">
                  <c:v>2.5808673939663762E-3</c:v>
                </c:pt>
                <c:pt idx="59">
                  <c:v>2.8367499508477286E-3</c:v>
                </c:pt>
                <c:pt idx="60">
                  <c:v>3.1058243325523573E-3</c:v>
                </c:pt>
                <c:pt idx="61">
                  <c:v>3.3882195477288879E-3</c:v>
                </c:pt>
                <c:pt idx="62">
                  <c:v>4.9915860790742438E-3</c:v>
                </c:pt>
                <c:pt idx="63">
                  <c:v>6.9159511580186217E-3</c:v>
                </c:pt>
                <c:pt idx="64">
                  <c:v>1.1636607390160234E-2</c:v>
                </c:pt>
                <c:pt idx="65">
                  <c:v>1.7438483002699852E-2</c:v>
                </c:pt>
                <c:pt idx="66">
                  <c:v>2.4126226703943258E-2</c:v>
                </c:pt>
                <c:pt idx="67">
                  <c:v>3.5351000994778975E-2</c:v>
                </c:pt>
                <c:pt idx="68">
                  <c:v>5.5987814956531906E-2</c:v>
                </c:pt>
                <c:pt idx="69">
                  <c:v>7.7912936162367552E-2</c:v>
                </c:pt>
                <c:pt idx="70">
                  <c:v>0.10033196132071023</c:v>
                </c:pt>
                <c:pt idx="71">
                  <c:v>0.12291725044924703</c:v>
                </c:pt>
                <c:pt idx="72">
                  <c:v>0.14553816242275713</c:v>
                </c:pt>
                <c:pt idx="73">
                  <c:v>0.16814305850775799</c:v>
                </c:pt>
                <c:pt idx="74">
                  <c:v>0.19071195344950032</c:v>
                </c:pt>
                <c:pt idx="75">
                  <c:v>0.23571443646058698</c:v>
                </c:pt>
                <c:pt idx="76">
                  <c:v>0.29393077731507833</c:v>
                </c:pt>
                <c:pt idx="77">
                  <c:v>0.61480490787946518</c:v>
                </c:pt>
                <c:pt idx="78">
                  <c:v>1.2268628025515145</c:v>
                </c:pt>
                <c:pt idx="79">
                  <c:v>2.3411941530337899</c:v>
                </c:pt>
                <c:pt idx="80">
                  <c:v>4.1936831626611504</c:v>
                </c:pt>
                <c:pt idx="81">
                  <c:v>5.2629757256064211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6.2756870923538549E-4</c:v>
                </c:pt>
                <c:pt idx="2">
                  <c:v>6.4576266113131661E-4</c:v>
                </c:pt>
                <c:pt idx="3">
                  <c:v>6.6696326836126031E-4</c:v>
                </c:pt>
                <c:pt idx="4">
                  <c:v>6.8680287941981944E-4</c:v>
                </c:pt>
                <c:pt idx="5">
                  <c:v>7.4612035098322541E-4</c:v>
                </c:pt>
                <c:pt idx="6">
                  <c:v>7.7066865216707811E-4</c:v>
                </c:pt>
                <c:pt idx="7">
                  <c:v>7.6777131949632034E-4</c:v>
                </c:pt>
                <c:pt idx="8">
                  <c:v>7.455869709905008E-4</c:v>
                </c:pt>
                <c:pt idx="9">
                  <c:v>7.1117314630965932E-4</c:v>
                </c:pt>
                <c:pt idx="10">
                  <c:v>6.7224837158081968E-4</c:v>
                </c:pt>
                <c:pt idx="11">
                  <c:v>6.3647674543127711E-4</c:v>
                </c:pt>
                <c:pt idx="12">
                  <c:v>6.0893336277741583E-4</c:v>
                </c:pt>
                <c:pt idx="13">
                  <c:v>5.8105327307572338E-4</c:v>
                </c:pt>
                <c:pt idx="14">
                  <c:v>5.6694572471978843E-4</c:v>
                </c:pt>
                <c:pt idx="15">
                  <c:v>5.621684699184216E-4</c:v>
                </c:pt>
                <c:pt idx="16">
                  <c:v>5.6624041922181056E-4</c:v>
                </c:pt>
                <c:pt idx="17">
                  <c:v>5.7770238842545308E-4</c:v>
                </c:pt>
                <c:pt idx="18">
                  <c:v>5.9479355340285103E-4</c:v>
                </c:pt>
                <c:pt idx="19">
                  <c:v>6.1638964795338112E-4</c:v>
                </c:pt>
                <c:pt idx="20">
                  <c:v>6.4175525996669318E-4</c:v>
                </c:pt>
                <c:pt idx="21">
                  <c:v>6.7039990381769908E-4</c:v>
                </c:pt>
                <c:pt idx="22">
                  <c:v>7.0199347407159148E-4</c:v>
                </c:pt>
                <c:pt idx="23">
                  <c:v>7.3631425781057233E-4</c:v>
                </c:pt>
                <c:pt idx="24">
                  <c:v>7.7321570611895199E-4</c:v>
                </c:pt>
                <c:pt idx="25">
                  <c:v>8.1260447719854259E-4</c:v>
                </c:pt>
                <c:pt idx="26">
                  <c:v>8.5442550159596888E-4</c:v>
                </c:pt>
                <c:pt idx="27">
                  <c:v>8.9865156290481378E-4</c:v>
                </c:pt>
                <c:pt idx="28">
                  <c:v>9.4527586438283222E-4</c:v>
                </c:pt>
                <c:pt idx="29">
                  <c:v>9.9430662010659815E-4</c:v>
                </c:pt>
                <c:pt idx="30">
                  <c:v>1.0457630501280995E-3</c:v>
                </c:pt>
                <c:pt idx="31">
                  <c:v>1.0996723694310685E-3</c:v>
                </c:pt>
                <c:pt idx="32">
                  <c:v>1.1560674936432758E-3</c:v>
                </c:pt>
                <c:pt idx="33">
                  <c:v>1.2144400895537388E-3</c:v>
                </c:pt>
                <c:pt idx="34">
                  <c:v>1.2743050777243997E-3</c:v>
                </c:pt>
                <c:pt idx="35">
                  <c:v>1.3356631067204972E-3</c:v>
                </c:pt>
                <c:pt idx="36">
                  <c:v>1.3985156460109931E-3</c:v>
                </c:pt>
                <c:pt idx="37">
                  <c:v>1.4628648053435986E-3</c:v>
                </c:pt>
                <c:pt idx="38">
                  <c:v>1.528713194585343E-3</c:v>
                </c:pt>
                <c:pt idx="39">
                  <c:v>1.5960638137412163E-3</c:v>
                </c:pt>
                <c:pt idx="40">
                  <c:v>1.6649199658592205E-3</c:v>
                </c:pt>
                <c:pt idx="41">
                  <c:v>1.7352851874056154E-3</c:v>
                </c:pt>
                <c:pt idx="42">
                  <c:v>1.8071631921377678E-3</c:v>
                </c:pt>
                <c:pt idx="43">
                  <c:v>1.8805578254987322E-3</c:v>
                </c:pt>
                <c:pt idx="44">
                  <c:v>1.955473027283793E-3</c:v>
                </c:pt>
                <c:pt idx="45">
                  <c:v>2.0318148662019642E-3</c:v>
                </c:pt>
                <c:pt idx="46">
                  <c:v>2.1096883059028471E-3</c:v>
                </c:pt>
                <c:pt idx="47">
                  <c:v>2.1891921362009797E-3</c:v>
                </c:pt>
                <c:pt idx="48">
                  <c:v>2.2702324978788879E-3</c:v>
                </c:pt>
                <c:pt idx="49">
                  <c:v>2.3528134469205371E-3</c:v>
                </c:pt>
                <c:pt idx="50">
                  <c:v>2.4369390087384808E-3</c:v>
                </c:pt>
                <c:pt idx="51">
                  <c:v>2.5226131674751131E-3</c:v>
                </c:pt>
                <c:pt idx="52">
                  <c:v>2.6098398568212087E-3</c:v>
                </c:pt>
                <c:pt idx="53">
                  <c:v>2.974356798456802E-3</c:v>
                </c:pt>
                <c:pt idx="54">
                  <c:v>3.3639822446315179E-3</c:v>
                </c:pt>
                <c:pt idx="55">
                  <c:v>3.7789365753523757E-3</c:v>
                </c:pt>
                <c:pt idx="56">
                  <c:v>4.2194143148058952E-3</c:v>
                </c:pt>
                <c:pt idx="57">
                  <c:v>4.685275854138595E-3</c:v>
                </c:pt>
                <c:pt idx="58">
                  <c:v>5.1769765543251646E-3</c:v>
                </c:pt>
                <c:pt idx="59">
                  <c:v>5.6949229390733415E-3</c:v>
                </c:pt>
                <c:pt idx="60">
                  <c:v>6.2388911061168964E-3</c:v>
                </c:pt>
                <c:pt idx="61">
                  <c:v>6.8092111542765055E-3</c:v>
                </c:pt>
                <c:pt idx="62">
                  <c:v>1.0040216598125144E-2</c:v>
                </c:pt>
                <c:pt idx="63">
                  <c:v>1.3911188187328257E-2</c:v>
                </c:pt>
                <c:pt idx="64">
                  <c:v>2.3396852498748601E-2</c:v>
                </c:pt>
                <c:pt idx="65">
                  <c:v>3.5054869139445582E-2</c:v>
                </c:pt>
                <c:pt idx="66">
                  <c:v>4.849692163364E-2</c:v>
                </c:pt>
                <c:pt idx="67">
                  <c:v>7.1065386264389616E-2</c:v>
                </c:pt>
                <c:pt idx="68">
                  <c:v>0.11257153083116742</c:v>
                </c:pt>
                <c:pt idx="69">
                  <c:v>0.15667956540150102</c:v>
                </c:pt>
                <c:pt idx="70">
                  <c:v>0.20178435381269669</c:v>
                </c:pt>
                <c:pt idx="71">
                  <c:v>0.24722444484257716</c:v>
                </c:pt>
                <c:pt idx="72">
                  <c:v>0.2927363917052529</c:v>
                </c:pt>
                <c:pt idx="73">
                  <c:v>0.33821615564634977</c:v>
                </c:pt>
                <c:pt idx="74">
                  <c:v>0.38362349581511301</c:v>
                </c:pt>
                <c:pt idx="75">
                  <c:v>0.47416594984485183</c:v>
                </c:pt>
                <c:pt idx="76">
                  <c:v>0.59129394049097828</c:v>
                </c:pt>
                <c:pt idx="77">
                  <c:v>1.2368745734134592</c:v>
                </c:pt>
                <c:pt idx="78">
                  <c:v>2.4683004983837953</c:v>
                </c:pt>
                <c:pt idx="79">
                  <c:v>4.7102722561802288</c:v>
                </c:pt>
                <c:pt idx="80">
                  <c:v>8.4373755449958381</c:v>
                </c:pt>
                <c:pt idx="81">
                  <c:v>10.588731805328562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6.2915290937558458E-5</c:v>
                </c:pt>
                <c:pt idx="2">
                  <c:v>6.7171566761536097E-5</c:v>
                </c:pt>
                <c:pt idx="3">
                  <c:v>7.2374618462369515E-5</c:v>
                </c:pt>
                <c:pt idx="4">
                  <c:v>7.8044231887031997E-5</c:v>
                </c:pt>
                <c:pt idx="5">
                  <c:v>1.0316596709150123E-4</c:v>
                </c:pt>
                <c:pt idx="6">
                  <c:v>1.2560799624821095E-4</c:v>
                </c:pt>
                <c:pt idx="7">
                  <c:v>1.4667248663478575E-4</c:v>
                </c:pt>
                <c:pt idx="8">
                  <c:v>1.6711084393177168E-4</c:v>
                </c:pt>
                <c:pt idx="9">
                  <c:v>1.8718469934742569E-4</c:v>
                </c:pt>
                <c:pt idx="10">
                  <c:v>2.0700184734502426E-4</c:v>
                </c:pt>
                <c:pt idx="11">
                  <c:v>2.2662226521953554E-4</c:v>
                </c:pt>
                <c:pt idx="12">
                  <c:v>2.4609523184278254E-4</c:v>
                </c:pt>
                <c:pt idx="13">
                  <c:v>2.7722898432448539E-4</c:v>
                </c:pt>
                <c:pt idx="14">
                  <c:v>3.0851124124139885E-4</c:v>
                </c:pt>
                <c:pt idx="15">
                  <c:v>3.3980162002430315E-4</c:v>
                </c:pt>
                <c:pt idx="16">
                  <c:v>3.8285107331944635E-4</c:v>
                </c:pt>
                <c:pt idx="17">
                  <c:v>4.2209921097788973E-4</c:v>
                </c:pt>
                <c:pt idx="18">
                  <c:v>4.6156116092517421E-4</c:v>
                </c:pt>
                <c:pt idx="19">
                  <c:v>5.0121734241993223E-4</c:v>
                </c:pt>
                <c:pt idx="20">
                  <c:v>5.4103982311934134E-4</c:v>
                </c:pt>
                <c:pt idx="21">
                  <c:v>5.8099662129611977E-4</c:v>
                </c:pt>
                <c:pt idx="22">
                  <c:v>6.2105415384492801E-4</c:v>
                </c:pt>
                <c:pt idx="23">
                  <c:v>6.6117867932821608E-4</c:v>
                </c:pt>
                <c:pt idx="24">
                  <c:v>7.0133716893957393E-4</c:v>
                </c:pt>
                <c:pt idx="25">
                  <c:v>7.4149783697457822E-4</c:v>
                </c:pt>
                <c:pt idx="26">
                  <c:v>7.8163046061893639E-4</c:v>
                </c:pt>
                <c:pt idx="27">
                  <c:v>8.217065652133817E-4</c:v>
                </c:pt>
                <c:pt idx="28">
                  <c:v>8.6169952113555057E-4</c:v>
                </c:pt>
                <c:pt idx="29">
                  <c:v>9.0158458140693148E-4</c:v>
                </c:pt>
                <c:pt idx="30">
                  <c:v>9.4133887894353363E-4</c:v>
                </c:pt>
                <c:pt idx="31">
                  <c:v>9.8094139611333195E-4</c:v>
                </c:pt>
                <c:pt idx="32">
                  <c:v>1.0203729153419657E-3</c:v>
                </c:pt>
                <c:pt idx="33">
                  <c:v>1.0605350378134607E-3</c:v>
                </c:pt>
                <c:pt idx="34">
                  <c:v>1.1022813982672593E-3</c:v>
                </c:pt>
                <c:pt idx="35">
                  <c:v>1.1455569445760359E-3</c:v>
                </c:pt>
                <c:pt idx="36">
                  <c:v>1.1903163244896954E-3</c:v>
                </c:pt>
                <c:pt idx="37">
                  <c:v>1.2365219691087539E-3</c:v>
                </c:pt>
                <c:pt idx="38">
                  <c:v>1.2841426098378452E-3</c:v>
                </c:pt>
                <c:pt idx="39">
                  <c:v>1.3331521185185973E-3</c:v>
                </c:pt>
                <c:pt idx="40">
                  <c:v>1.3835285914771225E-3</c:v>
                </c:pt>
                <c:pt idx="41">
                  <c:v>1.4352536196336003E-3</c:v>
                </c:pt>
                <c:pt idx="42">
                  <c:v>1.4883117020096973E-3</c:v>
                </c:pt>
                <c:pt idx="43">
                  <c:v>1.5426897707930889E-3</c:v>
                </c:pt>
                <c:pt idx="44">
                  <c:v>1.5983768039493703E-3</c:v>
                </c:pt>
                <c:pt idx="45">
                  <c:v>1.6552870362024595E-3</c:v>
                </c:pt>
                <c:pt idx="46">
                  <c:v>1.7134914964577089E-3</c:v>
                </c:pt>
                <c:pt idx="47">
                  <c:v>1.7730575117428904E-3</c:v>
                </c:pt>
                <c:pt idx="48">
                  <c:v>1.8339031062832927E-3</c:v>
                </c:pt>
                <c:pt idx="49">
                  <c:v>1.8960236826458924E-3</c:v>
                </c:pt>
                <c:pt idx="50">
                  <c:v>1.9594154225406118E-3</c:v>
                </c:pt>
                <c:pt idx="51">
                  <c:v>2.0240751770026141E-3</c:v>
                </c:pt>
                <c:pt idx="52">
                  <c:v>2.0900003727885386E-3</c:v>
                </c:pt>
                <c:pt idx="53">
                  <c:v>2.3663246393146606E-3</c:v>
                </c:pt>
                <c:pt idx="54">
                  <c:v>2.6627718955098364E-3</c:v>
                </c:pt>
                <c:pt idx="55">
                  <c:v>2.9793314714396187E-3</c:v>
                </c:pt>
                <c:pt idx="56">
                  <c:v>3.3160239949431144E-3</c:v>
                </c:pt>
                <c:pt idx="57">
                  <c:v>3.6726456013266009E-3</c:v>
                </c:pt>
                <c:pt idx="58">
                  <c:v>4.0494773609951419E-3</c:v>
                </c:pt>
                <c:pt idx="59">
                  <c:v>4.4467790910600984E-3</c:v>
                </c:pt>
                <c:pt idx="60">
                  <c:v>4.8643345435465018E-3</c:v>
                </c:pt>
                <c:pt idx="61">
                  <c:v>5.302365478636978E-3</c:v>
                </c:pt>
                <c:pt idx="62">
                  <c:v>7.7865593405466969E-3</c:v>
                </c:pt>
                <c:pt idx="63">
                  <c:v>1.0765654865711131E-2</c:v>
                </c:pt>
                <c:pt idx="64">
                  <c:v>1.8069678784675424E-2</c:v>
                </c:pt>
                <c:pt idx="65">
                  <c:v>2.704916164295839E-2</c:v>
                </c:pt>
                <c:pt idx="66">
                  <c:v>3.7404082030306117E-2</c:v>
                </c:pt>
                <c:pt idx="67">
                  <c:v>5.479060246866465E-2</c:v>
                </c:pt>
                <c:pt idx="68">
                  <c:v>8.6767991184731039E-2</c:v>
                </c:pt>
                <c:pt idx="69">
                  <c:v>0.12075079386623501</c:v>
                </c:pt>
                <c:pt idx="70">
                  <c:v>0.15550176162225998</c:v>
                </c:pt>
                <c:pt idx="71">
                  <c:v>0.19051111642731841</c:v>
                </c:pt>
                <c:pt idx="72">
                  <c:v>0.22557584463784597</c:v>
                </c:pt>
                <c:pt idx="73">
                  <c:v>0.26061578004097186</c:v>
                </c:pt>
                <c:pt idx="74">
                  <c:v>0.2955999170014289</c:v>
                </c:pt>
                <c:pt idx="75">
                  <c:v>0.36535845407020379</c:v>
                </c:pt>
                <c:pt idx="76">
                  <c:v>0.45559984823462935</c:v>
                </c:pt>
                <c:pt idx="77">
                  <c:v>0.95298818419580733</c:v>
                </c:pt>
                <c:pt idx="78">
                  <c:v>1.901741694517123</c:v>
                </c:pt>
                <c:pt idx="79">
                  <c:v>3.6290713958971366</c:v>
                </c:pt>
                <c:pt idx="80">
                  <c:v>6.5006223815393405</c:v>
                </c:pt>
                <c:pt idx="81">
                  <c:v>8.1581372694052749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  <c:majorUnit val="10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localization!$E$26</c:f>
              <c:strCache>
                <c:ptCount val="1"/>
                <c:pt idx="0">
                  <c:v>1 hr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localization!$S$26:$AB$26</c:f>
                <c:numCache>
                  <c:formatCode>General</c:formatCode>
                  <c:ptCount val="10"/>
                  <c:pt idx="0">
                    <c:v>0.29982882230809488</c:v>
                  </c:pt>
                  <c:pt idx="1">
                    <c:v>0.53201274551958411</c:v>
                  </c:pt>
                  <c:pt idx="2">
                    <c:v>1.069865661684771</c:v>
                  </c:pt>
                  <c:pt idx="3">
                    <c:v>0.66910959959137084</c:v>
                  </c:pt>
                  <c:pt idx="4">
                    <c:v>0.22904950175193242</c:v>
                  </c:pt>
                  <c:pt idx="5">
                    <c:v>0.15713834730490384</c:v>
                  </c:pt>
                  <c:pt idx="6">
                    <c:v>0.21014821767690928</c:v>
                  </c:pt>
                  <c:pt idx="7">
                    <c:v>5.512364949578169E-2</c:v>
                  </c:pt>
                  <c:pt idx="8">
                    <c:v>0.27681000977620757</c:v>
                  </c:pt>
                </c:numCache>
              </c:numRef>
            </c:plus>
            <c:minus>
              <c:numRef>
                <c:f>localization!$S$26:$AB$26</c:f>
                <c:numCache>
                  <c:formatCode>General</c:formatCode>
                  <c:ptCount val="10"/>
                  <c:pt idx="0">
                    <c:v>0.29982882230809488</c:v>
                  </c:pt>
                  <c:pt idx="1">
                    <c:v>0.53201274551958411</c:v>
                  </c:pt>
                  <c:pt idx="2">
                    <c:v>1.069865661684771</c:v>
                  </c:pt>
                  <c:pt idx="3">
                    <c:v>0.66910959959137084</c:v>
                  </c:pt>
                  <c:pt idx="4">
                    <c:v>0.22904950175193242</c:v>
                  </c:pt>
                  <c:pt idx="5">
                    <c:v>0.15713834730490384</c:v>
                  </c:pt>
                  <c:pt idx="6">
                    <c:v>0.21014821767690928</c:v>
                  </c:pt>
                  <c:pt idx="7">
                    <c:v>5.512364949578169E-2</c:v>
                  </c:pt>
                  <c:pt idx="8">
                    <c:v>0.27681000977620757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localization!$F$26:$N$26</c:f>
              <c:numCache>
                <c:formatCode>0.00</c:formatCode>
                <c:ptCount val="9"/>
                <c:pt idx="0">
                  <c:v>3.0187420719777887</c:v>
                </c:pt>
                <c:pt idx="1">
                  <c:v>1.0990014672504622</c:v>
                </c:pt>
                <c:pt idx="2">
                  <c:v>3.4930002412348986</c:v>
                </c:pt>
                <c:pt idx="3">
                  <c:v>1.9975897043124562</c:v>
                </c:pt>
                <c:pt idx="4">
                  <c:v>0.98733973842421274</c:v>
                </c:pt>
                <c:pt idx="5">
                  <c:v>0.53015543359325834</c:v>
                </c:pt>
                <c:pt idx="6">
                  <c:v>1.5186361939061144</c:v>
                </c:pt>
                <c:pt idx="7">
                  <c:v>0.12995276087172464</c:v>
                </c:pt>
                <c:pt idx="8">
                  <c:v>1.2962554124208592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E-4FE4-867D-BBC6FED8F222}"/>
            </c:ext>
          </c:extLst>
        </c:ser>
        <c:ser>
          <c:idx val="1"/>
          <c:order val="1"/>
          <c:tx>
            <c:strRef>
              <c:f>localization!$E$27</c:f>
              <c:strCache>
                <c:ptCount val="1"/>
                <c:pt idx="0">
                  <c:v>4 hr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localization!$S$27:$AB$27</c:f>
                <c:numCache>
                  <c:formatCode>General</c:formatCode>
                  <c:ptCount val="10"/>
                  <c:pt idx="0">
                    <c:v>1.1043611575469816</c:v>
                  </c:pt>
                  <c:pt idx="1">
                    <c:v>0.31069216588390713</c:v>
                  </c:pt>
                  <c:pt idx="2">
                    <c:v>0.32258479444403204</c:v>
                  </c:pt>
                  <c:pt idx="3">
                    <c:v>0.89267667014667307</c:v>
                  </c:pt>
                  <c:pt idx="4">
                    <c:v>0.35421388382723512</c:v>
                  </c:pt>
                  <c:pt idx="5">
                    <c:v>8.4263718738577367E-2</c:v>
                  </c:pt>
                  <c:pt idx="6">
                    <c:v>0.39372982539698714</c:v>
                  </c:pt>
                  <c:pt idx="7">
                    <c:v>9.0112818690595606E-2</c:v>
                  </c:pt>
                  <c:pt idx="8">
                    <c:v>0.17994195138190447</c:v>
                  </c:pt>
                </c:numCache>
              </c:numRef>
            </c:plus>
            <c:minus>
              <c:numRef>
                <c:f>localization!$S$27:$AB$27</c:f>
                <c:numCache>
                  <c:formatCode>General</c:formatCode>
                  <c:ptCount val="10"/>
                  <c:pt idx="0">
                    <c:v>1.1043611575469816</c:v>
                  </c:pt>
                  <c:pt idx="1">
                    <c:v>0.31069216588390713</c:v>
                  </c:pt>
                  <c:pt idx="2">
                    <c:v>0.32258479444403204</c:v>
                  </c:pt>
                  <c:pt idx="3">
                    <c:v>0.89267667014667307</c:v>
                  </c:pt>
                  <c:pt idx="4">
                    <c:v>0.35421388382723512</c:v>
                  </c:pt>
                  <c:pt idx="5">
                    <c:v>8.4263718738577367E-2</c:v>
                  </c:pt>
                  <c:pt idx="6">
                    <c:v>0.39372982539698714</c:v>
                  </c:pt>
                  <c:pt idx="7">
                    <c:v>9.0112818690595606E-2</c:v>
                  </c:pt>
                  <c:pt idx="8">
                    <c:v>0.17994195138190447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localization!$F$27:$N$27</c:f>
              <c:numCache>
                <c:formatCode>0.00</c:formatCode>
                <c:ptCount val="9"/>
                <c:pt idx="0">
                  <c:v>1.6730359534577972</c:v>
                </c:pt>
                <c:pt idx="1">
                  <c:v>0.58032863226281273</c:v>
                </c:pt>
                <c:pt idx="2">
                  <c:v>2.7183383748334506</c:v>
                </c:pt>
                <c:pt idx="3">
                  <c:v>2.3960993886618711</c:v>
                </c:pt>
                <c:pt idx="4">
                  <c:v>1.4544574431386856</c:v>
                </c:pt>
                <c:pt idx="5">
                  <c:v>0.22964569018155268</c:v>
                </c:pt>
                <c:pt idx="6">
                  <c:v>1.669604683100911</c:v>
                </c:pt>
                <c:pt idx="7">
                  <c:v>0.14674888924142238</c:v>
                </c:pt>
                <c:pt idx="8">
                  <c:v>0.94293459422884152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E-4FE4-867D-BBC6FED8F222}"/>
            </c:ext>
          </c:extLst>
        </c:ser>
        <c:ser>
          <c:idx val="2"/>
          <c:order val="2"/>
          <c:tx>
            <c:strRef>
              <c:f>localization!$E$28</c:f>
              <c:strCache>
                <c:ptCount val="1"/>
                <c:pt idx="0">
                  <c:v>1 day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localization!$S$28:$AB$28</c:f>
                <c:numCache>
                  <c:formatCode>General</c:formatCode>
                  <c:ptCount val="10"/>
                  <c:pt idx="0">
                    <c:v>5.0396164348434053E-2</c:v>
                  </c:pt>
                  <c:pt idx="1">
                    <c:v>0.22811246330876364</c:v>
                  </c:pt>
                  <c:pt idx="2">
                    <c:v>0.4774012613794183</c:v>
                  </c:pt>
                  <c:pt idx="3">
                    <c:v>0.6273318039958129</c:v>
                  </c:pt>
                  <c:pt idx="4">
                    <c:v>0.15663530612717363</c:v>
                  </c:pt>
                  <c:pt idx="5">
                    <c:v>2.9733849051549795E-2</c:v>
                  </c:pt>
                  <c:pt idx="6">
                    <c:v>0.14373369689001678</c:v>
                  </c:pt>
                  <c:pt idx="7">
                    <c:v>0.83052962336969305</c:v>
                  </c:pt>
                  <c:pt idx="8">
                    <c:v>9.5455348107397781E-2</c:v>
                  </c:pt>
                </c:numCache>
              </c:numRef>
            </c:plus>
            <c:minus>
              <c:numRef>
                <c:f>localization!$S$28:$AB$28</c:f>
                <c:numCache>
                  <c:formatCode>General</c:formatCode>
                  <c:ptCount val="10"/>
                  <c:pt idx="0">
                    <c:v>5.0396164348434053E-2</c:v>
                  </c:pt>
                  <c:pt idx="1">
                    <c:v>0.22811246330876364</c:v>
                  </c:pt>
                  <c:pt idx="2">
                    <c:v>0.4774012613794183</c:v>
                  </c:pt>
                  <c:pt idx="3">
                    <c:v>0.6273318039958129</c:v>
                  </c:pt>
                  <c:pt idx="4">
                    <c:v>0.15663530612717363</c:v>
                  </c:pt>
                  <c:pt idx="5">
                    <c:v>2.9733849051549795E-2</c:v>
                  </c:pt>
                  <c:pt idx="6">
                    <c:v>0.14373369689001678</c:v>
                  </c:pt>
                  <c:pt idx="7">
                    <c:v>0.83052962336969305</c:v>
                  </c:pt>
                  <c:pt idx="8">
                    <c:v>9.5455348107397781E-2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localization!$F$28:$N$28</c:f>
              <c:numCache>
                <c:formatCode>0.00</c:formatCode>
                <c:ptCount val="9"/>
                <c:pt idx="0">
                  <c:v>2.8954463091027453E-2</c:v>
                </c:pt>
                <c:pt idx="1">
                  <c:v>0.27365300505740264</c:v>
                </c:pt>
                <c:pt idx="2">
                  <c:v>1.9080114423927128</c:v>
                </c:pt>
                <c:pt idx="3">
                  <c:v>1.9312738773019715</c:v>
                </c:pt>
                <c:pt idx="4">
                  <c:v>0.96344064848635547</c:v>
                </c:pt>
                <c:pt idx="5">
                  <c:v>0.23961261022691724</c:v>
                </c:pt>
                <c:pt idx="6">
                  <c:v>1.4907051697423557</c:v>
                </c:pt>
                <c:pt idx="7">
                  <c:v>1.0536333136286546</c:v>
                </c:pt>
                <c:pt idx="8">
                  <c:v>0.95197449584585969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FE-4FE4-867D-BBC6FED8F222}"/>
            </c:ext>
          </c:extLst>
        </c:ser>
        <c:ser>
          <c:idx val="3"/>
          <c:order val="3"/>
          <c:tx>
            <c:strRef>
              <c:f>localization!$E$29</c:f>
              <c:strCache>
                <c:ptCount val="1"/>
                <c:pt idx="0">
                  <c:v>6 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localization!$S$29:$AB$29</c:f>
                <c:numCache>
                  <c:formatCode>General</c:formatCode>
                  <c:ptCount val="10"/>
                  <c:pt idx="0">
                    <c:v>0.42222139413838178</c:v>
                  </c:pt>
                  <c:pt idx="1">
                    <c:v>7.6942576346392094E-2</c:v>
                  </c:pt>
                  <c:pt idx="2">
                    <c:v>0.31286076106160399</c:v>
                  </c:pt>
                  <c:pt idx="3">
                    <c:v>0.58543511875392829</c:v>
                  </c:pt>
                  <c:pt idx="4">
                    <c:v>0.18555904185050667</c:v>
                  </c:pt>
                  <c:pt idx="5">
                    <c:v>0.13050614438197991</c:v>
                  </c:pt>
                  <c:pt idx="6">
                    <c:v>0.41949871829299606</c:v>
                  </c:pt>
                  <c:pt idx="7">
                    <c:v>0.31808658096647541</c:v>
                  </c:pt>
                  <c:pt idx="8">
                    <c:v>0.21256257414384599</c:v>
                  </c:pt>
                </c:numCache>
              </c:numRef>
            </c:plus>
            <c:minus>
              <c:numRef>
                <c:f>localization!$S$29:$AB$29</c:f>
                <c:numCache>
                  <c:formatCode>General</c:formatCode>
                  <c:ptCount val="10"/>
                  <c:pt idx="0">
                    <c:v>0.42222139413838178</c:v>
                  </c:pt>
                  <c:pt idx="1">
                    <c:v>7.6942576346392094E-2</c:v>
                  </c:pt>
                  <c:pt idx="2">
                    <c:v>0.31286076106160399</c:v>
                  </c:pt>
                  <c:pt idx="3">
                    <c:v>0.58543511875392829</c:v>
                  </c:pt>
                  <c:pt idx="4">
                    <c:v>0.18555904185050667</c:v>
                  </c:pt>
                  <c:pt idx="5">
                    <c:v>0.13050614438197991</c:v>
                  </c:pt>
                  <c:pt idx="6">
                    <c:v>0.41949871829299606</c:v>
                  </c:pt>
                  <c:pt idx="7">
                    <c:v>0.31808658096647541</c:v>
                  </c:pt>
                  <c:pt idx="8">
                    <c:v>0.21256257414384599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localization!$F$29:$N$29</c:f>
              <c:numCache>
                <c:formatCode>0.00</c:formatCode>
                <c:ptCount val="9"/>
                <c:pt idx="0">
                  <c:v>0.2065582337365722</c:v>
                </c:pt>
                <c:pt idx="1">
                  <c:v>0.29942480156253354</c:v>
                </c:pt>
                <c:pt idx="2">
                  <c:v>1.3317389961936767</c:v>
                </c:pt>
                <c:pt idx="3">
                  <c:v>1.3472379298604826</c:v>
                </c:pt>
                <c:pt idx="4">
                  <c:v>0.91337050379401186</c:v>
                </c:pt>
                <c:pt idx="5">
                  <c:v>0.29852492607090386</c:v>
                </c:pt>
                <c:pt idx="6">
                  <c:v>1.3022641796089125</c:v>
                </c:pt>
                <c:pt idx="7">
                  <c:v>0.6739511285126808</c:v>
                </c:pt>
                <c:pt idx="8">
                  <c:v>0.8774093866450976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FE-4FE4-867D-BBC6FED8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580335"/>
        <c:axId val="1101573679"/>
      </c:barChart>
      <c:catAx>
        <c:axId val="11015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73679"/>
        <c:crosses val="autoZero"/>
        <c:auto val="1"/>
        <c:lblAlgn val="ctr"/>
        <c:lblOffset val="100"/>
        <c:noMultiLvlLbl val="0"/>
      </c:catAx>
      <c:valAx>
        <c:axId val="1101573679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Localization Ratio                       (Ac-225/Ac-227)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0.78466352166631403</c:v>
                </c:pt>
                <c:pt idx="2">
                  <c:v>0.56057155945543402</c:v>
                </c:pt>
                <c:pt idx="3">
                  <c:v>0.38674377644783198</c:v>
                </c:pt>
                <c:pt idx="4">
                  <c:v>0.237357156522819</c:v>
                </c:pt>
                <c:pt idx="5">
                  <c:v>9.2875835660466893E-2</c:v>
                </c:pt>
                <c:pt idx="6">
                  <c:v>6.47019168019944E-2</c:v>
                </c:pt>
                <c:pt idx="7">
                  <c:v>4.1650528645062301E-2</c:v>
                </c:pt>
                <c:pt idx="8">
                  <c:v>2.3721671189670699E-2</c:v>
                </c:pt>
                <c:pt idx="9">
                  <c:v>1.0915344435819501E-2</c:v>
                </c:pt>
                <c:pt idx="10">
                  <c:v>3.2315483835088101E-3</c:v>
                </c:pt>
                <c:pt idx="11">
                  <c:v>6.7028303273856395E-4</c:v>
                </c:pt>
                <c:pt idx="12">
                  <c:v>6.7223113630995998E-4</c:v>
                </c:pt>
                <c:pt idx="13">
                  <c:v>6.8345221288119897E-4</c:v>
                </c:pt>
                <c:pt idx="14">
                  <c:v>7.0464757973798503E-4</c:v>
                </c:pt>
                <c:pt idx="15">
                  <c:v>7.3581723688031695E-4</c:v>
                </c:pt>
                <c:pt idx="16">
                  <c:v>7.9496166130789197E-4</c:v>
                </c:pt>
                <c:pt idx="17">
                  <c:v>8.6509338987813796E-4</c:v>
                </c:pt>
                <c:pt idx="18">
                  <c:v>9.5080994701955105E-4</c:v>
                </c:pt>
                <c:pt idx="19">
                  <c:v>1.0521113327321299E-3</c:v>
                </c:pt>
                <c:pt idx="20">
                  <c:v>1.1689975470158701E-3</c:v>
                </c:pt>
                <c:pt idx="21">
                  <c:v>1.3014685898707799E-3</c:v>
                </c:pt>
                <c:pt idx="22">
                  <c:v>1.4495244612968601E-3</c:v>
                </c:pt>
                <c:pt idx="23">
                  <c:v>1.6131651612941E-3</c:v>
                </c:pt>
                <c:pt idx="24">
                  <c:v>1.79239068986251E-3</c:v>
                </c:pt>
                <c:pt idx="25">
                  <c:v>1.9872010470020798E-3</c:v>
                </c:pt>
                <c:pt idx="26">
                  <c:v>2.1975962327128199E-3</c:v>
                </c:pt>
                <c:pt idx="27">
                  <c:v>2.42357624699473E-3</c:v>
                </c:pt>
                <c:pt idx="28">
                  <c:v>2.6651410898478E-3</c:v>
                </c:pt>
                <c:pt idx="29">
                  <c:v>2.9222907612720399E-3</c:v>
                </c:pt>
                <c:pt idx="30">
                  <c:v>3.1950252612674402E-3</c:v>
                </c:pt>
                <c:pt idx="31">
                  <c:v>3.48334458983401E-3</c:v>
                </c:pt>
                <c:pt idx="32">
                  <c:v>3.7872487469717501E-3</c:v>
                </c:pt>
                <c:pt idx="33">
                  <c:v>3.7218619644271088E-3</c:v>
                </c:pt>
                <c:pt idx="34">
                  <c:v>3.6576040836299928E-3</c:v>
                </c:pt>
                <c:pt idx="35">
                  <c:v>3.5944556144890307E-3</c:v>
                </c:pt>
                <c:pt idx="36">
                  <c:v>3.5323974022907364E-3</c:v>
                </c:pt>
                <c:pt idx="37">
                  <c:v>3.4714106241647827E-3</c:v>
                </c:pt>
                <c:pt idx="38">
                  <c:v>3.4114767816745845E-3</c:v>
                </c:pt>
                <c:pt idx="39">
                  <c:v>3.3525776959042364E-3</c:v>
                </c:pt>
                <c:pt idx="40">
                  <c:v>3.2946955017946911E-3</c:v>
                </c:pt>
                <c:pt idx="41">
                  <c:v>3.2378126427213883E-3</c:v>
                </c:pt>
                <c:pt idx="42">
                  <c:v>3.1819118651580046E-3</c:v>
                </c:pt>
                <c:pt idx="43">
                  <c:v>3.1269762134161915E-3</c:v>
                </c:pt>
                <c:pt idx="44">
                  <c:v>3.0729890244101713E-3</c:v>
                </c:pt>
                <c:pt idx="45">
                  <c:v>3.0220384339195777E-3</c:v>
                </c:pt>
                <c:pt idx="46">
                  <c:v>2.9677948177643564E-3</c:v>
                </c:pt>
                <c:pt idx="47">
                  <c:v>2.9165558928789812E-3</c:v>
                </c:pt>
                <c:pt idx="48">
                  <c:v>2.8662016075090262E-3</c:v>
                </c:pt>
                <c:pt idx="49">
                  <c:v>2.8167166877789288E-3</c:v>
                </c:pt>
                <c:pt idx="50">
                  <c:v>2.7680861244199443E-3</c:v>
                </c:pt>
                <c:pt idx="51">
                  <c:v>2.7202951668693085E-3</c:v>
                </c:pt>
                <c:pt idx="52">
                  <c:v>2.67332931934585E-3</c:v>
                </c:pt>
                <c:pt idx="53">
                  <c:v>2.493435782989762E-3</c:v>
                </c:pt>
                <c:pt idx="54">
                  <c:v>2.3256476321109228E-3</c:v>
                </c:pt>
                <c:pt idx="55">
                  <c:v>2.169150273757314E-3</c:v>
                </c:pt>
                <c:pt idx="56">
                  <c:v>2.0231839273978239E-3</c:v>
                </c:pt>
                <c:pt idx="57">
                  <c:v>1.8883549672639513E-3</c:v>
                </c:pt>
                <c:pt idx="58">
                  <c:v>1.7600573472521268E-3</c:v>
                </c:pt>
                <c:pt idx="59">
                  <c:v>1.6416196606576278E-3</c:v>
                </c:pt>
                <c:pt idx="60">
                  <c:v>1.5311518761916389E-3</c:v>
                </c:pt>
                <c:pt idx="61">
                  <c:v>1.4271231604403645E-3</c:v>
                </c:pt>
                <c:pt idx="62">
                  <c:v>1.007372486658757E-3</c:v>
                </c:pt>
                <c:pt idx="63">
                  <c:v>7.1157594589073747E-4</c:v>
                </c:pt>
                <c:pt idx="64">
                  <c:v>3.540572036997106E-4</c:v>
                </c:pt>
                <c:pt idx="65">
                  <c:v>1.7641304413339989E-4</c:v>
                </c:pt>
                <c:pt idx="66">
                  <c:v>8.7961065129954158E-5</c:v>
                </c:pt>
                <c:pt idx="67">
                  <c:v>3.0984648569712469E-5</c:v>
                </c:pt>
                <c:pt idx="68">
                  <c:v>5.4218290504498275E-6</c:v>
                </c:pt>
                <c:pt idx="69">
                  <c:v>9.5270773219745036E-7</c:v>
                </c:pt>
                <c:pt idx="70">
                  <c:v>1.6740697918417266E-7</c:v>
                </c:pt>
                <c:pt idx="71">
                  <c:v>2.9110580698896973E-8</c:v>
                </c:pt>
                <c:pt idx="72">
                  <c:v>5.1259226775237442E-9</c:v>
                </c:pt>
                <c:pt idx="73">
                  <c:v>8.9259455781773383E-10</c:v>
                </c:pt>
                <c:pt idx="74">
                  <c:v>1.5849102168496017E-10</c:v>
                </c:pt>
                <c:pt idx="75">
                  <c:v>4.9004648596995569E-12</c:v>
                </c:pt>
                <c:pt idx="76">
                  <c:v>5.1843445724335928E-14</c:v>
                </c:pt>
                <c:pt idx="77">
                  <c:v>4.6911372027329202E-25</c:v>
                </c:pt>
                <c:pt idx="78">
                  <c:v>3.8840728919697549E-47</c:v>
                </c:pt>
                <c:pt idx="79">
                  <c:v>2.7150450625987646E-91</c:v>
                </c:pt>
                <c:pt idx="80">
                  <c:v>1.3852049473679827E-179</c:v>
                </c:pt>
                <c:pt idx="81">
                  <c:v>2.1459323407915923E-243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0.78466352166631381</c:v>
                </c:pt>
                <c:pt idx="1">
                  <c:v>0.11450429862252667</c:v>
                </c:pt>
                <c:pt idx="2">
                  <c:v>6.7028303273856417E-4</c:v>
                </c:pt>
                <c:pt idx="3">
                  <c:v>3.7872487469717492E-3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0.66927232539330594</c:v>
                </c:pt>
                <c:pt idx="2">
                  <c:v>0.561710500531584</c:v>
                </c:pt>
                <c:pt idx="3">
                  <c:v>0.47811317898011702</c:v>
                </c:pt>
                <c:pt idx="4">
                  <c:v>0.40673270107542703</c:v>
                </c:pt>
                <c:pt idx="5">
                  <c:v>0.35197922421477001</c:v>
                </c:pt>
                <c:pt idx="6">
                  <c:v>0.356886991257794</c:v>
                </c:pt>
                <c:pt idx="7">
                  <c:v>0.36437779358662098</c:v>
                </c:pt>
                <c:pt idx="8">
                  <c:v>0.37290181002976902</c:v>
                </c:pt>
                <c:pt idx="9">
                  <c:v>0.38090921941575701</c:v>
                </c:pt>
                <c:pt idx="10">
                  <c:v>0.38685020057310199</c:v>
                </c:pt>
                <c:pt idx="11">
                  <c:v>0.38917493233032502</c:v>
                </c:pt>
                <c:pt idx="12">
                  <c:v>0.38909611761111201</c:v>
                </c:pt>
                <c:pt idx="13">
                  <c:v>0.388642144828448</c:v>
                </c:pt>
                <c:pt idx="14">
                  <c:v>0.38778464068341501</c:v>
                </c:pt>
                <c:pt idx="15">
                  <c:v>0.38652360517601397</c:v>
                </c:pt>
                <c:pt idx="16">
                  <c:v>0.384130790300721</c:v>
                </c:pt>
                <c:pt idx="17">
                  <c:v>0.38129346040906897</c:v>
                </c:pt>
                <c:pt idx="18">
                  <c:v>0.37782561276371601</c:v>
                </c:pt>
                <c:pt idx="19">
                  <c:v>0.37372724736466301</c:v>
                </c:pt>
                <c:pt idx="20">
                  <c:v>0.36899836421191001</c:v>
                </c:pt>
                <c:pt idx="21">
                  <c:v>0.36363896330545598</c:v>
                </c:pt>
                <c:pt idx="22">
                  <c:v>0.35764904464530101</c:v>
                </c:pt>
                <c:pt idx="23">
                  <c:v>0.35102860823144599</c:v>
                </c:pt>
                <c:pt idx="24">
                  <c:v>0.34377765406389099</c:v>
                </c:pt>
                <c:pt idx="25">
                  <c:v>0.335896182142635</c:v>
                </c:pt>
                <c:pt idx="26">
                  <c:v>0.32738419246767902</c:v>
                </c:pt>
                <c:pt idx="27">
                  <c:v>0.318241685039022</c:v>
                </c:pt>
                <c:pt idx="28">
                  <c:v>0.308468659856664</c:v>
                </c:pt>
                <c:pt idx="29">
                  <c:v>0.298065116920607</c:v>
                </c:pt>
                <c:pt idx="30">
                  <c:v>0.28703105623084801</c:v>
                </c:pt>
                <c:pt idx="31">
                  <c:v>0.27536647778738998</c:v>
                </c:pt>
                <c:pt idx="32">
                  <c:v>0.26307138159023102</c:v>
                </c:pt>
                <c:pt idx="33">
                  <c:v>0.25852945884604561</c:v>
                </c:pt>
                <c:pt idx="34">
                  <c:v>0.2540659523248871</c:v>
                </c:pt>
                <c:pt idx="35">
                  <c:v>0.24967950819826243</c:v>
                </c:pt>
                <c:pt idx="36">
                  <c:v>0.24536879593383062</c:v>
                </c:pt>
                <c:pt idx="37">
                  <c:v>0.24113250804987266</c:v>
                </c:pt>
                <c:pt idx="38">
                  <c:v>0.23696935960061519</c:v>
                </c:pt>
                <c:pt idx="39">
                  <c:v>0.23287808783495775</c:v>
                </c:pt>
                <c:pt idx="40">
                  <c:v>0.22885745180305003</c:v>
                </c:pt>
                <c:pt idx="41">
                  <c:v>0.22490623197964088</c:v>
                </c:pt>
                <c:pt idx="42">
                  <c:v>0.22102322989340978</c:v>
                </c:pt>
                <c:pt idx="43">
                  <c:v>0.21720726776157614</c:v>
                </c:pt>
                <c:pt idx="44">
                  <c:v>0.21345718812623588</c:v>
                </c:pt>
                <c:pt idx="45">
                  <c:v>0.20991803790698607</c:v>
                </c:pt>
                <c:pt idx="46">
                  <c:v>0.20615014622682792</c:v>
                </c:pt>
                <c:pt idx="47">
                  <c:v>0.20259096760895348</c:v>
                </c:pt>
                <c:pt idx="48">
                  <c:v>0.1990932381736068</c:v>
                </c:pt>
                <c:pt idx="49">
                  <c:v>0.19565589696075739</c:v>
                </c:pt>
                <c:pt idx="50">
                  <c:v>0.19227790139059875</c:v>
                </c:pt>
                <c:pt idx="51">
                  <c:v>0.18895822685366248</c:v>
                </c:pt>
                <c:pt idx="52">
                  <c:v>0.18569586643822067</c:v>
                </c:pt>
                <c:pt idx="53">
                  <c:v>0.17320002993258077</c:v>
                </c:pt>
                <c:pt idx="54">
                  <c:v>0.16154506253666823</c:v>
                </c:pt>
                <c:pt idx="55">
                  <c:v>0.15067438067025413</c:v>
                </c:pt>
                <c:pt idx="56">
                  <c:v>0.14053520815533202</c:v>
                </c:pt>
                <c:pt idx="57">
                  <c:v>0.13116966520039586</c:v>
                </c:pt>
                <c:pt idx="58">
                  <c:v>0.12225780479560029</c:v>
                </c:pt>
                <c:pt idx="59">
                  <c:v>0.11403083901478672</c:v>
                </c:pt>
                <c:pt idx="60">
                  <c:v>0.10635748175143918</c:v>
                </c:pt>
                <c:pt idx="61">
                  <c:v>9.9131397644968075E-2</c:v>
                </c:pt>
                <c:pt idx="62">
                  <c:v>6.9974509082142033E-2</c:v>
                </c:pt>
                <c:pt idx="63">
                  <c:v>4.9427771899464332E-2</c:v>
                </c:pt>
                <c:pt idx="64">
                  <c:v>2.4593662566720097E-2</c:v>
                </c:pt>
                <c:pt idx="65">
                  <c:v>1.225407316797459E-2</c:v>
                </c:pt>
                <c:pt idx="66">
                  <c:v>6.1099865564383377E-3</c:v>
                </c:pt>
                <c:pt idx="67">
                  <c:v>2.1522680055910352E-3</c:v>
                </c:pt>
                <c:pt idx="68">
                  <c:v>3.7661324997159625E-4</c:v>
                </c:pt>
                <c:pt idx="69">
                  <c:v>6.617736412515303E-5</c:v>
                </c:pt>
                <c:pt idx="70">
                  <c:v>1.1628490295769805E-5</c:v>
                </c:pt>
                <c:pt idx="71">
                  <c:v>2.0220907563772083E-6</c:v>
                </c:pt>
                <c:pt idx="72">
                  <c:v>3.5605888358378966E-7</c:v>
                </c:pt>
                <c:pt idx="73">
                  <c:v>6.2001758852726382E-8</c:v>
                </c:pt>
                <c:pt idx="74">
                  <c:v>1.1009166503163608E-8</c:v>
                </c:pt>
                <c:pt idx="75">
                  <c:v>3.4039804280253588E-10</c:v>
                </c:pt>
                <c:pt idx="76">
                  <c:v>3.6011700852774595E-12</c:v>
                </c:pt>
                <c:pt idx="77">
                  <c:v>3.2585764168225269E-23</c:v>
                </c:pt>
                <c:pt idx="78">
                  <c:v>2.6979701893218933E-45</c:v>
                </c:pt>
                <c:pt idx="79">
                  <c:v>1.8859354201878096E-89</c:v>
                </c:pt>
                <c:pt idx="80">
                  <c:v>9.6219658025128569E-178</c:v>
                </c:pt>
                <c:pt idx="81">
                  <c:v>1.4906160735879798E-241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0.66927232539330628</c:v>
                </c:pt>
                <c:pt idx="1">
                  <c:v>0.35090774291102933</c:v>
                </c:pt>
                <c:pt idx="2">
                  <c:v>0.38917493233032457</c:v>
                </c:pt>
                <c:pt idx="3">
                  <c:v>0.26307138159023058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1.85496046763363</c:v>
                </c:pt>
                <c:pt idx="2">
                  <c:v>1.73405541328316</c:v>
                </c:pt>
                <c:pt idx="3">
                  <c:v>1.6400881145660999</c:v>
                </c:pt>
                <c:pt idx="4">
                  <c:v>1.5598532875945099</c:v>
                </c:pt>
                <c:pt idx="5">
                  <c:v>1.4983129035181899</c:v>
                </c:pt>
                <c:pt idx="6">
                  <c:v>1.5038517107231</c:v>
                </c:pt>
                <c:pt idx="7">
                  <c:v>1.5123056796148</c:v>
                </c:pt>
                <c:pt idx="8">
                  <c:v>1.5219257131812201</c:v>
                </c:pt>
                <c:pt idx="9">
                  <c:v>1.53096271441029</c:v>
                </c:pt>
                <c:pt idx="10">
                  <c:v>1.5376675862899101</c:v>
                </c:pt>
                <c:pt idx="11">
                  <c:v>1.54029123180803</c:v>
                </c:pt>
                <c:pt idx="12">
                  <c:v>1.5399555929416999</c:v>
                </c:pt>
                <c:pt idx="13">
                  <c:v>1.5380223130716399</c:v>
                </c:pt>
                <c:pt idx="14">
                  <c:v>1.53437056220597</c:v>
                </c:pt>
                <c:pt idx="15">
                  <c:v>1.5290003403446999</c:v>
                </c:pt>
                <c:pt idx="16">
                  <c:v>1.5188103443629399</c:v>
                </c:pt>
                <c:pt idx="17">
                  <c:v>1.50672734517507</c:v>
                </c:pt>
                <c:pt idx="18">
                  <c:v>1.49195923505658</c:v>
                </c:pt>
                <c:pt idx="19">
                  <c:v>1.47450601400744</c:v>
                </c:pt>
                <c:pt idx="20">
                  <c:v>1.4543676820276701</c:v>
                </c:pt>
                <c:pt idx="21">
                  <c:v>1.4315442391172599</c:v>
                </c:pt>
                <c:pt idx="22">
                  <c:v>1.4060356852762199</c:v>
                </c:pt>
                <c:pt idx="23">
                  <c:v>1.3778420205045401</c:v>
                </c:pt>
                <c:pt idx="24">
                  <c:v>1.34696324480222</c:v>
                </c:pt>
                <c:pt idx="25">
                  <c:v>1.31339935816927</c:v>
                </c:pt>
                <c:pt idx="26">
                  <c:v>1.27715036060568</c:v>
                </c:pt>
                <c:pt idx="27">
                  <c:v>1.2382162521114499</c:v>
                </c:pt>
                <c:pt idx="28">
                  <c:v>1.19659703268659</c:v>
                </c:pt>
                <c:pt idx="29">
                  <c:v>1.1522927023311</c:v>
                </c:pt>
                <c:pt idx="30">
                  <c:v>1.10530326104496</c:v>
                </c:pt>
                <c:pt idx="31">
                  <c:v>1.0556287088281899</c:v>
                </c:pt>
                <c:pt idx="32">
                  <c:v>1.00326904568079</c:v>
                </c:pt>
                <c:pt idx="33">
                  <c:v>0.98594762337491348</c:v>
                </c:pt>
                <c:pt idx="34">
                  <c:v>0.96892525514617212</c:v>
                </c:pt>
                <c:pt idx="35">
                  <c:v>0.95219677793117163</c:v>
                </c:pt>
                <c:pt idx="36">
                  <c:v>0.93575711751049762</c:v>
                </c:pt>
                <c:pt idx="37">
                  <c:v>0.91960128757234116</c:v>
                </c:pt>
                <c:pt idx="38">
                  <c:v>0.9037243877496921</c:v>
                </c:pt>
                <c:pt idx="39">
                  <c:v>0.88812160231883353</c:v>
                </c:pt>
                <c:pt idx="40">
                  <c:v>0.87278819869895585</c:v>
                </c:pt>
                <c:pt idx="41">
                  <c:v>0.85771952601573187</c:v>
                </c:pt>
                <c:pt idx="42">
                  <c:v>0.84291101368770649</c:v>
                </c:pt>
                <c:pt idx="43">
                  <c:v>0.82835817003281564</c:v>
                </c:pt>
                <c:pt idx="44">
                  <c:v>0.81405658088149124</c:v>
                </c:pt>
                <c:pt idx="45">
                  <c:v>0.80055940820719995</c:v>
                </c:pt>
                <c:pt idx="46">
                  <c:v>0.78618988968591497</c:v>
                </c:pt>
                <c:pt idx="47">
                  <c:v>0.77261633518607808</c:v>
                </c:pt>
                <c:pt idx="48">
                  <c:v>0.75927712796620705</c:v>
                </c:pt>
                <c:pt idx="49">
                  <c:v>0.74616822186836962</c:v>
                </c:pt>
                <c:pt idx="50">
                  <c:v>0.73328564083085546</c:v>
                </c:pt>
                <c:pt idx="51">
                  <c:v>0.72062547732500282</c:v>
                </c:pt>
                <c:pt idx="52">
                  <c:v>0.70818389131560078</c:v>
                </c:pt>
                <c:pt idx="53">
                  <c:v>0.66052881804151842</c:v>
                </c:pt>
                <c:pt idx="54">
                  <c:v>0.61608054721078465</c:v>
                </c:pt>
                <c:pt idx="55">
                  <c:v>0.57462328737472756</c:v>
                </c:pt>
                <c:pt idx="56">
                  <c:v>0.53595576728360805</c:v>
                </c:pt>
                <c:pt idx="57">
                  <c:v>0.50023861977070594</c:v>
                </c:pt>
                <c:pt idx="58">
                  <c:v>0.46625167056508521</c:v>
                </c:pt>
                <c:pt idx="59">
                  <c:v>0.43487668763128273</c:v>
                </c:pt>
                <c:pt idx="60">
                  <c:v>0.40561298828006326</c:v>
                </c:pt>
                <c:pt idx="61">
                  <c:v>0.37805504388609351</c:v>
                </c:pt>
                <c:pt idx="62">
                  <c:v>0.26686011425664463</c:v>
                </c:pt>
                <c:pt idx="63">
                  <c:v>0.18850151333049758</c:v>
                </c:pt>
                <c:pt idx="64">
                  <c:v>9.3792263620456437E-2</c:v>
                </c:pt>
                <c:pt idx="65">
                  <c:v>4.6733066206670101E-2</c:v>
                </c:pt>
                <c:pt idx="66">
                  <c:v>2.3301509820435669E-2</c:v>
                </c:pt>
                <c:pt idx="67">
                  <c:v>8.2080530955739636E-3</c:v>
                </c:pt>
                <c:pt idx="68">
                  <c:v>1.436280957684282E-3</c:v>
                </c:pt>
                <c:pt idx="69">
                  <c:v>2.5237903321209427E-4</c:v>
                </c:pt>
                <c:pt idx="70">
                  <c:v>4.4347295746207188E-5</c:v>
                </c:pt>
                <c:pt idx="71">
                  <c:v>7.7115992289517924E-6</c:v>
                </c:pt>
                <c:pt idx="72">
                  <c:v>1.3578932614407243E-6</c:v>
                </c:pt>
                <c:pt idx="73">
                  <c:v>2.3645462710040059E-7</c:v>
                </c:pt>
                <c:pt idx="74">
                  <c:v>4.1985395388139122E-8</c:v>
                </c:pt>
                <c:pt idx="75">
                  <c:v>1.2981678869427835E-9</c:v>
                </c:pt>
                <c:pt idx="76">
                  <c:v>1.3733696356292258E-11</c:v>
                </c:pt>
                <c:pt idx="77">
                  <c:v>1.2427155064231683E-22</c:v>
                </c:pt>
                <c:pt idx="78">
                  <c:v>1.0289184481998824E-44</c:v>
                </c:pt>
                <c:pt idx="79">
                  <c:v>7.1923468747909047E-89</c:v>
                </c:pt>
                <c:pt idx="80">
                  <c:v>3.6695061203186169E-177</c:v>
                </c:pt>
                <c:pt idx="81">
                  <c:v>5.6847269231074455E-241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1.85496046763363</c:v>
                </c:pt>
                <c:pt idx="1">
                  <c:v>1.4971036512629261</c:v>
                </c:pt>
                <c:pt idx="2">
                  <c:v>1.5402912318080271</c:v>
                </c:pt>
                <c:pt idx="3">
                  <c:v>1.0032690456807867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26" Type="http://schemas.openxmlformats.org/officeDocument/2006/relationships/chart" Target="../charts/chart55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5" Type="http://schemas.openxmlformats.org/officeDocument/2006/relationships/chart" Target="../charts/chart54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29" Type="http://schemas.openxmlformats.org/officeDocument/2006/relationships/chart" Target="../charts/chart58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24" Type="http://schemas.openxmlformats.org/officeDocument/2006/relationships/chart" Target="../charts/chart53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23" Type="http://schemas.openxmlformats.org/officeDocument/2006/relationships/chart" Target="../charts/chart52.xml"/><Relationship Id="rId28" Type="http://schemas.openxmlformats.org/officeDocument/2006/relationships/chart" Target="../charts/chart57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Relationship Id="rId27" Type="http://schemas.openxmlformats.org/officeDocument/2006/relationships/chart" Target="../charts/chart5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379268</xdr:colOff>
      <xdr:row>38</xdr:row>
      <xdr:rowOff>82911</xdr:rowOff>
    </xdr:from>
    <xdr:to>
      <xdr:col>3</xdr:col>
      <xdr:colOff>354879</xdr:colOff>
      <xdr:row>50</xdr:row>
      <xdr:rowOff>63860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149586</xdr:rowOff>
    </xdr:from>
    <xdr:to>
      <xdr:col>6</xdr:col>
      <xdr:colOff>309635</xdr:colOff>
      <xdr:row>49</xdr:row>
      <xdr:rowOff>121010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149586</xdr:rowOff>
    </xdr:from>
    <xdr:to>
      <xdr:col>11</xdr:col>
      <xdr:colOff>296935</xdr:colOff>
      <xdr:row>49</xdr:row>
      <xdr:rowOff>121010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149586</xdr:rowOff>
    </xdr:from>
    <xdr:to>
      <xdr:col>16</xdr:col>
      <xdr:colOff>595384</xdr:colOff>
      <xdr:row>49</xdr:row>
      <xdr:rowOff>121010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128587</xdr:rowOff>
    </xdr:from>
    <xdr:to>
      <xdr:col>7</xdr:col>
      <xdr:colOff>470694</xdr:colOff>
      <xdr:row>72</xdr:row>
      <xdr:rowOff>62706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128587</xdr:rowOff>
    </xdr:from>
    <xdr:to>
      <xdr:col>17</xdr:col>
      <xdr:colOff>28576</xdr:colOff>
      <xdr:row>72</xdr:row>
      <xdr:rowOff>62706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397</xdr:row>
      <xdr:rowOff>4761</xdr:rowOff>
    </xdr:from>
    <xdr:to>
      <xdr:col>4</xdr:col>
      <xdr:colOff>65484</xdr:colOff>
      <xdr:row>431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18</xdr:col>
      <xdr:colOff>0</xdr:colOff>
      <xdr:row>50</xdr:row>
      <xdr:rowOff>0</xdr:rowOff>
    </xdr:from>
    <xdr:to>
      <xdr:col>25</xdr:col>
      <xdr:colOff>619125</xdr:colOff>
      <xdr:row>72</xdr:row>
      <xdr:rowOff>86519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388793</xdr:colOff>
      <xdr:row>38</xdr:row>
      <xdr:rowOff>92436</xdr:rowOff>
    </xdr:from>
    <xdr:to>
      <xdr:col>3</xdr:col>
      <xdr:colOff>364404</xdr:colOff>
      <xdr:row>50</xdr:row>
      <xdr:rowOff>73385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149586</xdr:rowOff>
    </xdr:from>
    <xdr:to>
      <xdr:col>6</xdr:col>
      <xdr:colOff>309635</xdr:colOff>
      <xdr:row>49</xdr:row>
      <xdr:rowOff>121010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149586</xdr:rowOff>
    </xdr:from>
    <xdr:to>
      <xdr:col>11</xdr:col>
      <xdr:colOff>296935</xdr:colOff>
      <xdr:row>49</xdr:row>
      <xdr:rowOff>121010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149586</xdr:rowOff>
    </xdr:from>
    <xdr:to>
      <xdr:col>16</xdr:col>
      <xdr:colOff>595384</xdr:colOff>
      <xdr:row>49</xdr:row>
      <xdr:rowOff>121010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128587</xdr:rowOff>
    </xdr:from>
    <xdr:to>
      <xdr:col>7</xdr:col>
      <xdr:colOff>470694</xdr:colOff>
      <xdr:row>72</xdr:row>
      <xdr:rowOff>62706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128587</xdr:rowOff>
    </xdr:from>
    <xdr:to>
      <xdr:col>17</xdr:col>
      <xdr:colOff>28576</xdr:colOff>
      <xdr:row>72</xdr:row>
      <xdr:rowOff>62706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18</xdr:col>
      <xdr:colOff>0</xdr:colOff>
      <xdr:row>50</xdr:row>
      <xdr:rowOff>0</xdr:rowOff>
    </xdr:from>
    <xdr:to>
      <xdr:col>25</xdr:col>
      <xdr:colOff>619125</xdr:colOff>
      <xdr:row>72</xdr:row>
      <xdr:rowOff>86519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113393</xdr:colOff>
      <xdr:row>100</xdr:row>
      <xdr:rowOff>95250</xdr:rowOff>
    </xdr:from>
    <xdr:to>
      <xdr:col>24</xdr:col>
      <xdr:colOff>585108</xdr:colOff>
      <xdr:row>124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113393</xdr:colOff>
      <xdr:row>11</xdr:row>
      <xdr:rowOff>95250</xdr:rowOff>
    </xdr:from>
    <xdr:to>
      <xdr:col>24</xdr:col>
      <xdr:colOff>585108</xdr:colOff>
      <xdr:row>35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2</xdr:row>
      <xdr:rowOff>180975</xdr:rowOff>
    </xdr:from>
    <xdr:to>
      <xdr:col>9</xdr:col>
      <xdr:colOff>76200</xdr:colOff>
      <xdr:row>19</xdr:row>
      <xdr:rowOff>48419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85725</xdr:colOff>
      <xdr:row>3</xdr:row>
      <xdr:rowOff>0</xdr:rowOff>
    </xdr:from>
    <xdr:to>
      <xdr:col>21</xdr:col>
      <xdr:colOff>161925</xdr:colOff>
      <xdr:row>19</xdr:row>
      <xdr:rowOff>67469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10</xdr:col>
      <xdr:colOff>560784</xdr:colOff>
      <xdr:row>45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22</xdr:col>
      <xdr:colOff>560784</xdr:colOff>
      <xdr:row>45</xdr:row>
      <xdr:rowOff>166687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30</xdr:row>
      <xdr:rowOff>19050</xdr:rowOff>
    </xdr:from>
    <xdr:to>
      <xdr:col>9</xdr:col>
      <xdr:colOff>1476375</xdr:colOff>
      <xdr:row>43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3-27%20Numbers%20for%20Dosimetry%20DOTA-Tras%20in%20Tumors%20(clean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225 Dose 200 nCi R power"/>
      <sheetName val="Ac227 Dose 1 nCi R power"/>
      <sheetName val="Comparison"/>
      <sheetName val="_xltb_storage_"/>
      <sheetName val="All Figures"/>
      <sheetName val="localization"/>
    </sheetNames>
    <sheetDataSet>
      <sheetData sheetId="0">
        <row r="26">
          <cell r="E26" t="str">
            <v>Blood</v>
          </cell>
        </row>
        <row r="33">
          <cell r="D33" t="str">
            <v>Group</v>
          </cell>
          <cell r="E33" t="str">
            <v>Blood</v>
          </cell>
          <cell r="F33" t="str">
            <v>Thymus</v>
          </cell>
          <cell r="G33" t="str">
            <v>Heart</v>
          </cell>
          <cell r="H33" t="str">
            <v>Lungs</v>
          </cell>
          <cell r="I33" t="str">
            <v>Kidneys</v>
          </cell>
          <cell r="J33" t="str">
            <v>Spleen</v>
          </cell>
          <cell r="K33" t="str">
            <v>Liver</v>
          </cell>
          <cell r="L33" t="str">
            <v>ART</v>
          </cell>
          <cell r="M33" t="str">
            <v>Carcass</v>
          </cell>
          <cell r="R33" t="str">
            <v>Blood</v>
          </cell>
          <cell r="S33" t="str">
            <v>Thymus</v>
          </cell>
          <cell r="T33" t="str">
            <v>Heart</v>
          </cell>
          <cell r="U33" t="str">
            <v>Lungs</v>
          </cell>
          <cell r="V33" t="str">
            <v>Kidneys</v>
          </cell>
          <cell r="W33" t="str">
            <v>Spleen</v>
          </cell>
          <cell r="X33" t="str">
            <v>Liver</v>
          </cell>
          <cell r="Y33" t="str">
            <v>ART</v>
          </cell>
          <cell r="Z33" t="str">
            <v>Carcass</v>
          </cell>
        </row>
      </sheetData>
      <sheetData sheetId="1">
        <row r="33">
          <cell r="E33" t="str">
            <v>Blood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56"/>
  <sheetViews>
    <sheetView topLeftCell="G34" zoomScaleNormal="100" zoomScalePageLayoutView="110" workbookViewId="0">
      <selection activeCell="AB66" sqref="AB66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21">
      <c r="A1" s="49">
        <v>43551</v>
      </c>
      <c r="D1" s="76" t="s">
        <v>75</v>
      </c>
      <c r="E1" s="72"/>
      <c r="F1" s="84"/>
      <c r="I1" s="38" t="s">
        <v>69</v>
      </c>
    </row>
    <row r="2" spans="1:21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21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21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21" ht="12">
      <c r="C5" s="50"/>
      <c r="G5" s="51"/>
      <c r="H5" s="51"/>
      <c r="M5" s="51"/>
      <c r="N5" s="51"/>
    </row>
    <row r="6" spans="1:21" ht="12">
      <c r="C6" s="50"/>
      <c r="G6" s="51"/>
      <c r="H6" s="51"/>
      <c r="M6" s="51"/>
      <c r="N6" s="51"/>
    </row>
    <row r="7" spans="1:21" ht="12">
      <c r="C7" s="50"/>
      <c r="G7" s="51"/>
      <c r="H7" s="51"/>
      <c r="M7" s="51"/>
      <c r="N7" s="51"/>
    </row>
    <row r="8" spans="1:21" ht="12">
      <c r="G8" s="51"/>
      <c r="H8" s="51"/>
      <c r="M8" s="51"/>
      <c r="N8" s="51"/>
    </row>
    <row r="9" spans="1:21" ht="12">
      <c r="D9" s="53"/>
      <c r="F9" s="51"/>
      <c r="G9" s="51"/>
      <c r="H9" s="51"/>
      <c r="M9" s="51"/>
      <c r="N9" s="51"/>
    </row>
    <row r="10" spans="1:21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21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21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  <c r="S12" s="46"/>
      <c r="T12" s="46"/>
      <c r="U12" s="46"/>
    </row>
    <row r="13" spans="1:21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21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21" ht="12">
      <c r="D15" s="53"/>
      <c r="F15" s="51"/>
      <c r="G15" s="51"/>
      <c r="H15" s="51" t="s">
        <v>77</v>
      </c>
      <c r="I15" s="27" t="s">
        <v>79</v>
      </c>
      <c r="K15" s="27" t="s">
        <v>49</v>
      </c>
      <c r="L15" s="51"/>
      <c r="M15" s="51"/>
      <c r="N15" s="51"/>
    </row>
    <row r="16" spans="1:21" ht="12">
      <c r="D16" s="53"/>
      <c r="F16" s="51"/>
      <c r="G16" s="51"/>
      <c r="H16" s="51"/>
      <c r="N16" s="51"/>
    </row>
    <row r="17" spans="4:29" ht="12">
      <c r="D17" s="50"/>
      <c r="E17" s="50"/>
      <c r="G17" s="51"/>
      <c r="H17" s="51"/>
      <c r="N17" s="51"/>
    </row>
    <row r="18" spans="4:29" ht="12">
      <c r="D18" s="54"/>
      <c r="E18" s="60"/>
      <c r="F18" s="4"/>
      <c r="G18" s="51"/>
      <c r="H18" s="51"/>
      <c r="N18" s="51"/>
    </row>
    <row r="19" spans="4:29" ht="12">
      <c r="D19" s="52"/>
      <c r="F19" s="51"/>
      <c r="G19" s="51"/>
      <c r="H19" s="51"/>
      <c r="L19" s="51"/>
      <c r="M19" s="51"/>
      <c r="N19" s="51"/>
    </row>
    <row r="20" spans="4:29" ht="12">
      <c r="D20" s="52"/>
      <c r="F20" s="51"/>
      <c r="G20" s="51"/>
      <c r="H20" s="51"/>
      <c r="L20" s="51"/>
      <c r="M20" s="51"/>
      <c r="N20" s="51"/>
    </row>
    <row r="21" spans="4:29" ht="12">
      <c r="D21" s="53"/>
      <c r="F21" s="51"/>
      <c r="G21" s="51"/>
      <c r="H21" s="51"/>
      <c r="L21" s="51"/>
      <c r="M21" s="51"/>
      <c r="N21" s="51"/>
    </row>
    <row r="22" spans="4:29" ht="12">
      <c r="D22" s="53"/>
      <c r="F22" s="51"/>
      <c r="G22" s="51"/>
      <c r="H22" s="51"/>
      <c r="L22" s="51"/>
      <c r="M22" s="51"/>
      <c r="N22" s="51"/>
    </row>
    <row r="23" spans="4:29" ht="12">
      <c r="D23" s="53"/>
      <c r="F23" s="51"/>
      <c r="G23" s="51"/>
      <c r="H23" s="51"/>
      <c r="L23" s="51"/>
      <c r="M23" s="51"/>
      <c r="N23" s="51"/>
    </row>
    <row r="24" spans="4:29" ht="12">
      <c r="D24" s="53"/>
      <c r="F24" s="51"/>
      <c r="G24" s="51"/>
      <c r="H24" s="51"/>
      <c r="L24" s="51"/>
      <c r="M24" s="51"/>
      <c r="N24" s="51"/>
    </row>
    <row r="25" spans="4:29" s="21" customFormat="1" ht="12.75" thickBot="1">
      <c r="D25" s="20" t="s">
        <v>105</v>
      </c>
      <c r="E25" s="20" t="s">
        <v>0</v>
      </c>
      <c r="R25" s="20" t="s">
        <v>1</v>
      </c>
    </row>
    <row r="26" spans="4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3" customFormat="1" ht="12.75">
      <c r="D27" s="6" t="s">
        <v>109</v>
      </c>
      <c r="E27" s="114">
        <v>3.9233176083315691E-3</v>
      </c>
      <c r="F27" s="118">
        <v>3.3463616269665316E-3</v>
      </c>
      <c r="G27" s="122">
        <v>1.1748937394844762E-2</v>
      </c>
      <c r="H27" s="126">
        <v>9.2748023381681501E-3</v>
      </c>
      <c r="I27" s="130">
        <v>2.4130294236321719E-2</v>
      </c>
      <c r="J27" s="133">
        <v>5.8289993027760929E-3</v>
      </c>
      <c r="K27" s="137">
        <v>0.37149804440027251</v>
      </c>
      <c r="L27" s="122">
        <v>7.0103929445321763E-3</v>
      </c>
      <c r="M27" s="143">
        <v>1.1467119194912391E-2</v>
      </c>
      <c r="N27" s="7"/>
      <c r="O27" s="8"/>
      <c r="P27" s="8"/>
      <c r="R27" s="147">
        <v>3.8370252329093904E-4</v>
      </c>
      <c r="S27" s="146">
        <v>5.992803106589892E-4</v>
      </c>
      <c r="T27" s="146">
        <v>3.4046525894532351E-3</v>
      </c>
      <c r="U27" s="146">
        <v>3.0014499352511732E-3</v>
      </c>
      <c r="V27" s="146">
        <v>4.29846538779452E-3</v>
      </c>
      <c r="W27" s="146">
        <v>1.0059997458739015E-3</v>
      </c>
      <c r="X27" s="146">
        <v>5.0384690481104805E-2</v>
      </c>
      <c r="Y27" s="146">
        <v>2.928751942670746E-3</v>
      </c>
      <c r="Z27" s="145">
        <v>2.1311512923833961E-3</v>
      </c>
      <c r="AA27" s="7"/>
      <c r="AB27" s="8"/>
      <c r="AC27" s="8"/>
    </row>
    <row r="28" spans="4:29" s="23" customFormat="1" ht="12.75">
      <c r="D28" s="9" t="s">
        <v>110</v>
      </c>
      <c r="E28" s="115">
        <v>5.725214931126334E-4</v>
      </c>
      <c r="F28" s="119">
        <v>1.7545387145551465E-3</v>
      </c>
      <c r="G28" s="123">
        <v>1.0127535609776431E-2</v>
      </c>
      <c r="H28" s="127">
        <v>7.4855182563146301E-3</v>
      </c>
      <c r="I28" s="131">
        <v>1.4930164156325398E-2</v>
      </c>
      <c r="J28" s="134">
        <v>3.1899889251379618E-3</v>
      </c>
      <c r="K28" s="138">
        <v>0.38326359717814373</v>
      </c>
      <c r="L28" s="140">
        <v>4.8891949636483247E-3</v>
      </c>
      <c r="M28" s="106">
        <v>8.4326668344881853E-3</v>
      </c>
      <c r="N28" s="10"/>
      <c r="O28" s="8"/>
      <c r="P28" s="8"/>
      <c r="R28" s="109">
        <v>2.8879808622221415E-4</v>
      </c>
      <c r="S28" s="110">
        <v>4.5632362519545028E-4</v>
      </c>
      <c r="T28" s="110">
        <v>8.9619160444431379E-4</v>
      </c>
      <c r="U28" s="110">
        <v>2.0488990000490453E-3</v>
      </c>
      <c r="V28" s="110">
        <v>3.4961386863074867E-3</v>
      </c>
      <c r="W28" s="110">
        <v>9.8027810881877778E-4</v>
      </c>
      <c r="X28" s="110">
        <v>8.8917128509254772E-3</v>
      </c>
      <c r="Y28" s="110">
        <v>1.478535035299746E-3</v>
      </c>
      <c r="Z28" s="111">
        <v>1.169525228692239E-3</v>
      </c>
      <c r="AA28" s="10"/>
      <c r="AB28" s="8"/>
      <c r="AC28" s="8"/>
    </row>
    <row r="29" spans="4:29" s="23" customFormat="1" ht="12.75">
      <c r="D29" s="24" t="s">
        <v>111</v>
      </c>
      <c r="E29" s="116">
        <v>3.3514151636928207E-6</v>
      </c>
      <c r="F29" s="120">
        <v>1.9458746616516228E-3</v>
      </c>
      <c r="G29" s="124">
        <v>3.2939600580483993E-3</v>
      </c>
      <c r="H29" s="128">
        <v>7.701456159040135E-3</v>
      </c>
      <c r="I29" s="132">
        <v>7.3661250640193405E-3</v>
      </c>
      <c r="J29" s="135">
        <v>3.7938801634578023E-3</v>
      </c>
      <c r="K29" s="105">
        <v>0.51835631511950619</v>
      </c>
      <c r="L29" s="141">
        <v>4.3225995056225151E-3</v>
      </c>
      <c r="M29" s="108">
        <v>9.7443398714360582E-3</v>
      </c>
      <c r="N29" s="10"/>
      <c r="O29" s="8"/>
      <c r="P29" s="8"/>
      <c r="R29" s="109">
        <v>5.804821340772731E-6</v>
      </c>
      <c r="S29" s="110">
        <v>9.7681327725935175E-4</v>
      </c>
      <c r="T29" s="110">
        <v>2.4909972260853152E-4</v>
      </c>
      <c r="U29" s="110">
        <v>2.1645371509199309E-3</v>
      </c>
      <c r="V29" s="110">
        <v>1.0436375679552753E-3</v>
      </c>
      <c r="W29" s="110">
        <v>3.7870581547479534E-4</v>
      </c>
      <c r="X29" s="110">
        <v>2.281162463656751E-2</v>
      </c>
      <c r="Y29" s="110">
        <v>3.3228255544018028E-3</v>
      </c>
      <c r="Z29" s="111">
        <v>9.2279978757900383E-4</v>
      </c>
      <c r="AA29" s="10"/>
      <c r="AB29" s="8"/>
      <c r="AC29" s="8"/>
    </row>
    <row r="30" spans="4:29" s="23" customFormat="1" ht="12.75">
      <c r="D30" s="24" t="s">
        <v>112</v>
      </c>
      <c r="E30" s="117">
        <v>1.8936243734858745E-5</v>
      </c>
      <c r="F30" s="121">
        <v>1.315356907951153E-3</v>
      </c>
      <c r="G30" s="125">
        <v>1.9556921689808803E-3</v>
      </c>
      <c r="H30" s="129">
        <v>5.0163452284039331E-3</v>
      </c>
      <c r="I30" s="107">
        <v>3.879354609621155E-3</v>
      </c>
      <c r="J30" s="136">
        <v>3.098188086123966E-3</v>
      </c>
      <c r="K30" s="139">
        <v>0.40267146797521486</v>
      </c>
      <c r="L30" s="142">
        <v>4.1796284548296118E-3</v>
      </c>
      <c r="M30" s="144">
        <v>9.325089787478813E-3</v>
      </c>
      <c r="N30" s="10"/>
      <c r="O30" s="8"/>
      <c r="P30" s="8"/>
      <c r="R30" s="109">
        <v>3.2798536253283186E-5</v>
      </c>
      <c r="S30" s="110">
        <v>3.1916645137307755E-4</v>
      </c>
      <c r="T30" s="110">
        <v>3.1155358616668773E-4</v>
      </c>
      <c r="U30" s="110">
        <v>1.5599747973856538E-3</v>
      </c>
      <c r="V30" s="110">
        <v>7.4473917457437071E-4</v>
      </c>
      <c r="W30" s="110">
        <v>5.6132576635921545E-4</v>
      </c>
      <c r="X30" s="110">
        <v>8.5485643251481891E-2</v>
      </c>
      <c r="Y30" s="110">
        <v>1.6220850338575362E-3</v>
      </c>
      <c r="Z30" s="111">
        <v>1.7993687157665218E-3</v>
      </c>
      <c r="AA30" s="10"/>
      <c r="AB30" s="8"/>
      <c r="AC30" s="8"/>
    </row>
    <row r="31" spans="4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4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HOPO-Ac-225 @ 1 h</v>
      </c>
      <c r="E34" s="29">
        <f>E27*$D$3</f>
        <v>0.78466352166631381</v>
      </c>
      <c r="F34" s="29">
        <f t="shared" ref="F34:M34" si="3">F27*$D$3</f>
        <v>0.66927232539330628</v>
      </c>
      <c r="G34" s="29">
        <f t="shared" si="3"/>
        <v>2.3497874789689526</v>
      </c>
      <c r="H34" s="29">
        <f t="shared" si="3"/>
        <v>1.85496046763363</v>
      </c>
      <c r="I34" s="29">
        <f t="shared" si="3"/>
        <v>4.8260588472643438</v>
      </c>
      <c r="J34" s="29">
        <f t="shared" si="3"/>
        <v>1.1657998605552187</v>
      </c>
      <c r="K34" s="29">
        <f t="shared" si="3"/>
        <v>74.299608880054507</v>
      </c>
      <c r="L34" s="29">
        <f t="shared" si="3"/>
        <v>1.4020785889064353</v>
      </c>
      <c r="M34" s="29">
        <f t="shared" si="3"/>
        <v>2.2934238389824784</v>
      </c>
      <c r="N34" s="29"/>
      <c r="O34" s="30"/>
      <c r="P34" s="30"/>
      <c r="Q34" s="31"/>
      <c r="R34" s="32">
        <f t="shared" ref="R34:Z34" si="4">R27*$D$3</f>
        <v>7.6740504658187811E-2</v>
      </c>
      <c r="S34" s="32">
        <f t="shared" si="4"/>
        <v>0.11985606213179784</v>
      </c>
      <c r="T34" s="32">
        <f t="shared" si="4"/>
        <v>0.68093051789064707</v>
      </c>
      <c r="U34" s="32">
        <f t="shared" si="4"/>
        <v>0.60028998705023462</v>
      </c>
      <c r="V34" s="32">
        <f t="shared" si="4"/>
        <v>0.85969307755890401</v>
      </c>
      <c r="W34" s="32">
        <f t="shared" si="4"/>
        <v>0.20119994917478032</v>
      </c>
      <c r="X34" s="32">
        <f t="shared" si="4"/>
        <v>10.07693809622096</v>
      </c>
      <c r="Y34" s="32">
        <f t="shared" si="4"/>
        <v>0.58575038853414918</v>
      </c>
      <c r="Z34" s="32">
        <f t="shared" si="4"/>
        <v>0.42623025847667922</v>
      </c>
      <c r="AA34" s="32"/>
      <c r="AB34" s="19"/>
      <c r="AC34" s="19"/>
    </row>
    <row r="35" spans="2:29" s="22" customFormat="1" ht="12">
      <c r="D35" s="33" t="str">
        <f>D28</f>
        <v>HOPO-Ac-225 @ 4 h</v>
      </c>
      <c r="E35" s="29">
        <f t="shared" ref="E35:M35" si="5">E28*$D$3</f>
        <v>0.11450429862252667</v>
      </c>
      <c r="F35" s="29">
        <f t="shared" si="5"/>
        <v>0.35090774291102933</v>
      </c>
      <c r="G35" s="29">
        <f t="shared" si="5"/>
        <v>2.025507121955286</v>
      </c>
      <c r="H35" s="29">
        <f t="shared" si="5"/>
        <v>1.4971036512629261</v>
      </c>
      <c r="I35" s="29">
        <f t="shared" si="5"/>
        <v>2.9860328312650797</v>
      </c>
      <c r="J35" s="29">
        <f t="shared" si="5"/>
        <v>0.63799778502759241</v>
      </c>
      <c r="K35" s="29">
        <f t="shared" si="5"/>
        <v>76.65271943562874</v>
      </c>
      <c r="L35" s="29">
        <f t="shared" si="5"/>
        <v>0.9778389927296649</v>
      </c>
      <c r="M35" s="29">
        <f t="shared" si="5"/>
        <v>1.686533366897637</v>
      </c>
      <c r="N35" s="29"/>
      <c r="O35" s="30"/>
      <c r="P35" s="30"/>
      <c r="Q35" s="31"/>
      <c r="R35" s="32">
        <f t="shared" ref="R35:Z35" si="6">R28*$D$3</f>
        <v>5.7759617244442833E-2</v>
      </c>
      <c r="S35" s="32">
        <f t="shared" si="6"/>
        <v>9.1264725039090056E-2</v>
      </c>
      <c r="T35" s="32">
        <f t="shared" si="6"/>
        <v>0.17923832088886277</v>
      </c>
      <c r="U35" s="32">
        <f t="shared" si="6"/>
        <v>0.40977980000980907</v>
      </c>
      <c r="V35" s="32">
        <f t="shared" si="6"/>
        <v>0.69922773726149734</v>
      </c>
      <c r="W35" s="32">
        <f t="shared" si="6"/>
        <v>0.19605562176375554</v>
      </c>
      <c r="X35" s="32">
        <f t="shared" si="6"/>
        <v>1.7783425701850955</v>
      </c>
      <c r="Y35" s="32">
        <f t="shared" si="6"/>
        <v>0.29570700705994918</v>
      </c>
      <c r="Z35" s="32">
        <f t="shared" si="6"/>
        <v>0.23390504573844781</v>
      </c>
      <c r="AA35" s="32"/>
      <c r="AB35" s="19"/>
      <c r="AC35" s="19"/>
    </row>
    <row r="36" spans="2:29" s="22" customFormat="1" ht="12">
      <c r="D36" s="34" t="str">
        <f>D29</f>
        <v>HOPO-Ac-225 @ 1 d</v>
      </c>
      <c r="E36" s="29">
        <f t="shared" ref="E36:M36" si="7">E29*$D$3</f>
        <v>6.7028303273856417E-4</v>
      </c>
      <c r="F36" s="29">
        <f t="shared" si="7"/>
        <v>0.38917493233032457</v>
      </c>
      <c r="G36" s="29">
        <f t="shared" si="7"/>
        <v>0.65879201160967982</v>
      </c>
      <c r="H36" s="29">
        <f t="shared" si="7"/>
        <v>1.5402912318080271</v>
      </c>
      <c r="I36" s="29">
        <f t="shared" si="7"/>
        <v>1.4732250128038682</v>
      </c>
      <c r="J36" s="29">
        <f t="shared" si="7"/>
        <v>0.75877603269156046</v>
      </c>
      <c r="K36" s="29">
        <f t="shared" si="7"/>
        <v>103.67126302390123</v>
      </c>
      <c r="L36" s="29">
        <f t="shared" si="7"/>
        <v>0.86451990112450305</v>
      </c>
      <c r="M36" s="29">
        <f t="shared" si="7"/>
        <v>1.9488679742872117</v>
      </c>
      <c r="N36" s="29"/>
      <c r="O36" s="30"/>
      <c r="P36" s="30"/>
      <c r="Q36" s="31"/>
      <c r="R36" s="32">
        <f t="shared" ref="R36:Z36" si="8">R29*$D$3</f>
        <v>1.1609642681545461E-3</v>
      </c>
      <c r="S36" s="32">
        <f t="shared" si="8"/>
        <v>0.19536265545187034</v>
      </c>
      <c r="T36" s="32">
        <f t="shared" si="8"/>
        <v>4.9819944521706301E-2</v>
      </c>
      <c r="U36" s="32">
        <f t="shared" si="8"/>
        <v>0.4329074301839862</v>
      </c>
      <c r="V36" s="32">
        <f t="shared" si="8"/>
        <v>0.20872751359105507</v>
      </c>
      <c r="W36" s="32">
        <f t="shared" si="8"/>
        <v>7.5741163094959069E-2</v>
      </c>
      <c r="X36" s="32">
        <f t="shared" si="8"/>
        <v>4.5623249273135018</v>
      </c>
      <c r="Y36" s="32">
        <f t="shared" si="8"/>
        <v>0.66456511088036052</v>
      </c>
      <c r="Z36" s="32">
        <f t="shared" si="8"/>
        <v>0.18455995751580076</v>
      </c>
      <c r="AA36" s="32"/>
      <c r="AB36" s="19"/>
      <c r="AC36" s="19"/>
    </row>
    <row r="37" spans="2:29" s="22" customFormat="1" ht="12">
      <c r="B37" s="27"/>
      <c r="D37" s="34" t="str">
        <f>D30</f>
        <v>HOPO-Ac-225 @ 6 d</v>
      </c>
      <c r="E37" s="29">
        <f t="shared" ref="E37:M37" si="9">E30*$D$3</f>
        <v>3.7872487469717492E-3</v>
      </c>
      <c r="F37" s="29">
        <f t="shared" si="9"/>
        <v>0.26307138159023058</v>
      </c>
      <c r="G37" s="29">
        <f t="shared" si="9"/>
        <v>0.39113843379617608</v>
      </c>
      <c r="H37" s="29">
        <f t="shared" si="9"/>
        <v>1.0032690456807867</v>
      </c>
      <c r="I37" s="29">
        <f t="shared" si="9"/>
        <v>0.77587092192423102</v>
      </c>
      <c r="J37" s="29">
        <f t="shared" si="9"/>
        <v>0.61963761722479316</v>
      </c>
      <c r="K37" s="29">
        <f t="shared" si="9"/>
        <v>80.534293595042968</v>
      </c>
      <c r="L37" s="29">
        <f t="shared" si="9"/>
        <v>0.8359256909659224</v>
      </c>
      <c r="M37" s="29">
        <f t="shared" si="9"/>
        <v>1.8650179574957626</v>
      </c>
      <c r="N37" s="29"/>
      <c r="O37" s="30"/>
      <c r="P37" s="30"/>
      <c r="Q37" s="31"/>
      <c r="R37" s="32">
        <f t="shared" ref="R37:Z37" si="10">R30*$D$3</f>
        <v>6.5597072506566375E-3</v>
      </c>
      <c r="S37" s="32">
        <f t="shared" si="10"/>
        <v>6.3833290274615512E-2</v>
      </c>
      <c r="T37" s="32">
        <f t="shared" si="10"/>
        <v>6.2310717233337545E-2</v>
      </c>
      <c r="U37" s="32">
        <f t="shared" si="10"/>
        <v>0.31199495947713074</v>
      </c>
      <c r="V37" s="32">
        <f t="shared" si="10"/>
        <v>0.14894783491487415</v>
      </c>
      <c r="W37" s="32">
        <f t="shared" si="10"/>
        <v>0.1122651532718431</v>
      </c>
      <c r="X37" s="32">
        <f t="shared" si="10"/>
        <v>17.097128650296376</v>
      </c>
      <c r="Y37" s="32">
        <f t="shared" si="10"/>
        <v>0.32441700677150725</v>
      </c>
      <c r="Z37" s="32">
        <f t="shared" si="10"/>
        <v>0.35987374315330434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11">F33</f>
        <v>Thymus</v>
      </c>
      <c r="G76" s="27" t="str">
        <f t="shared" si="11"/>
        <v>Heart</v>
      </c>
      <c r="H76" s="27" t="str">
        <f t="shared" si="11"/>
        <v>Lungs</v>
      </c>
      <c r="I76" s="27" t="str">
        <f t="shared" si="11"/>
        <v>Kidneys</v>
      </c>
      <c r="J76" s="27" t="str">
        <f t="shared" si="11"/>
        <v>Spleen</v>
      </c>
      <c r="K76" s="27" t="str">
        <f t="shared" si="11"/>
        <v>Liver</v>
      </c>
      <c r="L76" s="27" t="str">
        <f t="shared" si="11"/>
        <v>ART</v>
      </c>
      <c r="M76" s="27" t="str">
        <f t="shared" si="11"/>
        <v>Carcass</v>
      </c>
      <c r="Q76" s="27" t="str">
        <f t="shared" ref="Q76:Y76" si="12">E76</f>
        <v>Blood</v>
      </c>
      <c r="R76" s="27" t="str">
        <f t="shared" si="12"/>
        <v>Thymus</v>
      </c>
      <c r="S76" s="27" t="str">
        <f t="shared" si="12"/>
        <v>Heart</v>
      </c>
      <c r="T76" s="27" t="str">
        <f t="shared" si="12"/>
        <v>Lungs</v>
      </c>
      <c r="U76" s="27" t="str">
        <f t="shared" si="12"/>
        <v>Kidneys</v>
      </c>
      <c r="V76" s="27" t="str">
        <f t="shared" si="12"/>
        <v>Spleen</v>
      </c>
      <c r="W76" s="27" t="str">
        <f t="shared" si="12"/>
        <v>Liver</v>
      </c>
      <c r="X76" s="27" t="str">
        <f t="shared" si="12"/>
        <v>ART</v>
      </c>
      <c r="Y76" s="27" t="str">
        <f t="shared" si="12"/>
        <v>Carcass</v>
      </c>
      <c r="AC76" s="27" t="str">
        <f t="shared" ref="AC76:AL76" si="13">Q76</f>
        <v>Blood</v>
      </c>
      <c r="AD76" s="27" t="str">
        <f t="shared" si="13"/>
        <v>Thymus</v>
      </c>
      <c r="AE76" s="27" t="str">
        <f t="shared" si="13"/>
        <v>Heart</v>
      </c>
      <c r="AF76" s="27" t="str">
        <f t="shared" si="13"/>
        <v>Lungs</v>
      </c>
      <c r="AG76" s="27" t="str">
        <f t="shared" si="13"/>
        <v>Kidneys</v>
      </c>
      <c r="AH76" s="27" t="str">
        <f t="shared" si="13"/>
        <v>Spleen</v>
      </c>
      <c r="AI76" s="27" t="str">
        <f t="shared" si="13"/>
        <v>Liver</v>
      </c>
      <c r="AJ76" s="27" t="str">
        <f t="shared" si="13"/>
        <v>ART</v>
      </c>
      <c r="AK76" s="27" t="str">
        <f t="shared" si="13"/>
        <v>Carcass</v>
      </c>
      <c r="AL76" s="27">
        <f t="shared" si="13"/>
        <v>0</v>
      </c>
    </row>
    <row r="77" spans="4:88">
      <c r="D77" s="27">
        <f>1/24</f>
        <v>4.1666666666666664E-2</v>
      </c>
      <c r="E77" s="36">
        <f>E34</f>
        <v>0.78466352166631381</v>
      </c>
      <c r="F77" s="36">
        <f t="shared" si="11"/>
        <v>0.66927232539330628</v>
      </c>
      <c r="G77" s="36">
        <f t="shared" si="11"/>
        <v>2.3497874789689526</v>
      </c>
      <c r="H77" s="36">
        <f t="shared" si="11"/>
        <v>1.85496046763363</v>
      </c>
      <c r="I77" s="36">
        <f t="shared" si="11"/>
        <v>4.8260588472643438</v>
      </c>
      <c r="J77" s="36">
        <f t="shared" si="11"/>
        <v>1.1657998605552187</v>
      </c>
      <c r="K77" s="36">
        <f t="shared" si="11"/>
        <v>74.299608880054507</v>
      </c>
      <c r="L77" s="36">
        <f t="shared" si="11"/>
        <v>1.4020785889064353</v>
      </c>
      <c r="M77" s="36">
        <f t="shared" si="11"/>
        <v>2.2934238389824784</v>
      </c>
      <c r="N77" s="36"/>
      <c r="Q77" s="36">
        <f>E77-R34</f>
        <v>0.70792301700812599</v>
      </c>
      <c r="R77" s="36">
        <f t="shared" ref="Q77:Y80" si="14">F77-S34</f>
        <v>0.5494162632615085</v>
      </c>
      <c r="S77" s="36">
        <f t="shared" si="14"/>
        <v>1.6688569610783055</v>
      </c>
      <c r="T77" s="36">
        <f t="shared" si="14"/>
        <v>1.2546704805833953</v>
      </c>
      <c r="U77" s="36">
        <f t="shared" si="14"/>
        <v>3.9663657697054395</v>
      </c>
      <c r="V77" s="36">
        <f t="shared" si="14"/>
        <v>0.96459991138043832</v>
      </c>
      <c r="W77" s="36">
        <f t="shared" si="14"/>
        <v>64.22267078383355</v>
      </c>
      <c r="X77" s="36">
        <f t="shared" si="14"/>
        <v>0.81632820037228615</v>
      </c>
      <c r="Y77" s="36">
        <f t="shared" si="14"/>
        <v>1.8671935805057991</v>
      </c>
      <c r="Z77" s="36"/>
      <c r="AC77" s="36">
        <f t="shared" ref="AC77:AL80" si="15">E77+R34</f>
        <v>0.86140402632450164</v>
      </c>
      <c r="AD77" s="36">
        <f t="shared" si="15"/>
        <v>0.78912838752510406</v>
      </c>
      <c r="AE77" s="36">
        <f t="shared" si="15"/>
        <v>3.0307179968595994</v>
      </c>
      <c r="AF77" s="36">
        <f t="shared" si="15"/>
        <v>2.4552504546838647</v>
      </c>
      <c r="AG77" s="36">
        <f t="shared" si="15"/>
        <v>5.685751924823248</v>
      </c>
      <c r="AH77" s="36">
        <f t="shared" si="15"/>
        <v>1.3669998097299989</v>
      </c>
      <c r="AI77" s="36">
        <f t="shared" si="15"/>
        <v>84.376546976275463</v>
      </c>
      <c r="AJ77" s="36">
        <f t="shared" si="15"/>
        <v>1.9878289774405844</v>
      </c>
      <c r="AK77" s="36">
        <f t="shared" si="15"/>
        <v>2.7196540974591574</v>
      </c>
      <c r="AL77" s="36">
        <f t="shared" si="15"/>
        <v>0</v>
      </c>
    </row>
    <row r="78" spans="4:88">
      <c r="D78" s="27">
        <f>4/24</f>
        <v>0.16666666666666666</v>
      </c>
      <c r="E78" s="36">
        <f t="shared" ref="E78:M80" si="16">E35</f>
        <v>0.11450429862252667</v>
      </c>
      <c r="F78" s="36">
        <f t="shared" si="16"/>
        <v>0.35090774291102933</v>
      </c>
      <c r="G78" s="36">
        <f t="shared" si="16"/>
        <v>2.025507121955286</v>
      </c>
      <c r="H78" s="36">
        <f t="shared" si="16"/>
        <v>1.4971036512629261</v>
      </c>
      <c r="I78" s="36">
        <f t="shared" si="16"/>
        <v>2.9860328312650797</v>
      </c>
      <c r="J78" s="36">
        <f t="shared" si="16"/>
        <v>0.63799778502759241</v>
      </c>
      <c r="K78" s="36">
        <f t="shared" si="16"/>
        <v>76.65271943562874</v>
      </c>
      <c r="L78" s="36">
        <f t="shared" si="16"/>
        <v>0.9778389927296649</v>
      </c>
      <c r="M78" s="36">
        <f t="shared" si="16"/>
        <v>1.686533366897637</v>
      </c>
      <c r="N78" s="36"/>
      <c r="Q78" s="36">
        <f t="shared" si="14"/>
        <v>5.674468137808384E-2</v>
      </c>
      <c r="R78" s="36">
        <f t="shared" si="14"/>
        <v>0.25964301787193927</v>
      </c>
      <c r="S78" s="36">
        <f t="shared" si="14"/>
        <v>1.8462688010664232</v>
      </c>
      <c r="T78" s="36">
        <f t="shared" si="14"/>
        <v>1.0873238512531169</v>
      </c>
      <c r="U78" s="36">
        <f t="shared" si="14"/>
        <v>2.2868050940035825</v>
      </c>
      <c r="V78" s="36">
        <f t="shared" si="14"/>
        <v>0.44194216326383684</v>
      </c>
      <c r="W78" s="36">
        <f t="shared" si="14"/>
        <v>74.874376865443651</v>
      </c>
      <c r="X78" s="36">
        <f t="shared" si="14"/>
        <v>0.68213198566971567</v>
      </c>
      <c r="Y78" s="36">
        <f t="shared" si="14"/>
        <v>1.4526283211591893</v>
      </c>
      <c r="Z78" s="36"/>
      <c r="AC78" s="36">
        <f t="shared" si="15"/>
        <v>0.17226391586696951</v>
      </c>
      <c r="AD78" s="36">
        <f t="shared" si="15"/>
        <v>0.44217246795011939</v>
      </c>
      <c r="AE78" s="36">
        <f t="shared" si="15"/>
        <v>2.2047454428441489</v>
      </c>
      <c r="AF78" s="36">
        <f t="shared" si="15"/>
        <v>1.9068834512727353</v>
      </c>
      <c r="AG78" s="36">
        <f t="shared" si="15"/>
        <v>3.6852605685265769</v>
      </c>
      <c r="AH78" s="36">
        <f t="shared" si="15"/>
        <v>0.83405340679134798</v>
      </c>
      <c r="AI78" s="36">
        <f t="shared" si="15"/>
        <v>78.431062005813828</v>
      </c>
      <c r="AJ78" s="36">
        <f t="shared" si="15"/>
        <v>1.2735459997896141</v>
      </c>
      <c r="AK78" s="36">
        <f t="shared" si="15"/>
        <v>1.9204384126360847</v>
      </c>
      <c r="AL78" s="36">
        <f t="shared" si="15"/>
        <v>0</v>
      </c>
    </row>
    <row r="79" spans="4:88">
      <c r="D79" s="27">
        <f>24/24</f>
        <v>1</v>
      </c>
      <c r="E79" s="36">
        <f t="shared" si="16"/>
        <v>6.7028303273856417E-4</v>
      </c>
      <c r="F79" s="36">
        <f t="shared" si="16"/>
        <v>0.38917493233032457</v>
      </c>
      <c r="G79" s="36">
        <f t="shared" si="16"/>
        <v>0.65879201160967982</v>
      </c>
      <c r="H79" s="36">
        <f t="shared" si="16"/>
        <v>1.5402912318080271</v>
      </c>
      <c r="I79" s="36">
        <f t="shared" si="16"/>
        <v>1.4732250128038682</v>
      </c>
      <c r="J79" s="36">
        <f t="shared" si="16"/>
        <v>0.75877603269156046</v>
      </c>
      <c r="K79" s="36">
        <f t="shared" si="16"/>
        <v>103.67126302390123</v>
      </c>
      <c r="L79" s="36">
        <f t="shared" si="16"/>
        <v>0.86451990112450305</v>
      </c>
      <c r="M79" s="36">
        <f t="shared" si="16"/>
        <v>1.9488679742872117</v>
      </c>
      <c r="N79" s="36"/>
      <c r="Q79" s="36">
        <f t="shared" si="14"/>
        <v>-4.9068123541598193E-4</v>
      </c>
      <c r="R79" s="36">
        <f t="shared" si="14"/>
        <v>0.19381227687845423</v>
      </c>
      <c r="S79" s="36">
        <f t="shared" si="14"/>
        <v>0.60897206708797347</v>
      </c>
      <c r="T79" s="36">
        <f t="shared" si="14"/>
        <v>1.1073838016240409</v>
      </c>
      <c r="U79" s="36">
        <f t="shared" si="14"/>
        <v>1.2644974992128131</v>
      </c>
      <c r="V79" s="36">
        <f t="shared" si="14"/>
        <v>0.68303486959660142</v>
      </c>
      <c r="W79" s="36">
        <f t="shared" si="14"/>
        <v>99.108938096587735</v>
      </c>
      <c r="X79" s="36">
        <f t="shared" si="14"/>
        <v>0.19995479024414253</v>
      </c>
      <c r="Y79" s="36">
        <f t="shared" si="14"/>
        <v>1.7643080167714109</v>
      </c>
      <c r="Z79" s="36"/>
      <c r="AC79" s="36">
        <f t="shared" si="15"/>
        <v>1.8312473008931102E-3</v>
      </c>
      <c r="AD79" s="36">
        <f t="shared" si="15"/>
        <v>0.58453758778219489</v>
      </c>
      <c r="AE79" s="36">
        <f t="shared" si="15"/>
        <v>0.70861195613138617</v>
      </c>
      <c r="AF79" s="36">
        <f t="shared" si="15"/>
        <v>1.9731986619920132</v>
      </c>
      <c r="AG79" s="36">
        <f t="shared" si="15"/>
        <v>1.6819525263949233</v>
      </c>
      <c r="AH79" s="36">
        <f t="shared" si="15"/>
        <v>0.83451719578651951</v>
      </c>
      <c r="AI79" s="36">
        <f t="shared" si="15"/>
        <v>108.23358795121473</v>
      </c>
      <c r="AJ79" s="36">
        <f t="shared" si="15"/>
        <v>1.5290850120048636</v>
      </c>
      <c r="AK79" s="36">
        <f t="shared" si="15"/>
        <v>2.1334279318030123</v>
      </c>
      <c r="AL79" s="36">
        <f t="shared" si="15"/>
        <v>0</v>
      </c>
      <c r="CJ79" s="27" t="s">
        <v>23</v>
      </c>
    </row>
    <row r="80" spans="4:88">
      <c r="D80" s="27">
        <f>6*24/24</f>
        <v>6</v>
      </c>
      <c r="E80" s="36">
        <f t="shared" si="16"/>
        <v>3.7872487469717492E-3</v>
      </c>
      <c r="F80" s="36">
        <f t="shared" si="16"/>
        <v>0.26307138159023058</v>
      </c>
      <c r="G80" s="36">
        <f t="shared" si="16"/>
        <v>0.39113843379617608</v>
      </c>
      <c r="H80" s="36">
        <f t="shared" si="16"/>
        <v>1.0032690456807867</v>
      </c>
      <c r="I80" s="36">
        <f t="shared" si="16"/>
        <v>0.77587092192423102</v>
      </c>
      <c r="J80" s="36">
        <f t="shared" si="16"/>
        <v>0.61963761722479316</v>
      </c>
      <c r="K80" s="36">
        <f t="shared" si="16"/>
        <v>80.534293595042968</v>
      </c>
      <c r="L80" s="36">
        <f t="shared" si="16"/>
        <v>0.8359256909659224</v>
      </c>
      <c r="M80" s="36">
        <f t="shared" si="16"/>
        <v>1.8650179574957626</v>
      </c>
      <c r="N80" s="36"/>
      <c r="Q80" s="36">
        <f t="shared" si="14"/>
        <v>-2.7724585036848883E-3</v>
      </c>
      <c r="R80" s="36">
        <f t="shared" si="14"/>
        <v>0.19923809131561507</v>
      </c>
      <c r="S80" s="36">
        <f t="shared" si="14"/>
        <v>0.32882771656283855</v>
      </c>
      <c r="T80" s="36">
        <f t="shared" si="14"/>
        <v>0.69127408620365594</v>
      </c>
      <c r="U80" s="36">
        <f t="shared" si="14"/>
        <v>0.62692308700935684</v>
      </c>
      <c r="V80" s="36">
        <f t="shared" si="14"/>
        <v>0.5073724639529501</v>
      </c>
      <c r="W80" s="36">
        <f t="shared" si="14"/>
        <v>63.437164944746591</v>
      </c>
      <c r="X80" s="36">
        <f t="shared" si="14"/>
        <v>0.5115086841944152</v>
      </c>
      <c r="Y80" s="36">
        <f t="shared" si="14"/>
        <v>1.5051442143424583</v>
      </c>
      <c r="Z80" s="36"/>
      <c r="AC80" s="36">
        <f t="shared" si="15"/>
        <v>1.0346955997628388E-2</v>
      </c>
      <c r="AD80" s="36">
        <f t="shared" si="15"/>
        <v>0.32690467186484606</v>
      </c>
      <c r="AE80" s="36">
        <f t="shared" si="15"/>
        <v>0.45344915102951361</v>
      </c>
      <c r="AF80" s="36">
        <f t="shared" si="15"/>
        <v>1.3152640051579174</v>
      </c>
      <c r="AG80" s="36">
        <f t="shared" si="15"/>
        <v>0.92481875683910519</v>
      </c>
      <c r="AH80" s="36">
        <f t="shared" si="15"/>
        <v>0.73190277049663621</v>
      </c>
      <c r="AI80" s="36">
        <f t="shared" si="15"/>
        <v>97.631422245339337</v>
      </c>
      <c r="AJ80" s="36">
        <f t="shared" si="15"/>
        <v>1.1603426977374296</v>
      </c>
      <c r="AK80" s="36">
        <f t="shared" si="15"/>
        <v>2.2248917006490672</v>
      </c>
      <c r="AL80" s="36">
        <f t="shared" si="15"/>
        <v>0</v>
      </c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D86" s="27">
        <f>D81</f>
        <v>0</v>
      </c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0" t="s">
        <v>84</v>
      </c>
      <c r="AP96" s="93"/>
      <c r="AQ96" s="93"/>
      <c r="AR96" s="93"/>
      <c r="AS96" s="93"/>
      <c r="AT96" s="93"/>
    </row>
    <row r="97" spans="1:46">
      <c r="AO97" s="100" t="s">
        <v>92</v>
      </c>
      <c r="AP97" s="93"/>
      <c r="AQ97" s="93"/>
      <c r="AR97" s="93"/>
      <c r="AS97" s="93"/>
      <c r="AT97" s="93"/>
    </row>
    <row r="98" spans="1:46">
      <c r="A98" s="38"/>
      <c r="D98" s="38" t="s">
        <v>19</v>
      </c>
      <c r="E98" s="27" t="s">
        <v>24</v>
      </c>
      <c r="P98" s="38" t="s">
        <v>36</v>
      </c>
      <c r="AB98" s="38" t="s">
        <v>35</v>
      </c>
      <c r="AO98" s="100" t="s">
        <v>85</v>
      </c>
      <c r="AP98" s="93"/>
      <c r="AQ98" s="93"/>
      <c r="AR98" s="93"/>
      <c r="AS98" s="93"/>
      <c r="AT98" s="93"/>
    </row>
    <row r="99" spans="1:46">
      <c r="Q99" s="27" t="s">
        <v>18</v>
      </c>
      <c r="AO99" s="93"/>
      <c r="AP99" s="93"/>
      <c r="AQ99" s="93"/>
      <c r="AR99" s="93"/>
      <c r="AS99" s="93"/>
      <c r="AT99" s="93"/>
    </row>
    <row r="100" spans="1:46">
      <c r="A100" s="96"/>
      <c r="B100" s="97" t="s">
        <v>83</v>
      </c>
      <c r="C100" s="38" t="s">
        <v>41</v>
      </c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3"/>
      <c r="AP100" s="93"/>
      <c r="AQ100" s="93"/>
      <c r="AR100" s="93"/>
      <c r="AS100" s="93"/>
      <c r="AT100" s="93"/>
    </row>
    <row r="101" spans="1:46">
      <c r="A101" s="97" t="s">
        <v>31</v>
      </c>
      <c r="B101" s="97" t="s">
        <v>39</v>
      </c>
      <c r="C101" s="38" t="s">
        <v>40</v>
      </c>
      <c r="D101" s="27" t="s">
        <v>14</v>
      </c>
      <c r="E101" s="27" t="str">
        <f t="shared" ref="E101:M101" si="17">E33</f>
        <v>Blood</v>
      </c>
      <c r="F101" s="27" t="str">
        <f t="shared" si="17"/>
        <v>Thymus</v>
      </c>
      <c r="G101" s="27" t="str">
        <f t="shared" si="17"/>
        <v>Heart</v>
      </c>
      <c r="H101" s="27" t="str">
        <f t="shared" si="17"/>
        <v>Lungs</v>
      </c>
      <c r="I101" s="27" t="str">
        <f t="shared" si="17"/>
        <v>Kidneys</v>
      </c>
      <c r="J101" s="27" t="str">
        <f t="shared" si="17"/>
        <v>Spleen</v>
      </c>
      <c r="K101" s="27" t="str">
        <f t="shared" si="17"/>
        <v>Liver</v>
      </c>
      <c r="L101" s="27" t="str">
        <f t="shared" si="17"/>
        <v>ART</v>
      </c>
      <c r="M101" s="27" t="str">
        <f t="shared" si="17"/>
        <v>Carcass</v>
      </c>
      <c r="Q101" s="27" t="str">
        <f>Q76</f>
        <v>Blood</v>
      </c>
      <c r="R101" s="27" t="str">
        <f t="shared" ref="R101:Y101" si="18">R76</f>
        <v>Thymus</v>
      </c>
      <c r="S101" s="27" t="str">
        <f t="shared" si="18"/>
        <v>Heart</v>
      </c>
      <c r="T101" s="27" t="str">
        <f t="shared" si="18"/>
        <v>Lungs</v>
      </c>
      <c r="U101" s="27" t="str">
        <f t="shared" si="18"/>
        <v>Kidneys</v>
      </c>
      <c r="V101" s="27" t="str">
        <f t="shared" si="18"/>
        <v>Spleen</v>
      </c>
      <c r="W101" s="27" t="str">
        <f t="shared" si="18"/>
        <v>Liver</v>
      </c>
      <c r="X101" s="27" t="str">
        <f t="shared" si="18"/>
        <v>ART</v>
      </c>
      <c r="Y101" s="27" t="str">
        <f t="shared" si="18"/>
        <v>Carcass</v>
      </c>
      <c r="AC101" s="27" t="str">
        <f>AC76</f>
        <v>Blood</v>
      </c>
      <c r="AD101" s="27" t="str">
        <f t="shared" ref="AD101:AK101" si="19">AD76</f>
        <v>Thymus</v>
      </c>
      <c r="AE101" s="27" t="str">
        <f t="shared" si="19"/>
        <v>Heart</v>
      </c>
      <c r="AF101" s="27" t="str">
        <f t="shared" si="19"/>
        <v>Lungs</v>
      </c>
      <c r="AG101" s="27" t="str">
        <f t="shared" si="19"/>
        <v>Kidneys</v>
      </c>
      <c r="AH101" s="27" t="str">
        <f t="shared" si="19"/>
        <v>Spleen</v>
      </c>
      <c r="AI101" s="27" t="str">
        <f t="shared" si="19"/>
        <v>Liver</v>
      </c>
      <c r="AJ101" s="27" t="str">
        <f t="shared" si="19"/>
        <v>ART</v>
      </c>
      <c r="AK101" s="27" t="str">
        <f t="shared" si="19"/>
        <v>Carcass</v>
      </c>
      <c r="AO101" s="93" t="s">
        <v>81</v>
      </c>
      <c r="AP101" s="93" t="s">
        <v>95</v>
      </c>
      <c r="AQ101" s="93"/>
      <c r="AR101" s="93"/>
      <c r="AS101" s="93"/>
      <c r="AT101" s="93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4.0618843288930879</v>
      </c>
      <c r="C103" s="91">
        <f>B103/$B$134</f>
        <v>1.0117528587855054</v>
      </c>
      <c r="D103" s="27">
        <f>$D$77</f>
        <v>4.1666666666666664E-2</v>
      </c>
      <c r="E103" s="27">
        <f>_xll.SRS1Splines.Functions25.OneWay_Spline($D$77:$D$80,E$77:E$80,$D103)</f>
        <v>0.78466352166631403</v>
      </c>
      <c r="F103" s="27">
        <f>_xll.SRS1Splines.Functions25.OneWay_Spline($D$77:$D$80,F$77:F$80,$D103)</f>
        <v>0.66927232539330594</v>
      </c>
      <c r="G103" s="27">
        <f>_xll.SRS1Splines.Functions25.OneWay_Spline($D$77:$D$80,G$77:G$80,$D103)</f>
        <v>2.3497874789689499</v>
      </c>
      <c r="H103" s="27">
        <f>_xll.SRS1Splines.Functions25.OneWay_Spline($D$77:$D$80,H$77:H$80,$D103)</f>
        <v>1.85496046763363</v>
      </c>
      <c r="I103" s="27">
        <f>_xll.SRS1Splines.Functions25.OneWay_Spline($D$77:$D$80,I$77:I$80,$D103)</f>
        <v>4.8260588472643402</v>
      </c>
      <c r="J103" s="27">
        <f>_xll.SRS1Splines.Functions25.OneWay_Spline($D$77:$D$80,J$77:J$80,$D103)</f>
        <v>1.16579986055522</v>
      </c>
      <c r="K103" s="27">
        <f>_xll.SRS1Splines.Functions25.OneWay_Spline($D$77:$D$80,K$77:K$80,$D103)</f>
        <v>74.299608880054507</v>
      </c>
      <c r="L103" s="27">
        <f>_xll.SRS1Splines.Functions25.OneWay_Spline($D$77:$D$80,L$77:L$80,$D103)</f>
        <v>1.40207858890644</v>
      </c>
      <c r="M103" s="27">
        <f>_xll.SRS1Splines.Functions25.OneWay_Spline($D$77:$D$80,M$77:M$80,$D103)</f>
        <v>2.2934238389824801</v>
      </c>
      <c r="P103" s="27">
        <f>$D$77</f>
        <v>4.1666666666666664E-2</v>
      </c>
      <c r="Q103" s="27">
        <f>_xll.SRS1Splines.Functions25.OneWay_Spline($D$77:$D$80,Q$77:Q$80,$D103)</f>
        <v>0.70792301700812599</v>
      </c>
      <c r="R103" s="27">
        <f>_xll.SRS1Splines.Functions25.OneWay_Spline($D$77:$D$80,R$77:R$80,$D103)</f>
        <v>0.54941626326150905</v>
      </c>
      <c r="S103" s="27">
        <f>_xll.SRS1Splines.Functions25.OneWay_Spline($D$77:$D$80,S$77:S$80,$D103)</f>
        <v>1.6688569610783099</v>
      </c>
      <c r="T103" s="27">
        <f>_xll.SRS1Splines.Functions25.OneWay_Spline($D$77:$D$80,T$77:T$80,$D103)</f>
        <v>1.2546704805833999</v>
      </c>
      <c r="U103" s="27">
        <f>_xll.SRS1Splines.Functions25.OneWay_Spline($D$77:$D$80,U$77:U$80,$D103)</f>
        <v>3.96636576970544</v>
      </c>
      <c r="V103" s="27">
        <f>_xll.SRS1Splines.Functions25.OneWay_Spline($D$77:$D$80,V$77:V$80,$D103)</f>
        <v>0.96459991138043799</v>
      </c>
      <c r="W103" s="27">
        <f>_xll.SRS1Splines.Functions25.OneWay_Spline($D$77:$D$80,W$77:W$80,$D103)</f>
        <v>64.222670783833607</v>
      </c>
      <c r="X103" s="27">
        <f>_xll.SRS1Splines.Functions25.OneWay_Spline($D$77:$D$80,X$77:X$80,$D103)</f>
        <v>0.81632820037228604</v>
      </c>
      <c r="Y103" s="27">
        <f>_xll.SRS1Splines.Functions25.OneWay_Spline($D$77:$D$80,Y$77:Y$80,$D103)</f>
        <v>1.8671935805058</v>
      </c>
      <c r="AB103" s="27">
        <f>$D$77</f>
        <v>4.1666666666666664E-2</v>
      </c>
      <c r="AC103" s="27">
        <f>_xll.SRS1Splines.Functions25.OneWay_Spline($D$77:$D$80,AC$77:AC$80,$D103)</f>
        <v>0.86140402632450197</v>
      </c>
      <c r="AD103" s="27">
        <f>_xll.SRS1Splines.Functions25.OneWay_Spline($D$77:$D$80,AD$77:AD$80,$D103)</f>
        <v>0.78912838752510395</v>
      </c>
      <c r="AE103" s="27">
        <f>_xll.SRS1Splines.Functions25.OneWay_Spline($D$77:$D$80,AE$77:AE$80,$D103)</f>
        <v>3.0307179968595999</v>
      </c>
      <c r="AF103" s="27">
        <f>_xll.SRS1Splines.Functions25.OneWay_Spline($D$77:$D$80,AF$77:AF$80,$D103)</f>
        <v>2.4552504546838598</v>
      </c>
      <c r="AG103" s="27">
        <f>_xll.SRS1Splines.Functions25.OneWay_Spline($D$77:$D$80,AG$77:AG$80,$D103)</f>
        <v>5.6857519248232498</v>
      </c>
      <c r="AH103" s="27">
        <f>_xll.SRS1Splines.Functions25.OneWay_Spline($D$77:$D$80,AH$77:AH$80,$D103)</f>
        <v>1.36699980973</v>
      </c>
      <c r="AI103" s="27">
        <f>_xll.SRS1Splines.Functions25.OneWay_Spline($D$77:$D$80,AI$77:AI$80,$D103)</f>
        <v>84.376546976275506</v>
      </c>
      <c r="AJ103" s="27">
        <f>_xll.SRS1Splines.Functions25.OneWay_Spline($D$77:$D$80,AJ$77:AJ$80,$D103)</f>
        <v>1.98782897744058</v>
      </c>
      <c r="AK103" s="27">
        <f>_xll.SRS1Splines.Functions25.OneWay_Spline($D$77:$D$80,AK$77:AK$80,$D103)</f>
        <v>2.7196540974591601</v>
      </c>
      <c r="AO103" s="27">
        <v>4.1666666999999998E-2</v>
      </c>
      <c r="AP103" s="27">
        <v>8527.7872812314818</v>
      </c>
      <c r="AT103" s="27">
        <f t="shared" ref="AT103:AT166" si="20">AP103/(60*24)</f>
        <v>5.9220745008551958</v>
      </c>
    </row>
    <row r="104" spans="1:46">
      <c r="B104" s="27">
        <v>4.6154271648754603</v>
      </c>
      <c r="C104" s="91">
        <f t="shared" ref="C104:C167" si="21">B104/$B$134</f>
        <v>1.1496318581409648</v>
      </c>
      <c r="D104" s="27">
        <v>7.4999999999999997E-2</v>
      </c>
      <c r="E104" s="27">
        <f>_xll.SRS1Splines.Functions25.OneWay_Spline($D$77:$D$80,E$77:E$80,$D104)</f>
        <v>0.56057155945543402</v>
      </c>
      <c r="F104" s="27">
        <f>_xll.SRS1Splines.Functions25.OneWay_Spline($D$77:$D$80,F$77:F$80,$D104)</f>
        <v>0.561710500531584</v>
      </c>
      <c r="G104" s="27">
        <f>_xll.SRS1Splines.Functions25.OneWay_Spline($D$77:$D$80,G$77:G$80,$D104)</f>
        <v>2.26027038899411</v>
      </c>
      <c r="H104" s="27">
        <f>_xll.SRS1Splines.Functions25.OneWay_Spline($D$77:$D$80,H$77:H$80,$D104)</f>
        <v>1.73405541328316</v>
      </c>
      <c r="I104" s="27">
        <f>_xll.SRS1Splines.Functions25.OneWay_Spline($D$77:$D$80,I$77:I$80,$D104)</f>
        <v>4.2329246989670102</v>
      </c>
      <c r="J104" s="27">
        <f>_xll.SRS1Splines.Functions25.OneWay_Spline($D$77:$D$80,J$77:J$80,$D104)</f>
        <v>0.98731715677209397</v>
      </c>
      <c r="K104" s="27">
        <f>_xll.SRS1Splines.Functions25.OneWay_Spline($D$77:$D$80,K$77:K$80,$D104)</f>
        <v>74.883751101693207</v>
      </c>
      <c r="L104" s="27">
        <f>_xll.SRS1Splines.Functions25.OneWay_Spline($D$77:$D$80,L$77:L$80,$D104)</f>
        <v>1.26097995036428</v>
      </c>
      <c r="M104" s="27">
        <f>_xll.SRS1Splines.Functions25.OneWay_Spline($D$77:$D$80,M$77:M$80,$D104)</f>
        <v>2.0878500309810302</v>
      </c>
      <c r="P104" s="27">
        <v>7.4999999999999997E-2</v>
      </c>
      <c r="Q104" s="27">
        <f>_xll.SRS1Splines.Functions25.OneWay_Spline($D$77:$D$80,Q$77:Q$80,$D104)</f>
        <v>0.489193227543752</v>
      </c>
      <c r="R104" s="27">
        <f>_xll.SRS1Splines.Functions25.OneWay_Spline($D$77:$D$80,R$77:R$80,$D104)</f>
        <v>0.45282655322020898</v>
      </c>
      <c r="S104" s="27">
        <f>_xll.SRS1Splines.Functions25.OneWay_Spline($D$77:$D$80,S$77:S$80,$D104)</f>
        <v>1.73220863175591</v>
      </c>
      <c r="T104" s="27">
        <f>_xll.SRS1Splines.Functions25.OneWay_Spline($D$77:$D$80,T$77:T$80,$D104)</f>
        <v>1.1981313405428899</v>
      </c>
      <c r="U104" s="27">
        <f>_xll.SRS1Splines.Functions25.OneWay_Spline($D$77:$D$80,U$77:U$80,$D104)</f>
        <v>3.4183420561321198</v>
      </c>
      <c r="V104" s="27">
        <f>_xll.SRS1Splines.Functions25.OneWay_Spline($D$77:$D$80,V$77:V$80,$D104)</f>
        <v>0.78751594368840305</v>
      </c>
      <c r="W104" s="27">
        <f>_xll.SRS1Splines.Functions25.OneWay_Spline($D$77:$D$80,W$77:W$80,$D104)</f>
        <v>67.370702484225703</v>
      </c>
      <c r="X104" s="27">
        <f>_xll.SRS1Splines.Functions25.OneWay_Spline($D$77:$D$80,X$77:X$80,$D104)</f>
        <v>0.77896441908516301</v>
      </c>
      <c r="Y104" s="27">
        <f>_xll.SRS1Splines.Functions25.OneWay_Spline($D$77:$D$80,Y$77:Y$80,$D104)</f>
        <v>1.72639495077845</v>
      </c>
      <c r="AB104" s="27">
        <v>7.4999999999999997E-2</v>
      </c>
      <c r="AC104" s="27">
        <f>_xll.SRS1Splines.Functions25.OneWay_Spline($D$77:$D$80,AC$77:AC$80,$D104)</f>
        <v>0.63194989136711699</v>
      </c>
      <c r="AD104" s="27">
        <f>_xll.SRS1Splines.Functions25.OneWay_Spline($D$77:$D$80,AD$77:AD$80,$D104)</f>
        <v>0.67162433321316795</v>
      </c>
      <c r="AE104" s="27">
        <f>_xll.SRS1Splines.Functions25.OneWay_Spline($D$77:$D$80,AE$77:AE$80,$D104)</f>
        <v>2.77953965823757</v>
      </c>
      <c r="AF104" s="27">
        <f>_xll.SRS1Splines.Functions25.OneWay_Spline($D$77:$D$80,AF$77:AF$80,$D104)</f>
        <v>2.2699794860234301</v>
      </c>
      <c r="AG104" s="27">
        <f>_xll.SRS1Splines.Functions25.OneWay_Spline($D$77:$D$80,AG$77:AG$80,$D104)</f>
        <v>5.0475073418019001</v>
      </c>
      <c r="AH104" s="27">
        <f>_xll.SRS1Splines.Functions25.OneWay_Spline($D$77:$D$80,AH$77:AH$80,$D104)</f>
        <v>1.1871183698557899</v>
      </c>
      <c r="AI104" s="27">
        <f>_xll.SRS1Splines.Functions25.OneWay_Spline($D$77:$D$80,AI$77:AI$80,$D104)</f>
        <v>82.2862062822078</v>
      </c>
      <c r="AJ104" s="27">
        <f>_xll.SRS1Splines.Functions25.OneWay_Spline($D$77:$D$80,AJ$77:AJ$80,$D104)</f>
        <v>1.74602710418692</v>
      </c>
      <c r="AK104" s="27">
        <f>_xll.SRS1Splines.Functions25.OneWay_Spline($D$77:$D$80,AK$77:AK$80,$D104)</f>
        <v>2.4493051111836102</v>
      </c>
      <c r="AO104" s="27">
        <v>7.4999999999999997E-2</v>
      </c>
      <c r="AP104" s="27">
        <v>8173.8912921060692</v>
      </c>
      <c r="AT104" s="27">
        <f t="shared" si="20"/>
        <v>5.676313397295881</v>
      </c>
    </row>
    <row r="105" spans="1:46">
      <c r="B105" s="27">
        <v>4.9568302002078992</v>
      </c>
      <c r="C105" s="91">
        <f t="shared" si="21"/>
        <v>1.2346700987768753</v>
      </c>
      <c r="D105" s="27">
        <v>0.1</v>
      </c>
      <c r="E105" s="27">
        <f>_xll.SRS1Splines.Functions25.OneWay_Spline($D$77:$D$80,E$77:E$80,$D105)</f>
        <v>0.38674377644783198</v>
      </c>
      <c r="F105" s="27">
        <f>_xll.SRS1Splines.Functions25.OneWay_Spline($D$77:$D$80,F$77:F$80,$D105)</f>
        <v>0.47811317898011702</v>
      </c>
      <c r="G105" s="27">
        <f>_xll.SRS1Splines.Functions25.OneWay_Spline($D$77:$D$80,G$77:G$80,$D105)</f>
        <v>2.1945845917446798</v>
      </c>
      <c r="H105" s="27">
        <f>_xll.SRS1Splines.Functions25.OneWay_Spline($D$77:$D$80,H$77:H$80,$D105)</f>
        <v>1.6400881145660999</v>
      </c>
      <c r="I105" s="27">
        <f>_xll.SRS1Splines.Functions25.OneWay_Spline($D$77:$D$80,I$77:I$80,$D105)</f>
        <v>3.7784480606395401</v>
      </c>
      <c r="J105" s="27">
        <f>_xll.SRS1Splines.Functions25.OneWay_Spline($D$77:$D$80,J$77:J$80,$D105)</f>
        <v>0.84873694805043898</v>
      </c>
      <c r="K105" s="27">
        <f>_xll.SRS1Splines.Functions25.OneWay_Spline($D$77:$D$80,K$77:K$80,$D105)</f>
        <v>75.342549414667801</v>
      </c>
      <c r="L105" s="27">
        <f>_xll.SRS1Splines.Functions25.OneWay_Spline($D$77:$D$80,L$77:L$80,$D105)</f>
        <v>1.1517230207253899</v>
      </c>
      <c r="M105" s="27">
        <f>_xll.SRS1Splines.Functions25.OneWay_Spline($D$77:$D$80,M$77:M$80,$D105)</f>
        <v>1.92853006379508</v>
      </c>
      <c r="P105" s="27">
        <v>0.1</v>
      </c>
      <c r="Q105" s="27">
        <f>_xll.SRS1Splines.Functions25.OneWay_Spline($D$77:$D$80,Q$77:Q$80,$D105)</f>
        <v>0.31927510837784401</v>
      </c>
      <c r="R105" s="27">
        <f>_xll.SRS1Splines.Functions25.OneWay_Spline($D$77:$D$80,R$77:R$80,$D105)</f>
        <v>0.37797979085120698</v>
      </c>
      <c r="S105" s="27">
        <f>_xll.SRS1Splines.Functions25.OneWay_Spline($D$77:$D$80,S$77:S$80,$D105)</f>
        <v>1.77854030519961</v>
      </c>
      <c r="T105" s="27">
        <f>_xll.SRS1Splines.Functions25.OneWay_Spline($D$77:$D$80,T$77:T$80,$D105)</f>
        <v>1.1541888469171</v>
      </c>
      <c r="U105" s="27">
        <f>_xll.SRS1Splines.Functions25.OneWay_Spline($D$77:$D$80,U$77:U$80,$D105)</f>
        <v>2.9966897724871302</v>
      </c>
      <c r="V105" s="27">
        <f>_xll.SRS1Splines.Functions25.OneWay_Spline($D$77:$D$80,V$77:V$80,$D105)</f>
        <v>0.65031178918258203</v>
      </c>
      <c r="W105" s="27">
        <f>_xll.SRS1Splines.Functions25.OneWay_Spline($D$77:$D$80,W$77:W$80,$D105)</f>
        <v>69.707687196711007</v>
      </c>
      <c r="X105" s="27">
        <f>_xll.SRS1Splines.Functions25.OneWay_Spline($D$77:$D$80,X$77:X$80,$D105)</f>
        <v>0.75169477868107504</v>
      </c>
      <c r="Y105" s="27">
        <f>_xll.SRS1Splines.Functions25.OneWay_Spline($D$77:$D$80,Y$77:Y$80,$D105)</f>
        <v>1.61759155495608</v>
      </c>
      <c r="AB105" s="27">
        <v>0.1</v>
      </c>
      <c r="AC105" s="27">
        <f>_xll.SRS1Splines.Functions25.OneWay_Spline($D$77:$D$80,AC$77:AC$80,$D105)</f>
        <v>0.45421244451782</v>
      </c>
      <c r="AD105" s="27">
        <f>_xll.SRS1Splines.Functions25.OneWay_Spline($D$77:$D$80,AD$77:AD$80,$D105)</f>
        <v>0.58054040270631102</v>
      </c>
      <c r="AE105" s="27">
        <f>_xll.SRS1Splines.Functions25.OneWay_Spline($D$77:$D$80,AE$77:AE$80,$D105)</f>
        <v>2.5910456095742198</v>
      </c>
      <c r="AF105" s="27">
        <f>_xll.SRS1Splines.Functions25.OneWay_Spline($D$77:$D$80,AF$77:AF$80,$D105)</f>
        <v>2.1259873822150901</v>
      </c>
      <c r="AG105" s="27">
        <f>_xll.SRS1Splines.Functions25.OneWay_Spline($D$77:$D$80,AG$77:AG$80,$D105)</f>
        <v>4.5602063487919597</v>
      </c>
      <c r="AH105" s="27">
        <f>_xll.SRS1Splines.Functions25.OneWay_Spline($D$77:$D$80,AH$77:AH$80,$D105)</f>
        <v>1.0471621069182999</v>
      </c>
      <c r="AI105" s="27">
        <f>_xll.SRS1Splines.Functions25.OneWay_Spline($D$77:$D$80,AI$77:AI$80,$D105)</f>
        <v>80.731089886683904</v>
      </c>
      <c r="AJ105" s="27">
        <f>_xll.SRS1Splines.Functions25.OneWay_Spline($D$77:$D$80,AJ$77:AJ$80,$D105)</f>
        <v>1.55850351298026</v>
      </c>
      <c r="AK105" s="27">
        <f>_xll.SRS1Splines.Functions25.OneWay_Spline($D$77:$D$80,AK$77:AK$80,$D105)</f>
        <v>2.2394685726340802</v>
      </c>
      <c r="AO105" s="27">
        <v>0.1</v>
      </c>
      <c r="AP105" s="27">
        <v>7936.1973798706786</v>
      </c>
      <c r="AT105" s="27">
        <f t="shared" si="20"/>
        <v>5.5112481804657492</v>
      </c>
    </row>
    <row r="106" spans="1:46">
      <c r="B106" s="27">
        <v>5.1159404713998455</v>
      </c>
      <c r="C106" s="91">
        <f t="shared" si="21"/>
        <v>1.2743020180305824</v>
      </c>
      <c r="D106" s="27">
        <v>0.125</v>
      </c>
      <c r="E106" s="27">
        <f>_xll.SRS1Splines.Functions25.OneWay_Spline($D$77:$D$80,E$77:E$80,$D106)</f>
        <v>0.237357156522819</v>
      </c>
      <c r="F106" s="27">
        <f>_xll.SRS1Splines.Functions25.OneWay_Spline($D$77:$D$80,F$77:F$80,$D106)</f>
        <v>0.40673270107542703</v>
      </c>
      <c r="G106" s="27">
        <f>_xll.SRS1Splines.Functions25.OneWay_Spline($D$77:$D$80,G$77:G$80,$D106)</f>
        <v>2.1301433832652998</v>
      </c>
      <c r="H106" s="27">
        <f>_xll.SRS1Splines.Functions25.OneWay_Spline($D$77:$D$80,H$77:H$80,$D106)</f>
        <v>1.5598532875945099</v>
      </c>
      <c r="I106" s="27">
        <f>_xll.SRS1Splines.Functions25.OneWay_Spline($D$77:$D$80,I$77:I$80,$D106)</f>
        <v>3.3784287387853098</v>
      </c>
      <c r="J106" s="27">
        <f>_xll.SRS1Splines.Functions25.OneWay_Spline($D$77:$D$80,J$77:J$80,$D106)</f>
        <v>0.73046433222503804</v>
      </c>
      <c r="K106" s="27">
        <f>_xll.SRS1Splines.Functions25.OneWay_Spline($D$77:$D$80,K$77:K$80,$D106)</f>
        <v>75.819083424852806</v>
      </c>
      <c r="L106" s="27">
        <f>_xll.SRS1Splines.Functions25.OneWay_Spline($D$77:$D$80,L$77:L$80,$D106)</f>
        <v>1.0575035822530401</v>
      </c>
      <c r="M106" s="27">
        <f>_xll.SRS1Splines.Functions25.OneWay_Spline($D$77:$D$80,M$77:M$80,$D106)</f>
        <v>1.79267662021583</v>
      </c>
      <c r="P106" s="27">
        <v>0.125</v>
      </c>
      <c r="Q106" s="27">
        <f>_xll.SRS1Splines.Functions25.OneWay_Spline($D$77:$D$80,Q$77:Q$80,$D106)</f>
        <v>0.173668427623107</v>
      </c>
      <c r="R106" s="27">
        <f>_xll.SRS1Splines.Functions25.OneWay_Spline($D$77:$D$80,R$77:R$80,$D106)</f>
        <v>0.31352620606159698</v>
      </c>
      <c r="S106" s="27">
        <f>_xll.SRS1Splines.Functions25.OneWay_Spline($D$77:$D$80,S$77:S$80,$D106)</f>
        <v>1.8169220643544699</v>
      </c>
      <c r="T106" s="27">
        <f>_xll.SRS1Splines.Functions25.OneWay_Spline($D$77:$D$80,T$77:T$80,$D106)</f>
        <v>1.1166680197582199</v>
      </c>
      <c r="U106" s="27">
        <f>_xll.SRS1Splines.Functions25.OneWay_Spline($D$77:$D$80,U$77:U$80,$D106)</f>
        <v>2.62852470769608</v>
      </c>
      <c r="V106" s="27">
        <f>_xll.SRS1Splines.Functions25.OneWay_Spline($D$77:$D$80,V$77:V$80,$D106)</f>
        <v>0.53333139210282299</v>
      </c>
      <c r="W106" s="27">
        <f>_xll.SRS1Splines.Functions25.OneWay_Spline($D$77:$D$80,W$77:W$80,$D106)</f>
        <v>71.892539574005497</v>
      </c>
      <c r="X106" s="27">
        <f>_xll.SRS1Splines.Functions25.OneWay_Spline($D$77:$D$80,X$77:X$80,$D106)</f>
        <v>0.72507073447234804</v>
      </c>
      <c r="Y106" s="27">
        <f>_xll.SRS1Splines.Functions25.OneWay_Spline($D$77:$D$80,Y$77:Y$80,$D106)</f>
        <v>1.52494249433589</v>
      </c>
      <c r="AB106" s="27">
        <v>0.125</v>
      </c>
      <c r="AC106" s="27">
        <f>_xll.SRS1Splines.Functions25.OneWay_Spline($D$77:$D$80,AC$77:AC$80,$D106)</f>
        <v>0.30104588542253202</v>
      </c>
      <c r="AD106" s="27">
        <f>_xll.SRS1Splines.Functions25.OneWay_Spline($D$77:$D$80,AD$77:AD$80,$D106)</f>
        <v>0.50286500680007795</v>
      </c>
      <c r="AE106" s="27">
        <f>_xll.SRS1Splines.Functions25.OneWay_Spline($D$77:$D$80,AE$77:AE$80,$D106)</f>
        <v>2.4183860431001798</v>
      </c>
      <c r="AF106" s="27">
        <f>_xll.SRS1Splines.Functions25.OneWay_Spline($D$77:$D$80,AF$77:AF$80,$D106)</f>
        <v>2.0030385554308099</v>
      </c>
      <c r="AG106" s="27">
        <f>_xll.SRS1Splines.Functions25.OneWay_Spline($D$77:$D$80,AG$77:AG$80,$D106)</f>
        <v>4.1283327698745502</v>
      </c>
      <c r="AH106" s="27">
        <f>_xll.SRS1Splines.Functions25.OneWay_Spline($D$77:$D$80,AH$77:AH$80,$D106)</f>
        <v>0.92759727234725298</v>
      </c>
      <c r="AI106" s="27">
        <f>_xll.SRS1Splines.Functions25.OneWay_Spline($D$77:$D$80,AI$77:AI$80,$D106)</f>
        <v>79.431441375265507</v>
      </c>
      <c r="AJ106" s="27">
        <f>_xll.SRS1Splines.Functions25.OneWay_Spline($D$77:$D$80,AJ$77:AJ$80,$D106)</f>
        <v>1.3985489940778</v>
      </c>
      <c r="AK106" s="27">
        <f>_xll.SRS1Splines.Functions25.OneWay_Spline($D$77:$D$80,AK$77:AK$80,$D106)</f>
        <v>2.0604107460957701</v>
      </c>
      <c r="AO106" s="27">
        <v>0.125</v>
      </c>
      <c r="AP106" s="27">
        <v>7813.6028642527199</v>
      </c>
      <c r="AT106" s="27">
        <f t="shared" si="20"/>
        <v>5.4261131001754999</v>
      </c>
    </row>
    <row r="107" spans="1:46">
      <c r="B107" s="27">
        <v>5.5936144458606902</v>
      </c>
      <c r="C107" s="91">
        <f t="shared" si="21"/>
        <v>1.3932832518856331</v>
      </c>
      <c r="D107" s="27">
        <f>D106+0.125</f>
        <v>0.25</v>
      </c>
      <c r="E107" s="27">
        <f>_xll.SRS1Splines.Functions25.OneWay_Spline($D$77:$D$80,E$77:E$80,$D107)</f>
        <v>9.2875835660466893E-2</v>
      </c>
      <c r="F107" s="27">
        <f>_xll.SRS1Splines.Functions25.OneWay_Spline($D$77:$D$80,F$77:F$80,$D107)</f>
        <v>0.35197922421477001</v>
      </c>
      <c r="G107" s="27">
        <f>_xll.SRS1Splines.Functions25.OneWay_Spline($D$77:$D$80,G$77:G$80,$D107)</f>
        <v>1.82133164100942</v>
      </c>
      <c r="H107" s="27">
        <f>_xll.SRS1Splines.Functions25.OneWay_Spline($D$77:$D$80,H$77:H$80,$D107)</f>
        <v>1.4983129035181899</v>
      </c>
      <c r="I107" s="27">
        <f>_xll.SRS1Splines.Functions25.OneWay_Spline($D$77:$D$80,I$77:I$80,$D107)</f>
        <v>2.7006914080300901</v>
      </c>
      <c r="J107" s="27">
        <f>_xll.SRS1Splines.Functions25.OneWay_Spline($D$77:$D$80,J$77:J$80,$D107)</f>
        <v>0.64137957596218298</v>
      </c>
      <c r="K107" s="27">
        <f>_xll.SRS1Splines.Functions25.OneWay_Spline($D$77:$D$80,K$77:K$80,$D107)</f>
        <v>78.799634312280901</v>
      </c>
      <c r="L107" s="27">
        <f>_xll.SRS1Splines.Functions25.OneWay_Spline($D$77:$D$80,L$77:L$80,$D107)</f>
        <v>0.95639414795515998</v>
      </c>
      <c r="M107" s="27">
        <f>_xll.SRS1Splines.Functions25.OneWay_Spline($D$77:$D$80,M$77:M$80,$D107)</f>
        <v>1.69387873590455</v>
      </c>
      <c r="P107" s="27">
        <f>P106+0.125</f>
        <v>0.25</v>
      </c>
      <c r="Q107" s="27">
        <f>_xll.SRS1Splines.Functions25.OneWay_Spline($D$77:$D$80,Q$77:Q$80,$D107)</f>
        <v>4.5876807813323699E-2</v>
      </c>
      <c r="R107" s="27">
        <f>_xll.SRS1Splines.Functions25.OneWay_Spline($D$77:$D$80,R$77:R$80,$D107)</f>
        <v>0.247135177083177</v>
      </c>
      <c r="S107" s="27">
        <f>_xll.SRS1Splines.Functions25.OneWay_Spline($D$77:$D$80,S$77:S$80,$D107)</f>
        <v>1.8124649255666001</v>
      </c>
      <c r="T107" s="27">
        <f>_xll.SRS1Splines.Functions25.OneWay_Spline($D$77:$D$80,T$77:T$80,$D107)</f>
        <v>1.0878855298635</v>
      </c>
      <c r="U107" s="27">
        <f>_xll.SRS1Splines.Functions25.OneWay_Spline($D$77:$D$80,U$77:U$80,$D107)</f>
        <v>2.0944793742299499</v>
      </c>
      <c r="V107" s="27">
        <f>_xll.SRS1Splines.Functions25.OneWay_Spline($D$77:$D$80,V$77:V$80,$D107)</f>
        <v>0.44869275904115402</v>
      </c>
      <c r="W107" s="27">
        <f>_xll.SRS1Splines.Functions25.OneWay_Spline($D$77:$D$80,W$77:W$80,$D107)</f>
        <v>79.478943499360994</v>
      </c>
      <c r="X107" s="27">
        <f>_xll.SRS1Splines.Functions25.OneWay_Spline($D$77:$D$80,X$77:X$80,$D107)</f>
        <v>0.60052284257709598</v>
      </c>
      <c r="Y107" s="27">
        <f>_xll.SRS1Splines.Functions25.OneWay_Spline($D$77:$D$80,Y$77:Y$80,$D107)</f>
        <v>1.4613553526363301</v>
      </c>
      <c r="AB107" s="27">
        <f>AB106+0.125</f>
        <v>0.25</v>
      </c>
      <c r="AC107" s="27">
        <f>_xll.SRS1Splines.Functions25.OneWay_Spline($D$77:$D$80,AC$77:AC$80,$D107)</f>
        <v>0.139881708839415</v>
      </c>
      <c r="AD107" s="27">
        <f>_xll.SRS1Splines.Functions25.OneWay_Spline($D$77:$D$80,AD$77:AD$80,$D107)</f>
        <v>0.44615869130541802</v>
      </c>
      <c r="AE107" s="27">
        <f>_xll.SRS1Splines.Functions25.OneWay_Spline($D$77:$D$80,AE$77:AE$80,$D107)</f>
        <v>1.92124556878403</v>
      </c>
      <c r="AF107" s="27">
        <f>_xll.SRS1Splines.Functions25.OneWay_Spline($D$77:$D$80,AF$77:AF$80,$D107)</f>
        <v>1.9087402771728801</v>
      </c>
      <c r="AG107" s="27">
        <f>_xll.SRS1Splines.Functions25.OneWay_Spline($D$77:$D$80,AG$77:AG$80,$D107)</f>
        <v>3.3069034418302299</v>
      </c>
      <c r="AH107" s="27">
        <f>_xll.SRS1Splines.Functions25.OneWay_Spline($D$77:$D$80,AH$77:AH$80,$D107)</f>
        <v>0.83406639288321305</v>
      </c>
      <c r="AI107" s="27">
        <f>_xll.SRS1Splines.Functions25.OneWay_Spline($D$77:$D$80,AI$77:AI$80,$D107)</f>
        <v>79.265532732285095</v>
      </c>
      <c r="AJ107" s="27">
        <f>_xll.SRS1Splines.Functions25.OneWay_Spline($D$77:$D$80,AJ$77:AJ$80,$D107)</f>
        <v>1.28070109213164</v>
      </c>
      <c r="AK107" s="27">
        <f>_xll.SRS1Splines.Functions25.OneWay_Spline($D$77:$D$80,AK$77:AK$80,$D107)</f>
        <v>1.9261277278662201</v>
      </c>
      <c r="AO107" s="27">
        <v>0.25</v>
      </c>
      <c r="AP107" s="27">
        <v>7331.1681800029146</v>
      </c>
      <c r="AR107" s="71" t="s">
        <v>59</v>
      </c>
      <c r="AT107" s="27">
        <f t="shared" si="20"/>
        <v>5.0910890138909126</v>
      </c>
    </row>
    <row r="108" spans="1:46">
      <c r="B108" s="27">
        <v>5.7328138831199995</v>
      </c>
      <c r="C108" s="91">
        <f t="shared" si="21"/>
        <v>1.4279556889086782</v>
      </c>
      <c r="D108" s="27">
        <f t="shared" ref="D108:D114" si="22">D107+0.125</f>
        <v>0.375</v>
      </c>
      <c r="E108" s="27">
        <f>_xll.SRS1Splines.Functions25.OneWay_Spline($D$77:$D$80,E$77:E$80,$D108)</f>
        <v>6.47019168019944E-2</v>
      </c>
      <c r="F108" s="27">
        <f>_xll.SRS1Splines.Functions25.OneWay_Spline($D$77:$D$80,F$77:F$80,$D108)</f>
        <v>0.356886991257794</v>
      </c>
      <c r="G108" s="27">
        <f>_xll.SRS1Splines.Functions25.OneWay_Spline($D$77:$D$80,G$77:G$80,$D108)</f>
        <v>1.5267121630656699</v>
      </c>
      <c r="H108" s="27">
        <f>_xll.SRS1Splines.Functions25.OneWay_Spline($D$77:$D$80,H$77:H$80,$D108)</f>
        <v>1.5038517107231</v>
      </c>
      <c r="I108" s="27">
        <f>_xll.SRS1Splines.Functions25.OneWay_Spline($D$77:$D$80,I$77:I$80,$D108)</f>
        <v>2.33507556835829</v>
      </c>
      <c r="J108" s="27">
        <f>_xll.SRS1Splines.Functions25.OneWay_Spline($D$77:$D$80,J$77:J$80,$D108)</f>
        <v>0.65686938622508795</v>
      </c>
      <c r="K108" s="27">
        <f>_xll.SRS1Splines.Functions25.OneWay_Spline($D$77:$D$80,K$77:K$80,$D108)</f>
        <v>83.288248218831896</v>
      </c>
      <c r="L108" s="27">
        <f>_xll.SRS1Splines.Functions25.OneWay_Spline($D$77:$D$80,L$77:L$80,$D108)</f>
        <v>0.92870867468613405</v>
      </c>
      <c r="M108" s="27">
        <f>_xll.SRS1Splines.Functions25.OneWay_Spline($D$77:$D$80,M$77:M$80,$D108)</f>
        <v>1.72752314930226</v>
      </c>
      <c r="P108" s="27">
        <f t="shared" ref="P108:P114" si="23">P107+0.125</f>
        <v>0.375</v>
      </c>
      <c r="Q108" s="27">
        <f>_xll.SRS1Splines.Functions25.OneWay_Spline($D$77:$D$80,Q$77:Q$80,$D108)</f>
        <v>3.1739863004494398E-2</v>
      </c>
      <c r="R108" s="27">
        <f>_xll.SRS1Splines.Functions25.OneWay_Spline($D$77:$D$80,R$77:R$80,$D108)</f>
        <v>0.23084206868728999</v>
      </c>
      <c r="S108" s="27">
        <f>_xll.SRS1Splines.Functions25.OneWay_Spline($D$77:$D$80,S$77:S$80,$D108)</f>
        <v>1.6573184418592499</v>
      </c>
      <c r="T108" s="27">
        <f>_xll.SRS1Splines.Functions25.OneWay_Spline($D$77:$D$80,T$77:T$80,$D108)</f>
        <v>1.0904582184985701</v>
      </c>
      <c r="U108" s="27">
        <f>_xll.SRS1Splines.Functions25.OneWay_Spline($D$77:$D$80,U$77:U$80,$D108)</f>
        <v>1.8495076214732999</v>
      </c>
      <c r="V108" s="27">
        <f>_xll.SRS1Splines.Functions25.OneWay_Spline($D$77:$D$80,V$77:V$80,$D108)</f>
        <v>0.47961289862833101</v>
      </c>
      <c r="W108" s="27">
        <f>_xll.SRS1Splines.Functions25.OneWay_Spline($D$77:$D$80,W$77:W$80,$D108)</f>
        <v>85.476997404069195</v>
      </c>
      <c r="X108" s="27">
        <f>_xll.SRS1Splines.Functions25.OneWay_Spline($D$77:$D$80,X$77:X$80,$D108)</f>
        <v>0.48854842801519299</v>
      </c>
      <c r="Y108" s="27">
        <f>_xll.SRS1Splines.Functions25.OneWay_Spline($D$77:$D$80,Y$77:Y$80,$D108)</f>
        <v>1.5013282735986</v>
      </c>
      <c r="AB108" s="27">
        <f t="shared" ref="AB108:AB114" si="24">AB107+0.125</f>
        <v>0.375</v>
      </c>
      <c r="AC108" s="27">
        <f>_xll.SRS1Splines.Functions25.OneWay_Spline($D$77:$D$80,AC$77:AC$80,$D108)</f>
        <v>9.7699623369311095E-2</v>
      </c>
      <c r="AD108" s="27">
        <f>_xll.SRS1Splines.Functions25.OneWay_Spline($D$77:$D$80,AD$77:AD$80,$D108)</f>
        <v>0.46441701792388101</v>
      </c>
      <c r="AE108" s="27">
        <f>_xll.SRS1Splines.Functions25.OneWay_Spline($D$77:$D$80,AE$77:AE$80,$D108)</f>
        <v>1.55417396123703</v>
      </c>
      <c r="AF108" s="27">
        <f>_xll.SRS1Splines.Functions25.OneWay_Spline($D$77:$D$80,AF$77:AF$80,$D108)</f>
        <v>1.9172452029476199</v>
      </c>
      <c r="AG108" s="27">
        <f>_xll.SRS1Splines.Functions25.OneWay_Spline($D$77:$D$80,AG$77:AG$80,$D108)</f>
        <v>2.8206435152432898</v>
      </c>
      <c r="AH108" s="27">
        <f>_xll.SRS1Splines.Functions25.OneWay_Spline($D$77:$D$80,AH$77:AH$80,$D108)</f>
        <v>0.834125873821843</v>
      </c>
      <c r="AI108" s="27">
        <f>_xll.SRS1Splines.Functions25.OneWay_Spline($D$77:$D$80,AI$77:AI$80,$D108)</f>
        <v>83.087706684782702</v>
      </c>
      <c r="AJ108" s="27">
        <f>_xll.SRS1Splines.Functions25.OneWay_Spline($D$77:$D$80,AJ$77:AJ$80,$D108)</f>
        <v>1.3134739704482501</v>
      </c>
      <c r="AK108" s="27">
        <f>_xll.SRS1Splines.Functions25.OneWay_Spline($D$77:$D$80,AK$77:AK$80,$D108)</f>
        <v>1.9522889036177</v>
      </c>
      <c r="AO108" s="27">
        <v>0.375</v>
      </c>
      <c r="AP108" s="27">
        <v>7118.0050969255626</v>
      </c>
      <c r="AT108" s="27">
        <f t="shared" si="20"/>
        <v>4.9430590950871967</v>
      </c>
    </row>
    <row r="109" spans="1:46">
      <c r="B109" s="27">
        <v>5.781702332814147</v>
      </c>
      <c r="C109" s="91">
        <f t="shared" si="21"/>
        <v>1.4401330491520026</v>
      </c>
      <c r="D109" s="27">
        <f t="shared" si="22"/>
        <v>0.5</v>
      </c>
      <c r="E109" s="27">
        <f>_xll.SRS1Splines.Functions25.OneWay_Spline($D$77:$D$80,E$77:E$80,$D109)</f>
        <v>4.1650528645062301E-2</v>
      </c>
      <c r="F109" s="27">
        <f>_xll.SRS1Splines.Functions25.OneWay_Spline($D$77:$D$80,F$77:F$80,$D109)</f>
        <v>0.36437779358662098</v>
      </c>
      <c r="G109" s="27">
        <f>_xll.SRS1Splines.Functions25.OneWay_Spline($D$77:$D$80,G$77:G$80,$D109)</f>
        <v>1.2566142401109801</v>
      </c>
      <c r="H109" s="27">
        <f>_xll.SRS1Splines.Functions25.OneWay_Spline($D$77:$D$80,H$77:H$80,$D109)</f>
        <v>1.5123056796148</v>
      </c>
      <c r="I109" s="27">
        <f>_xll.SRS1Splines.Functions25.OneWay_Spline($D$77:$D$80,I$77:I$80,$D109)</f>
        <v>2.0401511583580501</v>
      </c>
      <c r="J109" s="27">
        <f>_xll.SRS1Splines.Functions25.OneWay_Spline($D$77:$D$80,J$77:J$80,$D109)</f>
        <v>0.68051172820530903</v>
      </c>
      <c r="K109" s="27">
        <f>_xll.SRS1Splines.Functions25.OneWay_Spline($D$77:$D$80,K$77:K$80,$D109)</f>
        <v>88.635061278577098</v>
      </c>
      <c r="L109" s="27">
        <f>_xll.SRS1Splines.Functions25.OneWay_Spline($D$77:$D$80,L$77:L$80,$D109)</f>
        <v>0.90622978882743599</v>
      </c>
      <c r="M109" s="27">
        <f>_xll.SRS1Splines.Functions25.OneWay_Spline($D$77:$D$80,M$77:M$80,$D109)</f>
        <v>1.7788751486987699</v>
      </c>
      <c r="P109" s="27">
        <f t="shared" si="23"/>
        <v>0.5</v>
      </c>
      <c r="Q109" s="27">
        <f>_xll.SRS1Splines.Functions25.OneWay_Spline($D$77:$D$80,Q$77:Q$80,$D109)</f>
        <v>2.0187066178028599E-2</v>
      </c>
      <c r="R109" s="27">
        <f>_xll.SRS1Splines.Functions25.OneWay_Spline($D$77:$D$80,R$77:R$80,$D109)</f>
        <v>0.21751134363610899</v>
      </c>
      <c r="S109" s="27">
        <f>_xll.SRS1Splines.Functions25.OneWay_Spline($D$77:$D$80,S$77:S$80,$D109)</f>
        <v>1.4197049699228099</v>
      </c>
      <c r="T109" s="27">
        <f>_xll.SRS1Splines.Functions25.OneWay_Spline($D$77:$D$80,T$77:T$80,$D109)</f>
        <v>1.0943849537836801</v>
      </c>
      <c r="U109" s="27">
        <f>_xll.SRS1Splines.Functions25.OneWay_Spline($D$77:$D$80,U$77:U$80,$D109)</f>
        <v>1.6529306145280001</v>
      </c>
      <c r="V109" s="27">
        <f>_xll.SRS1Splines.Functions25.OneWay_Spline($D$77:$D$80,V$77:V$80,$D109)</f>
        <v>0.52680679589296997</v>
      </c>
      <c r="W109" s="27">
        <f>_xll.SRS1Splines.Functions25.OneWay_Spline($D$77:$D$80,W$77:W$80,$D109)</f>
        <v>90.384496053375898</v>
      </c>
      <c r="X109" s="27">
        <f>_xll.SRS1Splines.Functions25.OneWay_Spline($D$77:$D$80,X$77:X$80,$D109)</f>
        <v>0.39132440110977501</v>
      </c>
      <c r="Y109" s="27">
        <f>_xll.SRS1Splines.Functions25.OneWay_Spline($D$77:$D$80,Y$77:Y$80,$D109)</f>
        <v>1.5623395740146899</v>
      </c>
      <c r="AB109" s="27">
        <f t="shared" si="24"/>
        <v>0.5</v>
      </c>
      <c r="AC109" s="27">
        <f>_xll.SRS1Splines.Functions25.OneWay_Spline($D$77:$D$80,AC$77:AC$80,$D109)</f>
        <v>6.3187007984680604E-2</v>
      </c>
      <c r="AD109" s="27">
        <f>_xll.SRS1Splines.Functions25.OneWay_Spline($D$77:$D$80,AD$77:AD$80,$D109)</f>
        <v>0.49228499013101001</v>
      </c>
      <c r="AE109" s="27">
        <f>_xll.SRS1Splines.Functions25.OneWay_Spline($D$77:$D$80,AE$77:AE$80,$D109)</f>
        <v>1.25538522111124</v>
      </c>
      <c r="AF109" s="27">
        <f>_xll.SRS1Splines.Functions25.OneWay_Spline($D$77:$D$80,AF$77:AF$80,$D109)</f>
        <v>1.9302264054459199</v>
      </c>
      <c r="AG109" s="27">
        <f>_xll.SRS1Splines.Functions25.OneWay_Spline($D$77:$D$80,AG$77:AG$80,$D109)</f>
        <v>2.4273717021881098</v>
      </c>
      <c r="AH109" s="27">
        <f>_xll.SRS1Splines.Functions25.OneWay_Spline($D$77:$D$80,AH$77:AH$80,$D109)</f>
        <v>0.83421666051764798</v>
      </c>
      <c r="AI109" s="27">
        <f>_xll.SRS1Splines.Functions25.OneWay_Spline($D$77:$D$80,AI$77:AI$80,$D109)</f>
        <v>88.921551138595007</v>
      </c>
      <c r="AJ109" s="27">
        <f>_xll.SRS1Splines.Functions25.OneWay_Spline($D$77:$D$80,AJ$77:AJ$80,$D109)</f>
        <v>1.3634957320893799</v>
      </c>
      <c r="AK109" s="27">
        <f>_xll.SRS1Splines.Functions25.OneWay_Spline($D$77:$D$80,AK$77:AK$80,$D109)</f>
        <v>1.99248388277977</v>
      </c>
      <c r="AO109" s="27">
        <v>0.5</v>
      </c>
      <c r="AP109" s="27">
        <v>7000.5824052970602</v>
      </c>
      <c r="AT109" s="27">
        <f t="shared" si="20"/>
        <v>4.8615155592340695</v>
      </c>
    </row>
    <row r="110" spans="1:46">
      <c r="B110" s="27">
        <v>5.7820389862931796</v>
      </c>
      <c r="C110" s="91">
        <f t="shared" si="21"/>
        <v>1.4402169043512776</v>
      </c>
      <c r="D110" s="27">
        <f t="shared" si="22"/>
        <v>0.625</v>
      </c>
      <c r="E110" s="27">
        <f>_xll.SRS1Splines.Functions25.OneWay_Spline($D$77:$D$80,E$77:E$80,$D110)</f>
        <v>2.3721671189670699E-2</v>
      </c>
      <c r="F110" s="27">
        <f>_xll.SRS1Splines.Functions25.OneWay_Spline($D$77:$D$80,F$77:F$80,$D110)</f>
        <v>0.37290181002976902</v>
      </c>
      <c r="G110" s="27">
        <f>_xll.SRS1Splines.Functions25.OneWay_Spline($D$77:$D$80,G$77:G$80,$D110)</f>
        <v>1.0229055678166901</v>
      </c>
      <c r="H110" s="27">
        <f>_xll.SRS1Splines.Functions25.OneWay_Spline($D$77:$D$80,H$77:H$80,$D110)</f>
        <v>1.5219257131812201</v>
      </c>
      <c r="I110" s="27">
        <f>_xll.SRS1Splines.Functions25.OneWay_Spline($D$77:$D$80,I$77:I$80,$D110)</f>
        <v>1.8112110379159301</v>
      </c>
      <c r="J110" s="27">
        <f>_xll.SRS1Splines.Functions25.OneWay_Spline($D$77:$D$80,J$77:J$80,$D110)</f>
        <v>0.70741508287245802</v>
      </c>
      <c r="K110" s="27">
        <f>_xll.SRS1Splines.Functions25.OneWay_Spline($D$77:$D$80,K$77:K$80,$D110)</f>
        <v>94.0934213902366</v>
      </c>
      <c r="L110" s="27">
        <f>_xll.SRS1Splines.Functions25.OneWay_Spline($D$77:$D$80,L$77:L$80,$D110)</f>
        <v>0.88876447946049397</v>
      </c>
      <c r="M110" s="27">
        <f>_xll.SRS1Splines.Functions25.OneWay_Spline($D$77:$D$80,M$77:M$80,$D110)</f>
        <v>1.8373101824947999</v>
      </c>
      <c r="P110" s="27">
        <f t="shared" si="23"/>
        <v>0.625</v>
      </c>
      <c r="Q110" s="27">
        <f>_xll.SRS1Splines.Functions25.OneWay_Spline($D$77:$D$80,Q$77:Q$80,$D110)</f>
        <v>1.12030153373654E-2</v>
      </c>
      <c r="R110" s="27">
        <f>_xll.SRS1Splines.Functions25.OneWay_Spline($D$77:$D$80,R$77:R$80,$D110)</f>
        <v>0.207143001929635</v>
      </c>
      <c r="S110" s="27">
        <f>_xll.SRS1Splines.Functions25.OneWay_Spline($D$77:$D$80,S$77:S$80,$D110)</f>
        <v>1.1478440531173899</v>
      </c>
      <c r="T110" s="27">
        <f>_xll.SRS1Splines.Functions25.OneWay_Spline($D$77:$D$80,T$77:T$80,$D110)</f>
        <v>1.0988533077288101</v>
      </c>
      <c r="U110" s="27">
        <f>_xll.SRS1Splines.Functions25.OneWay_Spline($D$77:$D$80,U$77:U$80,$D110)</f>
        <v>1.50044472611168</v>
      </c>
      <c r="V110" s="27">
        <f>_xll.SRS1Splines.Functions25.OneWay_Spline($D$77:$D$80,V$77:V$80,$D110)</f>
        <v>0.58051019622859301</v>
      </c>
      <c r="W110" s="27">
        <f>_xll.SRS1Splines.Functions25.OneWay_Spline($D$77:$D$80,W$77:W$80,$D110)</f>
        <v>94.201439447281103</v>
      </c>
      <c r="X110" s="27">
        <f>_xll.SRS1Splines.Functions25.OneWay_Spline($D$77:$D$80,X$77:X$80,$D110)</f>
        <v>0.31135189287039999</v>
      </c>
      <c r="Y110" s="27">
        <f>_xll.SRS1Splines.Functions25.OneWay_Spline($D$77:$D$80,Y$77:Y$80,$D110)</f>
        <v>1.63176622621231</v>
      </c>
      <c r="AB110" s="27">
        <f t="shared" si="24"/>
        <v>0.625</v>
      </c>
      <c r="AC110" s="27">
        <f>_xll.SRS1Splines.Functions25.OneWay_Spline($D$77:$D$80,AC$77:AC$80,$D110)</f>
        <v>3.6343862685523601E-2</v>
      </c>
      <c r="AD110" s="27">
        <f>_xll.SRS1Splines.Functions25.OneWay_Spline($D$77:$D$80,AD$77:AD$80,$D110)</f>
        <v>0.52399682057360497</v>
      </c>
      <c r="AE110" s="27">
        <f>_xll.SRS1Splines.Functions25.OneWay_Spline($D$77:$D$80,AE$77:AE$80,$D110)</f>
        <v>1.0231569994722201</v>
      </c>
      <c r="AF110" s="27">
        <f>_xll.SRS1Splines.Functions25.OneWay_Spline($D$77:$D$80,AF$77:AF$80,$D110)</f>
        <v>1.94499811863364</v>
      </c>
      <c r="AG110" s="27">
        <f>_xll.SRS1Splines.Functions25.OneWay_Spline($D$77:$D$80,AG$77:AG$80,$D110)</f>
        <v>2.1219773497201802</v>
      </c>
      <c r="AH110" s="27">
        <f>_xll.SRS1Splines.Functions25.OneWay_Spline($D$77:$D$80,AH$77:AH$80,$D110)</f>
        <v>0.83431996951632303</v>
      </c>
      <c r="AI110" s="27">
        <f>_xll.SRS1Splines.Functions25.OneWay_Spline($D$77:$D$80,AI$77:AI$80,$D110)</f>
        <v>95.560063792932993</v>
      </c>
      <c r="AJ110" s="27">
        <f>_xll.SRS1Splines.Functions25.OneWay_Spline($D$77:$D$80,AJ$77:AJ$80,$D110)</f>
        <v>1.4204170470603299</v>
      </c>
      <c r="AK110" s="27">
        <f>_xll.SRS1Splines.Functions25.OneWay_Spline($D$77:$D$80,AK$77:AK$80,$D110)</f>
        <v>2.0387039702658898</v>
      </c>
      <c r="AO110" s="27">
        <v>0.625</v>
      </c>
      <c r="AP110" s="27">
        <v>6944.5479357509448</v>
      </c>
      <c r="AT110" s="27">
        <f t="shared" si="20"/>
        <v>4.8226027331603785</v>
      </c>
    </row>
    <row r="111" spans="1:46">
      <c r="B111" s="27">
        <v>5.7576279445854217</v>
      </c>
      <c r="C111" s="91">
        <f t="shared" si="21"/>
        <v>1.4341364896388067</v>
      </c>
      <c r="D111" s="27">
        <f t="shared" si="22"/>
        <v>0.75</v>
      </c>
      <c r="E111" s="27">
        <f>_xll.SRS1Splines.Functions25.OneWay_Spline($D$77:$D$80,E$77:E$80,$D111)</f>
        <v>1.0915344435819501E-2</v>
      </c>
      <c r="F111" s="27">
        <f>_xll.SRS1Splines.Functions25.OneWay_Spline($D$77:$D$80,F$77:F$80,$D111)</f>
        <v>0.38090921941575701</v>
      </c>
      <c r="G111" s="27">
        <f>_xll.SRS1Splines.Functions25.OneWay_Spline($D$77:$D$80,G$77:G$80,$D111)</f>
        <v>0.83745384185414395</v>
      </c>
      <c r="H111" s="27">
        <f>_xll.SRS1Splines.Functions25.OneWay_Spline($D$77:$D$80,H$77:H$80,$D111)</f>
        <v>1.53096271441029</v>
      </c>
      <c r="I111" s="27">
        <f>_xll.SRS1Splines.Functions25.OneWay_Spline($D$77:$D$80,I$77:I$80,$D111)</f>
        <v>1.6435480669184801</v>
      </c>
      <c r="J111" s="27">
        <f>_xll.SRS1Splines.Functions25.OneWay_Spline($D$77:$D$80,J$77:J$80,$D111)</f>
        <v>0.73268793119614295</v>
      </c>
      <c r="K111" s="27">
        <f>_xll.SRS1Splines.Functions25.OneWay_Spline($D$77:$D$80,K$77:K$80,$D111)</f>
        <v>98.916676452530297</v>
      </c>
      <c r="L111" s="27">
        <f>_xll.SRS1Splines.Functions25.OneWay_Spline($D$77:$D$80,L$77:L$80,$D111)</f>
        <v>0.87611973566673795</v>
      </c>
      <c r="M111" s="27">
        <f>_xll.SRS1Splines.Functions25.OneWay_Spline($D$77:$D$80,M$77:M$80,$D111)</f>
        <v>1.89220369909106</v>
      </c>
      <c r="P111" s="27">
        <f t="shared" si="23"/>
        <v>0.75</v>
      </c>
      <c r="Q111" s="27">
        <f>_xll.SRS1Splines.Functions25.OneWay_Spline($D$77:$D$80,Q$77:Q$80,$D111)</f>
        <v>4.7723084859441801E-3</v>
      </c>
      <c r="R111" s="27">
        <f>_xll.SRS1Splines.Functions25.OneWay_Spline($D$77:$D$80,R$77:R$80,$D111)</f>
        <v>0.19973704356786801</v>
      </c>
      <c r="S111" s="27">
        <f>_xll.SRS1Splines.Functions25.OneWay_Spline($D$77:$D$80,S$77:S$80,$D111)</f>
        <v>0.88995523480305005</v>
      </c>
      <c r="T111" s="27">
        <f>_xll.SRS1Splines.Functions25.OneWay_Spline($D$77:$D$80,T$77:T$80,$D111)</f>
        <v>1.10305085234392</v>
      </c>
      <c r="U111" s="27">
        <f>_xll.SRS1Splines.Functions25.OneWay_Spline($D$77:$D$80,U$77:U$80,$D111)</f>
        <v>1.38774632894195</v>
      </c>
      <c r="V111" s="27">
        <f>_xll.SRS1Splines.Functions25.OneWay_Spline($D$77:$D$80,V$77:V$80,$D111)</f>
        <v>0.63095884502872401</v>
      </c>
      <c r="W111" s="27">
        <f>_xll.SRS1Splines.Functions25.OneWay_Spline($D$77:$D$80,W$77:W$80,$D111)</f>
        <v>96.927827585784797</v>
      </c>
      <c r="X111" s="27">
        <f>_xll.SRS1Splines.Functions25.OneWay_Spline($D$77:$D$80,X$77:X$80,$D111)</f>
        <v>0.25113203430663</v>
      </c>
      <c r="Y111" s="27">
        <f>_xll.SRS1Splines.Functions25.OneWay_Spline($D$77:$D$80,Y$77:Y$80,$D111)</f>
        <v>1.6969852025191701</v>
      </c>
      <c r="AB111" s="27">
        <f t="shared" si="24"/>
        <v>0.75</v>
      </c>
      <c r="AC111" s="27">
        <f>_xll.SRS1Splines.Functions25.OneWay_Spline($D$77:$D$80,AC$77:AC$80,$D111)</f>
        <v>1.7170187471840001E-2</v>
      </c>
      <c r="AD111" s="27">
        <f>_xll.SRS1Splines.Functions25.OneWay_Spline($D$77:$D$80,AD$77:AD$80,$D111)</f>
        <v>0.553786721898467</v>
      </c>
      <c r="AE111" s="27">
        <f>_xll.SRS1Splines.Functions25.OneWay_Spline($D$77:$D$80,AE$77:AE$80,$D111)</f>
        <v>0.85576694738552705</v>
      </c>
      <c r="AF111" s="27">
        <f>_xll.SRS1Splines.Functions25.OneWay_Spline($D$77:$D$80,AF$77:AF$80,$D111)</f>
        <v>1.95887457647665</v>
      </c>
      <c r="AG111" s="27">
        <f>_xll.SRS1Splines.Functions25.OneWay_Spline($D$77:$D$80,AG$77:AG$80,$D111)</f>
        <v>1.8993498048950099</v>
      </c>
      <c r="AH111" s="27">
        <f>_xll.SRS1Splines.Functions25.OneWay_Spline($D$77:$D$80,AH$77:AH$80,$D111)</f>
        <v>0.834417017363562</v>
      </c>
      <c r="AI111" s="27">
        <f>_xll.SRS1Splines.Functions25.OneWay_Spline($D$77:$D$80,AI$77:AI$80,$D111)</f>
        <v>101.796242347008</v>
      </c>
      <c r="AJ111" s="27">
        <f>_xll.SRS1Splines.Functions25.OneWay_Spline($D$77:$D$80,AJ$77:AJ$80,$D111)</f>
        <v>1.4738885853663699</v>
      </c>
      <c r="AK111" s="27">
        <f>_xll.SRS1Splines.Functions25.OneWay_Spline($D$77:$D$80,AK$77:AK$80,$D111)</f>
        <v>2.0829404709895001</v>
      </c>
      <c r="AO111" s="27">
        <v>0.75</v>
      </c>
      <c r="AP111" s="27">
        <v>6912.6106152979046</v>
      </c>
      <c r="AT111" s="27">
        <f t="shared" si="20"/>
        <v>4.8004240384013226</v>
      </c>
    </row>
    <row r="112" spans="1:46">
      <c r="B112" s="27">
        <v>5.723149636733643</v>
      </c>
      <c r="C112" s="91">
        <f t="shared" si="21"/>
        <v>1.4255484739026152</v>
      </c>
      <c r="D112" s="27">
        <f t="shared" si="22"/>
        <v>0.875</v>
      </c>
      <c r="E112" s="27">
        <f>_xll.SRS1Splines.Functions25.OneWay_Spline($D$77:$D$80,E$77:E$80,$D112)</f>
        <v>3.2315483835088101E-3</v>
      </c>
      <c r="F112" s="27">
        <f>_xll.SRS1Splines.Functions25.OneWay_Spline($D$77:$D$80,F$77:F$80,$D112)</f>
        <v>0.38685020057310199</v>
      </c>
      <c r="G112" s="27">
        <f>_xll.SRS1Splines.Functions25.OneWay_Spline($D$77:$D$80,G$77:G$80,$D112)</f>
        <v>0.71212675789469104</v>
      </c>
      <c r="H112" s="27">
        <f>_xll.SRS1Splines.Functions25.OneWay_Spline($D$77:$D$80,H$77:H$80,$D112)</f>
        <v>1.5376675862899101</v>
      </c>
      <c r="I112" s="27">
        <f>_xll.SRS1Splines.Functions25.OneWay_Spline($D$77:$D$80,I$77:I$80,$D112)</f>
        <v>1.5324551052522699</v>
      </c>
      <c r="J112" s="27">
        <f>_xll.SRS1Splines.Functions25.OneWay_Spline($D$77:$D$80,J$77:J$80,$D112)</f>
        <v>0.75143875414597505</v>
      </c>
      <c r="K112" s="27">
        <f>_xll.SRS1Splines.Functions25.OneWay_Spline($D$77:$D$80,K$77:K$80,$D112)</f>
        <v>102.35817436417901</v>
      </c>
      <c r="L112" s="27">
        <f>_xll.SRS1Splines.Functions25.OneWay_Spline($D$77:$D$80,L$77:L$80,$D112)</f>
        <v>0.868102546527598</v>
      </c>
      <c r="M112" s="27">
        <f>_xll.SRS1Splines.Functions25.OneWay_Spline($D$77:$D$80,M$77:M$80,$D112)</f>
        <v>1.9329311468882999</v>
      </c>
      <c r="P112" s="27">
        <f t="shared" si="23"/>
        <v>0.875</v>
      </c>
      <c r="Q112" s="27">
        <f>_xll.SRS1Splines.Functions25.OneWay_Spline($D$77:$D$80,Q$77:Q$80,$D112)</f>
        <v>8.7954362720396497E-4</v>
      </c>
      <c r="R112" s="27">
        <f>_xll.SRS1Splines.Functions25.OneWay_Spline($D$77:$D$80,R$77:R$80,$D112)</f>
        <v>0.19529346855080801</v>
      </c>
      <c r="S112" s="27">
        <f>_xll.SRS1Splines.Functions25.OneWay_Spline($D$77:$D$80,S$77:S$80,$D112)</f>
        <v>0.69425805833988496</v>
      </c>
      <c r="T112" s="27">
        <f>_xll.SRS1Splines.Functions25.OneWay_Spline($D$77:$D$80,T$77:T$80,$D112)</f>
        <v>1.1061651596390101</v>
      </c>
      <c r="U112" s="27">
        <f>_xll.SRS1Splines.Functions25.OneWay_Spline($D$77:$D$80,U$77:U$80,$D112)</f>
        <v>1.3105317957364599</v>
      </c>
      <c r="V112" s="27">
        <f>_xll.SRS1Splines.Functions25.OneWay_Spline($D$77:$D$80,V$77:V$80,$D112)</f>
        <v>0.66838848768688597</v>
      </c>
      <c r="W112" s="27">
        <f>_xll.SRS1Splines.Functions25.OneWay_Spline($D$77:$D$80,W$77:W$80,$D112)</f>
        <v>98.563660468886994</v>
      </c>
      <c r="X112" s="27">
        <f>_xll.SRS1Splines.Functions25.OneWay_Spline($D$77:$D$80,X$77:X$80,$D112)</f>
        <v>0.21316595642802399</v>
      </c>
      <c r="Y112" s="27">
        <f>_xll.SRS1Splines.Functions25.OneWay_Spline($D$77:$D$80,Y$77:Y$80,$D112)</f>
        <v>1.7453734752629699</v>
      </c>
      <c r="AB112" s="27">
        <f t="shared" si="24"/>
        <v>0.875</v>
      </c>
      <c r="AC112" s="27">
        <f>_xll.SRS1Splines.Functions25.OneWay_Spline($D$77:$D$80,AC$77:AC$80,$D112)</f>
        <v>5.6659823436297904E-3</v>
      </c>
      <c r="AD112" s="27">
        <f>_xll.SRS1Splines.Functions25.OneWay_Spline($D$77:$D$80,AD$77:AD$80,$D112)</f>
        <v>0.57588890675239601</v>
      </c>
      <c r="AE112" s="27">
        <f>_xll.SRS1Splines.Functions25.OneWay_Spline($D$77:$D$80,AE$77:AE$80,$D112)</f>
        <v>0.75149271591672795</v>
      </c>
      <c r="AF112" s="27">
        <f>_xll.SRS1Splines.Functions25.OneWay_Spline($D$77:$D$80,AF$77:AF$80,$D112)</f>
        <v>1.9691700129408201</v>
      </c>
      <c r="AG112" s="27">
        <f>_xll.SRS1Splines.Functions25.OneWay_Spline($D$77:$D$80,AG$77:AG$80,$D112)</f>
        <v>1.7543784147680901</v>
      </c>
      <c r="AH112" s="27">
        <f>_xll.SRS1Splines.Functions25.OneWay_Spline($D$77:$D$80,AH$77:AH$80,$D112)</f>
        <v>0.83448902060506303</v>
      </c>
      <c r="AI112" s="27">
        <f>_xll.SRS1Splines.Functions25.OneWay_Spline($D$77:$D$80,AI$77:AI$80,$D112)</f>
        <v>106.423084500032</v>
      </c>
      <c r="AJ112" s="27">
        <f>_xll.SRS1Splines.Functions25.OneWay_Spline($D$77:$D$80,AJ$77:AJ$80,$D112)</f>
        <v>1.51356101701279</v>
      </c>
      <c r="AK112" s="27">
        <f>_xll.SRS1Splines.Functions25.OneWay_Spline($D$77:$D$80,AK$77:AK$80,$D112)</f>
        <v>2.1171846898640601</v>
      </c>
      <c r="AO112" s="27">
        <v>0.875</v>
      </c>
      <c r="AP112" s="27">
        <v>6897.0892476411418</v>
      </c>
      <c r="AT112" s="27">
        <f t="shared" si="20"/>
        <v>4.7896453108619044</v>
      </c>
    </row>
    <row r="113" spans="2:46">
      <c r="B113" s="27">
        <v>5.6792524847605561</v>
      </c>
      <c r="C113" s="91">
        <f t="shared" si="21"/>
        <v>1.4146143690869284</v>
      </c>
      <c r="D113" s="27">
        <f t="shared" si="22"/>
        <v>1</v>
      </c>
      <c r="E113" s="27">
        <f>_xll.SRS1Splines.Functions25.OneWay_Spline($D$77:$D$80,E$77:E$80,$D113)</f>
        <v>6.7028303273856395E-4</v>
      </c>
      <c r="F113" s="27">
        <f>_xll.SRS1Splines.Functions25.OneWay_Spline($D$77:$D$80,F$77:F$80,$D113)</f>
        <v>0.38917493233032502</v>
      </c>
      <c r="G113" s="27">
        <f>_xll.SRS1Splines.Functions25.OneWay_Spline($D$77:$D$80,G$77:G$80,$D113)</f>
        <v>0.65879201160968004</v>
      </c>
      <c r="H113" s="27">
        <f>_xll.SRS1Splines.Functions25.OneWay_Spline($D$77:$D$80,H$77:H$80,$D113)</f>
        <v>1.54029123180803</v>
      </c>
      <c r="I113" s="27">
        <f>_xll.SRS1Splines.Functions25.OneWay_Spline($D$77:$D$80,I$77:I$80,$D113)</f>
        <v>1.47322501280387</v>
      </c>
      <c r="J113" s="27">
        <f>_xll.SRS1Splines.Functions25.OneWay_Spline($D$77:$D$80,J$77:J$80,$D113)</f>
        <v>0.75877603269156002</v>
      </c>
      <c r="K113" s="27">
        <f>_xll.SRS1Splines.Functions25.OneWay_Spline($D$77:$D$80,K$77:K$80,$D113)</f>
        <v>103.67126302390101</v>
      </c>
      <c r="L113" s="27">
        <f>_xll.SRS1Splines.Functions25.OneWay_Spline($D$77:$D$80,L$77:L$80,$D113)</f>
        <v>0.86451990112450305</v>
      </c>
      <c r="M113" s="27">
        <f>_xll.SRS1Splines.Functions25.OneWay_Spline($D$77:$D$80,M$77:M$80,$D113)</f>
        <v>1.9488679742872099</v>
      </c>
      <c r="P113" s="27">
        <f t="shared" si="23"/>
        <v>1</v>
      </c>
      <c r="Q113" s="27">
        <f>_xll.SRS1Splines.Functions25.OneWay_Spline($D$77:$D$80,Q$77:Q$80,$D113)</f>
        <v>-4.9068123541598204E-4</v>
      </c>
      <c r="R113" s="27">
        <f>_xll.SRS1Splines.Functions25.OneWay_Spline($D$77:$D$80,R$77:R$80,$D113)</f>
        <v>0.19381227687845401</v>
      </c>
      <c r="S113" s="27">
        <f>_xll.SRS1Splines.Functions25.OneWay_Spline($D$77:$D$80,S$77:S$80,$D113)</f>
        <v>0.60897206708797302</v>
      </c>
      <c r="T113" s="27">
        <f>_xll.SRS1Splines.Functions25.OneWay_Spline($D$77:$D$80,T$77:T$80,$D113)</f>
        <v>1.10738380162404</v>
      </c>
      <c r="U113" s="27">
        <f>_xll.SRS1Splines.Functions25.OneWay_Spline($D$77:$D$80,U$77:U$80,$D113)</f>
        <v>1.26449749921281</v>
      </c>
      <c r="V113" s="27">
        <f>_xll.SRS1Splines.Functions25.OneWay_Spline($D$77:$D$80,V$77:V$80,$D113)</f>
        <v>0.68303486959660098</v>
      </c>
      <c r="W113" s="27">
        <f>_xll.SRS1Splines.Functions25.OneWay_Spline($D$77:$D$80,W$77:W$80,$D113)</f>
        <v>99.108938096587707</v>
      </c>
      <c r="X113" s="27">
        <f>_xll.SRS1Splines.Functions25.OneWay_Spline($D$77:$D$80,X$77:X$80,$D113)</f>
        <v>0.199954790244143</v>
      </c>
      <c r="Y113" s="27">
        <f>_xll.SRS1Splines.Functions25.OneWay_Spline($D$77:$D$80,Y$77:Y$80,$D113)</f>
        <v>1.76430801677141</v>
      </c>
      <c r="AB113" s="27">
        <f t="shared" si="24"/>
        <v>1</v>
      </c>
      <c r="AC113" s="27">
        <f>_xll.SRS1Splines.Functions25.OneWay_Spline($D$77:$D$80,AC$77:AC$80,$D113)</f>
        <v>1.8312473008931099E-3</v>
      </c>
      <c r="AD113" s="27">
        <f>_xll.SRS1Splines.Functions25.OneWay_Spline($D$77:$D$80,AD$77:AD$80,$D113)</f>
        <v>0.584537587782195</v>
      </c>
      <c r="AE113" s="27">
        <f>_xll.SRS1Splines.Functions25.OneWay_Spline($D$77:$D$80,AE$77:AE$80,$D113)</f>
        <v>0.70861195613138594</v>
      </c>
      <c r="AF113" s="27">
        <f>_xll.SRS1Splines.Functions25.OneWay_Spline($D$77:$D$80,AF$77:AF$80,$D113)</f>
        <v>1.9731986619920101</v>
      </c>
      <c r="AG113" s="27">
        <f>_xll.SRS1Splines.Functions25.OneWay_Spline($D$77:$D$80,AG$77:AG$80,$D113)</f>
        <v>1.68195252639492</v>
      </c>
      <c r="AH113" s="27">
        <f>_xll.SRS1Splines.Functions25.OneWay_Spline($D$77:$D$80,AH$77:AH$80,$D113)</f>
        <v>0.83451719578651995</v>
      </c>
      <c r="AI113" s="27">
        <f>_xll.SRS1Splines.Functions25.OneWay_Spline($D$77:$D$80,AI$77:AI$80,$D113)</f>
        <v>108.233587951215</v>
      </c>
      <c r="AJ113" s="27">
        <f>_xll.SRS1Splines.Functions25.OneWay_Spline($D$77:$D$80,AJ$77:AJ$80,$D113)</f>
        <v>1.52908501200486</v>
      </c>
      <c r="AK113" s="27">
        <f>_xll.SRS1Splines.Functions25.OneWay_Spline($D$77:$D$80,AK$77:AK$80,$D113)</f>
        <v>2.13342793180301</v>
      </c>
      <c r="AO113" s="27">
        <v>1</v>
      </c>
      <c r="AP113" s="27">
        <v>6888.1585750213426</v>
      </c>
      <c r="AT113" s="27">
        <f t="shared" si="20"/>
        <v>4.7834434548759326</v>
      </c>
    </row>
    <row r="114" spans="2:46">
      <c r="B114" s="27">
        <v>5.6357114239335626</v>
      </c>
      <c r="C114" s="91">
        <f t="shared" si="21"/>
        <v>1.4037689610941633</v>
      </c>
      <c r="D114" s="27">
        <f t="shared" si="22"/>
        <v>1.125</v>
      </c>
      <c r="E114" s="27">
        <f>_xll.SRS1Splines.Functions25.OneWay_Spline($D$77:$D$80,E$77:E$80,$D114)</f>
        <v>6.7223113630995998E-4</v>
      </c>
      <c r="F114" s="27">
        <f>_xll.SRS1Splines.Functions25.OneWay_Spline($D$77:$D$80,F$77:F$80,$D114)</f>
        <v>0.38909611761111201</v>
      </c>
      <c r="G114" s="27">
        <f>_xll.SRS1Splines.Functions25.OneWay_Spline($D$77:$D$80,G$77:G$80,$D114)</f>
        <v>0.64557661620513795</v>
      </c>
      <c r="H114" s="27">
        <f>_xll.SRS1Splines.Functions25.OneWay_Spline($D$77:$D$80,H$77:H$80,$D114)</f>
        <v>1.5399555929416999</v>
      </c>
      <c r="I114" s="27">
        <f>_xll.SRS1Splines.Functions25.OneWay_Spline($D$77:$D$80,I$77:I$80,$D114)</f>
        <v>1.4387931545666901</v>
      </c>
      <c r="J114" s="27">
        <f>_xll.SRS1Splines.Functions25.OneWay_Spline($D$77:$D$80,J$77:J$80,$D114)</f>
        <v>0.75868907118189399</v>
      </c>
      <c r="K114" s="27">
        <f>_xll.SRS1Splines.Functions25.OneWay_Spline($D$77:$D$80,K$77:K$80,$D114)</f>
        <v>103.656802418008</v>
      </c>
      <c r="L114" s="27">
        <f>_xll.SRS1Splines.Functions25.OneWay_Spline($D$77:$D$80,L$77:L$80,$D114)</f>
        <v>0.863108061997923</v>
      </c>
      <c r="M114" s="27">
        <f>_xll.SRS1Splines.Functions25.OneWay_Spline($D$77:$D$80,M$77:M$80,$D114)</f>
        <v>1.9488155680267201</v>
      </c>
      <c r="P114" s="27">
        <f t="shared" si="23"/>
        <v>1.125</v>
      </c>
      <c r="Q114" s="27">
        <f>_xll.SRS1Splines.Functions25.OneWay_Spline($D$77:$D$80,Q$77:Q$80,$D114)</f>
        <v>-6.0334398803675896E-4</v>
      </c>
      <c r="R114" s="27">
        <f>_xll.SRS1Splines.Functions25.OneWay_Spline($D$77:$D$80,R$77:R$80,$D114)</f>
        <v>0.19381566801247699</v>
      </c>
      <c r="S114" s="27">
        <f>_xll.SRS1Splines.Functions25.OneWay_Spline($D$77:$D$80,S$77:S$80,$D114)</f>
        <v>0.59513993978079505</v>
      </c>
      <c r="T114" s="27">
        <f>_xll.SRS1Splines.Functions25.OneWay_Spline($D$77:$D$80,T$77:T$80,$D114)</f>
        <v>1.1071237330518999</v>
      </c>
      <c r="U114" s="27">
        <f>_xll.SRS1Splines.Functions25.OneWay_Spline($D$77:$D$80,U$77:U$80,$D114)</f>
        <v>1.23301726261027</v>
      </c>
      <c r="V114" s="27">
        <f>_xll.SRS1Splines.Functions25.OneWay_Spline($D$77:$D$80,V$77:V$80,$D114)</f>
        <v>0.682925080593074</v>
      </c>
      <c r="W114" s="27">
        <f>_xll.SRS1Splines.Functions25.OneWay_Spline($D$77:$D$80,W$77:W$80,$D114)</f>
        <v>99.086643238367799</v>
      </c>
      <c r="X114" s="27">
        <f>_xll.SRS1Splines.Functions25.OneWay_Spline($D$77:$D$80,X$77:X$80,$D114)</f>
        <v>0.200149511427861</v>
      </c>
      <c r="Y114" s="27">
        <f>_xll.SRS1Splines.Functions25.OneWay_Spline($D$77:$D$80,Y$77:Y$80,$D114)</f>
        <v>1.76414603939489</v>
      </c>
      <c r="AB114" s="27">
        <f t="shared" si="24"/>
        <v>1.125</v>
      </c>
      <c r="AC114" s="27">
        <f>_xll.SRS1Splines.Functions25.OneWay_Spline($D$77:$D$80,AC$77:AC$80,$D114)</f>
        <v>1.8365696188285699E-3</v>
      </c>
      <c r="AD114" s="27">
        <f>_xll.SRS1Splines.Functions25.OneWay_Spline($D$77:$D$80,AD$77:AD$80,$D114)</f>
        <v>0.58437656720974696</v>
      </c>
      <c r="AE114" s="27">
        <f>_xll.SRS1Splines.Functions25.OneWay_Spline($D$77:$D$80,AE$77:AE$80,$D114)</f>
        <v>0.69601329262948097</v>
      </c>
      <c r="AF114" s="27">
        <f>_xll.SRS1Splines.Functions25.OneWay_Spline($D$77:$D$80,AF$77:AF$80,$D114)</f>
        <v>1.9727874528314899</v>
      </c>
      <c r="AG114" s="27">
        <f>_xll.SRS1Splines.Functions25.OneWay_Spline($D$77:$D$80,AG$77:AG$80,$D114)</f>
        <v>1.6445690465231</v>
      </c>
      <c r="AH114" s="27">
        <f>_xll.SRS1Splines.Functions25.OneWay_Spline($D$77:$D$80,AH$77:AH$80,$D114)</f>
        <v>0.83444558230009502</v>
      </c>
      <c r="AI114" s="27">
        <f>_xll.SRS1Splines.Functions25.OneWay_Spline($D$77:$D$80,AI$77:AI$80,$D114)</f>
        <v>108.22696159764899</v>
      </c>
      <c r="AJ114" s="27">
        <f>_xll.SRS1Splines.Functions25.OneWay_Spline($D$77:$D$80,AJ$77:AJ$80,$D114)</f>
        <v>1.5288545480584499</v>
      </c>
      <c r="AK114" s="27">
        <f>_xll.SRS1Splines.Functions25.OneWay_Spline($D$77:$D$80,AK$77:AK$80,$D114)</f>
        <v>2.1379439553897899</v>
      </c>
      <c r="AO114" s="27">
        <v>1.125</v>
      </c>
      <c r="AP114" s="27">
        <v>6883.7959067651736</v>
      </c>
      <c r="AT114" s="27">
        <f t="shared" si="20"/>
        <v>4.7804138241424816</v>
      </c>
    </row>
    <row r="115" spans="2:46">
      <c r="B115" s="27">
        <v>5.5567534850469595</v>
      </c>
      <c r="C115" s="91">
        <f t="shared" si="21"/>
        <v>1.3841017539745304</v>
      </c>
      <c r="D115" s="37">
        <f>D114+0.2</f>
        <v>1.325</v>
      </c>
      <c r="E115" s="27">
        <f>_xll.SRS1Splines.Functions25.OneWay_Spline($D$77:$D$80,E$77:E$80,$D115)</f>
        <v>6.8345221288119897E-4</v>
      </c>
      <c r="F115" s="27">
        <f>_xll.SRS1Splines.Functions25.OneWay_Spline($D$77:$D$80,F$77:F$80,$D115)</f>
        <v>0.388642144828448</v>
      </c>
      <c r="G115" s="27">
        <f>_xll.SRS1Splines.Functions25.OneWay_Spline($D$77:$D$80,G$77:G$80,$D115)</f>
        <v>0.62512788286018595</v>
      </c>
      <c r="H115" s="27">
        <f>_xll.SRS1Splines.Functions25.OneWay_Spline($D$77:$D$80,H$77:H$80,$D115)</f>
        <v>1.5380223130716399</v>
      </c>
      <c r="I115" s="27">
        <f>_xll.SRS1Splines.Functions25.OneWay_Spline($D$77:$D$80,I$77:I$80,$D115)</f>
        <v>1.3855153020234801</v>
      </c>
      <c r="J115" s="27">
        <f>_xll.SRS1Splines.Functions25.OneWay_Spline($D$77:$D$80,J$77:J$80,$D115)</f>
        <v>0.75818817288621299</v>
      </c>
      <c r="K115" s="27">
        <f>_xll.SRS1Splines.Functions25.OneWay_Spline($D$77:$D$80,K$77:K$80,$D115)</f>
        <v>103.57350932806401</v>
      </c>
      <c r="L115" s="27">
        <f>_xll.SRS1Splines.Functions25.OneWay_Spline($D$77:$D$80,L$77:L$80,$D115)</f>
        <v>0.860923464341808</v>
      </c>
      <c r="M115" s="27">
        <f>_xll.SRS1Splines.Functions25.OneWay_Spline($D$77:$D$80,M$77:M$80,$D115)</f>
        <v>1.94851370796627</v>
      </c>
      <c r="P115" s="37">
        <f>P114+0.2</f>
        <v>1.325</v>
      </c>
      <c r="Q115" s="27">
        <f>_xll.SRS1Splines.Functions25.OneWay_Spline($D$77:$D$80,Q$77:Q$80,$D115)</f>
        <v>-7.7767177133250304E-4</v>
      </c>
      <c r="R115" s="27">
        <f>_xll.SRS1Splines.Functions25.OneWay_Spline($D$77:$D$80,R$77:R$80,$D115)</f>
        <v>0.193835200944451</v>
      </c>
      <c r="S115" s="27">
        <f>_xll.SRS1Splines.Functions25.OneWay_Spline($D$77:$D$80,S$77:S$80,$D115)</f>
        <v>0.57373691140067495</v>
      </c>
      <c r="T115" s="27">
        <f>_xll.SRS1Splines.Functions25.OneWay_Spline($D$77:$D$80,T$77:T$80,$D115)</f>
        <v>1.1056257380763901</v>
      </c>
      <c r="U115" s="27">
        <f>_xll.SRS1Splines.Functions25.OneWay_Spline($D$77:$D$80,U$77:U$80,$D115)</f>
        <v>1.18430657751792</v>
      </c>
      <c r="V115" s="27">
        <f>_xll.SRS1Splines.Functions25.OneWay_Spline($D$77:$D$80,V$77:V$80,$D115)</f>
        <v>0.68229269593275699</v>
      </c>
      <c r="W115" s="27">
        <f>_xll.SRS1Splines.Functions25.OneWay_Spline($D$77:$D$80,W$77:W$80,$D115)</f>
        <v>98.9582248550212</v>
      </c>
      <c r="X115" s="27">
        <f>_xll.SRS1Splines.Functions25.OneWay_Spline($D$77:$D$80,X$77:X$80,$D115)</f>
        <v>0.20127110544608201</v>
      </c>
      <c r="Y115" s="27">
        <f>_xll.SRS1Splines.Functions25.OneWay_Spline($D$77:$D$80,Y$77:Y$80,$D115)</f>
        <v>1.76321304970615</v>
      </c>
      <c r="AB115" s="37">
        <f>AB114+0.2</f>
        <v>1.325</v>
      </c>
      <c r="AC115" s="27">
        <f>_xll.SRS1Splines.Functions25.OneWay_Spline($D$77:$D$80,AC$77:AC$80,$D115)</f>
        <v>1.86722617013682E-3</v>
      </c>
      <c r="AD115" s="27">
        <f>_xll.SRS1Splines.Functions25.OneWay_Spline($D$77:$D$80,AD$77:AD$80,$D115)</f>
        <v>0.58344908871244405</v>
      </c>
      <c r="AE115" s="27">
        <f>_xll.SRS1Splines.Functions25.OneWay_Spline($D$77:$D$80,AE$77:AE$80,$D115)</f>
        <v>0.67651885431969805</v>
      </c>
      <c r="AF115" s="27">
        <f>_xll.SRS1Splines.Functions25.OneWay_Spline($D$77:$D$80,AF$77:AF$80,$D115)</f>
        <v>1.97041888806689</v>
      </c>
      <c r="AG115" s="27">
        <f>_xll.SRS1Splines.Functions25.OneWay_Spline($D$77:$D$80,AG$77:AG$80,$D115)</f>
        <v>1.5867240265290401</v>
      </c>
      <c r="AH115" s="27">
        <f>_xll.SRS1Splines.Functions25.OneWay_Spline($D$77:$D$80,AH$77:AH$80,$D115)</f>
        <v>0.83403516292480695</v>
      </c>
      <c r="AI115" s="27">
        <f>_xll.SRS1Splines.Functions25.OneWay_Spline($D$77:$D$80,AI$77:AI$80,$D115)</f>
        <v>108.188793801107</v>
      </c>
      <c r="AJ115" s="27">
        <f>_xll.SRS1Splines.Functions25.OneWay_Spline($D$77:$D$80,AJ$77:AJ$80,$D115)</f>
        <v>1.52752707572708</v>
      </c>
      <c r="AK115" s="27">
        <f>_xll.SRS1Splines.Functions25.OneWay_Spline($D$77:$D$80,AK$77:AK$80,$D115)</f>
        <v>2.1449317873296301</v>
      </c>
      <c r="AO115" s="27">
        <v>1.33</v>
      </c>
      <c r="AP115" s="27">
        <v>6880.378748225904</v>
      </c>
      <c r="AT115" s="27">
        <f t="shared" si="20"/>
        <v>4.7780407973791004</v>
      </c>
    </row>
    <row r="116" spans="2:46">
      <c r="B116" s="27">
        <v>5.4808287584433284</v>
      </c>
      <c r="C116" s="91">
        <f t="shared" si="21"/>
        <v>1.3651900733421414</v>
      </c>
      <c r="D116" s="37">
        <f t="shared" ref="D116:D117" si="25">D115+0.2</f>
        <v>1.5249999999999999</v>
      </c>
      <c r="E116" s="27">
        <f>_xll.SRS1Splines.Functions25.OneWay_Spline($D$77:$D$80,E$77:E$80,$D116)</f>
        <v>7.0464757973798503E-4</v>
      </c>
      <c r="F116" s="27">
        <f>_xll.SRS1Splines.Functions25.OneWay_Spline($D$77:$D$80,F$77:F$80,$D116)</f>
        <v>0.38778464068341501</v>
      </c>
      <c r="G116" s="27">
        <f>_xll.SRS1Splines.Functions25.OneWay_Spline($D$77:$D$80,G$77:G$80,$D116)</f>
        <v>0.60553564096423795</v>
      </c>
      <c r="H116" s="27">
        <f>_xll.SRS1Splines.Functions25.OneWay_Spline($D$77:$D$80,H$77:H$80,$D116)</f>
        <v>1.53437056220597</v>
      </c>
      <c r="I116" s="27">
        <f>_xll.SRS1Splines.Functions25.OneWay_Spline($D$77:$D$80,I$77:I$80,$D116)</f>
        <v>1.33446898257109</v>
      </c>
      <c r="J116" s="27">
        <f>_xll.SRS1Splines.Functions25.OneWay_Spline($D$77:$D$80,J$77:J$80,$D116)</f>
        <v>0.75724203166103898</v>
      </c>
      <c r="K116" s="27">
        <f>_xll.SRS1Splines.Functions25.OneWay_Spline($D$77:$D$80,K$77:K$80,$D116)</f>
        <v>103.416177935948</v>
      </c>
      <c r="L116" s="27">
        <f>_xll.SRS1Splines.Functions25.OneWay_Spline($D$77:$D$80,L$77:L$80,$D116)</f>
        <v>0.85883036815819902</v>
      </c>
      <c r="M116" s="27">
        <f>_xll.SRS1Splines.Functions25.OneWay_Spline($D$77:$D$80,M$77:M$80,$D116)</f>
        <v>1.94794352785209</v>
      </c>
      <c r="P116" s="37">
        <f t="shared" ref="P116:P117" si="26">P115+0.2</f>
        <v>1.5249999999999999</v>
      </c>
      <c r="Q116" s="27">
        <f>_xll.SRS1Splines.Functions25.OneWay_Spline($D$77:$D$80,Q$77:Q$80,$D116)</f>
        <v>-9.4469786736978796E-4</v>
      </c>
      <c r="R116" s="27">
        <f>_xll.SRS1Splines.Functions25.OneWay_Spline($D$77:$D$80,R$77:R$80,$D116)</f>
        <v>0.19387209648262399</v>
      </c>
      <c r="S116" s="27">
        <f>_xll.SRS1Splines.Functions25.OneWay_Spline($D$77:$D$80,S$77:S$80,$D116)</f>
        <v>0.553230344942235</v>
      </c>
      <c r="T116" s="27">
        <f>_xll.SRS1Splines.Functions25.OneWay_Spline($D$77:$D$80,T$77:T$80,$D116)</f>
        <v>1.1027961920115299</v>
      </c>
      <c r="U116" s="27">
        <f>_xll.SRS1Splines.Functions25.OneWay_Spline($D$77:$D$80,U$77:U$80,$D116)</f>
        <v>1.1376361305446301</v>
      </c>
      <c r="V116" s="27">
        <f>_xll.SRS1Splines.Functions25.OneWay_Spline($D$77:$D$80,V$77:V$80,$D116)</f>
        <v>0.68109819157438001</v>
      </c>
      <c r="W116" s="27">
        <f>_xll.SRS1Splines.Functions25.OneWay_Spline($D$77:$D$80,W$77:W$80,$D116)</f>
        <v>98.715656797588693</v>
      </c>
      <c r="X116" s="27">
        <f>_xll.SRS1Splines.Functions25.OneWay_Spline($D$77:$D$80,X$77:X$80,$D116)</f>
        <v>0.203389671924944</v>
      </c>
      <c r="Y116" s="27">
        <f>_xll.SRS1Splines.Functions25.OneWay_Spline($D$77:$D$80,Y$77:Y$80,$D116)</f>
        <v>1.7614507358496301</v>
      </c>
      <c r="AB116" s="37">
        <f t="shared" ref="AB116:AB117" si="27">AB115+0.2</f>
        <v>1.5249999999999999</v>
      </c>
      <c r="AC116" s="27">
        <f>_xll.SRS1Splines.Functions25.OneWay_Spline($D$77:$D$80,AC$77:AC$80,$D116)</f>
        <v>1.9251329892746201E-3</v>
      </c>
      <c r="AD116" s="27">
        <f>_xll.SRS1Splines.Functions25.OneWay_Spline($D$77:$D$80,AD$77:AD$80,$D116)</f>
        <v>0.58169718488420596</v>
      </c>
      <c r="AE116" s="27">
        <f>_xll.SRS1Splines.Functions25.OneWay_Spline($D$77:$D$80,AE$77:AE$80,$D116)</f>
        <v>0.65784093698624102</v>
      </c>
      <c r="AF116" s="27">
        <f>_xll.SRS1Splines.Functions25.OneWay_Spline($D$77:$D$80,AF$77:AF$80,$D116)</f>
        <v>1.9659449324004199</v>
      </c>
      <c r="AG116" s="27">
        <f>_xll.SRS1Splines.Functions25.OneWay_Spline($D$77:$D$80,AG$77:AG$80,$D116)</f>
        <v>1.53130183459755</v>
      </c>
      <c r="AH116" s="27">
        <f>_xll.SRS1Splines.Functions25.OneWay_Spline($D$77:$D$80,AH$77:AH$80,$D116)</f>
        <v>0.83326475955669299</v>
      </c>
      <c r="AI116" s="27">
        <f>_xll.SRS1Splines.Functions25.OneWay_Spline($D$77:$D$80,AI$77:AI$80,$D116)</f>
        <v>108.11669907430699</v>
      </c>
      <c r="AJ116" s="27">
        <f>_xll.SRS1Splines.Functions25.OneWay_Spline($D$77:$D$80,AJ$77:AJ$80,$D116)</f>
        <v>1.5250196279900701</v>
      </c>
      <c r="AK116" s="27">
        <f>_xll.SRS1Splines.Functions25.OneWay_Spline($D$77:$D$80,AK$77:AK$80,$D116)</f>
        <v>2.1516269352091602</v>
      </c>
      <c r="AO116" s="27">
        <v>1.53</v>
      </c>
      <c r="AP116" s="27">
        <v>6879.2295439940081</v>
      </c>
      <c r="AT116" s="27">
        <f t="shared" si="20"/>
        <v>4.7772427388847278</v>
      </c>
    </row>
    <row r="117" spans="2:46">
      <c r="B117" s="27">
        <v>5.4053401492739956</v>
      </c>
      <c r="C117" s="91">
        <f t="shared" si="21"/>
        <v>1.346387022849163</v>
      </c>
      <c r="D117" s="37">
        <f t="shared" si="25"/>
        <v>1.7249999999999999</v>
      </c>
      <c r="E117" s="27">
        <f>_xll.SRS1Splines.Functions25.OneWay_Spline($D$77:$D$80,E$77:E$80,$D117)</f>
        <v>7.3581723688031695E-4</v>
      </c>
      <c r="F117" s="27">
        <f>_xll.SRS1Splines.Functions25.OneWay_Spline($D$77:$D$80,F$77:F$80,$D117)</f>
        <v>0.38652360517601397</v>
      </c>
      <c r="G117" s="27">
        <f>_xll.SRS1Splines.Functions25.OneWay_Spline($D$77:$D$80,G$77:G$80,$D117)</f>
        <v>0.58679989051729298</v>
      </c>
      <c r="H117" s="27">
        <f>_xll.SRS1Splines.Functions25.OneWay_Spline($D$77:$D$80,H$77:H$80,$D117)</f>
        <v>1.5290003403446999</v>
      </c>
      <c r="I117" s="27">
        <f>_xll.SRS1Splines.Functions25.OneWay_Spline($D$77:$D$80,I$77:I$80,$D117)</f>
        <v>1.28565419620952</v>
      </c>
      <c r="J117" s="27">
        <f>_xll.SRS1Splines.Functions25.OneWay_Spline($D$77:$D$80,J$77:J$80,$D117)</f>
        <v>0.75585064750637199</v>
      </c>
      <c r="K117" s="27">
        <f>_xll.SRS1Splines.Functions25.OneWay_Spline($D$77:$D$80,K$77:K$80,$D117)</f>
        <v>103.184808241659</v>
      </c>
      <c r="L117" s="27">
        <f>_xll.SRS1Splines.Functions25.OneWay_Spline($D$77:$D$80,L$77:L$80,$D117)</f>
        <v>0.85682877344709896</v>
      </c>
      <c r="M117" s="27">
        <f>_xll.SRS1Splines.Functions25.OneWay_Spline($D$77:$D$80,M$77:M$80,$D117)</f>
        <v>1.9471050276841699</v>
      </c>
      <c r="P117" s="37">
        <f t="shared" si="26"/>
        <v>1.7249999999999999</v>
      </c>
      <c r="Q117" s="27">
        <f>_xll.SRS1Splines.Functions25.OneWay_Spline($D$77:$D$80,Q$77:Q$80,$D117)</f>
        <v>-1.1044222761486099E-3</v>
      </c>
      <c r="R117" s="27">
        <f>_xll.SRS1Splines.Functions25.OneWay_Spline($D$77:$D$80,R$77:R$80,$D117)</f>
        <v>0.19392635462699601</v>
      </c>
      <c r="S117" s="27">
        <f>_xll.SRS1Splines.Functions25.OneWay_Spline($D$77:$D$80,S$77:S$80,$D117)</f>
        <v>0.53362024040547495</v>
      </c>
      <c r="T117" s="27">
        <f>_xll.SRS1Splines.Functions25.OneWay_Spline($D$77:$D$80,T$77:T$80,$D117)</f>
        <v>1.09863509485733</v>
      </c>
      <c r="U117" s="27">
        <f>_xll.SRS1Splines.Functions25.OneWay_Spline($D$77:$D$80,U$77:U$80,$D117)</f>
        <v>1.09300592169039</v>
      </c>
      <c r="V117" s="27">
        <f>_xll.SRS1Splines.Functions25.OneWay_Spline($D$77:$D$80,V$77:V$80,$D117)</f>
        <v>0.67934156751794395</v>
      </c>
      <c r="W117" s="27">
        <f>_xll.SRS1Splines.Functions25.OneWay_Spline($D$77:$D$80,W$77:W$80,$D117)</f>
        <v>98.358939066070306</v>
      </c>
      <c r="X117" s="27">
        <f>_xll.SRS1Splines.Functions25.OneWay_Spline($D$77:$D$80,X$77:X$80,$D117)</f>
        <v>0.20650521086444701</v>
      </c>
      <c r="Y117" s="27">
        <f>_xll.SRS1Splines.Functions25.OneWay_Spline($D$77:$D$80,Y$77:Y$80,$D117)</f>
        <v>1.75885909782534</v>
      </c>
      <c r="AB117" s="37">
        <f t="shared" si="27"/>
        <v>1.7249999999999999</v>
      </c>
      <c r="AC117" s="27">
        <f>_xll.SRS1Splines.Functions25.OneWay_Spline($D$77:$D$80,AC$77:AC$80,$D117)</f>
        <v>2.0102900762419698E-3</v>
      </c>
      <c r="AD117" s="27">
        <f>_xll.SRS1Splines.Functions25.OneWay_Spline($D$77:$D$80,AD$77:AD$80,$D117)</f>
        <v>0.57912085572503302</v>
      </c>
      <c r="AE117" s="27">
        <f>_xll.SRS1Splines.Functions25.OneWay_Spline($D$77:$D$80,AE$77:AE$80,$D117)</f>
        <v>0.63997954062911</v>
      </c>
      <c r="AF117" s="27">
        <f>_xll.SRS1Splines.Functions25.OneWay_Spline($D$77:$D$80,AF$77:AF$80,$D117)</f>
        <v>1.95936558583208</v>
      </c>
      <c r="AG117" s="27">
        <f>_xll.SRS1Splines.Functions25.OneWay_Spline($D$77:$D$80,AG$77:AG$80,$D117)</f>
        <v>1.4783024707286501</v>
      </c>
      <c r="AH117" s="27">
        <f>_xll.SRS1Splines.Functions25.OneWay_Spline($D$77:$D$80,AH$77:AH$80,$D117)</f>
        <v>0.83213908541293002</v>
      </c>
      <c r="AI117" s="27">
        <f>_xll.SRS1Splines.Functions25.OneWay_Spline($D$77:$D$80,AI$77:AI$80,$D117)</f>
        <v>108.010677417249</v>
      </c>
      <c r="AJ117" s="27">
        <f>_xll.SRS1Splines.Functions25.OneWay_Spline($D$77:$D$80,AJ$77:AJ$80,$D117)</f>
        <v>1.5213322048473901</v>
      </c>
      <c r="AK117" s="27">
        <f>_xll.SRS1Splines.Functions25.OneWay_Spline($D$77:$D$80,AK$77:AK$80,$D117)</f>
        <v>2.1580293990283801</v>
      </c>
      <c r="AO117" s="27">
        <v>1.73</v>
      </c>
      <c r="AP117" s="27">
        <v>6878.811261921438</v>
      </c>
      <c r="AT117" s="27">
        <f t="shared" si="20"/>
        <v>4.7769522652232208</v>
      </c>
    </row>
    <row r="118" spans="2:46">
      <c r="B118" s="27">
        <v>5.3047651223178489</v>
      </c>
      <c r="C118" s="91">
        <f t="shared" si="21"/>
        <v>1.3213353318589764</v>
      </c>
      <c r="D118" s="27">
        <v>2</v>
      </c>
      <c r="E118" s="27">
        <f>_xll.SRS1Splines.Functions25.OneWay_Spline($D$77:$D$80,E$77:E$80,$D118)</f>
        <v>7.9496166130789197E-4</v>
      </c>
      <c r="F118" s="27">
        <f>_xll.SRS1Splines.Functions25.OneWay_Spline($D$77:$D$80,F$77:F$80,$D118)</f>
        <v>0.384130790300721</v>
      </c>
      <c r="G118" s="27">
        <f>_xll.SRS1Splines.Functions25.OneWay_Spline($D$77:$D$80,G$77:G$80,$D118)</f>
        <v>0.56243672359681895</v>
      </c>
      <c r="H118" s="27">
        <f>_xll.SRS1Splines.Functions25.OneWay_Spline($D$77:$D$80,H$77:H$80,$D118)</f>
        <v>1.5188103443629399</v>
      </c>
      <c r="I118" s="27">
        <f>_xll.SRS1Splines.Functions25.OneWay_Spline($D$77:$D$80,I$77:I$80,$D118)</f>
        <v>1.2221775400871999</v>
      </c>
      <c r="J118" s="27">
        <f>_xll.SRS1Splines.Functions25.OneWay_Spline($D$77:$D$80,J$77:J$80,$D118)</f>
        <v>0.75321049607289003</v>
      </c>
      <c r="K118" s="27">
        <f>_xll.SRS1Splines.Functions25.OneWay_Spline($D$77:$D$80,K$77:K$80,$D118)</f>
        <v>102.74578424674699</v>
      </c>
      <c r="L118" s="27">
        <f>_xll.SRS1Splines.Functions25.OneWay_Spline($D$77:$D$80,L$77:L$80,$D118)</f>
        <v>0.85422598546741402</v>
      </c>
      <c r="M118" s="27">
        <f>_xll.SRS1Splines.Functions25.OneWay_Spline($D$77:$D$80,M$77:M$80,$D118)</f>
        <v>1.94551397361555</v>
      </c>
      <c r="P118" s="27">
        <v>2</v>
      </c>
      <c r="Q118" s="27">
        <f>_xll.SRS1Splines.Functions25.OneWay_Spline($D$77:$D$80,Q$77:Q$80,$D118)</f>
        <v>-1.3121210519927899E-3</v>
      </c>
      <c r="R118" s="27">
        <f>_xll.SRS1Splines.Functions25.OneWay_Spline($D$77:$D$80,R$77:R$80,$D118)</f>
        <v>0.19402930945594099</v>
      </c>
      <c r="S118" s="27">
        <f>_xll.SRS1Splines.Functions25.OneWay_Spline($D$77:$D$80,S$77:S$80,$D118)</f>
        <v>0.50812010089892501</v>
      </c>
      <c r="T118" s="27">
        <f>_xll.SRS1Splines.Functions25.OneWay_Spline($D$77:$D$80,T$77:T$80,$D118)</f>
        <v>1.0907394130072301</v>
      </c>
      <c r="U118" s="27">
        <f>_xll.SRS1Splines.Functions25.OneWay_Spline($D$77:$D$80,U$77:U$80,$D118)</f>
        <v>1.03497071081957</v>
      </c>
      <c r="V118" s="27">
        <f>_xll.SRS1Splines.Functions25.OneWay_Spline($D$77:$D$80,V$77:V$80,$D118)</f>
        <v>0.67600837337085495</v>
      </c>
      <c r="W118" s="27">
        <f>_xll.SRS1Splines.Functions25.OneWay_Spline($D$77:$D$80,W$77:W$80,$D118)</f>
        <v>97.682067170514102</v>
      </c>
      <c r="X118" s="27">
        <f>_xll.SRS1Splines.Functions25.OneWay_Spline($D$77:$D$80,X$77:X$80,$D118)</f>
        <v>0.212416946002153</v>
      </c>
      <c r="Y118" s="27">
        <f>_xll.SRS1Splines.Functions25.OneWay_Spline($D$77:$D$80,Y$77:Y$80,$D118)</f>
        <v>1.7539414646742499</v>
      </c>
      <c r="AB118" s="27">
        <v>2</v>
      </c>
      <c r="AC118" s="27">
        <f>_xll.SRS1Splines.Functions25.OneWay_Spline($D$77:$D$80,AC$77:AC$80,$D118)</f>
        <v>2.17187564876252E-3</v>
      </c>
      <c r="AD118" s="27">
        <f>_xll.SRS1Splines.Functions25.OneWay_Spline($D$77:$D$80,AD$77:AD$80,$D118)</f>
        <v>0.57423227114550102</v>
      </c>
      <c r="AE118" s="27">
        <f>_xll.SRS1Splines.Functions25.OneWay_Spline($D$77:$D$80,AE$77:AE$80,$D118)</f>
        <v>0.61675334629471201</v>
      </c>
      <c r="AF118" s="27">
        <f>_xll.SRS1Splines.Functions25.OneWay_Spline($D$77:$D$80,AF$77:AF$80,$D118)</f>
        <v>1.94688127571865</v>
      </c>
      <c r="AG118" s="27">
        <f>_xll.SRS1Splines.Functions25.OneWay_Spline($D$77:$D$80,AG$77:AG$80,$D118)</f>
        <v>1.40938436935483</v>
      </c>
      <c r="AH118" s="27">
        <f>_xll.SRS1Splines.Functions25.OneWay_Spline($D$77:$D$80,AH$77:AH$80,$D118)</f>
        <v>0.83001985067680395</v>
      </c>
      <c r="AI118" s="27">
        <f>_xll.SRS1Splines.Functions25.OneWay_Spline($D$77:$D$80,AI$77:AI$80,$D118)</f>
        <v>107.80950132298</v>
      </c>
      <c r="AJ118" s="27">
        <f>_xll.SRS1Splines.Functions25.OneWay_Spline($D$77:$D$80,AJ$77:AJ$80,$D118)</f>
        <v>1.51433531943417</v>
      </c>
      <c r="AK118" s="27">
        <f>_xll.SRS1Splines.Functions25.OneWay_Spline($D$77:$D$80,AK$77:AK$80,$D118)</f>
        <v>2.1663548885875898</v>
      </c>
      <c r="AO118" s="27">
        <v>2</v>
      </c>
      <c r="AP118" s="27">
        <v>6878.6329916192872</v>
      </c>
      <c r="AT118" s="27">
        <f t="shared" si="20"/>
        <v>4.7768284664022831</v>
      </c>
    </row>
    <row r="119" spans="2:46">
      <c r="B119" s="27">
        <v>5.213213290382976</v>
      </c>
      <c r="C119" s="91">
        <f t="shared" si="21"/>
        <v>1.2985311798479811</v>
      </c>
      <c r="D119" s="27">
        <f>D118+0.25</f>
        <v>2.25</v>
      </c>
      <c r="E119" s="27">
        <f>_xll.SRS1Splines.Functions25.OneWay_Spline($D$77:$D$80,E$77:E$80,$D119)</f>
        <v>8.6509338987813796E-4</v>
      </c>
      <c r="F119" s="27">
        <f>_xll.SRS1Splines.Functions25.OneWay_Spline($D$77:$D$80,F$77:F$80,$D119)</f>
        <v>0.38129346040906897</v>
      </c>
      <c r="G119" s="27">
        <f>_xll.SRS1Splines.Functions25.OneWay_Spline($D$77:$D$80,G$77:G$80,$D119)</f>
        <v>0.54169357131627205</v>
      </c>
      <c r="H119" s="27">
        <f>_xll.SRS1Splines.Functions25.OneWay_Spline($D$77:$D$80,H$77:H$80,$D119)</f>
        <v>1.50672734517507</v>
      </c>
      <c r="I119" s="27">
        <f>_xll.SRS1Splines.Functions25.OneWay_Spline($D$77:$D$80,I$77:I$80,$D119)</f>
        <v>1.16813259804403</v>
      </c>
      <c r="J119" s="27">
        <f>_xll.SRS1Splines.Functions25.OneWay_Spline($D$77:$D$80,J$77:J$80,$D119)</f>
        <v>0.75007988172488704</v>
      </c>
      <c r="K119" s="27">
        <f>_xll.SRS1Splines.Functions25.OneWay_Spline($D$77:$D$80,K$77:K$80,$D119)</f>
        <v>102.225202434598</v>
      </c>
      <c r="L119" s="27">
        <f>_xll.SRS1Splines.Functions25.OneWay_Spline($D$77:$D$80,L$77:L$80,$D119)</f>
        <v>0.85200993418012405</v>
      </c>
      <c r="M119" s="27">
        <f>_xll.SRS1Splines.Functions25.OneWay_Spline($D$77:$D$80,M$77:M$80,$D119)</f>
        <v>1.94362734823775</v>
      </c>
      <c r="P119" s="27">
        <f>P118+0.25</f>
        <v>2.25</v>
      </c>
      <c r="Q119" s="27">
        <f>_xll.SRS1Splines.Functions25.OneWay_Spline($D$77:$D$80,Q$77:Q$80,$D119)</f>
        <v>-1.4889587902836301E-3</v>
      </c>
      <c r="R119" s="27">
        <f>_xll.SRS1Splines.Functions25.OneWay_Spline($D$77:$D$80,R$77:R$80,$D119)</f>
        <v>0.19415139028077699</v>
      </c>
      <c r="S119" s="27">
        <f>_xll.SRS1Splines.Functions25.OneWay_Spline($D$77:$D$80,S$77:S$80,$D119)</f>
        <v>0.48640891373322698</v>
      </c>
      <c r="T119" s="27">
        <f>_xll.SRS1Splines.Functions25.OneWay_Spline($D$77:$D$80,T$77:T$80,$D119)</f>
        <v>1.0813769444102701</v>
      </c>
      <c r="U119" s="27">
        <f>_xll.SRS1Splines.Functions25.OneWay_Spline($D$77:$D$80,U$77:U$80,$D119)</f>
        <v>0.98555869387380102</v>
      </c>
      <c r="V119" s="27">
        <f>_xll.SRS1Splines.Functions25.OneWay_Spline($D$77:$D$80,V$77:V$80,$D119)</f>
        <v>0.67205596924387301</v>
      </c>
      <c r="W119" s="27">
        <f>_xll.SRS1Splines.Functions25.OneWay_Spline($D$77:$D$80,W$77:W$80,$D119)</f>
        <v>96.879452274597696</v>
      </c>
      <c r="X119" s="27">
        <f>_xll.SRS1Splines.Functions25.OneWay_Spline($D$77:$D$80,X$77:X$80,$D119)</f>
        <v>0.219426908616035</v>
      </c>
      <c r="Y119" s="27">
        <f>_xll.SRS1Splines.Functions25.OneWay_Spline($D$77:$D$80,Y$77:Y$80,$D119)</f>
        <v>1.7481102791195999</v>
      </c>
      <c r="AB119" s="27">
        <f>AB118+0.25</f>
        <v>2.25</v>
      </c>
      <c r="AC119" s="27">
        <f>_xll.SRS1Splines.Functions25.OneWay_Spline($D$77:$D$80,AC$77:AC$80,$D119)</f>
        <v>2.3634790944390702E-3</v>
      </c>
      <c r="AD119" s="27">
        <f>_xll.SRS1Splines.Functions25.OneWay_Spline($D$77:$D$80,AD$77:AD$80,$D119)</f>
        <v>0.56843553053736096</v>
      </c>
      <c r="AE119" s="27">
        <f>_xll.SRS1Splines.Functions25.OneWay_Spline($D$77:$D$80,AE$77:AE$80,$D119)</f>
        <v>0.59697822889931695</v>
      </c>
      <c r="AF119" s="27">
        <f>_xll.SRS1Splines.Functions25.OneWay_Spline($D$77:$D$80,AF$77:AF$80,$D119)</f>
        <v>1.9320777459398799</v>
      </c>
      <c r="AG119" s="27">
        <f>_xll.SRS1Splines.Functions25.OneWay_Spline($D$77:$D$80,AG$77:AG$80,$D119)</f>
        <v>1.3507065022142499</v>
      </c>
      <c r="AH119" s="27">
        <f>_xll.SRS1Splines.Functions25.OneWay_Spline($D$77:$D$80,AH$77:AH$80,$D119)</f>
        <v>0.82752845031217204</v>
      </c>
      <c r="AI119" s="27">
        <f>_xll.SRS1Splines.Functions25.OneWay_Spline($D$77:$D$80,AI$77:AI$80,$D119)</f>
        <v>107.570952594598</v>
      </c>
      <c r="AJ119" s="27">
        <f>_xll.SRS1Splines.Functions25.OneWay_Spline($D$77:$D$80,AJ$77:AJ$80,$D119)</f>
        <v>1.5060386173631499</v>
      </c>
      <c r="AK119" s="27">
        <f>_xll.SRS1Splines.Functions25.OneWay_Spline($D$77:$D$80,AK$77:AK$80,$D119)</f>
        <v>2.1734433306731602</v>
      </c>
      <c r="AO119" s="27">
        <v>2.25</v>
      </c>
      <c r="AP119" s="27">
        <v>6878.5890830052485</v>
      </c>
      <c r="AT119" s="27">
        <f t="shared" si="20"/>
        <v>4.7767979743092006</v>
      </c>
    </row>
    <row r="120" spans="2:46">
      <c r="B120" s="27">
        <v>5.123216939769021</v>
      </c>
      <c r="C120" s="91">
        <f t="shared" si="21"/>
        <v>1.2761144742893704</v>
      </c>
      <c r="D120" s="27">
        <f t="shared" ref="D120:D138" si="28">D119+0.25</f>
        <v>2.5</v>
      </c>
      <c r="E120" s="27">
        <f>_xll.SRS1Splines.Functions25.OneWay_Spline($D$77:$D$80,E$77:E$80,$D120)</f>
        <v>9.5080994701955105E-4</v>
      </c>
      <c r="F120" s="27">
        <f>_xll.SRS1Splines.Functions25.OneWay_Spline($D$77:$D$80,F$77:F$80,$D120)</f>
        <v>0.37782561276371601</v>
      </c>
      <c r="G120" s="27">
        <f>_xll.SRS1Splines.Functions25.OneWay_Spline($D$77:$D$80,G$77:G$80,$D120)</f>
        <v>0.52228868692479302</v>
      </c>
      <c r="H120" s="27">
        <f>_xll.SRS1Splines.Functions25.OneWay_Spline($D$77:$D$80,H$77:H$80,$D120)</f>
        <v>1.49195923505658</v>
      </c>
      <c r="I120" s="27">
        <f>_xll.SRS1Splines.Functions25.OneWay_Spline($D$77:$D$80,I$77:I$80,$D120)</f>
        <v>1.1175744264552501</v>
      </c>
      <c r="J120" s="27">
        <f>_xll.SRS1Splines.Functions25.OneWay_Spline($D$77:$D$80,J$77:J$80,$D120)</f>
        <v>0.74625357529955105</v>
      </c>
      <c r="K120" s="27">
        <f>_xll.SRS1Splines.Functions25.OneWay_Spline($D$77:$D$80,K$77:K$80,$D120)</f>
        <v>101.58893577530399</v>
      </c>
      <c r="L120" s="27">
        <f>_xll.SRS1Splines.Functions25.OneWay_Spline($D$77:$D$80,L$77:L$80,$D120)</f>
        <v>0.84993685394362695</v>
      </c>
      <c r="M120" s="27">
        <f>_xll.SRS1Splines.Functions25.OneWay_Spline($D$77:$D$80,M$77:M$80,$D120)</f>
        <v>1.94132147277598</v>
      </c>
      <c r="P120" s="27">
        <f t="shared" ref="P120:P138" si="29">P119+0.25</f>
        <v>2.5</v>
      </c>
      <c r="Q120" s="27">
        <f>_xll.SRS1Splines.Functions25.OneWay_Spline($D$77:$D$80,Q$77:Q$80,$D120)</f>
        <v>-1.65438764223312E-3</v>
      </c>
      <c r="R120" s="27">
        <f>_xll.SRS1Splines.Functions25.OneWay_Spline($D$77:$D$80,R$77:R$80,$D120)</f>
        <v>0.19430060017779899</v>
      </c>
      <c r="S120" s="27">
        <f>_xll.SRS1Splines.Functions25.OneWay_Spline($D$77:$D$80,S$77:S$80,$D120)</f>
        <v>0.46609844832015501</v>
      </c>
      <c r="T120" s="27">
        <f>_xll.SRS1Splines.Functions25.OneWay_Spline($D$77:$D$80,T$77:T$80,$D120)</f>
        <v>1.0699339272362101</v>
      </c>
      <c r="U120" s="27">
        <f>_xll.SRS1Splines.Functions25.OneWay_Spline($D$77:$D$80,U$77:U$80,$D120)</f>
        <v>0.93933454898905</v>
      </c>
      <c r="V120" s="27">
        <f>_xll.SRS1Splines.Functions25.OneWay_Spline($D$77:$D$80,V$77:V$80,$D120)</f>
        <v>0.66722525308867298</v>
      </c>
      <c r="W120" s="27">
        <f>_xll.SRS1Splines.Functions25.OneWay_Spline($D$77:$D$80,W$77:W$80,$D120)</f>
        <v>95.898478512921997</v>
      </c>
      <c r="X120" s="27">
        <f>_xll.SRS1Splines.Functions25.OneWay_Spline($D$77:$D$80,X$77:X$80,$D120)</f>
        <v>0.22799464069966699</v>
      </c>
      <c r="Y120" s="27">
        <f>_xll.SRS1Splines.Functions25.OneWay_Spline($D$77:$D$80,Y$77:Y$80,$D120)</f>
        <v>1.74098327455281</v>
      </c>
      <c r="AB120" s="27">
        <f t="shared" ref="AB120:AB138" si="30">AB119+0.25</f>
        <v>2.5</v>
      </c>
      <c r="AC120" s="27">
        <f>_xll.SRS1Splines.Functions25.OneWay_Spline($D$77:$D$80,AC$77:AC$80,$D120)</f>
        <v>2.5976610835992901E-3</v>
      </c>
      <c r="AD120" s="27">
        <f>_xll.SRS1Splines.Functions25.OneWay_Spline($D$77:$D$80,AD$77:AD$80,$D120)</f>
        <v>0.56135062534963398</v>
      </c>
      <c r="AE120" s="27">
        <f>_xll.SRS1Splines.Functions25.OneWay_Spline($D$77:$D$80,AE$77:AE$80,$D120)</f>
        <v>0.57847892552943103</v>
      </c>
      <c r="AF120" s="27">
        <f>_xll.SRS1Splines.Functions25.OneWay_Spline($D$77:$D$80,AF$77:AF$80,$D120)</f>
        <v>1.91398454287694</v>
      </c>
      <c r="AG120" s="27">
        <f>_xll.SRS1Splines.Functions25.OneWay_Spline($D$77:$D$80,AG$77:AG$80,$D120)</f>
        <v>1.29581430392146</v>
      </c>
      <c r="AH120" s="27">
        <f>_xll.SRS1Splines.Functions25.OneWay_Spline($D$77:$D$80,AH$77:AH$80,$D120)</f>
        <v>0.82450863531725704</v>
      </c>
      <c r="AI120" s="27">
        <f>_xll.SRS1Splines.Functions25.OneWay_Spline($D$77:$D$80,AI$77:AI$80,$D120)</f>
        <v>107.27939303768601</v>
      </c>
      <c r="AJ120" s="27">
        <f>_xll.SRS1Splines.Functions25.OneWay_Spline($D$77:$D$80,AJ$77:AJ$80,$D120)</f>
        <v>1.49589820372079</v>
      </c>
      <c r="AK120" s="27">
        <f>_xll.SRS1Splines.Functions25.OneWay_Spline($D$77:$D$80,AK$77:AK$80,$D120)</f>
        <v>2.1800744539145001</v>
      </c>
      <c r="AO120" s="27">
        <v>2.5</v>
      </c>
      <c r="AP120" s="27">
        <v>6878.5766644798587</v>
      </c>
      <c r="AT120" s="27">
        <f t="shared" si="20"/>
        <v>4.7767893503332353</v>
      </c>
    </row>
    <row r="121" spans="2:46">
      <c r="B121" s="27">
        <v>5.0347673818922694</v>
      </c>
      <c r="C121" s="91">
        <f t="shared" si="21"/>
        <v>1.2540830509906906</v>
      </c>
      <c r="D121" s="27">
        <f t="shared" si="28"/>
        <v>2.75</v>
      </c>
      <c r="E121" s="27">
        <f>_xll.SRS1Splines.Functions25.OneWay_Spline($D$77:$D$80,E$77:E$80,$D121)</f>
        <v>1.0521113327321299E-3</v>
      </c>
      <c r="F121" s="27">
        <f>_xll.SRS1Splines.Functions25.OneWay_Spline($D$77:$D$80,F$77:F$80,$D121)</f>
        <v>0.37372724736466301</v>
      </c>
      <c r="G121" s="27">
        <f>_xll.SRS1Splines.Functions25.OneWay_Spline($D$77:$D$80,G$77:G$80,$D121)</f>
        <v>0.50422207042238099</v>
      </c>
      <c r="H121" s="27">
        <f>_xll.SRS1Splines.Functions25.OneWay_Spline($D$77:$D$80,H$77:H$80,$D121)</f>
        <v>1.47450601400744</v>
      </c>
      <c r="I121" s="27">
        <f>_xll.SRS1Splines.Functions25.OneWay_Spline($D$77:$D$80,I$77:I$80,$D121)</f>
        <v>1.07050302532088</v>
      </c>
      <c r="J121" s="27">
        <f>_xll.SRS1Splines.Functions25.OneWay_Spline($D$77:$D$80,J$77:J$80,$D121)</f>
        <v>0.74173157679688195</v>
      </c>
      <c r="K121" s="27">
        <f>_xll.SRS1Splines.Functions25.OneWay_Spline($D$77:$D$80,K$77:K$80,$D121)</f>
        <v>100.836984268866</v>
      </c>
      <c r="L121" s="27">
        <f>_xll.SRS1Splines.Functions25.OneWay_Spline($D$77:$D$80,L$77:L$80,$D121)</f>
        <v>0.84800674475792304</v>
      </c>
      <c r="M121" s="27">
        <f>_xll.SRS1Splines.Functions25.OneWay_Spline($D$77:$D$80,M$77:M$80,$D121)</f>
        <v>1.9385963472302601</v>
      </c>
      <c r="P121" s="27">
        <f t="shared" si="29"/>
        <v>2.75</v>
      </c>
      <c r="Q121" s="27">
        <f>_xll.SRS1Splines.Functions25.OneWay_Spline($D$77:$D$80,Q$77:Q$80,$D121)</f>
        <v>-1.8084076078412801E-3</v>
      </c>
      <c r="R121" s="27">
        <f>_xll.SRS1Splines.Functions25.OneWay_Spline($D$77:$D$80,R$77:R$80,$D121)</f>
        <v>0.19447693914700601</v>
      </c>
      <c r="S121" s="27">
        <f>_xll.SRS1Splines.Functions25.OneWay_Spline($D$77:$D$80,S$77:S$80,$D121)</f>
        <v>0.447188704659708</v>
      </c>
      <c r="T121" s="27">
        <f>_xll.SRS1Splines.Functions25.OneWay_Spline($D$77:$D$80,T$77:T$80,$D121)</f>
        <v>1.05641036148504</v>
      </c>
      <c r="U121" s="27">
        <f>_xll.SRS1Splines.Functions25.OneWay_Spline($D$77:$D$80,U$77:U$80,$D121)</f>
        <v>0.89629827616531699</v>
      </c>
      <c r="V121" s="27">
        <f>_xll.SRS1Splines.Functions25.OneWay_Spline($D$77:$D$80,V$77:V$80,$D121)</f>
        <v>0.66151622490525397</v>
      </c>
      <c r="W121" s="27">
        <f>_xll.SRS1Splines.Functions25.OneWay_Spline($D$77:$D$80,W$77:W$80,$D121)</f>
        <v>94.739145885487204</v>
      </c>
      <c r="X121" s="27">
        <f>_xll.SRS1Splines.Functions25.OneWay_Spline($D$77:$D$80,X$77:X$80,$D121)</f>
        <v>0.238120142253051</v>
      </c>
      <c r="Y121" s="27">
        <f>_xll.SRS1Splines.Functions25.OneWay_Spline($D$77:$D$80,Y$77:Y$80,$D121)</f>
        <v>1.7325604509738599</v>
      </c>
      <c r="AB121" s="27">
        <f t="shared" si="30"/>
        <v>2.75</v>
      </c>
      <c r="AC121" s="27">
        <f>_xll.SRS1Splines.Functions25.OneWay_Spline($D$77:$D$80,AC$77:AC$80,$D121)</f>
        <v>2.87442161624318E-3</v>
      </c>
      <c r="AD121" s="27">
        <f>_xll.SRS1Splines.Functions25.OneWay_Spline($D$77:$D$80,AD$77:AD$80,$D121)</f>
        <v>0.55297755558231998</v>
      </c>
      <c r="AE121" s="27">
        <f>_xll.SRS1Splines.Functions25.OneWay_Spline($D$77:$D$80,AE$77:AE$80,$D121)</f>
        <v>0.56125543618505502</v>
      </c>
      <c r="AF121" s="27">
        <f>_xll.SRS1Splines.Functions25.OneWay_Spline($D$77:$D$80,AF$77:AF$80,$D121)</f>
        <v>1.89260166652984</v>
      </c>
      <c r="AG121" s="27">
        <f>_xll.SRS1Splines.Functions25.OneWay_Spline($D$77:$D$80,AG$77:AG$80,$D121)</f>
        <v>1.2447077744764401</v>
      </c>
      <c r="AH121" s="27">
        <f>_xll.SRS1Splines.Functions25.OneWay_Spline($D$77:$D$80,AH$77:AH$80,$D121)</f>
        <v>0.82096961119435896</v>
      </c>
      <c r="AI121" s="27">
        <f>_xll.SRS1Splines.Functions25.OneWay_Spline($D$77:$D$80,AI$77:AI$80,$D121)</f>
        <v>106.934822652245</v>
      </c>
      <c r="AJ121" s="27">
        <f>_xll.SRS1Splines.Functions25.OneWay_Spline($D$77:$D$80,AJ$77:AJ$80,$D121)</f>
        <v>1.4839140785071001</v>
      </c>
      <c r="AK121" s="27">
        <f>_xll.SRS1Splines.Functions25.OneWay_Spline($D$77:$D$80,AK$77:AK$80,$D121)</f>
        <v>2.1862482583116098</v>
      </c>
      <c r="AO121" s="27">
        <v>2.75</v>
      </c>
      <c r="AP121" s="27">
        <v>6878.5731524125122</v>
      </c>
      <c r="AT121" s="27">
        <f t="shared" si="20"/>
        <v>4.7767869113975783</v>
      </c>
    </row>
    <row r="122" spans="2:46">
      <c r="B122" s="27">
        <v>4.9478429603168541</v>
      </c>
      <c r="C122" s="91">
        <f t="shared" si="21"/>
        <v>1.2324315156671406</v>
      </c>
      <c r="D122" s="27">
        <f t="shared" si="28"/>
        <v>3</v>
      </c>
      <c r="E122" s="27">
        <f>_xll.SRS1Splines.Functions25.OneWay_Spline($D$77:$D$80,E$77:E$80,$D122)</f>
        <v>1.1689975470158701E-3</v>
      </c>
      <c r="F122" s="27">
        <f>_xll.SRS1Splines.Functions25.OneWay_Spline($D$77:$D$80,F$77:F$80,$D122)</f>
        <v>0.36899836421191001</v>
      </c>
      <c r="G122" s="27">
        <f>_xll.SRS1Splines.Functions25.OneWay_Spline($D$77:$D$80,G$77:G$80,$D122)</f>
        <v>0.487493721809037</v>
      </c>
      <c r="H122" s="27">
        <f>_xll.SRS1Splines.Functions25.OneWay_Spline($D$77:$D$80,H$77:H$80,$D122)</f>
        <v>1.4543676820276701</v>
      </c>
      <c r="I122" s="27">
        <f>_xll.SRS1Splines.Functions25.OneWay_Spline($D$77:$D$80,I$77:I$80,$D122)</f>
        <v>1.0269183946409</v>
      </c>
      <c r="J122" s="27">
        <f>_xll.SRS1Splines.Functions25.OneWay_Spline($D$77:$D$80,J$77:J$80,$D122)</f>
        <v>0.73651388621687797</v>
      </c>
      <c r="K122" s="27">
        <f>_xll.SRS1Splines.Functions25.OneWay_Spline($D$77:$D$80,K$77:K$80,$D122)</f>
        <v>99.969347915283905</v>
      </c>
      <c r="L122" s="27">
        <f>_xll.SRS1Splines.Functions25.OneWay_Spline($D$77:$D$80,L$77:L$80,$D122)</f>
        <v>0.84621960662301099</v>
      </c>
      <c r="M122" s="27">
        <f>_xll.SRS1Splines.Functions25.OneWay_Spline($D$77:$D$80,M$77:M$80,$D122)</f>
        <v>1.93545197160058</v>
      </c>
      <c r="P122" s="27">
        <f t="shared" si="29"/>
        <v>3</v>
      </c>
      <c r="Q122" s="27">
        <f>_xll.SRS1Splines.Functions25.OneWay_Spline($D$77:$D$80,Q$77:Q$80,$D122)</f>
        <v>-1.95101868710808E-3</v>
      </c>
      <c r="R122" s="27">
        <f>_xll.SRS1Splines.Functions25.OneWay_Spline($D$77:$D$80,R$77:R$80,$D122)</f>
        <v>0.19468040718839999</v>
      </c>
      <c r="S122" s="27">
        <f>_xll.SRS1Splines.Functions25.OneWay_Spline($D$77:$D$80,S$77:S$80,$D122)</f>
        <v>0.429679682751887</v>
      </c>
      <c r="T122" s="27">
        <f>_xll.SRS1Splines.Functions25.OneWay_Spline($D$77:$D$80,T$77:T$80,$D122)</f>
        <v>1.0408062471567801</v>
      </c>
      <c r="U122" s="27">
        <f>_xll.SRS1Splines.Functions25.OneWay_Spline($D$77:$D$80,U$77:U$80,$D122)</f>
        <v>0.85644987540260098</v>
      </c>
      <c r="V122" s="27">
        <f>_xll.SRS1Splines.Functions25.OneWay_Spline($D$77:$D$80,V$77:V$80,$D122)</f>
        <v>0.65492888469361699</v>
      </c>
      <c r="W122" s="27">
        <f>_xll.SRS1Splines.Functions25.OneWay_Spline($D$77:$D$80,W$77:W$80,$D122)</f>
        <v>93.401454392293104</v>
      </c>
      <c r="X122" s="27">
        <f>_xll.SRS1Splines.Functions25.OneWay_Spline($D$77:$D$80,X$77:X$80,$D122)</f>
        <v>0.24980341327618599</v>
      </c>
      <c r="Y122" s="27">
        <f>_xll.SRS1Splines.Functions25.OneWay_Spline($D$77:$D$80,Y$77:Y$80,$D122)</f>
        <v>1.7228418083827799</v>
      </c>
      <c r="AB122" s="27">
        <f t="shared" si="30"/>
        <v>3</v>
      </c>
      <c r="AC122" s="27">
        <f>_xll.SRS1Splines.Functions25.OneWay_Spline($D$77:$D$80,AC$77:AC$80,$D122)</f>
        <v>3.1937606923707501E-3</v>
      </c>
      <c r="AD122" s="27">
        <f>_xll.SRS1Splines.Functions25.OneWay_Spline($D$77:$D$80,AD$77:AD$80,$D122)</f>
        <v>0.54331632123541895</v>
      </c>
      <c r="AE122" s="27">
        <f>_xll.SRS1Splines.Functions25.OneWay_Spline($D$77:$D$80,AE$77:AE$80,$D122)</f>
        <v>0.54530776086618804</v>
      </c>
      <c r="AF122" s="27">
        <f>_xll.SRS1Splines.Functions25.OneWay_Spline($D$77:$D$80,AF$77:AF$80,$D122)</f>
        <v>1.8679291168985599</v>
      </c>
      <c r="AG122" s="27">
        <f>_xll.SRS1Splines.Functions25.OneWay_Spline($D$77:$D$80,AG$77:AG$80,$D122)</f>
        <v>1.1973869138791999</v>
      </c>
      <c r="AH122" s="27">
        <f>_xll.SRS1Splines.Functions25.OneWay_Spline($D$77:$D$80,AH$77:AH$80,$D122)</f>
        <v>0.816920583445779</v>
      </c>
      <c r="AI122" s="27">
        <f>_xll.SRS1Splines.Functions25.OneWay_Spline($D$77:$D$80,AI$77:AI$80,$D122)</f>
        <v>106.537241438275</v>
      </c>
      <c r="AJ122" s="27">
        <f>_xll.SRS1Splines.Functions25.OneWay_Spline($D$77:$D$80,AJ$77:AJ$80,$D122)</f>
        <v>1.4700862417220699</v>
      </c>
      <c r="AK122" s="27">
        <f>_xll.SRS1Splines.Functions25.OneWay_Spline($D$77:$D$80,AK$77:AK$80,$D122)</f>
        <v>2.19196474386449</v>
      </c>
      <c r="AO122" s="27">
        <v>3</v>
      </c>
      <c r="AP122" s="27">
        <v>6878.5721591221318</v>
      </c>
      <c r="AT122" s="27">
        <f t="shared" si="20"/>
        <v>4.7767862216125918</v>
      </c>
    </row>
    <row r="123" spans="2:46">
      <c r="B123" s="27">
        <v>4.862418747293682</v>
      </c>
      <c r="C123" s="91">
        <f t="shared" si="21"/>
        <v>1.2111536592001522</v>
      </c>
      <c r="D123" s="27">
        <f t="shared" si="28"/>
        <v>3.25</v>
      </c>
      <c r="E123" s="27">
        <f>_xll.SRS1Splines.Functions25.OneWay_Spline($D$77:$D$80,E$77:E$80,$D123)</f>
        <v>1.3014685898707799E-3</v>
      </c>
      <c r="F123" s="27">
        <f>_xll.SRS1Splines.Functions25.OneWay_Spline($D$77:$D$80,F$77:F$80,$D123)</f>
        <v>0.36363896330545598</v>
      </c>
      <c r="G123" s="27">
        <f>_xll.SRS1Splines.Functions25.OneWay_Spline($D$77:$D$80,G$77:G$80,$D123)</f>
        <v>0.47210364108476099</v>
      </c>
      <c r="H123" s="27">
        <f>_xll.SRS1Splines.Functions25.OneWay_Spline($D$77:$D$80,H$77:H$80,$D123)</f>
        <v>1.4315442391172599</v>
      </c>
      <c r="I123" s="27">
        <f>_xll.SRS1Splines.Functions25.OneWay_Spline($D$77:$D$80,I$77:I$80,$D123)</f>
        <v>0.98682053441532103</v>
      </c>
      <c r="J123" s="27">
        <f>_xll.SRS1Splines.Functions25.OneWay_Spline($D$77:$D$80,J$77:J$80,$D123)</f>
        <v>0.73060050355953998</v>
      </c>
      <c r="K123" s="27">
        <f>_xll.SRS1Splines.Functions25.OneWay_Spline($D$77:$D$80,K$77:K$80,$D123)</f>
        <v>98.986026714557397</v>
      </c>
      <c r="L123" s="27">
        <f>_xll.SRS1Splines.Functions25.OneWay_Spline($D$77:$D$80,L$77:L$80,$D123)</f>
        <v>0.84457543953889302</v>
      </c>
      <c r="M123" s="27">
        <f>_xll.SRS1Splines.Functions25.OneWay_Spline($D$77:$D$80,M$77:M$80,$D123)</f>
        <v>1.93188834588694</v>
      </c>
      <c r="P123" s="27">
        <f t="shared" si="29"/>
        <v>3.25</v>
      </c>
      <c r="Q123" s="27">
        <f>_xll.SRS1Splines.Functions25.OneWay_Spline($D$77:$D$80,Q$77:Q$80,$D123)</f>
        <v>-2.08222088003354E-3</v>
      </c>
      <c r="R123" s="27">
        <f>_xll.SRS1Splines.Functions25.OneWay_Spline($D$77:$D$80,R$77:R$80,$D123)</f>
        <v>0.194911004301979</v>
      </c>
      <c r="S123" s="27">
        <f>_xll.SRS1Splines.Functions25.OneWay_Spline($D$77:$D$80,S$77:S$80,$D123)</f>
        <v>0.41357138259669202</v>
      </c>
      <c r="T123" s="27">
        <f>_xll.SRS1Splines.Functions25.OneWay_Spline($D$77:$D$80,T$77:T$80,$D123)</f>
        <v>1.0231215842514101</v>
      </c>
      <c r="U123" s="27">
        <f>_xll.SRS1Splines.Functions25.OneWay_Spline($D$77:$D$80,U$77:U$80,$D123)</f>
        <v>0.81978934670090198</v>
      </c>
      <c r="V123" s="27">
        <f>_xll.SRS1Splines.Functions25.OneWay_Spline($D$77:$D$80,V$77:V$80,$D123)</f>
        <v>0.64746323245376203</v>
      </c>
      <c r="W123" s="27">
        <f>_xll.SRS1Splines.Functions25.OneWay_Spline($D$77:$D$80,W$77:W$80,$D123)</f>
        <v>91.885404033339896</v>
      </c>
      <c r="X123" s="27">
        <f>_xll.SRS1Splines.Functions25.OneWay_Spline($D$77:$D$80,X$77:X$80,$D123)</f>
        <v>0.26304445376907298</v>
      </c>
      <c r="Y123" s="27">
        <f>_xll.SRS1Splines.Functions25.OneWay_Spline($D$77:$D$80,Y$77:Y$80,$D123)</f>
        <v>1.71182734677955</v>
      </c>
      <c r="AB123" s="27">
        <f t="shared" si="30"/>
        <v>3.25</v>
      </c>
      <c r="AC123" s="27">
        <f>_xll.SRS1Splines.Functions25.OneWay_Spline($D$77:$D$80,AC$77:AC$80,$D123)</f>
        <v>3.5556783119820002E-3</v>
      </c>
      <c r="AD123" s="27">
        <f>_xll.SRS1Splines.Functions25.OneWay_Spline($D$77:$D$80,AD$77:AD$80,$D123)</f>
        <v>0.53236692230893201</v>
      </c>
      <c r="AE123" s="27">
        <f>_xll.SRS1Splines.Functions25.OneWay_Spline($D$77:$D$80,AE$77:AE$80,$D123)</f>
        <v>0.53063589957282997</v>
      </c>
      <c r="AF123" s="27">
        <f>_xll.SRS1Splines.Functions25.OneWay_Spline($D$77:$D$80,AF$77:AF$80,$D123)</f>
        <v>1.83996689398311</v>
      </c>
      <c r="AG123" s="27">
        <f>_xll.SRS1Splines.Functions25.OneWay_Spline($D$77:$D$80,AG$77:AG$80,$D123)</f>
        <v>1.15385172212974</v>
      </c>
      <c r="AH123" s="27">
        <f>_xll.SRS1Splines.Functions25.OneWay_Spline($D$77:$D$80,AH$77:AH$80,$D123)</f>
        <v>0.81237075757381505</v>
      </c>
      <c r="AI123" s="27">
        <f>_xll.SRS1Splines.Functions25.OneWay_Spline($D$77:$D$80,AI$77:AI$80,$D123)</f>
        <v>106.086649395775</v>
      </c>
      <c r="AJ123" s="27">
        <f>_xll.SRS1Splines.Functions25.OneWay_Spline($D$77:$D$80,AJ$77:AJ$80,$D123)</f>
        <v>1.4544146933657101</v>
      </c>
      <c r="AK123" s="27">
        <f>_xll.SRS1Splines.Functions25.OneWay_Spline($D$77:$D$80,AK$77:AK$80,$D123)</f>
        <v>2.1972239105731401</v>
      </c>
      <c r="AO123" s="27">
        <v>3.25</v>
      </c>
      <c r="AP123" s="27">
        <v>6878.5718782057138</v>
      </c>
      <c r="AT123" s="27">
        <f t="shared" si="20"/>
        <v>4.7767860265317461</v>
      </c>
    </row>
    <row r="124" spans="2:46">
      <c r="B124" s="27">
        <v>4.7784692323015427</v>
      </c>
      <c r="C124" s="91">
        <f t="shared" si="21"/>
        <v>1.1902431273115941</v>
      </c>
      <c r="D124" s="27">
        <f t="shared" si="28"/>
        <v>3.5</v>
      </c>
      <c r="E124" s="27">
        <f>_xll.SRS1Splines.Functions25.OneWay_Spline($D$77:$D$80,E$77:E$80,$D124)</f>
        <v>1.4495244612968601E-3</v>
      </c>
      <c r="F124" s="27">
        <f>_xll.SRS1Splines.Functions25.OneWay_Spline($D$77:$D$80,F$77:F$80,$D124)</f>
        <v>0.35764904464530101</v>
      </c>
      <c r="G124" s="27">
        <f>_xll.SRS1Splines.Functions25.OneWay_Spline($D$77:$D$80,G$77:G$80,$D124)</f>
        <v>0.45805182824955198</v>
      </c>
      <c r="H124" s="27">
        <f>_xll.SRS1Splines.Functions25.OneWay_Spline($D$77:$D$80,H$77:H$80,$D124)</f>
        <v>1.4060356852762199</v>
      </c>
      <c r="I124" s="27">
        <f>_xll.SRS1Splines.Functions25.OneWay_Spline($D$77:$D$80,I$77:I$80,$D124)</f>
        <v>0.95020944464414003</v>
      </c>
      <c r="J124" s="27">
        <f>_xll.SRS1Splines.Functions25.OneWay_Spline($D$77:$D$80,J$77:J$80,$D124)</f>
        <v>0.723991428824869</v>
      </c>
      <c r="K124" s="27">
        <f>_xll.SRS1Splines.Functions25.OneWay_Spline($D$77:$D$80,K$77:K$80,$D124)</f>
        <v>97.887020666686695</v>
      </c>
      <c r="L124" s="27">
        <f>_xll.SRS1Splines.Functions25.OneWay_Spline($D$77:$D$80,L$77:L$80,$D124)</f>
        <v>0.84307424350556803</v>
      </c>
      <c r="M124" s="27">
        <f>_xll.SRS1Splines.Functions25.OneWay_Spline($D$77:$D$80,M$77:M$80,$D124)</f>
        <v>1.9279054700893501</v>
      </c>
      <c r="P124" s="27">
        <f t="shared" si="29"/>
        <v>3.5</v>
      </c>
      <c r="Q124" s="27">
        <f>_xll.SRS1Splines.Functions25.OneWay_Spline($D$77:$D$80,Q$77:Q$80,$D124)</f>
        <v>-2.2020141866176601E-3</v>
      </c>
      <c r="R124" s="27">
        <f>_xll.SRS1Splines.Functions25.OneWay_Spline($D$77:$D$80,R$77:R$80,$D124)</f>
        <v>0.195168730487744</v>
      </c>
      <c r="S124" s="27">
        <f>_xll.SRS1Splines.Functions25.OneWay_Spline($D$77:$D$80,S$77:S$80,$D124)</f>
        <v>0.39886380419412198</v>
      </c>
      <c r="T124" s="27">
        <f>_xll.SRS1Splines.Functions25.OneWay_Spline($D$77:$D$80,T$77:T$80,$D124)</f>
        <v>1.0033563727689401</v>
      </c>
      <c r="U124" s="27">
        <f>_xll.SRS1Splines.Functions25.OneWay_Spline($D$77:$D$80,U$77:U$80,$D124)</f>
        <v>0.78631669006022098</v>
      </c>
      <c r="V124" s="27">
        <f>_xll.SRS1Splines.Functions25.OneWay_Spline($D$77:$D$80,V$77:V$80,$D124)</f>
        <v>0.63911926818568898</v>
      </c>
      <c r="W124" s="27">
        <f>_xll.SRS1Splines.Functions25.OneWay_Spline($D$77:$D$80,W$77:W$80,$D124)</f>
        <v>90.190994808627494</v>
      </c>
      <c r="X124" s="27">
        <f>_xll.SRS1Splines.Functions25.OneWay_Spline($D$77:$D$80,X$77:X$80,$D124)</f>
        <v>0.27784326373171098</v>
      </c>
      <c r="Y124" s="27">
        <f>_xll.SRS1Splines.Functions25.OneWay_Spline($D$77:$D$80,Y$77:Y$80,$D124)</f>
        <v>1.6995170661641701</v>
      </c>
      <c r="AB124" s="27">
        <f t="shared" si="30"/>
        <v>3.5</v>
      </c>
      <c r="AC124" s="27">
        <f>_xll.SRS1Splines.Functions25.OneWay_Spline($D$77:$D$80,AC$77:AC$80,$D124)</f>
        <v>3.9601744750769304E-3</v>
      </c>
      <c r="AD124" s="27">
        <f>_xll.SRS1Splines.Functions25.OneWay_Spline($D$77:$D$80,AD$77:AD$80,$D124)</f>
        <v>0.52012935880285804</v>
      </c>
      <c r="AE124" s="27">
        <f>_xll.SRS1Splines.Functions25.OneWay_Spline($D$77:$D$80,AE$77:AE$80,$D124)</f>
        <v>0.51723985230498204</v>
      </c>
      <c r="AF124" s="27">
        <f>_xll.SRS1Splines.Functions25.OneWay_Spline($D$77:$D$80,AF$77:AF$80,$D124)</f>
        <v>1.80871499778349</v>
      </c>
      <c r="AG124" s="27">
        <f>_xll.SRS1Splines.Functions25.OneWay_Spline($D$77:$D$80,AG$77:AG$80,$D124)</f>
        <v>1.11410219922806</v>
      </c>
      <c r="AH124" s="27">
        <f>_xll.SRS1Splines.Functions25.OneWay_Spline($D$77:$D$80,AH$77:AH$80,$D124)</f>
        <v>0.80732933908076798</v>
      </c>
      <c r="AI124" s="27">
        <f>_xll.SRS1Splines.Functions25.OneWay_Spline($D$77:$D$80,AI$77:AI$80,$D124)</f>
        <v>105.583046524746</v>
      </c>
      <c r="AJ124" s="27">
        <f>_xll.SRS1Splines.Functions25.OneWay_Spline($D$77:$D$80,AJ$77:AJ$80,$D124)</f>
        <v>1.4368994334380101</v>
      </c>
      <c r="AK124" s="27">
        <f>_xll.SRS1Splines.Functions25.OneWay_Spline($D$77:$D$80,AK$77:AK$80,$D124)</f>
        <v>2.20202575843755</v>
      </c>
      <c r="AO124" s="27">
        <v>3.5</v>
      </c>
      <c r="AP124" s="27">
        <v>6878.571798760333</v>
      </c>
      <c r="AT124" s="27">
        <f t="shared" si="20"/>
        <v>4.7767859713613428</v>
      </c>
    </row>
    <row r="125" spans="2:46">
      <c r="B125" s="27">
        <v>4.6959690621322761</v>
      </c>
      <c r="C125" s="91">
        <f t="shared" si="21"/>
        <v>1.1696936049075939</v>
      </c>
      <c r="D125" s="27">
        <f t="shared" si="28"/>
        <v>3.75</v>
      </c>
      <c r="E125" s="27">
        <f>_xll.SRS1Splines.Functions25.OneWay_Spline($D$77:$D$80,E$77:E$80,$D125)</f>
        <v>1.6131651612941E-3</v>
      </c>
      <c r="F125" s="27">
        <f>_xll.SRS1Splines.Functions25.OneWay_Spline($D$77:$D$80,F$77:F$80,$D125)</f>
        <v>0.35102860823144599</v>
      </c>
      <c r="G125" s="27">
        <f>_xll.SRS1Splines.Functions25.OneWay_Spline($D$77:$D$80,G$77:G$80,$D125)</f>
        <v>0.44533828330341102</v>
      </c>
      <c r="H125" s="27">
        <f>_xll.SRS1Splines.Functions25.OneWay_Spline($D$77:$D$80,H$77:H$80,$D125)</f>
        <v>1.3778420205045401</v>
      </c>
      <c r="I125" s="27">
        <f>_xll.SRS1Splines.Functions25.OneWay_Spline($D$77:$D$80,I$77:I$80,$D125)</f>
        <v>0.91708512532735798</v>
      </c>
      <c r="J125" s="27">
        <f>_xll.SRS1Splines.Functions25.OneWay_Spline($D$77:$D$80,J$77:J$80,$D125)</f>
        <v>0.71668666201286302</v>
      </c>
      <c r="K125" s="27">
        <f>_xll.SRS1Splines.Functions25.OneWay_Spline($D$77:$D$80,K$77:K$80,$D125)</f>
        <v>96.672329771671599</v>
      </c>
      <c r="L125" s="27">
        <f>_xll.SRS1Splines.Functions25.OneWay_Spline($D$77:$D$80,L$77:L$80,$D125)</f>
        <v>0.84171601852303501</v>
      </c>
      <c r="M125" s="27">
        <f>_xll.SRS1Splines.Functions25.OneWay_Spline($D$77:$D$80,M$77:M$80,$D125)</f>
        <v>1.9235033442078</v>
      </c>
      <c r="P125" s="27">
        <f t="shared" si="29"/>
        <v>3.75</v>
      </c>
      <c r="Q125" s="27">
        <f>_xll.SRS1Splines.Functions25.OneWay_Spline($D$77:$D$80,Q$77:Q$80,$D125)</f>
        <v>-2.3103986068604399E-3</v>
      </c>
      <c r="R125" s="27">
        <f>_xll.SRS1Splines.Functions25.OneWay_Spline($D$77:$D$80,R$77:R$80,$D125)</f>
        <v>0.19545358574569499</v>
      </c>
      <c r="S125" s="27">
        <f>_xll.SRS1Splines.Functions25.OneWay_Spline($D$77:$D$80,S$77:S$80,$D125)</f>
        <v>0.38555694754417802</v>
      </c>
      <c r="T125" s="27">
        <f>_xll.SRS1Splines.Functions25.OneWay_Spline($D$77:$D$80,T$77:T$80,$D125)</f>
        <v>0.98151061270937401</v>
      </c>
      <c r="U125" s="27">
        <f>_xll.SRS1Splines.Functions25.OneWay_Spline($D$77:$D$80,U$77:U$80,$D125)</f>
        <v>0.75603190548055699</v>
      </c>
      <c r="V125" s="27">
        <f>_xll.SRS1Splines.Functions25.OneWay_Spline($D$77:$D$80,V$77:V$80,$D125)</f>
        <v>0.62989699188939696</v>
      </c>
      <c r="W125" s="27">
        <f>_xll.SRS1Splines.Functions25.OneWay_Spline($D$77:$D$80,W$77:W$80,$D125)</f>
        <v>88.318226718155799</v>
      </c>
      <c r="X125" s="27">
        <f>_xll.SRS1Splines.Functions25.OneWay_Spline($D$77:$D$80,X$77:X$80,$D125)</f>
        <v>0.29419984316410003</v>
      </c>
      <c r="Y125" s="27">
        <f>_xll.SRS1Splines.Functions25.OneWay_Spline($D$77:$D$80,Y$77:Y$80,$D125)</f>
        <v>1.6859109665366501</v>
      </c>
      <c r="AB125" s="27">
        <f t="shared" si="30"/>
        <v>3.75</v>
      </c>
      <c r="AC125" s="27">
        <f>_xll.SRS1Splines.Functions25.OneWay_Spline($D$77:$D$80,AC$77:AC$80,$D125)</f>
        <v>4.4072491816555303E-3</v>
      </c>
      <c r="AD125" s="27">
        <f>_xll.SRS1Splines.Functions25.OneWay_Spline($D$77:$D$80,AD$77:AD$80,$D125)</f>
        <v>0.50660363071719705</v>
      </c>
      <c r="AE125" s="27">
        <f>_xll.SRS1Splines.Functions25.OneWay_Spline($D$77:$D$80,AE$77:AE$80,$D125)</f>
        <v>0.50511961906264302</v>
      </c>
      <c r="AF125" s="27">
        <f>_xll.SRS1Splines.Functions25.OneWay_Spline($D$77:$D$80,AF$77:AF$80,$D125)</f>
        <v>1.7741734282996999</v>
      </c>
      <c r="AG125" s="27">
        <f>_xll.SRS1Splines.Functions25.OneWay_Spline($D$77:$D$80,AG$77:AG$80,$D125)</f>
        <v>1.07813834517416</v>
      </c>
      <c r="AH125" s="27">
        <f>_xll.SRS1Splines.Functions25.OneWay_Spline($D$77:$D$80,AH$77:AH$80,$D125)</f>
        <v>0.80180553346893702</v>
      </c>
      <c r="AI125" s="27">
        <f>_xll.SRS1Splines.Functions25.OneWay_Spline($D$77:$D$80,AI$77:AI$80,$D125)</f>
        <v>105.026432825187</v>
      </c>
      <c r="AJ125" s="27">
        <f>_xll.SRS1Splines.Functions25.OneWay_Spline($D$77:$D$80,AJ$77:AJ$80,$D125)</f>
        <v>1.41754046193896</v>
      </c>
      <c r="AK125" s="27">
        <f>_xll.SRS1Splines.Functions25.OneWay_Spline($D$77:$D$80,AK$77:AK$80,$D125)</f>
        <v>2.20637028745774</v>
      </c>
      <c r="AO125" s="27">
        <v>3.75</v>
      </c>
      <c r="AP125" s="27">
        <v>6878.5717762903751</v>
      </c>
      <c r="AT125" s="27">
        <f t="shared" si="20"/>
        <v>4.7767859557572052</v>
      </c>
    </row>
    <row r="126" spans="2:46">
      <c r="B126" s="27">
        <v>4.614893244521503</v>
      </c>
      <c r="C126" s="91">
        <f t="shared" si="21"/>
        <v>1.1494988667998187</v>
      </c>
      <c r="D126" s="27">
        <f t="shared" si="28"/>
        <v>4</v>
      </c>
      <c r="E126" s="27">
        <f>_xll.SRS1Splines.Functions25.OneWay_Spline($D$77:$D$80,E$77:E$80,$D126)</f>
        <v>1.79239068986251E-3</v>
      </c>
      <c r="F126" s="27">
        <f>_xll.SRS1Splines.Functions25.OneWay_Spline($D$77:$D$80,F$77:F$80,$D126)</f>
        <v>0.34377765406389099</v>
      </c>
      <c r="G126" s="27">
        <f>_xll.SRS1Splines.Functions25.OneWay_Spline($D$77:$D$80,G$77:G$80,$D126)</f>
        <v>0.43396300624633699</v>
      </c>
      <c r="H126" s="27">
        <f>_xll.SRS1Splines.Functions25.OneWay_Spline($D$77:$D$80,H$77:H$80,$D126)</f>
        <v>1.34696324480222</v>
      </c>
      <c r="I126" s="27">
        <f>_xll.SRS1Splines.Functions25.OneWay_Spline($D$77:$D$80,I$77:I$80,$D126)</f>
        <v>0.88744757646497296</v>
      </c>
      <c r="J126" s="27">
        <f>_xll.SRS1Splines.Functions25.OneWay_Spline($D$77:$D$80,J$77:J$80,$D126)</f>
        <v>0.70868620312352404</v>
      </c>
      <c r="K126" s="27">
        <f>_xll.SRS1Splines.Functions25.OneWay_Spline($D$77:$D$80,K$77:K$80,$D126)</f>
        <v>95.341954029512294</v>
      </c>
      <c r="L126" s="27">
        <f>_xll.SRS1Splines.Functions25.OneWay_Spline($D$77:$D$80,L$77:L$80,$D126)</f>
        <v>0.84050076459129497</v>
      </c>
      <c r="M126" s="27">
        <f>_xll.SRS1Splines.Functions25.OneWay_Spline($D$77:$D$80,M$77:M$80,$D126)</f>
        <v>1.91868196824229</v>
      </c>
      <c r="P126" s="27">
        <f t="shared" si="29"/>
        <v>4</v>
      </c>
      <c r="Q126" s="27">
        <f>_xll.SRS1Splines.Functions25.OneWay_Spline($D$77:$D$80,Q$77:Q$80,$D126)</f>
        <v>-2.40737414076186E-3</v>
      </c>
      <c r="R126" s="27">
        <f>_xll.SRS1Splines.Functions25.OneWay_Spline($D$77:$D$80,R$77:R$80,$D126)</f>
        <v>0.19576557007583201</v>
      </c>
      <c r="S126" s="27">
        <f>_xll.SRS1Splines.Functions25.OneWay_Spline($D$77:$D$80,S$77:S$80,$D126)</f>
        <v>0.37365081264686001</v>
      </c>
      <c r="T126" s="27">
        <f>_xll.SRS1Splines.Functions25.OneWay_Spline($D$77:$D$80,T$77:T$80,$D126)</f>
        <v>0.95758430407270201</v>
      </c>
      <c r="U126" s="27">
        <f>_xll.SRS1Splines.Functions25.OneWay_Spline($D$77:$D$80,U$77:U$80,$D126)</f>
        <v>0.72893499296191</v>
      </c>
      <c r="V126" s="27">
        <f>_xll.SRS1Splines.Functions25.OneWay_Spline($D$77:$D$80,V$77:V$80,$D126)</f>
        <v>0.61979640356488697</v>
      </c>
      <c r="W126" s="27">
        <f>_xll.SRS1Splines.Functions25.OneWay_Spline($D$77:$D$80,W$77:W$80,$D126)</f>
        <v>86.267099761924896</v>
      </c>
      <c r="X126" s="27">
        <f>_xll.SRS1Splines.Functions25.OneWay_Spline($D$77:$D$80,X$77:X$80,$D126)</f>
        <v>0.31211419206624103</v>
      </c>
      <c r="Y126" s="27">
        <f>_xll.SRS1Splines.Functions25.OneWay_Spline($D$77:$D$80,Y$77:Y$80,$D126)</f>
        <v>1.6710090478969899</v>
      </c>
      <c r="AB126" s="27">
        <f t="shared" si="30"/>
        <v>4</v>
      </c>
      <c r="AC126" s="27">
        <f>_xll.SRS1Splines.Functions25.OneWay_Spline($D$77:$D$80,AC$77:AC$80,$D126)</f>
        <v>4.8969024317178098E-3</v>
      </c>
      <c r="AD126" s="27">
        <f>_xll.SRS1Splines.Functions25.OneWay_Spline($D$77:$D$80,AD$77:AD$80,$D126)</f>
        <v>0.49178973805194898</v>
      </c>
      <c r="AE126" s="27">
        <f>_xll.SRS1Splines.Functions25.OneWay_Spline($D$77:$D$80,AE$77:AE$80,$D126)</f>
        <v>0.49427519984581297</v>
      </c>
      <c r="AF126" s="27">
        <f>_xll.SRS1Splines.Functions25.OneWay_Spline($D$77:$D$80,AF$77:AF$80,$D126)</f>
        <v>1.73634218553174</v>
      </c>
      <c r="AG126" s="27">
        <f>_xll.SRS1Splines.Functions25.OneWay_Spline($D$77:$D$80,AG$77:AG$80,$D126)</f>
        <v>1.0459601599680399</v>
      </c>
      <c r="AH126" s="27">
        <f>_xll.SRS1Splines.Functions25.OneWay_Spline($D$77:$D$80,AH$77:AH$80,$D126)</f>
        <v>0.79580854624062203</v>
      </c>
      <c r="AI126" s="27">
        <f>_xll.SRS1Splines.Functions25.OneWay_Spline($D$77:$D$80,AI$77:AI$80,$D126)</f>
        <v>104.4168082971</v>
      </c>
      <c r="AJ126" s="27">
        <f>_xll.SRS1Splines.Functions25.OneWay_Spline($D$77:$D$80,AJ$77:AJ$80,$D126)</f>
        <v>1.39633777886859</v>
      </c>
      <c r="AK126" s="27">
        <f>_xll.SRS1Splines.Functions25.OneWay_Spline($D$77:$D$80,AK$77:AK$80,$D126)</f>
        <v>2.2102574976336999</v>
      </c>
      <c r="AO126" s="27">
        <v>4</v>
      </c>
      <c r="AP126" s="27">
        <v>6878.5717699353318</v>
      </c>
      <c r="AT126" s="27">
        <f t="shared" si="20"/>
        <v>4.7767859513439808</v>
      </c>
    </row>
    <row r="127" spans="2:46">
      <c r="B127" s="27">
        <v>4.5352171962326793</v>
      </c>
      <c r="C127" s="91">
        <f t="shared" si="21"/>
        <v>1.1296527896824733</v>
      </c>
      <c r="D127" s="27">
        <f t="shared" si="28"/>
        <v>4.25</v>
      </c>
      <c r="E127" s="27">
        <f>_xll.SRS1Splines.Functions25.OneWay_Spline($D$77:$D$80,E$77:E$80,$D127)</f>
        <v>1.9872010470020798E-3</v>
      </c>
      <c r="F127" s="27">
        <f>_xll.SRS1Splines.Functions25.OneWay_Spline($D$77:$D$80,F$77:F$80,$D127)</f>
        <v>0.335896182142635</v>
      </c>
      <c r="G127" s="27">
        <f>_xll.SRS1Splines.Functions25.OneWay_Spline($D$77:$D$80,G$77:G$80,$D127)</f>
        <v>0.42392599707833001</v>
      </c>
      <c r="H127" s="27">
        <f>_xll.SRS1Splines.Functions25.OneWay_Spline($D$77:$D$80,H$77:H$80,$D127)</f>
        <v>1.31339935816927</v>
      </c>
      <c r="I127" s="27">
        <f>_xll.SRS1Splines.Functions25.OneWay_Spline($D$77:$D$80,I$77:I$80,$D127)</f>
        <v>0.861296798056986</v>
      </c>
      <c r="J127" s="27">
        <f>_xll.SRS1Splines.Functions25.OneWay_Spline($D$77:$D$80,J$77:J$80,$D127)</f>
        <v>0.69999005215685095</v>
      </c>
      <c r="K127" s="27">
        <f>_xll.SRS1Splines.Functions25.OneWay_Spline($D$77:$D$80,K$77:K$80,$D127)</f>
        <v>93.895893440208596</v>
      </c>
      <c r="L127" s="27">
        <f>_xll.SRS1Splines.Functions25.OneWay_Spline($D$77:$D$80,L$77:L$80,$D127)</f>
        <v>0.83942848171034801</v>
      </c>
      <c r="M127" s="27">
        <f>_xll.SRS1Splines.Functions25.OneWay_Spline($D$77:$D$80,M$77:M$80,$D127)</f>
        <v>1.91344134219282</v>
      </c>
      <c r="P127" s="27">
        <f t="shared" si="29"/>
        <v>4.25</v>
      </c>
      <c r="Q127" s="27">
        <f>_xll.SRS1Splines.Functions25.OneWay_Spline($D$77:$D$80,Q$77:Q$80,$D127)</f>
        <v>-2.4929407883219502E-3</v>
      </c>
      <c r="R127" s="27">
        <f>_xll.SRS1Splines.Functions25.OneWay_Spline($D$77:$D$80,R$77:R$80,$D127)</f>
        <v>0.19610468347815499</v>
      </c>
      <c r="S127" s="27">
        <f>_xll.SRS1Splines.Functions25.OneWay_Spline($D$77:$D$80,S$77:S$80,$D127)</f>
        <v>0.36314539950216801</v>
      </c>
      <c r="T127" s="27">
        <f>_xll.SRS1Splines.Functions25.OneWay_Spline($D$77:$D$80,T$77:T$80,$D127)</f>
        <v>0.93157744685892796</v>
      </c>
      <c r="U127" s="27">
        <f>_xll.SRS1Splines.Functions25.OneWay_Spline($D$77:$D$80,U$77:U$80,$D127)</f>
        <v>0.70502595250428002</v>
      </c>
      <c r="V127" s="27">
        <f>_xll.SRS1Splines.Functions25.OneWay_Spline($D$77:$D$80,V$77:V$80,$D127)</f>
        <v>0.60881750321215899</v>
      </c>
      <c r="W127" s="27">
        <f>_xll.SRS1Splines.Functions25.OneWay_Spline($D$77:$D$80,W$77:W$80,$D127)</f>
        <v>84.0376139399349</v>
      </c>
      <c r="X127" s="27">
        <f>_xll.SRS1Splines.Functions25.OneWay_Spline($D$77:$D$80,X$77:X$80,$D127)</f>
        <v>0.33158631043813303</v>
      </c>
      <c r="Y127" s="27">
        <f>_xll.SRS1Splines.Functions25.OneWay_Spline($D$77:$D$80,Y$77:Y$80,$D127)</f>
        <v>1.65481131024518</v>
      </c>
      <c r="AB127" s="27">
        <f t="shared" si="30"/>
        <v>4.25</v>
      </c>
      <c r="AC127" s="27">
        <f>_xll.SRS1Splines.Functions25.OneWay_Spline($D$77:$D$80,AC$77:AC$80,$D127)</f>
        <v>5.4291342252637698E-3</v>
      </c>
      <c r="AD127" s="27">
        <f>_xll.SRS1Splines.Functions25.OneWay_Spline($D$77:$D$80,AD$77:AD$80,$D127)</f>
        <v>0.47568768080711499</v>
      </c>
      <c r="AE127" s="27">
        <f>_xll.SRS1Splines.Functions25.OneWay_Spline($D$77:$D$80,AE$77:AE$80,$D127)</f>
        <v>0.48470659465449301</v>
      </c>
      <c r="AF127" s="27">
        <f>_xll.SRS1Splines.Functions25.OneWay_Spline($D$77:$D$80,AF$77:AF$80,$D127)</f>
        <v>1.69522126947961</v>
      </c>
      <c r="AG127" s="27">
        <f>_xll.SRS1Splines.Functions25.OneWay_Spline($D$77:$D$80,AG$77:AG$80,$D127)</f>
        <v>1.0175676436096901</v>
      </c>
      <c r="AH127" s="27">
        <f>_xll.SRS1Splines.Functions25.OneWay_Spline($D$77:$D$80,AH$77:AH$80,$D127)</f>
        <v>0.78934758289812301</v>
      </c>
      <c r="AI127" s="27">
        <f>_xll.SRS1Splines.Functions25.OneWay_Spline($D$77:$D$80,AI$77:AI$80,$D127)</f>
        <v>103.75417294048199</v>
      </c>
      <c r="AJ127" s="27">
        <f>_xll.SRS1Splines.Functions25.OneWay_Spline($D$77:$D$80,AJ$77:AJ$80,$D127)</f>
        <v>1.3732913842268699</v>
      </c>
      <c r="AK127" s="27">
        <f>_xll.SRS1Splines.Functions25.OneWay_Spline($D$77:$D$80,AK$77:AK$80,$D127)</f>
        <v>2.2136873889654298</v>
      </c>
      <c r="AO127" s="27">
        <v>4.25</v>
      </c>
      <c r="AP127" s="27">
        <v>6878.571768137962</v>
      </c>
      <c r="AT127" s="27">
        <f t="shared" si="20"/>
        <v>4.7767859500958068</v>
      </c>
    </row>
    <row r="128" spans="2:46">
      <c r="B128" s="27">
        <v>4.4569167525971123</v>
      </c>
      <c r="C128" s="91">
        <f t="shared" si="21"/>
        <v>1.1101493545085703</v>
      </c>
      <c r="D128" s="27">
        <f t="shared" si="28"/>
        <v>4.5</v>
      </c>
      <c r="E128" s="27">
        <f>_xll.SRS1Splines.Functions25.OneWay_Spline($D$77:$D$80,E$77:E$80,$D128)</f>
        <v>2.1975962327128199E-3</v>
      </c>
      <c r="F128" s="27">
        <f>_xll.SRS1Splines.Functions25.OneWay_Spline($D$77:$D$80,F$77:F$80,$D128)</f>
        <v>0.32738419246767902</v>
      </c>
      <c r="G128" s="27">
        <f>_xll.SRS1Splines.Functions25.OneWay_Spline($D$77:$D$80,G$77:G$80,$D128)</f>
        <v>0.41522725579939102</v>
      </c>
      <c r="H128" s="27">
        <f>_xll.SRS1Splines.Functions25.OneWay_Spline($D$77:$D$80,H$77:H$80,$D128)</f>
        <v>1.27715036060568</v>
      </c>
      <c r="I128" s="27">
        <f>_xll.SRS1Splines.Functions25.OneWay_Spline($D$77:$D$80,I$77:I$80,$D128)</f>
        <v>0.83863279010339797</v>
      </c>
      <c r="J128" s="27">
        <f>_xll.SRS1Splines.Functions25.OneWay_Spline($D$77:$D$80,J$77:J$80,$D128)</f>
        <v>0.69059820911284497</v>
      </c>
      <c r="K128" s="27">
        <f>_xll.SRS1Splines.Functions25.OneWay_Spline($D$77:$D$80,K$77:K$80,$D128)</f>
        <v>92.334148003760703</v>
      </c>
      <c r="L128" s="27">
        <f>_xll.SRS1Splines.Functions25.OneWay_Spline($D$77:$D$80,L$77:L$80,$D128)</f>
        <v>0.83849916988019502</v>
      </c>
      <c r="M128" s="27">
        <f>_xll.SRS1Splines.Functions25.OneWay_Spline($D$77:$D$80,M$77:M$80,$D128)</f>
        <v>1.9077814660593999</v>
      </c>
      <c r="P128" s="27">
        <f t="shared" si="29"/>
        <v>4.5</v>
      </c>
      <c r="Q128" s="27">
        <f>_xll.SRS1Splines.Functions25.OneWay_Spline($D$77:$D$80,Q$77:Q$80,$D128)</f>
        <v>-2.5670985495406902E-3</v>
      </c>
      <c r="R128" s="27">
        <f>_xll.SRS1Splines.Functions25.OneWay_Spline($D$77:$D$80,R$77:R$80,$D128)</f>
        <v>0.19647092595266299</v>
      </c>
      <c r="S128" s="27">
        <f>_xll.SRS1Splines.Functions25.OneWay_Spline($D$77:$D$80,S$77:S$80,$D128)</f>
        <v>0.35404070811010102</v>
      </c>
      <c r="T128" s="27">
        <f>_xll.SRS1Splines.Functions25.OneWay_Spline($D$77:$D$80,T$77:T$80,$D128)</f>
        <v>0.90349004106805197</v>
      </c>
      <c r="U128" s="27">
        <f>_xll.SRS1Splines.Functions25.OneWay_Spline($D$77:$D$80,U$77:U$80,$D128)</f>
        <v>0.68430478410766804</v>
      </c>
      <c r="V128" s="27">
        <f>_xll.SRS1Splines.Functions25.OneWay_Spline($D$77:$D$80,V$77:V$80,$D128)</f>
        <v>0.59696029083121205</v>
      </c>
      <c r="W128" s="27">
        <f>_xll.SRS1Splines.Functions25.OneWay_Spline($D$77:$D$80,W$77:W$80,$D128)</f>
        <v>81.629769252185596</v>
      </c>
      <c r="X128" s="27">
        <f>_xll.SRS1Splines.Functions25.OneWay_Spline($D$77:$D$80,X$77:X$80,$D128)</f>
        <v>0.35261619827977603</v>
      </c>
      <c r="Y128" s="27">
        <f>_xll.SRS1Splines.Functions25.OneWay_Spline($D$77:$D$80,Y$77:Y$80,$D128)</f>
        <v>1.63731775358122</v>
      </c>
      <c r="AB128" s="27">
        <f t="shared" si="30"/>
        <v>4.5</v>
      </c>
      <c r="AC128" s="27">
        <f>_xll.SRS1Splines.Functions25.OneWay_Spline($D$77:$D$80,AC$77:AC$80,$D128)</f>
        <v>6.0039445622934E-3</v>
      </c>
      <c r="AD128" s="27">
        <f>_xll.SRS1Splines.Functions25.OneWay_Spline($D$77:$D$80,AD$77:AD$80,$D128)</f>
        <v>0.45829745898269397</v>
      </c>
      <c r="AE128" s="27">
        <f>_xll.SRS1Splines.Functions25.OneWay_Spline($D$77:$D$80,AE$77:AE$80,$D128)</f>
        <v>0.47641380348868201</v>
      </c>
      <c r="AF128" s="27">
        <f>_xll.SRS1Splines.Functions25.OneWay_Spline($D$77:$D$80,AF$77:AF$80,$D128)</f>
        <v>1.65081068014331</v>
      </c>
      <c r="AG128" s="27">
        <f>_xll.SRS1Splines.Functions25.OneWay_Spline($D$77:$D$80,AG$77:AG$80,$D128)</f>
        <v>0.99296079609912902</v>
      </c>
      <c r="AH128" s="27">
        <f>_xll.SRS1Splines.Functions25.OneWay_Spline($D$77:$D$80,AH$77:AH$80,$D128)</f>
        <v>0.78243184894373896</v>
      </c>
      <c r="AI128" s="27">
        <f>_xll.SRS1Splines.Functions25.OneWay_Spline($D$77:$D$80,AI$77:AI$80,$D128)</f>
        <v>103.03852675533599</v>
      </c>
      <c r="AJ128" s="27">
        <f>_xll.SRS1Splines.Functions25.OneWay_Spline($D$77:$D$80,AJ$77:AJ$80,$D128)</f>
        <v>1.3484012780138199</v>
      </c>
      <c r="AK128" s="27">
        <f>_xll.SRS1Splines.Functions25.OneWay_Spline($D$77:$D$80,AK$77:AK$80,$D128)</f>
        <v>2.2166599614529199</v>
      </c>
      <c r="AO128" s="27">
        <v>4.5</v>
      </c>
      <c r="AP128" s="27">
        <v>6878.5717676296135</v>
      </c>
      <c r="AT128" s="27">
        <f t="shared" si="20"/>
        <v>4.7767859497427869</v>
      </c>
    </row>
    <row r="129" spans="2:46">
      <c r="B129" s="27">
        <v>4.3799681644711175</v>
      </c>
      <c r="C129" s="91">
        <f t="shared" si="21"/>
        <v>1.0909826457320062</v>
      </c>
      <c r="D129" s="27">
        <f t="shared" si="28"/>
        <v>4.75</v>
      </c>
      <c r="E129" s="27">
        <f>_xll.SRS1Splines.Functions25.OneWay_Spline($D$77:$D$80,E$77:E$80,$D129)</f>
        <v>2.42357624699473E-3</v>
      </c>
      <c r="F129" s="27">
        <f>_xll.SRS1Splines.Functions25.OneWay_Spline($D$77:$D$80,F$77:F$80,$D129)</f>
        <v>0.318241685039022</v>
      </c>
      <c r="G129" s="27">
        <f>_xll.SRS1Splines.Functions25.OneWay_Spline($D$77:$D$80,G$77:G$80,$D129)</f>
        <v>0.40786678240952001</v>
      </c>
      <c r="H129" s="27">
        <f>_xll.SRS1Splines.Functions25.OneWay_Spline($D$77:$D$80,H$77:H$80,$D129)</f>
        <v>1.2382162521114499</v>
      </c>
      <c r="I129" s="27">
        <f>_xll.SRS1Splines.Functions25.OneWay_Spline($D$77:$D$80,I$77:I$80,$D129)</f>
        <v>0.81945555260420799</v>
      </c>
      <c r="J129" s="27">
        <f>_xll.SRS1Splines.Functions25.OneWay_Spline($D$77:$D$80,J$77:J$80,$D129)</f>
        <v>0.680510673991504</v>
      </c>
      <c r="K129" s="27">
        <f>_xll.SRS1Splines.Functions25.OneWay_Spline($D$77:$D$80,K$77:K$80,$D129)</f>
        <v>90.656717720168501</v>
      </c>
      <c r="L129" s="27">
        <f>_xll.SRS1Splines.Functions25.OneWay_Spline($D$77:$D$80,L$77:L$80,$D129)</f>
        <v>0.837712829100834</v>
      </c>
      <c r="M129" s="27">
        <f>_xll.SRS1Splines.Functions25.OneWay_Spline($D$77:$D$80,M$77:M$80,$D129)</f>
        <v>1.9017023398420201</v>
      </c>
      <c r="P129" s="27">
        <f t="shared" si="29"/>
        <v>4.75</v>
      </c>
      <c r="Q129" s="27">
        <f>_xll.SRS1Splines.Functions25.OneWay_Spline($D$77:$D$80,Q$77:Q$80,$D129)</f>
        <v>-2.6298474244180799E-3</v>
      </c>
      <c r="R129" s="27">
        <f>_xll.SRS1Splines.Functions25.OneWay_Spline($D$77:$D$80,R$77:R$80,$D129)</f>
        <v>0.19686429749935699</v>
      </c>
      <c r="S129" s="27">
        <f>_xll.SRS1Splines.Functions25.OneWay_Spline($D$77:$D$80,S$77:S$80,$D129)</f>
        <v>0.34633673847065899</v>
      </c>
      <c r="T129" s="27">
        <f>_xll.SRS1Splines.Functions25.OneWay_Spline($D$77:$D$80,T$77:T$80,$D129)</f>
        <v>0.87332208670007405</v>
      </c>
      <c r="U129" s="27">
        <f>_xll.SRS1Splines.Functions25.OneWay_Spline($D$77:$D$80,U$77:U$80,$D129)</f>
        <v>0.66677148777207296</v>
      </c>
      <c r="V129" s="27">
        <f>_xll.SRS1Splines.Functions25.OneWay_Spline($D$77:$D$80,V$77:V$80,$D129)</f>
        <v>0.58422476642204801</v>
      </c>
      <c r="W129" s="27">
        <f>_xll.SRS1Splines.Functions25.OneWay_Spline($D$77:$D$80,W$77:W$80,$D129)</f>
        <v>79.043565698677099</v>
      </c>
      <c r="X129" s="27">
        <f>_xll.SRS1Splines.Functions25.OneWay_Spline($D$77:$D$80,X$77:X$80,$D129)</f>
        <v>0.37520385559117098</v>
      </c>
      <c r="Y129" s="27">
        <f>_xll.SRS1Splines.Functions25.OneWay_Spline($D$77:$D$80,Y$77:Y$80,$D129)</f>
        <v>1.6185283779051201</v>
      </c>
      <c r="AB129" s="27">
        <f t="shared" si="30"/>
        <v>4.75</v>
      </c>
      <c r="AC129" s="27">
        <f>_xll.SRS1Splines.Functions25.OneWay_Spline($D$77:$D$80,AC$77:AC$80,$D129)</f>
        <v>6.6213334428067002E-3</v>
      </c>
      <c r="AD129" s="27">
        <f>_xll.SRS1Splines.Functions25.OneWay_Spline($D$77:$D$80,AD$77:AD$80,$D129)</f>
        <v>0.43961907257868599</v>
      </c>
      <c r="AE129" s="27">
        <f>_xll.SRS1Splines.Functions25.OneWay_Spline($D$77:$D$80,AE$77:AE$80,$D129)</f>
        <v>0.46939682634838098</v>
      </c>
      <c r="AF129" s="27">
        <f>_xll.SRS1Splines.Functions25.OneWay_Spline($D$77:$D$80,AF$77:AF$80,$D129)</f>
        <v>1.6031104175228299</v>
      </c>
      <c r="AG129" s="27">
        <f>_xll.SRS1Splines.Functions25.OneWay_Spline($D$77:$D$80,AG$77:AG$80,$D129)</f>
        <v>0.97213961743634403</v>
      </c>
      <c r="AH129" s="27">
        <f>_xll.SRS1Splines.Functions25.OneWay_Spline($D$77:$D$80,AH$77:AH$80,$D129)</f>
        <v>0.77507054987976998</v>
      </c>
      <c r="AI129" s="27">
        <f>_xll.SRS1Splines.Functions25.OneWay_Spline($D$77:$D$80,AI$77:AI$80,$D129)</f>
        <v>102.26986974166</v>
      </c>
      <c r="AJ129" s="27">
        <f>_xll.SRS1Splines.Functions25.OneWay_Spline($D$77:$D$80,AJ$77:AJ$80,$D129)</f>
        <v>1.32166746022943</v>
      </c>
      <c r="AK129" s="27">
        <f>_xll.SRS1Splines.Functions25.OneWay_Spline($D$77:$D$80,AK$77:AK$80,$D129)</f>
        <v>2.2191752150961901</v>
      </c>
      <c r="AO129" s="27">
        <v>4.75</v>
      </c>
      <c r="AP129" s="27">
        <v>6878.5717674858388</v>
      </c>
      <c r="AT129" s="27">
        <f t="shared" si="20"/>
        <v>4.7767859496429432</v>
      </c>
    </row>
    <row r="130" spans="2:46">
      <c r="B130" s="27">
        <v>4.3043480922607609</v>
      </c>
      <c r="C130" s="91">
        <f t="shared" si="21"/>
        <v>1.072146849819215</v>
      </c>
      <c r="D130" s="27">
        <f t="shared" si="28"/>
        <v>5</v>
      </c>
      <c r="E130" s="27">
        <f>_xll.SRS1Splines.Functions25.OneWay_Spline($D$77:$D$80,E$77:E$80,$D130)</f>
        <v>2.6651410898478E-3</v>
      </c>
      <c r="F130" s="27">
        <f>_xll.SRS1Splines.Functions25.OneWay_Spline($D$77:$D$80,F$77:F$80,$D130)</f>
        <v>0.308468659856664</v>
      </c>
      <c r="G130" s="27">
        <f>_xll.SRS1Splines.Functions25.OneWay_Spline($D$77:$D$80,G$77:G$80,$D130)</f>
        <v>0.401844576908716</v>
      </c>
      <c r="H130" s="27">
        <f>_xll.SRS1Splines.Functions25.OneWay_Spline($D$77:$D$80,H$77:H$80,$D130)</f>
        <v>1.19659703268659</v>
      </c>
      <c r="I130" s="27">
        <f>_xll.SRS1Splines.Functions25.OneWay_Spline($D$77:$D$80,I$77:I$80,$D130)</f>
        <v>0.80376508555941595</v>
      </c>
      <c r="J130" s="27">
        <f>_xll.SRS1Splines.Functions25.OneWay_Spline($D$77:$D$80,J$77:J$80,$D130)</f>
        <v>0.66972744679282903</v>
      </c>
      <c r="K130" s="27">
        <f>_xll.SRS1Splines.Functions25.OneWay_Spline($D$77:$D$80,K$77:K$80,$D130)</f>
        <v>88.863602589431906</v>
      </c>
      <c r="L130" s="27">
        <f>_xll.SRS1Splines.Functions25.OneWay_Spline($D$77:$D$80,L$77:L$80,$D130)</f>
        <v>0.83706945937226596</v>
      </c>
      <c r="M130" s="27">
        <f>_xll.SRS1Splines.Functions25.OneWay_Spline($D$77:$D$80,M$77:M$80,$D130)</f>
        <v>1.8952039635406801</v>
      </c>
      <c r="P130" s="27">
        <f t="shared" si="29"/>
        <v>5</v>
      </c>
      <c r="Q130" s="27">
        <f>_xll.SRS1Splines.Functions25.OneWay_Spline($D$77:$D$80,Q$77:Q$80,$D130)</f>
        <v>-2.6811874129541299E-3</v>
      </c>
      <c r="R130" s="27">
        <f>_xll.SRS1Splines.Functions25.OneWay_Spline($D$77:$D$80,R$77:R$80,$D130)</f>
        <v>0.19728479811823699</v>
      </c>
      <c r="S130" s="27">
        <f>_xll.SRS1Splines.Functions25.OneWay_Spline($D$77:$D$80,S$77:S$80,$D130)</f>
        <v>0.34003349058384402</v>
      </c>
      <c r="T130" s="27">
        <f>_xll.SRS1Splines.Functions25.OneWay_Spline($D$77:$D$80,T$77:T$80,$D130)</f>
        <v>0.84107358375499497</v>
      </c>
      <c r="U130" s="27">
        <f>_xll.SRS1Splines.Functions25.OneWay_Spline($D$77:$D$80,U$77:U$80,$D130)</f>
        <v>0.65242606349749499</v>
      </c>
      <c r="V130" s="27">
        <f>_xll.SRS1Splines.Functions25.OneWay_Spline($D$77:$D$80,V$77:V$80,$D130)</f>
        <v>0.57061092998466501</v>
      </c>
      <c r="W130" s="27">
        <f>_xll.SRS1Splines.Functions25.OneWay_Spline($D$77:$D$80,W$77:W$80,$D130)</f>
        <v>76.279003279409395</v>
      </c>
      <c r="X130" s="27">
        <f>_xll.SRS1Splines.Functions25.OneWay_Spline($D$77:$D$80,X$77:X$80,$D130)</f>
        <v>0.39934928237231698</v>
      </c>
      <c r="Y130" s="27">
        <f>_xll.SRS1Splines.Functions25.OneWay_Spline($D$77:$D$80,Y$77:Y$80,$D130)</f>
        <v>1.5984431832168799</v>
      </c>
      <c r="AB130" s="27">
        <f t="shared" si="30"/>
        <v>5</v>
      </c>
      <c r="AC130" s="27">
        <f>_xll.SRS1Splines.Functions25.OneWay_Spline($D$77:$D$80,AC$77:AC$80,$D130)</f>
        <v>7.2813008668036897E-3</v>
      </c>
      <c r="AD130" s="27">
        <f>_xll.SRS1Splines.Functions25.OneWay_Spline($D$77:$D$80,AD$77:AD$80,$D130)</f>
        <v>0.41965252159509198</v>
      </c>
      <c r="AE130" s="27">
        <f>_xll.SRS1Splines.Functions25.OneWay_Spline($D$77:$D$80,AE$77:AE$80,$D130)</f>
        <v>0.46365566323358898</v>
      </c>
      <c r="AF130" s="27">
        <f>_xll.SRS1Splines.Functions25.OneWay_Spline($D$77:$D$80,AF$77:AF$80,$D130)</f>
        <v>1.5521204816181899</v>
      </c>
      <c r="AG130" s="27">
        <f>_xll.SRS1Splines.Functions25.OneWay_Spline($D$77:$D$80,AG$77:AG$80,$D130)</f>
        <v>0.95510410762133802</v>
      </c>
      <c r="AH130" s="27">
        <f>_xll.SRS1Splines.Functions25.OneWay_Spline($D$77:$D$80,AH$77:AH$80,$D130)</f>
        <v>0.76727289120851505</v>
      </c>
      <c r="AI130" s="27">
        <f>_xll.SRS1Splines.Functions25.OneWay_Spline($D$77:$D$80,AI$77:AI$80,$D130)</f>
        <v>101.44820189945401</v>
      </c>
      <c r="AJ130" s="27">
        <f>_xll.SRS1Splines.Functions25.OneWay_Spline($D$77:$D$80,AJ$77:AJ$80,$D130)</f>
        <v>1.29308993087371</v>
      </c>
      <c r="AK130" s="27">
        <f>_xll.SRS1Splines.Functions25.OneWay_Spline($D$77:$D$80,AK$77:AK$80,$D130)</f>
        <v>2.22123314989522</v>
      </c>
      <c r="AO130" s="27">
        <v>5</v>
      </c>
      <c r="AP130" s="27">
        <v>6878.5717674451726</v>
      </c>
      <c r="AT130" s="27">
        <f t="shared" si="20"/>
        <v>4.7767859496147036</v>
      </c>
    </row>
    <row r="131" spans="2:46">
      <c r="B131" s="27">
        <v>4.2300335991808602</v>
      </c>
      <c r="C131" s="91">
        <f t="shared" si="21"/>
        <v>1.0536362535700907</v>
      </c>
      <c r="D131" s="27">
        <f t="shared" si="28"/>
        <v>5.25</v>
      </c>
      <c r="E131" s="27">
        <f>_xll.SRS1Splines.Functions25.OneWay_Spline($D$77:$D$80,E$77:E$80,$D131)</f>
        <v>2.9222907612720399E-3</v>
      </c>
      <c r="F131" s="27">
        <f>_xll.SRS1Splines.Functions25.OneWay_Spline($D$77:$D$80,F$77:F$80,$D131)</f>
        <v>0.298065116920607</v>
      </c>
      <c r="G131" s="27">
        <f>_xll.SRS1Splines.Functions25.OneWay_Spline($D$77:$D$80,G$77:G$80,$D131)</f>
        <v>0.39716063929697998</v>
      </c>
      <c r="H131" s="27">
        <f>_xll.SRS1Splines.Functions25.OneWay_Spline($D$77:$D$80,H$77:H$80,$D131)</f>
        <v>1.1522927023311</v>
      </c>
      <c r="I131" s="27">
        <f>_xll.SRS1Splines.Functions25.OneWay_Spline($D$77:$D$80,I$77:I$80,$D131)</f>
        <v>0.79156138896902295</v>
      </c>
      <c r="J131" s="27">
        <f>_xll.SRS1Splines.Functions25.OneWay_Spline($D$77:$D$80,J$77:J$80,$D131)</f>
        <v>0.65824852751682095</v>
      </c>
      <c r="K131" s="27">
        <f>_xll.SRS1Splines.Functions25.OneWay_Spline($D$77:$D$80,K$77:K$80,$D131)</f>
        <v>86.954802611551102</v>
      </c>
      <c r="L131" s="27">
        <f>_xll.SRS1Splines.Functions25.OneWay_Spline($D$77:$D$80,L$77:L$80,$D131)</f>
        <v>0.83656906069449</v>
      </c>
      <c r="M131" s="27">
        <f>_xll.SRS1Splines.Functions25.OneWay_Spline($D$77:$D$80,M$77:M$80,$D131)</f>
        <v>1.88828633715539</v>
      </c>
      <c r="P131" s="27">
        <f t="shared" si="29"/>
        <v>5.25</v>
      </c>
      <c r="Q131" s="27">
        <f>_xll.SRS1Splines.Functions25.OneWay_Spline($D$77:$D$80,Q$77:Q$80,$D131)</f>
        <v>-2.7211185151488401E-3</v>
      </c>
      <c r="R131" s="27">
        <f>_xll.SRS1Splines.Functions25.OneWay_Spline($D$77:$D$80,R$77:R$80,$D131)</f>
        <v>0.197732427809303</v>
      </c>
      <c r="S131" s="27">
        <f>_xll.SRS1Splines.Functions25.OneWay_Spline($D$77:$D$80,S$77:S$80,$D131)</f>
        <v>0.33513096444965401</v>
      </c>
      <c r="T131" s="27">
        <f>_xll.SRS1Splines.Functions25.OneWay_Spline($D$77:$D$80,T$77:T$80,$D131)</f>
        <v>0.80674453223281295</v>
      </c>
      <c r="U131" s="27">
        <f>_xll.SRS1Splines.Functions25.OneWay_Spline($D$77:$D$80,U$77:U$80,$D131)</f>
        <v>0.64126851128393403</v>
      </c>
      <c r="V131" s="27">
        <f>_xll.SRS1Splines.Functions25.OneWay_Spline($D$77:$D$80,V$77:V$80,$D131)</f>
        <v>0.55611878151906302</v>
      </c>
      <c r="W131" s="27">
        <f>_xll.SRS1Splines.Functions25.OneWay_Spline($D$77:$D$80,W$77:W$80,$D131)</f>
        <v>73.336081994382496</v>
      </c>
      <c r="X131" s="27">
        <f>_xll.SRS1Splines.Functions25.OneWay_Spline($D$77:$D$80,X$77:X$80,$D131)</f>
        <v>0.42505247862321499</v>
      </c>
      <c r="Y131" s="27">
        <f>_xll.SRS1Splines.Functions25.OneWay_Spline($D$77:$D$80,Y$77:Y$80,$D131)</f>
        <v>1.5770621695164899</v>
      </c>
      <c r="AB131" s="27">
        <f t="shared" si="30"/>
        <v>5.25</v>
      </c>
      <c r="AC131" s="27">
        <f>_xll.SRS1Splines.Functions25.OneWay_Spline($D$77:$D$80,AC$77:AC$80,$D131)</f>
        <v>7.9838468342843492E-3</v>
      </c>
      <c r="AD131" s="27">
        <f>_xll.SRS1Splines.Functions25.OneWay_Spline($D$77:$D$80,AD$77:AD$80,$D131)</f>
        <v>0.39839780603191</v>
      </c>
      <c r="AE131" s="27">
        <f>_xll.SRS1Splines.Functions25.OneWay_Spline($D$77:$D$80,AE$77:AE$80,$D131)</f>
        <v>0.459190314144306</v>
      </c>
      <c r="AF131" s="27">
        <f>_xll.SRS1Splines.Functions25.OneWay_Spline($D$77:$D$80,AF$77:AF$80,$D131)</f>
        <v>1.4978408724293799</v>
      </c>
      <c r="AG131" s="27">
        <f>_xll.SRS1Splines.Functions25.OneWay_Spline($D$77:$D$80,AG$77:AG$80,$D131)</f>
        <v>0.94185426665411098</v>
      </c>
      <c r="AH131" s="27">
        <f>_xll.SRS1Splines.Functions25.OneWay_Spline($D$77:$D$80,AH$77:AH$80,$D131)</f>
        <v>0.75904807843227495</v>
      </c>
      <c r="AI131" s="27">
        <f>_xll.SRS1Splines.Functions25.OneWay_Spline($D$77:$D$80,AI$77:AI$80,$D131)</f>
        <v>100.57352322872001</v>
      </c>
      <c r="AJ131" s="27">
        <f>_xll.SRS1Splines.Functions25.OneWay_Spline($D$77:$D$80,AJ$77:AJ$80,$D131)</f>
        <v>1.2626686899466399</v>
      </c>
      <c r="AK131" s="27">
        <f>_xll.SRS1Splines.Functions25.OneWay_Spline($D$77:$D$80,AK$77:AK$80,$D131)</f>
        <v>2.2228337658500301</v>
      </c>
      <c r="AO131" s="27">
        <v>5.25</v>
      </c>
      <c r="AP131" s="27">
        <v>6878.571767433672</v>
      </c>
      <c r="AT131" s="27">
        <f t="shared" si="20"/>
        <v>4.7767859496067171</v>
      </c>
    </row>
    <row r="132" spans="2:46">
      <c r="B132" s="27">
        <v>4.1570021443518987</v>
      </c>
      <c r="C132" s="91">
        <f t="shared" si="21"/>
        <v>1.0354452423985339</v>
      </c>
      <c r="D132" s="27">
        <f t="shared" si="28"/>
        <v>5.5</v>
      </c>
      <c r="E132" s="27">
        <f>_xll.SRS1Splines.Functions25.OneWay_Spline($D$77:$D$80,E$77:E$80,$D132)</f>
        <v>3.1950252612674402E-3</v>
      </c>
      <c r="F132" s="27">
        <f>_xll.SRS1Splines.Functions25.OneWay_Spline($D$77:$D$80,F$77:F$80,$D132)</f>
        <v>0.28703105623084801</v>
      </c>
      <c r="G132" s="27">
        <f>_xll.SRS1Splines.Functions25.OneWay_Spline($D$77:$D$80,G$77:G$80,$D132)</f>
        <v>0.393814969574311</v>
      </c>
      <c r="H132" s="27">
        <f>_xll.SRS1Splines.Functions25.OneWay_Spline($D$77:$D$80,H$77:H$80,$D132)</f>
        <v>1.10530326104496</v>
      </c>
      <c r="I132" s="27">
        <f>_xll.SRS1Splines.Functions25.OneWay_Spline($D$77:$D$80,I$77:I$80,$D132)</f>
        <v>0.782844462833027</v>
      </c>
      <c r="J132" s="27">
        <f>_xll.SRS1Splines.Functions25.OneWay_Spline($D$77:$D$80,J$77:J$80,$D132)</f>
        <v>0.64607391616347898</v>
      </c>
      <c r="K132" s="27">
        <f>_xll.SRS1Splines.Functions25.OneWay_Spline($D$77:$D$80,K$77:K$80,$D132)</f>
        <v>84.930317786526004</v>
      </c>
      <c r="L132" s="27">
        <f>_xll.SRS1Splines.Functions25.OneWay_Spline($D$77:$D$80,L$77:L$80,$D132)</f>
        <v>0.83621163306750801</v>
      </c>
      <c r="M132" s="27">
        <f>_xll.SRS1Splines.Functions25.OneWay_Spline($D$77:$D$80,M$77:M$80,$D132)</f>
        <v>1.8809494606861401</v>
      </c>
      <c r="P132" s="27">
        <f t="shared" si="29"/>
        <v>5.5</v>
      </c>
      <c r="Q132" s="27">
        <f>_xll.SRS1Splines.Functions25.OneWay_Spline($D$77:$D$80,Q$77:Q$80,$D132)</f>
        <v>-2.7496407310022E-3</v>
      </c>
      <c r="R132" s="27">
        <f>_xll.SRS1Splines.Functions25.OneWay_Spline($D$77:$D$80,R$77:R$80,$D132)</f>
        <v>0.19820718657255501</v>
      </c>
      <c r="S132" s="27">
        <f>_xll.SRS1Splines.Functions25.OneWay_Spline($D$77:$D$80,S$77:S$80,$D132)</f>
        <v>0.33162916006809001</v>
      </c>
      <c r="T132" s="27">
        <f>_xll.SRS1Splines.Functions25.OneWay_Spline($D$77:$D$80,T$77:T$80,$D132)</f>
        <v>0.77033493213352899</v>
      </c>
      <c r="U132" s="27">
        <f>_xll.SRS1Splines.Functions25.OneWay_Spline($D$77:$D$80,U$77:U$80,$D132)</f>
        <v>0.63329883113139096</v>
      </c>
      <c r="V132" s="27">
        <f>_xll.SRS1Splines.Functions25.OneWay_Spline($D$77:$D$80,V$77:V$80,$D132)</f>
        <v>0.54074832102524395</v>
      </c>
      <c r="W132" s="27">
        <f>_xll.SRS1Splines.Functions25.OneWay_Spline($D$77:$D$80,W$77:W$80,$D132)</f>
        <v>70.214801843596405</v>
      </c>
      <c r="X132" s="27">
        <f>_xll.SRS1Splines.Functions25.OneWay_Spline($D$77:$D$80,X$77:X$80,$D132)</f>
        <v>0.452313444343863</v>
      </c>
      <c r="Y132" s="27">
        <f>_xll.SRS1Splines.Functions25.OneWay_Spline($D$77:$D$80,Y$77:Y$80,$D132)</f>
        <v>1.55438533680396</v>
      </c>
      <c r="AB132" s="27">
        <f t="shared" si="30"/>
        <v>5.5</v>
      </c>
      <c r="AC132" s="27">
        <f>_xll.SRS1Splines.Functions25.OneWay_Spline($D$77:$D$80,AC$77:AC$80,$D132)</f>
        <v>8.7289713452486893E-3</v>
      </c>
      <c r="AD132" s="27">
        <f>_xll.SRS1Splines.Functions25.OneWay_Spline($D$77:$D$80,AD$77:AD$80,$D132)</f>
        <v>0.37585492588914199</v>
      </c>
      <c r="AE132" s="27">
        <f>_xll.SRS1Splines.Functions25.OneWay_Spline($D$77:$D$80,AE$77:AE$80,$D132)</f>
        <v>0.45600077908053199</v>
      </c>
      <c r="AF132" s="27">
        <f>_xll.SRS1Splines.Functions25.OneWay_Spline($D$77:$D$80,AF$77:AF$80,$D132)</f>
        <v>1.4402715899564</v>
      </c>
      <c r="AG132" s="27">
        <f>_xll.SRS1Splines.Functions25.OneWay_Spline($D$77:$D$80,AG$77:AG$80,$D132)</f>
        <v>0.93239009453466304</v>
      </c>
      <c r="AH132" s="27">
        <f>_xll.SRS1Splines.Functions25.OneWay_Spline($D$77:$D$80,AH$77:AH$80,$D132)</f>
        <v>0.75040531705334801</v>
      </c>
      <c r="AI132" s="27">
        <f>_xll.SRS1Splines.Functions25.OneWay_Spline($D$77:$D$80,AI$77:AI$80,$D132)</f>
        <v>99.645833729455703</v>
      </c>
      <c r="AJ132" s="27">
        <f>_xll.SRS1Splines.Functions25.OneWay_Spline($D$77:$D$80,AJ$77:AJ$80,$D132)</f>
        <v>1.2304037374482399</v>
      </c>
      <c r="AK132" s="27">
        <f>_xll.SRS1Splines.Functions25.OneWay_Spline($D$77:$D$80,AK$77:AK$80,$D132)</f>
        <v>2.2239770629606102</v>
      </c>
      <c r="AO132" s="27">
        <v>5.5</v>
      </c>
      <c r="AP132" s="27">
        <v>6878.5717674304187</v>
      </c>
      <c r="AT132" s="27">
        <f t="shared" si="20"/>
        <v>4.7767859496044576</v>
      </c>
    </row>
    <row r="133" spans="2:46">
      <c r="B133" s="27">
        <v>4.0852315758698081</v>
      </c>
      <c r="C133" s="91">
        <f t="shared" si="21"/>
        <v>1.0175682986062411</v>
      </c>
      <c r="D133" s="27">
        <f t="shared" si="28"/>
        <v>5.75</v>
      </c>
      <c r="E133" s="27">
        <f>_xll.SRS1Splines.Functions25.OneWay_Spline($D$77:$D$80,E$77:E$80,$D133)</f>
        <v>3.48334458983401E-3</v>
      </c>
      <c r="F133" s="27">
        <f>_xll.SRS1Splines.Functions25.OneWay_Spline($D$77:$D$80,F$77:F$80,$D133)</f>
        <v>0.27536647778738998</v>
      </c>
      <c r="G133" s="27">
        <f>_xll.SRS1Splines.Functions25.OneWay_Spline($D$77:$D$80,G$77:G$80,$D133)</f>
        <v>0.39180756774071002</v>
      </c>
      <c r="H133" s="27">
        <f>_xll.SRS1Splines.Functions25.OneWay_Spline($D$77:$D$80,H$77:H$80,$D133)</f>
        <v>1.0556287088281899</v>
      </c>
      <c r="I133" s="27">
        <f>_xll.SRS1Splines.Functions25.OneWay_Spline($D$77:$D$80,I$77:I$80,$D133)</f>
        <v>0.77761430715142998</v>
      </c>
      <c r="J133" s="27">
        <f>_xll.SRS1Splines.Functions25.OneWay_Spline($D$77:$D$80,J$77:J$80,$D133)</f>
        <v>0.63320361273280301</v>
      </c>
      <c r="K133" s="27">
        <f>_xll.SRS1Splines.Functions25.OneWay_Spline($D$77:$D$80,K$77:K$80,$D133)</f>
        <v>82.790148114356697</v>
      </c>
      <c r="L133" s="27">
        <f>_xll.SRS1Splines.Functions25.OneWay_Spline($D$77:$D$80,L$77:L$80,$D133)</f>
        <v>0.83599717649131899</v>
      </c>
      <c r="M133" s="27">
        <f>_xll.SRS1Splines.Functions25.OneWay_Spline($D$77:$D$80,M$77:M$80,$D133)</f>
        <v>1.8731933341329301</v>
      </c>
      <c r="P133" s="27">
        <f t="shared" si="29"/>
        <v>5.75</v>
      </c>
      <c r="Q133" s="27">
        <f>_xll.SRS1Splines.Functions25.OneWay_Spline($D$77:$D$80,Q$77:Q$80,$D133)</f>
        <v>-2.7667540605142201E-3</v>
      </c>
      <c r="R133" s="27">
        <f>_xll.SRS1Splines.Functions25.OneWay_Spline($D$77:$D$80,R$77:R$80,$D133)</f>
        <v>0.19870907440799199</v>
      </c>
      <c r="S133" s="27">
        <f>_xll.SRS1Splines.Functions25.OneWay_Spline($D$77:$D$80,S$77:S$80,$D133)</f>
        <v>0.32952807743915102</v>
      </c>
      <c r="T133" s="27">
        <f>_xll.SRS1Splines.Functions25.OneWay_Spline($D$77:$D$80,T$77:T$80,$D133)</f>
        <v>0.73184478345714399</v>
      </c>
      <c r="U133" s="27">
        <f>_xll.SRS1Splines.Functions25.OneWay_Spline($D$77:$D$80,U$77:U$80,$D133)</f>
        <v>0.62851702303986501</v>
      </c>
      <c r="V133" s="27">
        <f>_xll.SRS1Splines.Functions25.OneWay_Spline($D$77:$D$80,V$77:V$80,$D133)</f>
        <v>0.52449954850320601</v>
      </c>
      <c r="W133" s="27">
        <f>_xll.SRS1Splines.Functions25.OneWay_Spline($D$77:$D$80,W$77:W$80,$D133)</f>
        <v>66.915162827051105</v>
      </c>
      <c r="X133" s="27">
        <f>_xll.SRS1Splines.Functions25.OneWay_Spline($D$77:$D$80,X$77:X$80,$D133)</f>
        <v>0.48113217953426402</v>
      </c>
      <c r="Y133" s="27">
        <f>_xll.SRS1Splines.Functions25.OneWay_Spline($D$77:$D$80,Y$77:Y$80,$D133)</f>
        <v>1.5304126850792801</v>
      </c>
      <c r="AB133" s="27">
        <f t="shared" si="30"/>
        <v>5.75</v>
      </c>
      <c r="AC133" s="27">
        <f>_xll.SRS1Splines.Functions25.OneWay_Spline($D$77:$D$80,AC$77:AC$80,$D133)</f>
        <v>9.5166743996967004E-3</v>
      </c>
      <c r="AD133" s="27">
        <f>_xll.SRS1Splines.Functions25.OneWay_Spline($D$77:$D$80,AD$77:AD$80,$D133)</f>
        <v>0.35202388116678801</v>
      </c>
      <c r="AE133" s="27">
        <f>_xll.SRS1Splines.Functions25.OneWay_Spline($D$77:$D$80,AE$77:AE$80,$D133)</f>
        <v>0.45408705804226801</v>
      </c>
      <c r="AF133" s="27">
        <f>_xll.SRS1Splines.Functions25.OneWay_Spline($D$77:$D$80,AF$77:AF$80,$D133)</f>
        <v>1.3794126341992401</v>
      </c>
      <c r="AG133" s="27">
        <f>_xll.SRS1Splines.Functions25.OneWay_Spline($D$77:$D$80,AG$77:AG$80,$D133)</f>
        <v>0.92671159126299496</v>
      </c>
      <c r="AH133" s="27">
        <f>_xll.SRS1Splines.Functions25.OneWay_Spline($D$77:$D$80,AH$77:AH$80,$D133)</f>
        <v>0.74135381257403599</v>
      </c>
      <c r="AI133" s="27">
        <f>_xll.SRS1Splines.Functions25.OneWay_Spline($D$77:$D$80,AI$77:AI$80,$D133)</f>
        <v>98.665133401662203</v>
      </c>
      <c r="AJ133" s="27">
        <f>_xll.SRS1Splines.Functions25.OneWay_Spline($D$77:$D$80,AJ$77:AJ$80,$D133)</f>
        <v>1.1962950733785001</v>
      </c>
      <c r="AK133" s="27">
        <f>_xll.SRS1Splines.Functions25.OneWay_Spline($D$77:$D$80,AK$77:AK$80,$D133)</f>
        <v>2.2246630412269499</v>
      </c>
      <c r="AO133" s="27">
        <v>5.75</v>
      </c>
      <c r="AP133" s="27">
        <v>6878.5717674294974</v>
      </c>
      <c r="AT133" s="27">
        <f t="shared" si="20"/>
        <v>4.7767859496038181</v>
      </c>
    </row>
    <row r="134" spans="2:46">
      <c r="B134" s="27">
        <v>4.0147001252548176</v>
      </c>
      <c r="C134" s="91">
        <f t="shared" si="21"/>
        <v>1</v>
      </c>
      <c r="D134" s="27">
        <f t="shared" si="28"/>
        <v>6</v>
      </c>
      <c r="E134" s="27">
        <f>_xll.SRS1Splines.Functions25.OneWay_Spline($D$77:$D$80,E$77:E$80,$D134)</f>
        <v>3.7872487469717501E-3</v>
      </c>
      <c r="F134" s="27">
        <f>_xll.SRS1Splines.Functions25.OneWay_Spline($D$77:$D$80,F$77:F$80,$D134)</f>
        <v>0.26307138159023102</v>
      </c>
      <c r="G134" s="27">
        <f>_xll.SRS1Splines.Functions25.OneWay_Spline($D$77:$D$80,G$77:G$80,$D134)</f>
        <v>0.39113843379617602</v>
      </c>
      <c r="H134" s="27">
        <f>_xll.SRS1Splines.Functions25.OneWay_Spline($D$77:$D$80,H$77:H$80,$D134)</f>
        <v>1.00326904568079</v>
      </c>
      <c r="I134" s="27">
        <f>_xll.SRS1Splines.Functions25.OneWay_Spline($D$77:$D$80,I$77:I$80,$D134)</f>
        <v>0.77587092192423102</v>
      </c>
      <c r="J134" s="27">
        <f>_xll.SRS1Splines.Functions25.OneWay_Spline($D$77:$D$80,J$77:J$80,$D134)</f>
        <v>0.61963761722479305</v>
      </c>
      <c r="K134" s="27">
        <f>_xll.SRS1Splines.Functions25.OneWay_Spline($D$77:$D$80,K$77:K$80,$D134)</f>
        <v>80.534293595042996</v>
      </c>
      <c r="L134" s="27">
        <f>_xll.SRS1Splines.Functions25.OneWay_Spline($D$77:$D$80,L$77:L$80,$D134)</f>
        <v>0.83592569096592195</v>
      </c>
      <c r="M134" s="27">
        <f>_xll.SRS1Splines.Functions25.OneWay_Spline($D$77:$D$80,M$77:M$80,$D134)</f>
        <v>1.8650179574957599</v>
      </c>
      <c r="P134" s="27">
        <f t="shared" si="29"/>
        <v>6</v>
      </c>
      <c r="Q134" s="27">
        <f>_xll.SRS1Splines.Functions25.OneWay_Spline($D$77:$D$80,Q$77:Q$80,$D134)</f>
        <v>-2.77245850368489E-3</v>
      </c>
      <c r="R134" s="27">
        <f>_xll.SRS1Splines.Functions25.OneWay_Spline($D$77:$D$80,R$77:R$80,$D134)</f>
        <v>0.19923809131561501</v>
      </c>
      <c r="S134" s="27">
        <f>_xll.SRS1Splines.Functions25.OneWay_Spline($D$77:$D$80,S$77:S$80,$D134)</f>
        <v>0.32882771656283899</v>
      </c>
      <c r="T134" s="27">
        <f>_xll.SRS1Splines.Functions25.OneWay_Spline($D$77:$D$80,T$77:T$80,$D134)</f>
        <v>0.69127408620365605</v>
      </c>
      <c r="U134" s="27">
        <f>_xll.SRS1Splines.Functions25.OneWay_Spline($D$77:$D$80,U$77:U$80,$D134)</f>
        <v>0.62692308700935695</v>
      </c>
      <c r="V134" s="27">
        <f>_xll.SRS1Splines.Functions25.OneWay_Spline($D$77:$D$80,V$77:V$80,$D134)</f>
        <v>0.50737246395294999</v>
      </c>
      <c r="W134" s="27">
        <f>_xll.SRS1Splines.Functions25.OneWay_Spline($D$77:$D$80,W$77:W$80,$D134)</f>
        <v>63.437164944746598</v>
      </c>
      <c r="X134" s="27">
        <f>_xll.SRS1Splines.Functions25.OneWay_Spline($D$77:$D$80,X$77:X$80,$D134)</f>
        <v>0.51150868419441498</v>
      </c>
      <c r="Y134" s="27">
        <f>_xll.SRS1Splines.Functions25.OneWay_Spline($D$77:$D$80,Y$77:Y$80,$D134)</f>
        <v>1.50514421434246</v>
      </c>
      <c r="AB134" s="27">
        <f t="shared" si="30"/>
        <v>6</v>
      </c>
      <c r="AC134" s="27">
        <f>_xll.SRS1Splines.Functions25.OneWay_Spline($D$77:$D$80,AC$77:AC$80,$D134)</f>
        <v>1.03469559976284E-2</v>
      </c>
      <c r="AD134" s="27">
        <f>_xll.SRS1Splines.Functions25.OneWay_Spline($D$77:$D$80,AD$77:AD$80,$D134)</f>
        <v>0.32690467186484601</v>
      </c>
      <c r="AE134" s="27">
        <f>_xll.SRS1Splines.Functions25.OneWay_Spline($D$77:$D$80,AE$77:AE$80,$D134)</f>
        <v>0.453449151029514</v>
      </c>
      <c r="AF134" s="27">
        <f>_xll.SRS1Splines.Functions25.OneWay_Spline($D$77:$D$80,AF$77:AF$80,$D134)</f>
        <v>1.3152640051579201</v>
      </c>
      <c r="AG134" s="27">
        <f>_xll.SRS1Splines.Functions25.OneWay_Spline($D$77:$D$80,AG$77:AG$80,$D134)</f>
        <v>0.92481875683910497</v>
      </c>
      <c r="AH134" s="27">
        <f>_xll.SRS1Splines.Functions25.OneWay_Spline($D$77:$D$80,AH$77:AH$80,$D134)</f>
        <v>0.73190277049663599</v>
      </c>
      <c r="AI134" s="27">
        <f>_xll.SRS1Splines.Functions25.OneWay_Spline($D$77:$D$80,AI$77:AI$80,$D134)</f>
        <v>97.631422245339294</v>
      </c>
      <c r="AJ134" s="27">
        <f>_xll.SRS1Splines.Functions25.OneWay_Spline($D$77:$D$80,AJ$77:AJ$80,$D134)</f>
        <v>1.16034269773743</v>
      </c>
      <c r="AK134" s="27">
        <f>_xll.SRS1Splines.Functions25.OneWay_Spline($D$77:$D$80,AK$77:AK$80,$D134)</f>
        <v>2.2248917006490698</v>
      </c>
      <c r="AO134" s="27">
        <v>6</v>
      </c>
      <c r="AP134" s="27">
        <v>6878.57176742924</v>
      </c>
      <c r="AT134" s="27">
        <f t="shared" si="20"/>
        <v>4.7767859496036387</v>
      </c>
    </row>
    <row r="135" spans="2:46" s="41" customFormat="1">
      <c r="B135" s="41">
        <v>3.9453863986922619</v>
      </c>
      <c r="C135" s="41">
        <f t="shared" si="21"/>
        <v>0.98273501770990779</v>
      </c>
      <c r="D135" s="41">
        <f t="shared" si="28"/>
        <v>6.25</v>
      </c>
      <c r="E135" s="41">
        <f>E$134*$C135</f>
        <v>3.7218619644271088E-3</v>
      </c>
      <c r="F135" s="41">
        <f t="shared" ref="F135:M135" si="31">F$134*$C135</f>
        <v>0.25852945884604561</v>
      </c>
      <c r="G135" s="41">
        <f t="shared" si="31"/>
        <v>0.38438543566371064</v>
      </c>
      <c r="H135" s="41">
        <f t="shared" si="31"/>
        <v>0.98594762337491348</v>
      </c>
      <c r="I135" s="41">
        <f t="shared" si="31"/>
        <v>0.76247552419781162</v>
      </c>
      <c r="J135" s="41">
        <f t="shared" si="31"/>
        <v>0.60893958473713206</v>
      </c>
      <c r="K135" s="41">
        <f t="shared" si="31"/>
        <v>79.143870442379495</v>
      </c>
      <c r="L135" s="41">
        <f t="shared" si="31"/>
        <v>0.82149344871556218</v>
      </c>
      <c r="M135" s="41">
        <f t="shared" si="31"/>
        <v>1.8328184554888918</v>
      </c>
      <c r="P135" s="41">
        <f t="shared" si="29"/>
        <v>6.25</v>
      </c>
      <c r="Q135" s="41">
        <f>Q$134*$C135</f>
        <v>-2.7245920567187548E-3</v>
      </c>
      <c r="R135" s="41">
        <f t="shared" ref="R135:Y135" si="32">R$134*$C135</f>
        <v>0.19579824919753913</v>
      </c>
      <c r="S135" s="41">
        <f t="shared" si="32"/>
        <v>0.32315051185989013</v>
      </c>
      <c r="T135" s="41">
        <f t="shared" si="32"/>
        <v>0.67933925134775019</v>
      </c>
      <c r="U135" s="41">
        <f t="shared" si="32"/>
        <v>0.61609927101489048</v>
      </c>
      <c r="V135" s="41">
        <f t="shared" si="32"/>
        <v>0.49861268734832187</v>
      </c>
      <c r="W135" s="41">
        <f t="shared" si="32"/>
        <v>62.34192341544189</v>
      </c>
      <c r="X135" s="41">
        <f t="shared" si="32"/>
        <v>0.50267749582056998</v>
      </c>
      <c r="Y135" s="41">
        <f t="shared" si="32"/>
        <v>1.4791579261378027</v>
      </c>
      <c r="AB135" s="41">
        <f t="shared" si="30"/>
        <v>6.25</v>
      </c>
      <c r="AC135" s="41">
        <f>AC$134*$C135</f>
        <v>1.0168315985572982E-2</v>
      </c>
      <c r="AD135" s="41">
        <f t="shared" ref="AD135:AK135" si="33">AD$134*$C135</f>
        <v>0.32126066849455104</v>
      </c>
      <c r="AE135" s="41">
        <f t="shared" si="33"/>
        <v>0.44562035946753209</v>
      </c>
      <c r="AF135" s="41">
        <f t="shared" si="33"/>
        <v>1.2925559954020729</v>
      </c>
      <c r="AG135" s="41">
        <f>AG$134*$C135</f>
        <v>0.90885177738073275</v>
      </c>
      <c r="AH135" s="41">
        <f t="shared" si="33"/>
        <v>0.71926648212594213</v>
      </c>
      <c r="AI135" s="41">
        <f t="shared" si="33"/>
        <v>95.945817469316992</v>
      </c>
      <c r="AJ135" s="41">
        <f t="shared" si="33"/>
        <v>1.1403094016105555</v>
      </c>
      <c r="AK135" s="41">
        <f t="shared" si="33"/>
        <v>2.1864789848399906</v>
      </c>
      <c r="AO135" s="41">
        <v>6.25</v>
      </c>
      <c r="AP135" s="41">
        <v>6878.5717674291654</v>
      </c>
      <c r="AT135" s="41">
        <f t="shared" si="20"/>
        <v>4.7767859496035872</v>
      </c>
    </row>
    <row r="136" spans="2:46" s="41" customFormat="1">
      <c r="B136" s="41">
        <v>3.8772693725024547</v>
      </c>
      <c r="C136" s="41">
        <f t="shared" si="21"/>
        <v>0.96576811506098725</v>
      </c>
      <c r="D136" s="41">
        <f t="shared" si="28"/>
        <v>6.5</v>
      </c>
      <c r="E136" s="41">
        <f t="shared" ref="E136:M183" si="34">E$134*$C136</f>
        <v>3.6576040836299928E-3</v>
      </c>
      <c r="F136" s="41">
        <f t="shared" si="34"/>
        <v>0.2540659523248871</v>
      </c>
      <c r="G136" s="41">
        <f t="shared" si="34"/>
        <v>0.37774902793523968</v>
      </c>
      <c r="H136" s="41">
        <f t="shared" si="34"/>
        <v>0.96892525514617212</v>
      </c>
      <c r="I136" s="41">
        <f t="shared" si="34"/>
        <v>0.74931139779739497</v>
      </c>
      <c r="J136" s="41">
        <f t="shared" si="34"/>
        <v>0.59842625360806989</v>
      </c>
      <c r="K136" s="41">
        <f t="shared" si="34"/>
        <v>77.777452923052806</v>
      </c>
      <c r="L136" s="41">
        <f t="shared" si="34"/>
        <v>0.80731037889521173</v>
      </c>
      <c r="M136" s="41">
        <f t="shared" si="34"/>
        <v>1.8011748773655725</v>
      </c>
      <c r="P136" s="41">
        <f t="shared" si="29"/>
        <v>6.5</v>
      </c>
      <c r="Q136" s="41">
        <f t="shared" ref="Q136:Y164" si="35">Q$134*$C136</f>
        <v>-2.6775520231885615E-3</v>
      </c>
      <c r="R136" s="41">
        <f t="shared" si="35"/>
        <v>0.19241779589823035</v>
      </c>
      <c r="S136" s="41">
        <f t="shared" si="35"/>
        <v>0.31757132400470162</v>
      </c>
      <c r="T136" s="41">
        <f t="shared" si="35"/>
        <v>0.66761047122341133</v>
      </c>
      <c r="U136" s="41">
        <f t="shared" si="35"/>
        <v>0.60546232802924194</v>
      </c>
      <c r="V136" s="41">
        <f t="shared" si="35"/>
        <v>0.49000414814568921</v>
      </c>
      <c r="W136" s="41">
        <f t="shared" si="35"/>
        <v>61.265591213500862</v>
      </c>
      <c r="X136" s="41">
        <f t="shared" si="35"/>
        <v>0.49399877777176593</v>
      </c>
      <c r="Y136" s="41">
        <f t="shared" si="35"/>
        <v>1.4536202907804683</v>
      </c>
      <c r="AB136" s="41">
        <f t="shared" si="30"/>
        <v>6.5</v>
      </c>
      <c r="AC136" s="41">
        <f t="shared" ref="AC136:AK164" si="36">AC$134*$C136</f>
        <v>9.9927601904485561E-3</v>
      </c>
      <c r="AD136" s="41">
        <f t="shared" si="36"/>
        <v>0.31571410875154288</v>
      </c>
      <c r="AE136" s="41">
        <f t="shared" si="36"/>
        <v>0.43792673186577868</v>
      </c>
      <c r="AF136" s="41">
        <f t="shared" si="36"/>
        <v>1.270240039068929</v>
      </c>
      <c r="AG136" s="41">
        <f t="shared" si="36"/>
        <v>0.8931604675655479</v>
      </c>
      <c r="AH136" s="41">
        <f t="shared" si="36"/>
        <v>0.70684835907045052</v>
      </c>
      <c r="AI136" s="41">
        <f t="shared" si="36"/>
        <v>94.289314632604672</v>
      </c>
      <c r="AJ136" s="41">
        <f t="shared" si="36"/>
        <v>1.1206219800186588</v>
      </c>
      <c r="AK136" s="41">
        <f t="shared" si="36"/>
        <v>2.1487294639506866</v>
      </c>
      <c r="AO136" s="41">
        <v>6.5</v>
      </c>
      <c r="AP136" s="41">
        <v>6878.5717674291445</v>
      </c>
      <c r="AT136" s="41">
        <f t="shared" si="20"/>
        <v>4.7767859496035729</v>
      </c>
    </row>
    <row r="137" spans="2:46" s="41" customFormat="1">
      <c r="B137" s="41">
        <v>3.8103283860746195</v>
      </c>
      <c r="C137" s="41">
        <f t="shared" si="21"/>
        <v>0.94909414581313811</v>
      </c>
      <c r="D137" s="41">
        <f t="shared" si="28"/>
        <v>6.75</v>
      </c>
      <c r="E137" s="41">
        <f t="shared" si="34"/>
        <v>3.5944556144890307E-3</v>
      </c>
      <c r="F137" s="41">
        <f t="shared" si="34"/>
        <v>0.24967950819826243</v>
      </c>
      <c r="G137" s="41">
        <f t="shared" si="34"/>
        <v>0.37122719771847035</v>
      </c>
      <c r="H137" s="41">
        <f t="shared" si="34"/>
        <v>0.95219677793117163</v>
      </c>
      <c r="I137" s="41">
        <f t="shared" si="34"/>
        <v>0.73637454990493001</v>
      </c>
      <c r="J137" s="41">
        <f t="shared" si="34"/>
        <v>0.58809443503365322</v>
      </c>
      <c r="K137" s="41">
        <f t="shared" si="34"/>
        <v>76.434626588251817</v>
      </c>
      <c r="L137" s="41">
        <f t="shared" si="34"/>
        <v>0.79337217963055895</v>
      </c>
      <c r="M137" s="41">
        <f t="shared" si="34"/>
        <v>1.7700776252956019</v>
      </c>
      <c r="P137" s="41">
        <f t="shared" si="29"/>
        <v>6.75</v>
      </c>
      <c r="Q137" s="41">
        <f t="shared" si="35"/>
        <v>-2.6313241353571816E-3</v>
      </c>
      <c r="R137" s="41">
        <f t="shared" si="35"/>
        <v>0.18909570609063364</v>
      </c>
      <c r="S137" s="41">
        <f t="shared" si="35"/>
        <v>0.31208846077089236</v>
      </c>
      <c r="T137" s="41">
        <f t="shared" si="35"/>
        <v>0.65608418836821658</v>
      </c>
      <c r="U137" s="41">
        <f t="shared" si="35"/>
        <v>0.59500903175568132</v>
      </c>
      <c r="V137" s="41">
        <f t="shared" si="35"/>
        <v>0.48154423528453227</v>
      </c>
      <c r="W137" s="41">
        <f t="shared" si="35"/>
        <v>60.207841876041421</v>
      </c>
      <c r="X137" s="41">
        <f t="shared" si="35"/>
        <v>0.48546989770150051</v>
      </c>
      <c r="Y137" s="41">
        <f t="shared" si="35"/>
        <v>1.4285235624369439</v>
      </c>
      <c r="AB137" s="41">
        <f t="shared" si="30"/>
        <v>6.75</v>
      </c>
      <c r="AC137" s="41">
        <f t="shared" si="36"/>
        <v>9.820235364335253E-3</v>
      </c>
      <c r="AD137" s="41">
        <f t="shared" si="36"/>
        <v>0.31026331030589022</v>
      </c>
      <c r="AE137" s="41">
        <f t="shared" si="36"/>
        <v>0.43036593466604922</v>
      </c>
      <c r="AF137" s="41">
        <f t="shared" si="36"/>
        <v>1.248309367494123</v>
      </c>
      <c r="AG137" s="41">
        <f t="shared" si="36"/>
        <v>0.87774006805417859</v>
      </c>
      <c r="AH137" s="41">
        <f t="shared" si="36"/>
        <v>0.69464463478277405</v>
      </c>
      <c r="AI137" s="41">
        <f t="shared" si="36"/>
        <v>92.661411300462106</v>
      </c>
      <c r="AJ137" s="41">
        <f t="shared" si="36"/>
        <v>1.1012744615596184</v>
      </c>
      <c r="AK137" s="41">
        <f t="shared" si="36"/>
        <v>2.1116316881542692</v>
      </c>
      <c r="AO137" s="41">
        <v>6.75</v>
      </c>
      <c r="AP137" s="41">
        <v>6878.5717674291409</v>
      </c>
      <c r="AT137" s="41">
        <f t="shared" si="20"/>
        <v>4.7767859496035703</v>
      </c>
    </row>
    <row r="138" spans="2:46" s="41" customFormat="1">
      <c r="B138" s="41">
        <v>3.7445431343177087</v>
      </c>
      <c r="C138" s="41">
        <f t="shared" si="21"/>
        <v>0.93270805228075115</v>
      </c>
      <c r="D138" s="41">
        <f t="shared" si="28"/>
        <v>7</v>
      </c>
      <c r="E138" s="41">
        <f t="shared" si="34"/>
        <v>3.5323974022907364E-3</v>
      </c>
      <c r="F138" s="41">
        <f t="shared" si="34"/>
        <v>0.24536879593383062</v>
      </c>
      <c r="G138" s="41">
        <f t="shared" si="34"/>
        <v>0.36481796675817485</v>
      </c>
      <c r="H138" s="41">
        <f t="shared" si="34"/>
        <v>0.93575711751049762</v>
      </c>
      <c r="I138" s="41">
        <f t="shared" si="34"/>
        <v>0.72366105640922029</v>
      </c>
      <c r="J138" s="41">
        <f t="shared" si="34"/>
        <v>0.57794099508162233</v>
      </c>
      <c r="K138" s="41">
        <f t="shared" si="34"/>
        <v>75.114984120838727</v>
      </c>
      <c r="L138" s="41">
        <f t="shared" si="34"/>
        <v>0.7796746230722662</v>
      </c>
      <c r="M138" s="41">
        <f t="shared" si="34"/>
        <v>1.7395172666044949</v>
      </c>
      <c r="P138" s="41">
        <f t="shared" si="29"/>
        <v>7</v>
      </c>
      <c r="Q138" s="41">
        <f t="shared" si="35"/>
        <v>-2.5858943710011396E-3</v>
      </c>
      <c r="R138" s="41">
        <f t="shared" si="35"/>
        <v>0.18583097209112173</v>
      </c>
      <c r="S138" s="41">
        <f t="shared" si="35"/>
        <v>0.30670025905125248</v>
      </c>
      <c r="T138" s="41">
        <f t="shared" si="35"/>
        <v>0.64475690653516815</v>
      </c>
      <c r="U138" s="41">
        <f t="shared" si="35"/>
        <v>0.58473621141433318</v>
      </c>
      <c r="V138" s="41">
        <f t="shared" si="35"/>
        <v>0.47323038263444162</v>
      </c>
      <c r="W138" s="41">
        <f t="shared" si="35"/>
        <v>59.168354557827342</v>
      </c>
      <c r="X138" s="41">
        <f t="shared" si="35"/>
        <v>0.47708826855966263</v>
      </c>
      <c r="Y138" s="41">
        <f t="shared" si="35"/>
        <v>1.4038601285609973</v>
      </c>
      <c r="AB138" s="41">
        <f t="shared" si="30"/>
        <v>7</v>
      </c>
      <c r="AC138" s="41">
        <f t="shared" si="36"/>
        <v>9.6506891755826218E-3</v>
      </c>
      <c r="AD138" s="41">
        <f t="shared" si="36"/>
        <v>0.3049066197765386</v>
      </c>
      <c r="AE138" s="41">
        <f t="shared" si="36"/>
        <v>0.42293567446509817</v>
      </c>
      <c r="AF138" s="41">
        <f t="shared" si="36"/>
        <v>1.2267573284858235</v>
      </c>
      <c r="AG138" s="41">
        <f t="shared" si="36"/>
        <v>0.86258590140410718</v>
      </c>
      <c r="AH138" s="41">
        <f t="shared" si="36"/>
        <v>0.68265160752880294</v>
      </c>
      <c r="AI138" s="41">
        <f t="shared" si="36"/>
        <v>91.061613683850013</v>
      </c>
      <c r="AJ138" s="41">
        <f t="shared" si="36"/>
        <v>1.0822609775848708</v>
      </c>
      <c r="AK138" s="41">
        <f t="shared" si="36"/>
        <v>2.0751744046480018</v>
      </c>
      <c r="AO138" s="41">
        <v>7</v>
      </c>
      <c r="AP138" s="41">
        <v>6878.5717674291354</v>
      </c>
      <c r="AT138" s="41">
        <f t="shared" si="20"/>
        <v>4.7767859496035658</v>
      </c>
    </row>
    <row r="139" spans="2:46" s="41" customFormat="1">
      <c r="B139" s="41">
        <v>3.6798936639133872</v>
      </c>
      <c r="C139" s="41">
        <f t="shared" si="21"/>
        <v>0.91660486439938527</v>
      </c>
      <c r="D139" s="41">
        <f>D138+0.25</f>
        <v>7.25</v>
      </c>
      <c r="E139" s="41">
        <f t="shared" si="34"/>
        <v>3.4714106241647827E-3</v>
      </c>
      <c r="F139" s="41">
        <f t="shared" si="34"/>
        <v>0.24113250804987266</v>
      </c>
      <c r="G139" s="41">
        <f t="shared" si="34"/>
        <v>0.35851939107113184</v>
      </c>
      <c r="H139" s="41">
        <f t="shared" si="34"/>
        <v>0.91960128757234116</v>
      </c>
      <c r="I139" s="41">
        <f t="shared" si="34"/>
        <v>0.71116706118178585</v>
      </c>
      <c r="J139" s="41">
        <f t="shared" si="34"/>
        <v>0.56796285411308967</v>
      </c>
      <c r="K139" s="41">
        <f t="shared" si="34"/>
        <v>73.818125260184672</v>
      </c>
      <c r="L139" s="41">
        <f t="shared" si="34"/>
        <v>0.76621355461578133</v>
      </c>
      <c r="M139" s="41">
        <f t="shared" si="34"/>
        <v>1.7094845320328196</v>
      </c>
      <c r="P139" s="41">
        <f>P138+0.25</f>
        <v>7.25</v>
      </c>
      <c r="Q139" s="41">
        <f t="shared" si="35"/>
        <v>-2.5412489508230113E-3</v>
      </c>
      <c r="R139" s="41">
        <f t="shared" si="35"/>
        <v>0.18262260367354163</v>
      </c>
      <c r="S139" s="41">
        <f t="shared" si="35"/>
        <v>0.30140508455084053</v>
      </c>
      <c r="T139" s="41">
        <f t="shared" si="35"/>
        <v>0.63362519004751117</v>
      </c>
      <c r="U139" s="41">
        <f t="shared" si="35"/>
        <v>0.5746407511570556</v>
      </c>
      <c r="V139" s="41">
        <f t="shared" si="35"/>
        <v>0.46506006852157572</v>
      </c>
      <c r="W139" s="41">
        <f t="shared" si="35"/>
        <v>58.14681397206089</v>
      </c>
      <c r="X139" s="41">
        <f t="shared" si="35"/>
        <v>0.46885134811512974</v>
      </c>
      <c r="Y139" s="41">
        <f t="shared" si="35"/>
        <v>1.3796225084888898</v>
      </c>
      <c r="AB139" s="41">
        <f>AB138+0.25</f>
        <v>7.25</v>
      </c>
      <c r="AC139" s="41">
        <f t="shared" si="36"/>
        <v>9.4840701991525857E-3</v>
      </c>
      <c r="AD139" s="41">
        <f t="shared" si="36"/>
        <v>0.29964241242620271</v>
      </c>
      <c r="AE139" s="41">
        <f t="shared" si="36"/>
        <v>0.41563369759142405</v>
      </c>
      <c r="AF139" s="41">
        <f t="shared" si="36"/>
        <v>1.2055773850971676</v>
      </c>
      <c r="AG139" s="41">
        <f t="shared" si="36"/>
        <v>0.84769337120651589</v>
      </c>
      <c r="AH139" s="41">
        <f t="shared" si="36"/>
        <v>0.67086563970460344</v>
      </c>
      <c r="AI139" s="41">
        <f t="shared" si="36"/>
        <v>89.489436548308348</v>
      </c>
      <c r="AJ139" s="41">
        <f t="shared" si="36"/>
        <v>1.063575761116434</v>
      </c>
      <c r="AK139" s="41">
        <f t="shared" si="36"/>
        <v>2.0393465555767585</v>
      </c>
      <c r="AO139" s="41">
        <v>7.25</v>
      </c>
      <c r="AP139" s="41">
        <v>6878.5717674291354</v>
      </c>
      <c r="AT139" s="41">
        <f t="shared" si="20"/>
        <v>4.7767859496035658</v>
      </c>
    </row>
    <row r="140" spans="2:46" s="41" customFormat="1">
      <c r="B140" s="41">
        <v>3.6163603654616296</v>
      </c>
      <c r="C140" s="41">
        <f t="shared" si="21"/>
        <v>0.90077969776935585</v>
      </c>
      <c r="D140" s="41">
        <f t="shared" ref="D140:D154" si="37">D139+0.25</f>
        <v>7.5</v>
      </c>
      <c r="E140" s="41">
        <f t="shared" si="34"/>
        <v>3.4114767816745845E-3</v>
      </c>
      <c r="F140" s="41">
        <f t="shared" si="34"/>
        <v>0.23696935960061519</v>
      </c>
      <c r="G140" s="41">
        <f t="shared" si="34"/>
        <v>0.35232956018089862</v>
      </c>
      <c r="H140" s="41">
        <f t="shared" si="34"/>
        <v>0.9037243877496921</v>
      </c>
      <c r="I140" s="41">
        <f t="shared" si="34"/>
        <v>0.69888877455894027</v>
      </c>
      <c r="J140" s="41">
        <f t="shared" si="34"/>
        <v>0.55815698557027293</v>
      </c>
      <c r="K140" s="41">
        <f t="shared" si="34"/>
        <v>72.543656644611403</v>
      </c>
      <c r="L140" s="41">
        <f t="shared" si="34"/>
        <v>0.75298489126592316</v>
      </c>
      <c r="M140" s="41">
        <f t="shared" si="34"/>
        <v>1.6799703120874521</v>
      </c>
      <c r="P140" s="41">
        <f t="shared" ref="P140:P154" si="38">P139+0.25</f>
        <v>7.5</v>
      </c>
      <c r="Q140" s="41">
        <f t="shared" si="35"/>
        <v>-2.4973743330273558E-3</v>
      </c>
      <c r="R140" s="41">
        <f t="shared" si="35"/>
        <v>0.17946962767942301</v>
      </c>
      <c r="S140" s="41">
        <f t="shared" si="35"/>
        <v>0.29620133114366154</v>
      </c>
      <c r="T140" s="41">
        <f t="shared" si="35"/>
        <v>0.62268566244631696</v>
      </c>
      <c r="U140" s="41">
        <f t="shared" si="35"/>
        <v>0.56471958884092011</v>
      </c>
      <c r="V140" s="41">
        <f t="shared" si="35"/>
        <v>0.45703081473603169</v>
      </c>
      <c r="W140" s="41">
        <f t="shared" si="35"/>
        <v>57.142910266273617</v>
      </c>
      <c r="X140" s="41">
        <f t="shared" si="35"/>
        <v>0.46075663795504601</v>
      </c>
      <c r="Y140" s="41">
        <f t="shared" si="35"/>
        <v>1.3558033504946958</v>
      </c>
      <c r="AB140" s="41">
        <f t="shared" ref="AB140:AB154" si="39">AB139+0.25</f>
        <v>7.5</v>
      </c>
      <c r="AC140" s="41">
        <f t="shared" si="36"/>
        <v>9.3203278963765335E-3</v>
      </c>
      <c r="AD140" s="41">
        <f t="shared" si="36"/>
        <v>0.29446909152180645</v>
      </c>
      <c r="AE140" s="41">
        <f t="shared" si="36"/>
        <v>0.40845778921813664</v>
      </c>
      <c r="AF140" s="41">
        <f t="shared" si="36"/>
        <v>1.1847631130530638</v>
      </c>
      <c r="AG140" s="41">
        <f t="shared" si="36"/>
        <v>0.83305796027696033</v>
      </c>
      <c r="AH140" s="41">
        <f t="shared" si="36"/>
        <v>0.65928315640451396</v>
      </c>
      <c r="AI140" s="41">
        <f t="shared" si="36"/>
        <v>87.944403022949089</v>
      </c>
      <c r="AJ140" s="41">
        <f t="shared" si="36"/>
        <v>1.0452131445768011</v>
      </c>
      <c r="AK140" s="41">
        <f t="shared" si="36"/>
        <v>2.0041372736802172</v>
      </c>
      <c r="AO140" s="41">
        <v>7.5</v>
      </c>
      <c r="AP140" s="41">
        <v>6878.5717674291354</v>
      </c>
      <c r="AT140" s="41">
        <f t="shared" si="20"/>
        <v>4.7767859496035658</v>
      </c>
    </row>
    <row r="141" spans="2:46" s="41" customFormat="1">
      <c r="B141" s="41">
        <v>3.5539239682725925</v>
      </c>
      <c r="C141" s="41">
        <f t="shared" si="21"/>
        <v>0.88522775235847062</v>
      </c>
      <c r="D141" s="41">
        <f t="shared" si="37"/>
        <v>7.75</v>
      </c>
      <c r="E141" s="41">
        <f t="shared" si="34"/>
        <v>3.3525776959042364E-3</v>
      </c>
      <c r="F141" s="41">
        <f t="shared" si="34"/>
        <v>0.23287808783495775</v>
      </c>
      <c r="G141" s="41">
        <f t="shared" si="34"/>
        <v>0.34624659661040136</v>
      </c>
      <c r="H141" s="41">
        <f t="shared" si="34"/>
        <v>0.88812160231883353</v>
      </c>
      <c r="I141" s="41">
        <f t="shared" si="34"/>
        <v>0.68682247233528149</v>
      </c>
      <c r="J141" s="41">
        <f t="shared" si="34"/>
        <v>0.54852041517266192</v>
      </c>
      <c r="K141" s="41">
        <f t="shared" si="34"/>
        <v>71.29119170691709</v>
      </c>
      <c r="L141" s="41">
        <f t="shared" si="34"/>
        <v>0.73998462055246461</v>
      </c>
      <c r="M141" s="41">
        <f t="shared" si="34"/>
        <v>1.6509656546221572</v>
      </c>
      <c r="P141" s="41">
        <f t="shared" si="38"/>
        <v>7.75</v>
      </c>
      <c r="Q141" s="41">
        <f t="shared" si="35"/>
        <v>-2.454257209724104E-3</v>
      </c>
      <c r="R141" s="41">
        <f t="shared" si="35"/>
        <v>0.1763710877595136</v>
      </c>
      <c r="S141" s="41">
        <f t="shared" si="35"/>
        <v>0.29108742044609021</v>
      </c>
      <c r="T141" s="41">
        <f t="shared" si="35"/>
        <v>0.61193500559371816</v>
      </c>
      <c r="U141" s="41">
        <f t="shared" si="35"/>
        <v>0.554969715214927</v>
      </c>
      <c r="V141" s="41">
        <f t="shared" si="35"/>
        <v>0.44914018587364907</v>
      </c>
      <c r="W141" s="41">
        <f t="shared" si="35"/>
        <v>56.156338940031596</v>
      </c>
      <c r="X141" s="41">
        <f t="shared" si="35"/>
        <v>0.45280168282126071</v>
      </c>
      <c r="Y141" s="41">
        <f t="shared" si="35"/>
        <v>1.3323954298377321</v>
      </c>
      <c r="AB141" s="41">
        <f t="shared" si="39"/>
        <v>7.75</v>
      </c>
      <c r="AC141" s="41">
        <f t="shared" si="36"/>
        <v>9.1594126015325846E-3</v>
      </c>
      <c r="AD141" s="41">
        <f t="shared" si="36"/>
        <v>0.28938508791040102</v>
      </c>
      <c r="AE141" s="41">
        <f t="shared" si="36"/>
        <v>0.40140577277471334</v>
      </c>
      <c r="AF141" s="41">
        <f t="shared" si="36"/>
        <v>1.1643081990439454</v>
      </c>
      <c r="AG141" s="41">
        <f t="shared" si="36"/>
        <v>0.81867522945563587</v>
      </c>
      <c r="AH141" s="41">
        <f t="shared" si="36"/>
        <v>0.64790064447167461</v>
      </c>
      <c r="AI141" s="41">
        <f t="shared" si="36"/>
        <v>86.426044473802492</v>
      </c>
      <c r="AJ141" s="41">
        <f t="shared" si="36"/>
        <v>1.0271675582836695</v>
      </c>
      <c r="AK141" s="41">
        <f t="shared" si="36"/>
        <v>1.9695358794065914</v>
      </c>
      <c r="AO141" s="41">
        <v>7.75</v>
      </c>
      <c r="AP141" s="41">
        <v>6878.5717674291354</v>
      </c>
      <c r="AT141" s="41">
        <f t="shared" si="20"/>
        <v>4.7767859496035658</v>
      </c>
    </row>
    <row r="142" spans="2:46" s="41" customFormat="1">
      <c r="B142" s="41">
        <v>3.4925655343626407</v>
      </c>
      <c r="C142" s="41">
        <f t="shared" si="21"/>
        <v>0.86994431100653213</v>
      </c>
      <c r="D142" s="41">
        <f t="shared" si="37"/>
        <v>8</v>
      </c>
      <c r="E142" s="41">
        <f t="shared" si="34"/>
        <v>3.2946955017946911E-3</v>
      </c>
      <c r="F142" s="41">
        <f t="shared" si="34"/>
        <v>0.22885745180305003</v>
      </c>
      <c r="G142" s="41">
        <f t="shared" si="34"/>
        <v>0.34026865529698841</v>
      </c>
      <c r="H142" s="41">
        <f t="shared" si="34"/>
        <v>0.87278819869895585</v>
      </c>
      <c r="I142" s="41">
        <f t="shared" si="34"/>
        <v>0.67496449460337804</v>
      </c>
      <c r="J142" s="41">
        <f t="shared" si="34"/>
        <v>0.53905021999035185</v>
      </c>
      <c r="K142" s="41">
        <f t="shared" si="34"/>
        <v>70.060350553937454</v>
      </c>
      <c r="L142" s="41">
        <f t="shared" si="34"/>
        <v>0.72720879928000826</v>
      </c>
      <c r="M142" s="41">
        <f t="shared" si="34"/>
        <v>1.6224617620484587</v>
      </c>
      <c r="P142" s="41">
        <f t="shared" si="38"/>
        <v>8</v>
      </c>
      <c r="Q142" s="41">
        <f t="shared" si="35"/>
        <v>-2.4118845027823526E-3</v>
      </c>
      <c r="R142" s="41">
        <f t="shared" si="35"/>
        <v>0.17332604407581922</v>
      </c>
      <c r="S142" s="41">
        <f t="shared" si="35"/>
        <v>0.28606180132511022</v>
      </c>
      <c r="T142" s="41">
        <f t="shared" si="35"/>
        <v>0.60136995863910969</v>
      </c>
      <c r="U142" s="41">
        <f t="shared" si="35"/>
        <v>0.54538817298244324</v>
      </c>
      <c r="V142" s="41">
        <f t="shared" si="35"/>
        <v>0.44138578857723565</v>
      </c>
      <c r="W142" s="41">
        <f t="shared" si="35"/>
        <v>55.186800750065309</v>
      </c>
      <c r="X142" s="41">
        <f t="shared" si="35"/>
        <v>0.44498406984536815</v>
      </c>
      <c r="Y142" s="41">
        <f t="shared" si="35"/>
        <v>1.3093916465116195</v>
      </c>
      <c r="AB142" s="41">
        <f t="shared" si="39"/>
        <v>8</v>
      </c>
      <c r="AC142" s="41">
        <f t="shared" si="36"/>
        <v>9.0012755063717427E-3</v>
      </c>
      <c r="AD142" s="41">
        <f t="shared" si="36"/>
        <v>0.28438885953027992</v>
      </c>
      <c r="AE142" s="41">
        <f t="shared" si="36"/>
        <v>0.39447550926886749</v>
      </c>
      <c r="AF142" s="41">
        <f t="shared" si="36"/>
        <v>1.1442064387587987</v>
      </c>
      <c r="AG142" s="41">
        <f t="shared" si="36"/>
        <v>0.80454081622431273</v>
      </c>
      <c r="AH142" s="41">
        <f t="shared" si="36"/>
        <v>0.63671465140346806</v>
      </c>
      <c r="AI142" s="41">
        <f t="shared" si="36"/>
        <v>84.933900357809506</v>
      </c>
      <c r="AJ142" s="41">
        <f t="shared" si="36"/>
        <v>1.0094335287146494</v>
      </c>
      <c r="AK142" s="41">
        <f t="shared" si="36"/>
        <v>1.9355318775853065</v>
      </c>
      <c r="AO142" s="41">
        <v>8</v>
      </c>
      <c r="AP142" s="41">
        <v>6878.5717674291363</v>
      </c>
      <c r="AT142" s="41">
        <f t="shared" si="20"/>
        <v>4.7767859496035667</v>
      </c>
    </row>
    <row r="143" spans="2:46" s="41" customFormat="1">
      <c r="B143" s="41">
        <v>3.4322664527063216</v>
      </c>
      <c r="C143" s="41">
        <f t="shared" si="21"/>
        <v>0.85492473799359336</v>
      </c>
      <c r="D143" s="41">
        <f t="shared" si="37"/>
        <v>8.25</v>
      </c>
      <c r="E143" s="41">
        <f t="shared" si="34"/>
        <v>3.2378126427213883E-3</v>
      </c>
      <c r="F143" s="41">
        <f t="shared" si="34"/>
        <v>0.22490623197964088</v>
      </c>
      <c r="G143" s="41">
        <f t="shared" si="34"/>
        <v>0.33439392303242027</v>
      </c>
      <c r="H143" s="41">
        <f t="shared" si="34"/>
        <v>0.85771952601573187</v>
      </c>
      <c r="I143" s="41">
        <f t="shared" si="34"/>
        <v>0.66331124464292091</v>
      </c>
      <c r="J143" s="41">
        <f t="shared" si="34"/>
        <v>0.5297435275568807</v>
      </c>
      <c r="K143" s="41">
        <f t="shared" si="34"/>
        <v>68.850759851241264</v>
      </c>
      <c r="L143" s="41">
        <f t="shared" si="34"/>
        <v>0.71465355233115435</v>
      </c>
      <c r="M143" s="41">
        <f t="shared" si="34"/>
        <v>1.5944499886654091</v>
      </c>
      <c r="P143" s="41">
        <f t="shared" si="38"/>
        <v>8.25</v>
      </c>
      <c r="Q143" s="41">
        <f t="shared" si="35"/>
        <v>-2.3702433598609147E-3</v>
      </c>
      <c r="R143" s="41">
        <f t="shared" si="35"/>
        <v>0.1703335730163458</v>
      </c>
      <c r="S143" s="41">
        <f t="shared" si="35"/>
        <v>0.2811229494275167</v>
      </c>
      <c r="T143" s="41">
        <f t="shared" si="35"/>
        <v>0.59098731702942131</v>
      </c>
      <c r="U143" s="41">
        <f t="shared" si="35"/>
        <v>0.53597205590360919</v>
      </c>
      <c r="V143" s="41">
        <f t="shared" si="35"/>
        <v>0.43376527081013966</v>
      </c>
      <c r="W143" s="41">
        <f t="shared" si="35"/>
        <v>54.234001619443852</v>
      </c>
      <c r="X143" s="41">
        <f t="shared" si="35"/>
        <v>0.43730142781635789</v>
      </c>
      <c r="Y143" s="41">
        <f t="shared" si="35"/>
        <v>1.2867850230893005</v>
      </c>
      <c r="AB143" s="41">
        <f t="shared" si="39"/>
        <v>8.25</v>
      </c>
      <c r="AC143" s="41">
        <f t="shared" si="36"/>
        <v>8.8458686453036992E-3</v>
      </c>
      <c r="AD143" s="41">
        <f t="shared" si="36"/>
        <v>0.2794788909429351</v>
      </c>
      <c r="AE143" s="41">
        <f t="shared" si="36"/>
        <v>0.38766489663732462</v>
      </c>
      <c r="AF143" s="41">
        <f t="shared" si="36"/>
        <v>1.1244517350020391</v>
      </c>
      <c r="AG143" s="41">
        <f t="shared" si="36"/>
        <v>0.79065043338223251</v>
      </c>
      <c r="AH143" s="41">
        <f t="shared" si="36"/>
        <v>0.62572178430362158</v>
      </c>
      <c r="AI143" s="41">
        <f t="shared" si="36"/>
        <v>83.467518083038584</v>
      </c>
      <c r="AJ143" s="41">
        <f t="shared" si="36"/>
        <v>0.99200567684595164</v>
      </c>
      <c r="AK143" s="41">
        <f t="shared" si="36"/>
        <v>1.9021149542415263</v>
      </c>
      <c r="AO143" s="41">
        <v>8.25</v>
      </c>
      <c r="AP143" s="41">
        <v>6878.5717674291354</v>
      </c>
      <c r="AT143" s="41">
        <f t="shared" si="20"/>
        <v>4.7767859496035658</v>
      </c>
    </row>
    <row r="144" spans="2:46" s="41" customFormat="1">
      <c r="B144" s="41">
        <v>3.3730084335796384</v>
      </c>
      <c r="C144" s="41">
        <f t="shared" si="21"/>
        <v>0.84016447763095381</v>
      </c>
      <c r="D144" s="41">
        <f t="shared" si="37"/>
        <v>8.5</v>
      </c>
      <c r="E144" s="41">
        <f t="shared" si="34"/>
        <v>3.1819118651580046E-3</v>
      </c>
      <c r="F144" s="41">
        <f t="shared" si="34"/>
        <v>0.22102322989340978</v>
      </c>
      <c r="G144" s="41">
        <f t="shared" si="34"/>
        <v>0.32862061791175362</v>
      </c>
      <c r="H144" s="41">
        <f t="shared" si="34"/>
        <v>0.84291101368770649</v>
      </c>
      <c r="I144" s="41">
        <f t="shared" si="34"/>
        <v>0.65185918782751806</v>
      </c>
      <c r="J144" s="41">
        <f t="shared" si="34"/>
        <v>0.52059751499615714</v>
      </c>
      <c r="K144" s="41">
        <f t="shared" si="34"/>
        <v>67.662052709657175</v>
      </c>
      <c r="L144" s="41">
        <f t="shared" si="34"/>
        <v>0.70231507148867789</v>
      </c>
      <c r="M144" s="41">
        <f t="shared" si="34"/>
        <v>1.5669218380317735</v>
      </c>
      <c r="P144" s="41">
        <f t="shared" si="38"/>
        <v>8.5</v>
      </c>
      <c r="Q144" s="41">
        <f t="shared" si="35"/>
        <v>-2.3293211505019114E-3</v>
      </c>
      <c r="R144" s="41">
        <f t="shared" si="35"/>
        <v>0.16739276691437197</v>
      </c>
      <c r="S144" s="41">
        <f t="shared" si="35"/>
        <v>0.27626936671659696</v>
      </c>
      <c r="T144" s="41">
        <f t="shared" si="35"/>
        <v>0.58078393153510965</v>
      </c>
      <c r="U144" s="41">
        <f t="shared" si="35"/>
        <v>0.52671850791200137</v>
      </c>
      <c r="V144" s="41">
        <f t="shared" si="35"/>
        <v>0.42627632114136016</v>
      </c>
      <c r="W144" s="41">
        <f t="shared" si="35"/>
        <v>53.297652548191678</v>
      </c>
      <c r="X144" s="41">
        <f t="shared" si="35"/>
        <v>0.42975142645989717</v>
      </c>
      <c r="Y144" s="41">
        <f t="shared" si="35"/>
        <v>1.2645687026022854</v>
      </c>
      <c r="AB144" s="41">
        <f t="shared" si="39"/>
        <v>8.5</v>
      </c>
      <c r="AC144" s="41">
        <f t="shared" si="36"/>
        <v>8.6931448808179289E-3</v>
      </c>
      <c r="AD144" s="41">
        <f t="shared" si="36"/>
        <v>0.27465369287244673</v>
      </c>
      <c r="AE144" s="41">
        <f t="shared" si="36"/>
        <v>0.38097186910691111</v>
      </c>
      <c r="AF144" s="41">
        <f t="shared" si="36"/>
        <v>1.1050380958403001</v>
      </c>
      <c r="AG144" s="41">
        <f t="shared" si="36"/>
        <v>0.77699986774303476</v>
      </c>
      <c r="AH144" s="41">
        <f t="shared" si="36"/>
        <v>0.61491870885095401</v>
      </c>
      <c r="AI144" s="41">
        <f t="shared" si="36"/>
        <v>82.026452871122572</v>
      </c>
      <c r="AJ144" s="41">
        <f t="shared" si="36"/>
        <v>0.97487871651745961</v>
      </c>
      <c r="AK144" s="41">
        <f t="shared" si="36"/>
        <v>1.8692749734612701</v>
      </c>
      <c r="AO144" s="41">
        <v>8.5</v>
      </c>
      <c r="AP144" s="41">
        <v>6878.5717674291382</v>
      </c>
      <c r="AT144" s="41">
        <f t="shared" si="20"/>
        <v>4.7767859496035685</v>
      </c>
    </row>
    <row r="145" spans="1:46" s="41" customFormat="1">
      <c r="A145" s="43"/>
      <c r="B145" s="41">
        <v>3.3147735029838699</v>
      </c>
      <c r="C145" s="41">
        <f t="shared" si="21"/>
        <v>0.82565905287221852</v>
      </c>
      <c r="D145" s="41">
        <f t="shared" si="37"/>
        <v>8.75</v>
      </c>
      <c r="E145" s="41">
        <f t="shared" si="34"/>
        <v>3.1269762134161915E-3</v>
      </c>
      <c r="F145" s="41">
        <f t="shared" si="34"/>
        <v>0.21720726776157614</v>
      </c>
      <c r="G145" s="41">
        <f t="shared" si="34"/>
        <v>0.32294698879007366</v>
      </c>
      <c r="H145" s="41">
        <f t="shared" si="34"/>
        <v>0.82835817003281564</v>
      </c>
      <c r="I145" s="41">
        <f t="shared" si="34"/>
        <v>0.64060485054705563</v>
      </c>
      <c r="J145" s="41">
        <f t="shared" si="34"/>
        <v>0.51160940816182088</v>
      </c>
      <c r="K145" s="41">
        <f t="shared" si="34"/>
        <v>66.493868573416378</v>
      </c>
      <c r="L145" s="41">
        <f t="shared" si="34"/>
        <v>0.690189614274478</v>
      </c>
      <c r="M145" s="41">
        <f t="shared" si="34"/>
        <v>1.5398689603756286</v>
      </c>
      <c r="P145" s="41">
        <f t="shared" si="38"/>
        <v>8.75</v>
      </c>
      <c r="Q145" s="41">
        <f t="shared" si="35"/>
        <v>-2.2891054622799943E-3</v>
      </c>
      <c r="R145" s="41">
        <f t="shared" si="35"/>
        <v>0.16450273377171928</v>
      </c>
      <c r="S145" s="41">
        <f t="shared" si="35"/>
        <v>0.27149958101540794</v>
      </c>
      <c r="T145" s="41">
        <f t="shared" si="35"/>
        <v>0.57075670729001904</v>
      </c>
      <c r="U145" s="41">
        <f t="shared" si="35"/>
        <v>0.51762472224387313</v>
      </c>
      <c r="V145" s="41">
        <f t="shared" si="35"/>
        <v>0.41891666804083655</v>
      </c>
      <c r="W145" s="41">
        <f t="shared" si="35"/>
        <v>52.377469525178178</v>
      </c>
      <c r="X145" s="41">
        <f t="shared" si="35"/>
        <v>0.42233177572787539</v>
      </c>
      <c r="Y145" s="41">
        <f t="shared" si="35"/>
        <v>1.2427359464500951</v>
      </c>
      <c r="AB145" s="41">
        <f t="shared" si="39"/>
        <v>8.75</v>
      </c>
      <c r="AC145" s="41">
        <f t="shared" si="36"/>
        <v>8.5430578891123859E-3</v>
      </c>
      <c r="AD145" s="41">
        <f t="shared" si="36"/>
        <v>0.26991180175143215</v>
      </c>
      <c r="AE145" s="41">
        <f t="shared" si="36"/>
        <v>0.37439439656474011</v>
      </c>
      <c r="AF145" s="41">
        <f t="shared" si="36"/>
        <v>1.0859596327756091</v>
      </c>
      <c r="AG145" s="41">
        <f t="shared" si="36"/>
        <v>0.76358497885023802</v>
      </c>
      <c r="AH145" s="41">
        <f t="shared" si="36"/>
        <v>0.60430214828280515</v>
      </c>
      <c r="AI145" s="41">
        <f t="shared" si="36"/>
        <v>80.610267621654486</v>
      </c>
      <c r="AJ145" s="41">
        <f t="shared" si="36"/>
        <v>0.95804745282108139</v>
      </c>
      <c r="AK145" s="41">
        <f t="shared" si="36"/>
        <v>1.8370019743011705</v>
      </c>
      <c r="AO145" s="41">
        <v>8.75</v>
      </c>
      <c r="AP145" s="41">
        <v>6878.5717674291336</v>
      </c>
      <c r="AT145" s="41">
        <f t="shared" si="20"/>
        <v>4.776785949603565</v>
      </c>
    </row>
    <row r="146" spans="1:46" s="41" customFormat="1">
      <c r="A146" s="43"/>
      <c r="B146" s="41">
        <v>3.257543997095742</v>
      </c>
      <c r="C146" s="41">
        <f t="shared" si="21"/>
        <v>0.81140406393092235</v>
      </c>
      <c r="D146" s="41">
        <f t="shared" si="37"/>
        <v>9</v>
      </c>
      <c r="E146" s="41">
        <f t="shared" si="34"/>
        <v>3.0729890244101713E-3</v>
      </c>
      <c r="F146" s="41">
        <f t="shared" si="34"/>
        <v>0.21345718812623588</v>
      </c>
      <c r="G146" s="41">
        <f t="shared" si="34"/>
        <v>0.31737131474179325</v>
      </c>
      <c r="H146" s="41">
        <f t="shared" si="34"/>
        <v>0.81405658088149124</v>
      </c>
      <c r="I146" s="41">
        <f t="shared" si="34"/>
        <v>0.62954481913515237</v>
      </c>
      <c r="J146" s="41">
        <f t="shared" si="34"/>
        <v>0.50277648078067039</v>
      </c>
      <c r="K146" s="41">
        <f t="shared" si="34"/>
        <v>65.345853108823931</v>
      </c>
      <c r="L146" s="41">
        <f t="shared" si="34"/>
        <v>0.67827350279401333</v>
      </c>
      <c r="M146" s="41">
        <f t="shared" si="34"/>
        <v>1.5132831500162078</v>
      </c>
      <c r="P146" s="41">
        <f t="shared" si="38"/>
        <v>9</v>
      </c>
      <c r="Q146" s="41">
        <f t="shared" si="35"/>
        <v>-2.2495840969697636E-3</v>
      </c>
      <c r="R146" s="41">
        <f t="shared" si="35"/>
        <v>0.16166259698333021</v>
      </c>
      <c r="S146" s="41">
        <f t="shared" si="35"/>
        <v>0.266812145552213</v>
      </c>
      <c r="T146" s="41">
        <f t="shared" si="35"/>
        <v>0.56090260283578131</v>
      </c>
      <c r="U146" s="41">
        <f t="shared" si="35"/>
        <v>0.50868794057151145</v>
      </c>
      <c r="V146" s="41">
        <f t="shared" si="35"/>
        <v>0.41168407917806904</v>
      </c>
      <c r="W146" s="41">
        <f t="shared" si="35"/>
        <v>51.473173440423636</v>
      </c>
      <c r="X146" s="41">
        <f t="shared" si="35"/>
        <v>0.41504022509130706</v>
      </c>
      <c r="Y146" s="41">
        <f t="shared" si="35"/>
        <v>1.2212801323195874</v>
      </c>
      <c r="AB146" s="41">
        <f t="shared" si="39"/>
        <v>9</v>
      </c>
      <c r="AC146" s="41">
        <f t="shared" si="36"/>
        <v>8.3955621457901149E-3</v>
      </c>
      <c r="AD146" s="41">
        <f t="shared" si="36"/>
        <v>0.26525177926914068</v>
      </c>
      <c r="AE146" s="41">
        <f t="shared" si="36"/>
        <v>0.36793048393137423</v>
      </c>
      <c r="AF146" s="41">
        <f t="shared" si="36"/>
        <v>1.0672105589271981</v>
      </c>
      <c r="AG146" s="41">
        <f t="shared" si="36"/>
        <v>0.75040169769879328</v>
      </c>
      <c r="AH146" s="41">
        <f t="shared" si="36"/>
        <v>0.59386888238327162</v>
      </c>
      <c r="AI146" s="41">
        <f t="shared" si="36"/>
        <v>79.218532777224155</v>
      </c>
      <c r="AJ146" s="41">
        <f t="shared" si="36"/>
        <v>0.94150678049672054</v>
      </c>
      <c r="AK146" s="41">
        <f t="shared" si="36"/>
        <v>1.8052861677128365</v>
      </c>
      <c r="AO146" s="41">
        <v>9</v>
      </c>
      <c r="AP146" s="41">
        <v>6878.5717674291354</v>
      </c>
      <c r="AT146" s="41">
        <f t="shared" si="20"/>
        <v>4.7767859496035658</v>
      </c>
    </row>
    <row r="147" spans="1:46" s="41" customFormat="1">
      <c r="B147" s="41">
        <v>3.2035334591853522</v>
      </c>
      <c r="C147" s="41">
        <f t="shared" si="21"/>
        <v>0.79795087036096379</v>
      </c>
      <c r="D147" s="41">
        <f t="shared" si="37"/>
        <v>9.25</v>
      </c>
      <c r="E147" s="41">
        <f t="shared" si="34"/>
        <v>3.0220384339195777E-3</v>
      </c>
      <c r="F147" s="41">
        <f t="shared" si="34"/>
        <v>0.20991803790698607</v>
      </c>
      <c r="G147" s="41">
        <f t="shared" si="34"/>
        <v>0.31210925367928288</v>
      </c>
      <c r="H147" s="41">
        <f t="shared" si="34"/>
        <v>0.80055940820719995</v>
      </c>
      <c r="I147" s="41">
        <f t="shared" si="34"/>
        <v>0.6191068774372035</v>
      </c>
      <c r="J147" s="41">
        <f t="shared" si="34"/>
        <v>0.49444037597291735</v>
      </c>
      <c r="K147" s="41">
        <f t="shared" si="34"/>
        <v>64.262409668069949</v>
      </c>
      <c r="L147" s="41">
        <f t="shared" si="34"/>
        <v>0.66702763266334753</v>
      </c>
      <c r="M147" s="41">
        <f t="shared" si="34"/>
        <v>1.4881927024225685</v>
      </c>
      <c r="P147" s="41">
        <f t="shared" si="38"/>
        <v>9.25</v>
      </c>
      <c r="Q147" s="41">
        <f t="shared" si="35"/>
        <v>-2.2122856760550132E-3</v>
      </c>
      <c r="R147" s="41">
        <f t="shared" si="35"/>
        <v>0.15898220837435217</v>
      </c>
      <c r="S147" s="41">
        <f t="shared" si="35"/>
        <v>0.26238836263012566</v>
      </c>
      <c r="T147" s="41">
        <f t="shared" si="35"/>
        <v>0.55160275874418729</v>
      </c>
      <c r="U147" s="41">
        <f t="shared" si="35"/>
        <v>0.50025382292849863</v>
      </c>
      <c r="V147" s="41">
        <f t="shared" si="35"/>
        <v>0.40485829920844318</v>
      </c>
      <c r="W147" s="41">
        <f t="shared" si="35"/>
        <v>50.619740980892573</v>
      </c>
      <c r="X147" s="41">
        <f t="shared" si="35"/>
        <v>0.40815879975012481</v>
      </c>
      <c r="Y147" s="41">
        <f t="shared" si="35"/>
        <v>1.201031135853335</v>
      </c>
      <c r="AB147" s="41">
        <f t="shared" si="39"/>
        <v>9.25</v>
      </c>
      <c r="AC147" s="41">
        <f t="shared" si="36"/>
        <v>8.256362543894176E-3</v>
      </c>
      <c r="AD147" s="41">
        <f t="shared" si="36"/>
        <v>0.26085386743961914</v>
      </c>
      <c r="AE147" s="41">
        <f t="shared" si="36"/>
        <v>0.36183014472844083</v>
      </c>
      <c r="AF147" s="41">
        <f t="shared" si="36"/>
        <v>1.0495160576702094</v>
      </c>
      <c r="AG147" s="41">
        <f t="shared" si="36"/>
        <v>0.73795993194590837</v>
      </c>
      <c r="AH147" s="41">
        <f t="shared" si="36"/>
        <v>0.5840224527373914</v>
      </c>
      <c r="AI147" s="41">
        <f t="shared" si="36"/>
        <v>77.905078355247255</v>
      </c>
      <c r="AJ147" s="41">
        <f t="shared" si="36"/>
        <v>0.92589646557657101</v>
      </c>
      <c r="AK147" s="41">
        <f t="shared" si="36"/>
        <v>1.7753542689918103</v>
      </c>
      <c r="AO147" s="41">
        <v>9.25</v>
      </c>
      <c r="AP147" s="41">
        <v>6878.5717674291382</v>
      </c>
      <c r="AT147" s="41">
        <f t="shared" si="20"/>
        <v>4.7767859496035685</v>
      </c>
    </row>
    <row r="148" spans="1:46" s="41" customFormat="1">
      <c r="B148" s="41">
        <v>3.1460321258634334</v>
      </c>
      <c r="C148" s="41">
        <f t="shared" si="21"/>
        <v>0.78362817339034785</v>
      </c>
      <c r="D148" s="41">
        <f t="shared" si="37"/>
        <v>9.5</v>
      </c>
      <c r="E148" s="41">
        <f t="shared" si="34"/>
        <v>2.9677948177643564E-3</v>
      </c>
      <c r="F148" s="41">
        <f t="shared" si="34"/>
        <v>0.20615014622682792</v>
      </c>
      <c r="G148" s="41">
        <f t="shared" si="34"/>
        <v>0.30650709641845891</v>
      </c>
      <c r="H148" s="41">
        <f t="shared" si="34"/>
        <v>0.78618988968591497</v>
      </c>
      <c r="I148" s="41">
        <f t="shared" si="34"/>
        <v>0.60799431333417031</v>
      </c>
      <c r="J148" s="41">
        <f t="shared" si="34"/>
        <v>0.48556549414981209</v>
      </c>
      <c r="K148" s="41">
        <f t="shared" si="34"/>
        <v>63.108941385165537</v>
      </c>
      <c r="L148" s="41">
        <f t="shared" si="34"/>
        <v>0.65505492230168982</v>
      </c>
      <c r="M148" s="41">
        <f t="shared" si="34"/>
        <v>1.4614806153725997</v>
      </c>
      <c r="P148" s="41">
        <f t="shared" si="38"/>
        <v>9.5</v>
      </c>
      <c r="Q148" s="41">
        <f t="shared" si="35"/>
        <v>-2.1725765930431275E-3</v>
      </c>
      <c r="R148" s="41">
        <f t="shared" si="35"/>
        <v>0.15612858156743473</v>
      </c>
      <c r="S148" s="41">
        <f t="shared" si="35"/>
        <v>0.25767866289025654</v>
      </c>
      <c r="T148" s="41">
        <f t="shared" si="35"/>
        <v>0.5417018494838528</v>
      </c>
      <c r="U148" s="41">
        <f t="shared" si="35"/>
        <v>0.49127459352938052</v>
      </c>
      <c r="V148" s="41">
        <f t="shared" si="35"/>
        <v>0.39759135715601029</v>
      </c>
      <c r="W148" s="41">
        <f t="shared" si="35"/>
        <v>49.711149690713981</v>
      </c>
      <c r="X148" s="41">
        <f t="shared" si="35"/>
        <v>0.40083261586856972</v>
      </c>
      <c r="Y148" s="41">
        <f t="shared" si="35"/>
        <v>1.1794734113742322</v>
      </c>
      <c r="AB148" s="41">
        <f t="shared" si="39"/>
        <v>9.5</v>
      </c>
      <c r="AC148" s="41">
        <f t="shared" si="36"/>
        <v>8.1081662285718472E-3</v>
      </c>
      <c r="AD148" s="41">
        <f t="shared" si="36"/>
        <v>0.25617171088622032</v>
      </c>
      <c r="AE148" s="41">
        <f t="shared" si="36"/>
        <v>0.35533552994666201</v>
      </c>
      <c r="AF148" s="41">
        <f t="shared" si="36"/>
        <v>1.030677929887974</v>
      </c>
      <c r="AG148" s="41">
        <f t="shared" si="36"/>
        <v>0.7247140331389601</v>
      </c>
      <c r="AH148" s="41">
        <f t="shared" si="36"/>
        <v>0.57353963114361384</v>
      </c>
      <c r="AI148" s="41">
        <f t="shared" si="36"/>
        <v>76.506733079617007</v>
      </c>
      <c r="AJ148" s="41">
        <f t="shared" si="36"/>
        <v>0.90927722873481076</v>
      </c>
      <c r="AK148" s="41">
        <f t="shared" si="36"/>
        <v>1.7434878193709753</v>
      </c>
      <c r="AO148" s="41">
        <v>9.5</v>
      </c>
      <c r="AP148" s="41">
        <v>6878.5717674291354</v>
      </c>
      <c r="AT148" s="41">
        <f t="shared" si="20"/>
        <v>4.7767859496035658</v>
      </c>
    </row>
    <row r="149" spans="1:46" s="41" customFormat="1">
      <c r="B149" s="41">
        <v>3.0917159370153362</v>
      </c>
      <c r="C149" s="41">
        <f t="shared" si="21"/>
        <v>0.77009884687691377</v>
      </c>
      <c r="D149" s="41">
        <f t="shared" si="37"/>
        <v>9.75</v>
      </c>
      <c r="E149" s="41">
        <f t="shared" si="34"/>
        <v>2.9165558928789812E-3</v>
      </c>
      <c r="F149" s="41">
        <f t="shared" si="34"/>
        <v>0.20259096760895348</v>
      </c>
      <c r="G149" s="41">
        <f t="shared" si="34"/>
        <v>0.30121525683567724</v>
      </c>
      <c r="H149" s="41">
        <f t="shared" si="34"/>
        <v>0.77261633518607808</v>
      </c>
      <c r="I149" s="41">
        <f t="shared" si="34"/>
        <v>0.5974973022991783</v>
      </c>
      <c r="J149" s="41">
        <f t="shared" si="34"/>
        <v>0.4771822145063716</v>
      </c>
      <c r="K149" s="41">
        <f t="shared" si="34"/>
        <v>62.019366631589435</v>
      </c>
      <c r="L149" s="41">
        <f t="shared" si="34"/>
        <v>0.6437454106876439</v>
      </c>
      <c r="M149" s="41">
        <f t="shared" si="34"/>
        <v>1.4362481784722216</v>
      </c>
      <c r="P149" s="41">
        <f t="shared" si="38"/>
        <v>9.75</v>
      </c>
      <c r="Q149" s="41">
        <f t="shared" si="35"/>
        <v>-2.1350670967018276E-3</v>
      </c>
      <c r="R149" s="41">
        <f t="shared" si="35"/>
        <v>0.15343302437611236</v>
      </c>
      <c r="S149" s="41">
        <f t="shared" si="35"/>
        <v>0.25322984534621096</v>
      </c>
      <c r="T149" s="41">
        <f t="shared" si="35"/>
        <v>0.53234937666132776</v>
      </c>
      <c r="U149" s="41">
        <f t="shared" si="35"/>
        <v>0.48279274638642089</v>
      </c>
      <c r="V149" s="41">
        <f t="shared" si="35"/>
        <v>0.39072694942726527</v>
      </c>
      <c r="W149" s="41">
        <f t="shared" si="35"/>
        <v>48.85288757308993</v>
      </c>
      <c r="X149" s="41">
        <f t="shared" si="35"/>
        <v>0.39391224786564644</v>
      </c>
      <c r="Y149" s="41">
        <f t="shared" si="35"/>
        <v>1.1591098238485869</v>
      </c>
      <c r="AB149" s="41">
        <f t="shared" si="39"/>
        <v>9.75</v>
      </c>
      <c r="AC149" s="41">
        <f t="shared" si="36"/>
        <v>7.9681788824597973E-3</v>
      </c>
      <c r="AD149" s="41">
        <f t="shared" si="36"/>
        <v>0.25174891084179379</v>
      </c>
      <c r="AE149" s="41">
        <f t="shared" si="36"/>
        <v>0.34920066832514424</v>
      </c>
      <c r="AF149" s="41">
        <f t="shared" si="36"/>
        <v>1.0128832937108254</v>
      </c>
      <c r="AG149" s="41">
        <f t="shared" si="36"/>
        <v>0.7122018582119356</v>
      </c>
      <c r="AH149" s="41">
        <f t="shared" si="36"/>
        <v>0.56363747958547783</v>
      </c>
      <c r="AI149" s="41">
        <f t="shared" si="36"/>
        <v>75.185845690088854</v>
      </c>
      <c r="AJ149" s="41">
        <f t="shared" si="36"/>
        <v>0.8935785735096422</v>
      </c>
      <c r="AK149" s="41">
        <f t="shared" si="36"/>
        <v>1.7133865330958642</v>
      </c>
      <c r="AO149" s="41">
        <v>9.75</v>
      </c>
      <c r="AP149" s="41">
        <v>6878.5717674291373</v>
      </c>
      <c r="AT149" s="41">
        <f t="shared" si="20"/>
        <v>4.7767859496035676</v>
      </c>
    </row>
    <row r="150" spans="1:46" s="41" customFormat="1">
      <c r="A150" s="43" t="s">
        <v>32</v>
      </c>
      <c r="B150" s="41">
        <v>3.038337516613582</v>
      </c>
      <c r="C150" s="41">
        <f t="shared" si="21"/>
        <v>0.75680310404771145</v>
      </c>
      <c r="D150" s="41">
        <f t="shared" si="37"/>
        <v>10</v>
      </c>
      <c r="E150" s="41">
        <f t="shared" si="34"/>
        <v>2.8662016075090262E-3</v>
      </c>
      <c r="F150" s="41">
        <f t="shared" si="34"/>
        <v>0.1990932381736068</v>
      </c>
      <c r="G150" s="41">
        <f t="shared" si="34"/>
        <v>0.29601478080930632</v>
      </c>
      <c r="H150" s="41">
        <f t="shared" si="34"/>
        <v>0.75927712796620705</v>
      </c>
      <c r="I150" s="41">
        <f t="shared" si="34"/>
        <v>0.58718152205261764</v>
      </c>
      <c r="J150" s="41">
        <f t="shared" si="34"/>
        <v>0.46894367210045107</v>
      </c>
      <c r="K150" s="41">
        <f t="shared" si="34"/>
        <v>60.948603375018266</v>
      </c>
      <c r="L150" s="41">
        <f t="shared" si="34"/>
        <v>0.63263115767623768</v>
      </c>
      <c r="M150" s="41">
        <f t="shared" si="34"/>
        <v>1.4114513793375139</v>
      </c>
      <c r="P150" s="41">
        <f t="shared" si="38"/>
        <v>10</v>
      </c>
      <c r="Q150" s="41">
        <f t="shared" si="35"/>
        <v>-2.0982052014321983E-3</v>
      </c>
      <c r="R150" s="41">
        <f t="shared" si="35"/>
        <v>0.15078400595219882</v>
      </c>
      <c r="S150" s="41">
        <f t="shared" si="35"/>
        <v>0.24885783659167759</v>
      </c>
      <c r="T150" s="41">
        <f t="shared" si="35"/>
        <v>0.52315837418667221</v>
      </c>
      <c r="U150" s="41">
        <f t="shared" si="35"/>
        <v>0.4744573382478548</v>
      </c>
      <c r="V150" s="41">
        <f t="shared" si="35"/>
        <v>0.38398105562792811</v>
      </c>
      <c r="W150" s="41">
        <f t="shared" si="35"/>
        <v>48.00944334217089</v>
      </c>
      <c r="X150" s="41">
        <f t="shared" si="35"/>
        <v>0.38711135994569379</v>
      </c>
      <c r="Y150" s="41">
        <f t="shared" si="35"/>
        <v>1.1390978134538277</v>
      </c>
      <c r="AB150" s="41">
        <f t="shared" si="39"/>
        <v>10</v>
      </c>
      <c r="AC150" s="41">
        <f t="shared" si="36"/>
        <v>7.8306084164502573E-3</v>
      </c>
      <c r="AD150" s="41">
        <f t="shared" si="36"/>
        <v>0.24740247039501403</v>
      </c>
      <c r="AE150" s="41">
        <f t="shared" si="36"/>
        <v>0.34317172502693571</v>
      </c>
      <c r="AF150" s="41">
        <f t="shared" si="36"/>
        <v>0.99539588174573912</v>
      </c>
      <c r="AG150" s="41">
        <f t="shared" si="36"/>
        <v>0.69990570585738032</v>
      </c>
      <c r="AH150" s="41">
        <f t="shared" si="36"/>
        <v>0.55390628857297386</v>
      </c>
      <c r="AI150" s="41">
        <f t="shared" si="36"/>
        <v>73.887763407865563</v>
      </c>
      <c r="AJ150" s="41">
        <f t="shared" si="36"/>
        <v>0.87815095540678245</v>
      </c>
      <c r="AK150" s="41">
        <f t="shared" si="36"/>
        <v>1.6838049452212076</v>
      </c>
      <c r="AO150" s="41">
        <v>10</v>
      </c>
      <c r="AP150" s="41">
        <v>6878.5717674291363</v>
      </c>
      <c r="AT150" s="41">
        <f t="shared" si="20"/>
        <v>4.7767859496035667</v>
      </c>
    </row>
    <row r="151" spans="1:46" s="41" customFormat="1">
      <c r="A151" s="43" t="s">
        <v>37</v>
      </c>
      <c r="B151" s="44">
        <v>2.9858806734771233</v>
      </c>
      <c r="C151" s="41">
        <f t="shared" si="21"/>
        <v>0.74373691192878477</v>
      </c>
      <c r="D151" s="41">
        <f t="shared" si="37"/>
        <v>10.25</v>
      </c>
      <c r="E151" s="41">
        <f t="shared" si="34"/>
        <v>2.8167166877789288E-3</v>
      </c>
      <c r="F151" s="41">
        <f t="shared" si="34"/>
        <v>0.19565589696075739</v>
      </c>
      <c r="G151" s="41">
        <f t="shared" si="34"/>
        <v>0.29090409088822938</v>
      </c>
      <c r="H151" s="41">
        <f t="shared" si="34"/>
        <v>0.74616822186836962</v>
      </c>
      <c r="I151" s="41">
        <f t="shared" si="34"/>
        <v>0.5770438435272669</v>
      </c>
      <c r="J151" s="41">
        <f t="shared" si="34"/>
        <v>0.46084736794967796</v>
      </c>
      <c r="K151" s="41">
        <f t="shared" si="34"/>
        <v>59.89632682274339</v>
      </c>
      <c r="L151" s="41">
        <f t="shared" si="34"/>
        <v>0.62170879200093043</v>
      </c>
      <c r="M151" s="41">
        <f t="shared" si="34"/>
        <v>1.3870826963996261</v>
      </c>
      <c r="P151" s="41">
        <f t="shared" si="38"/>
        <v>10.25</v>
      </c>
      <c r="Q151" s="41">
        <f t="shared" si="35"/>
        <v>-2.0619797259812996E-3</v>
      </c>
      <c r="R151" s="41">
        <f t="shared" si="35"/>
        <v>0.14818072277366073</v>
      </c>
      <c r="S151" s="41">
        <f t="shared" si="35"/>
        <v>0.24456131047303958</v>
      </c>
      <c r="T151" s="41">
        <f t="shared" si="35"/>
        <v>0.51412605416949975</v>
      </c>
      <c r="U151" s="41">
        <f t="shared" si="35"/>
        <v>0.46626584074919997</v>
      </c>
      <c r="V151" s="41">
        <f t="shared" si="35"/>
        <v>0.37735162953806567</v>
      </c>
      <c r="W151" s="41">
        <f t="shared" si="35"/>
        <v>47.180561157522796</v>
      </c>
      <c r="X151" s="41">
        <f t="shared" si="35"/>
        <v>0.38042788920751019</v>
      </c>
      <c r="Y151" s="41">
        <f t="shared" si="35"/>
        <v>1.1194313099825381</v>
      </c>
      <c r="AB151" s="41">
        <f t="shared" si="39"/>
        <v>10.25</v>
      </c>
      <c r="AC151" s="41">
        <f t="shared" si="36"/>
        <v>7.6954131015391641E-3</v>
      </c>
      <c r="AD151" s="41">
        <f t="shared" si="36"/>
        <v>0.24313107114785326</v>
      </c>
      <c r="AE151" s="41">
        <f t="shared" si="36"/>
        <v>0.3372468713034199</v>
      </c>
      <c r="AF151" s="41">
        <f t="shared" si="36"/>
        <v>0.97821038956723672</v>
      </c>
      <c r="AG151" s="41">
        <f t="shared" si="36"/>
        <v>0.68782184630533361</v>
      </c>
      <c r="AH151" s="41">
        <f t="shared" si="36"/>
        <v>0.54434310636129013</v>
      </c>
      <c r="AI151" s="41">
        <f t="shared" si="36"/>
        <v>72.612092487963906</v>
      </c>
      <c r="AJ151" s="41">
        <f t="shared" si="36"/>
        <v>0.8629896947943515</v>
      </c>
      <c r="AK151" s="41">
        <f t="shared" si="36"/>
        <v>1.6547340828167214</v>
      </c>
      <c r="AO151" s="41">
        <v>10.25</v>
      </c>
      <c r="AP151" s="41">
        <v>6878.5717674291354</v>
      </c>
      <c r="AT151" s="41">
        <f t="shared" si="20"/>
        <v>4.7767859496035658</v>
      </c>
    </row>
    <row r="152" spans="1:46" s="41" customFormat="1">
      <c r="A152" s="43" t="s">
        <v>38</v>
      </c>
      <c r="B152" s="44">
        <v>2.9343294969232629</v>
      </c>
      <c r="C152" s="41">
        <f t="shared" si="21"/>
        <v>0.73089630741399836</v>
      </c>
      <c r="D152" s="41">
        <f t="shared" si="37"/>
        <v>10.5</v>
      </c>
      <c r="E152" s="41">
        <f t="shared" si="34"/>
        <v>2.7680861244199443E-3</v>
      </c>
      <c r="F152" s="41">
        <f t="shared" si="34"/>
        <v>0.19227790139059875</v>
      </c>
      <c r="G152" s="41">
        <f t="shared" si="34"/>
        <v>0.28588163694931973</v>
      </c>
      <c r="H152" s="41">
        <f t="shared" si="34"/>
        <v>0.73328564083085546</v>
      </c>
      <c r="I152" s="41">
        <f t="shared" si="34"/>
        <v>0.56708119186431505</v>
      </c>
      <c r="J152" s="41">
        <f t="shared" si="34"/>
        <v>0.45289084636440979</v>
      </c>
      <c r="K152" s="41">
        <f t="shared" si="34"/>
        <v>58.862217808811742</v>
      </c>
      <c r="L152" s="41">
        <f t="shared" si="34"/>
        <v>0.61097500079948752</v>
      </c>
      <c r="M152" s="41">
        <f t="shared" si="34"/>
        <v>1.3631347383944483</v>
      </c>
      <c r="P152" s="41">
        <f t="shared" si="38"/>
        <v>10.5</v>
      </c>
      <c r="Q152" s="41">
        <f t="shared" si="35"/>
        <v>-2.0263796828018251E-3</v>
      </c>
      <c r="R152" s="41">
        <f t="shared" si="35"/>
        <v>0.14562238523879603</v>
      </c>
      <c r="S152" s="41">
        <f t="shared" si="35"/>
        <v>0.24033896381115588</v>
      </c>
      <c r="T152" s="41">
        <f t="shared" si="35"/>
        <v>0.50524967701723822</v>
      </c>
      <c r="U152" s="41">
        <f t="shared" si="35"/>
        <v>0.45821576932772379</v>
      </c>
      <c r="V152" s="41">
        <f t="shared" si="35"/>
        <v>0.37083666038675311</v>
      </c>
      <c r="W152" s="41">
        <f t="shared" si="35"/>
        <v>46.365989610928033</v>
      </c>
      <c r="X152" s="41">
        <f t="shared" si="35"/>
        <v>0.37385980848789091</v>
      </c>
      <c r="Y152" s="41">
        <f t="shared" si="35"/>
        <v>1.1001043483884476</v>
      </c>
      <c r="AB152" s="41">
        <f t="shared" si="39"/>
        <v>10.5</v>
      </c>
      <c r="AC152" s="41">
        <f t="shared" si="36"/>
        <v>7.5625519316417211E-3</v>
      </c>
      <c r="AD152" s="41">
        <f t="shared" si="36"/>
        <v>0.23893341754240074</v>
      </c>
      <c r="AE152" s="41">
        <f t="shared" si="36"/>
        <v>0.33142431008748424</v>
      </c>
      <c r="AF152" s="41">
        <f t="shared" si="36"/>
        <v>0.96132160464446992</v>
      </c>
      <c r="AG152" s="41">
        <f t="shared" si="36"/>
        <v>0.67594661440090631</v>
      </c>
      <c r="AH152" s="41">
        <f t="shared" si="36"/>
        <v>0.53494503234206636</v>
      </c>
      <c r="AI152" s="41">
        <f t="shared" si="36"/>
        <v>71.358446006695388</v>
      </c>
      <c r="AJ152" s="41">
        <f t="shared" si="36"/>
        <v>0.8480901931110848</v>
      </c>
      <c r="AK152" s="41">
        <f t="shared" si="36"/>
        <v>1.6261651284004561</v>
      </c>
      <c r="AO152" s="41">
        <v>10.5</v>
      </c>
      <c r="AP152" s="41">
        <v>6878.5717674291363</v>
      </c>
      <c r="AT152" s="41">
        <f t="shared" si="20"/>
        <v>4.7767859496035667</v>
      </c>
    </row>
    <row r="153" spans="1:46" s="41" customFormat="1">
      <c r="B153" s="44">
        <v>2.8836683505124281</v>
      </c>
      <c r="C153" s="41">
        <f t="shared" si="21"/>
        <v>0.71827739570695792</v>
      </c>
      <c r="D153" s="41">
        <f t="shared" si="37"/>
        <v>10.75</v>
      </c>
      <c r="E153" s="41">
        <f t="shared" si="34"/>
        <v>2.7202951668693085E-3</v>
      </c>
      <c r="F153" s="41">
        <f t="shared" si="34"/>
        <v>0.18895822685366248</v>
      </c>
      <c r="G153" s="41">
        <f t="shared" si="34"/>
        <v>0.28094589558801569</v>
      </c>
      <c r="H153" s="41">
        <f t="shared" si="34"/>
        <v>0.72062547732500282</v>
      </c>
      <c r="I153" s="41">
        <f t="shared" si="34"/>
        <v>0.55729054520449317</v>
      </c>
      <c r="J153" s="41">
        <f t="shared" si="34"/>
        <v>0.44507169398228918</v>
      </c>
      <c r="K153" s="41">
        <f t="shared" si="34"/>
        <v>57.845962668547024</v>
      </c>
      <c r="L153" s="41">
        <f t="shared" si="34"/>
        <v>0.60042652831154175</v>
      </c>
      <c r="M153" s="41">
        <f t="shared" si="34"/>
        <v>1.3396002414567645</v>
      </c>
      <c r="P153" s="41">
        <f t="shared" si="38"/>
        <v>10.75</v>
      </c>
      <c r="Q153" s="41">
        <f t="shared" si="35"/>
        <v>-1.9913942737323923E-3</v>
      </c>
      <c r="R153" s="41">
        <f t="shared" si="35"/>
        <v>0.14310821735580503</v>
      </c>
      <c r="S153" s="41">
        <f t="shared" si="35"/>
        <v>0.23618951588902171</v>
      </c>
      <c r="T153" s="41">
        <f t="shared" si="35"/>
        <v>0.4965265503580692</v>
      </c>
      <c r="U153" s="41">
        <f t="shared" si="35"/>
        <v>0.45030468224564751</v>
      </c>
      <c r="V153" s="41">
        <f t="shared" si="35"/>
        <v>0.36443417206154732</v>
      </c>
      <c r="W153" s="41">
        <f t="shared" si="35"/>
        <v>45.56548162754531</v>
      </c>
      <c r="X153" s="41">
        <f t="shared" si="35"/>
        <v>0.36740512556465715</v>
      </c>
      <c r="Y153" s="41">
        <f t="shared" si="35"/>
        <v>1.0811110664412975</v>
      </c>
      <c r="AB153" s="41">
        <f t="shared" si="39"/>
        <v>10.75</v>
      </c>
      <c r="AC153" s="41">
        <f t="shared" si="36"/>
        <v>7.4319846074710153E-3</v>
      </c>
      <c r="AD153" s="41">
        <f t="shared" si="36"/>
        <v>0.23480823635151923</v>
      </c>
      <c r="AE153" s="41">
        <f t="shared" si="36"/>
        <v>0.32570227528701035</v>
      </c>
      <c r="AF153" s="41">
        <f t="shared" si="36"/>
        <v>0.94472440429193372</v>
      </c>
      <c r="AG153" s="41">
        <f t="shared" si="36"/>
        <v>0.66427640816333866</v>
      </c>
      <c r="AH153" s="41">
        <f t="shared" si="36"/>
        <v>0.52570921590303099</v>
      </c>
      <c r="AI153" s="41">
        <f t="shared" si="36"/>
        <v>70.126443709548667</v>
      </c>
      <c r="AJ153" s="41">
        <f t="shared" si="36"/>
        <v>0.83344793105842707</v>
      </c>
      <c r="AK153" s="41">
        <f t="shared" si="36"/>
        <v>1.5980894164722386</v>
      </c>
      <c r="AO153" s="41">
        <v>10.75</v>
      </c>
      <c r="AP153" s="41">
        <v>6878.5717674291345</v>
      </c>
      <c r="AT153" s="41">
        <f t="shared" si="20"/>
        <v>4.7767859496035658</v>
      </c>
    </row>
    <row r="154" spans="1:46" s="41" customFormat="1">
      <c r="A154" s="41" t="s">
        <v>80</v>
      </c>
      <c r="B154" s="44">
        <v>2.8338818678880977</v>
      </c>
      <c r="C154" s="41">
        <f t="shared" si="21"/>
        <v>0.70587634928479948</v>
      </c>
      <c r="D154" s="41">
        <f t="shared" si="37"/>
        <v>11</v>
      </c>
      <c r="E154" s="41">
        <f t="shared" si="34"/>
        <v>2.67332931934585E-3</v>
      </c>
      <c r="F154" s="41">
        <f t="shared" si="34"/>
        <v>0.18569586643822067</v>
      </c>
      <c r="G154" s="41">
        <f t="shared" si="34"/>
        <v>0.27609536971301896</v>
      </c>
      <c r="H154" s="41">
        <f t="shared" si="34"/>
        <v>0.70818389131560078</v>
      </c>
      <c r="I154" s="41">
        <f t="shared" si="34"/>
        <v>0.54766893388410787</v>
      </c>
      <c r="J154" s="41">
        <f t="shared" si="34"/>
        <v>0.4373875391261689</v>
      </c>
      <c r="K154" s="41">
        <f t="shared" si="34"/>
        <v>56.84725315509916</v>
      </c>
      <c r="L154" s="41">
        <f t="shared" si="34"/>
        <v>0.59006017501239849</v>
      </c>
      <c r="M154" s="41">
        <f t="shared" si="34"/>
        <v>1.3164720671877004</v>
      </c>
      <c r="P154" s="41">
        <f t="shared" si="38"/>
        <v>11</v>
      </c>
      <c r="Q154" s="41">
        <f t="shared" si="35"/>
        <v>-1.9570128871246881E-3</v>
      </c>
      <c r="R154" s="41">
        <f t="shared" si="35"/>
        <v>0.14063745653633783</v>
      </c>
      <c r="S154" s="41">
        <f t="shared" si="35"/>
        <v>0.23211170811103357</v>
      </c>
      <c r="T154" s="41">
        <f t="shared" si="35"/>
        <v>0.48795402832462248</v>
      </c>
      <c r="U154" s="41">
        <f t="shared" si="35"/>
        <v>0.44253017994052157</v>
      </c>
      <c r="V154" s="41">
        <f t="shared" si="35"/>
        <v>0.35814222258274186</v>
      </c>
      <c r="W154" s="41">
        <f t="shared" si="35"/>
        <v>44.778794400175386</v>
      </c>
      <c r="X154" s="41">
        <f t="shared" si="35"/>
        <v>0.36106188262662503</v>
      </c>
      <c r="Y154" s="41">
        <f t="shared" si="35"/>
        <v>1.0624457031671934</v>
      </c>
      <c r="AB154" s="41">
        <f t="shared" si="39"/>
        <v>11</v>
      </c>
      <c r="AC154" s="41">
        <f t="shared" si="36"/>
        <v>7.3036715258163951E-3</v>
      </c>
      <c r="AD154" s="41">
        <f t="shared" si="36"/>
        <v>0.23075427634010279</v>
      </c>
      <c r="AE154" s="41">
        <f t="shared" si="36"/>
        <v>0.32007903131500504</v>
      </c>
      <c r="AF154" s="41">
        <f t="shared" si="36"/>
        <v>0.92841375430657624</v>
      </c>
      <c r="AG154" s="41">
        <f t="shared" si="36"/>
        <v>0.65280768782769405</v>
      </c>
      <c r="AH154" s="41">
        <f t="shared" si="36"/>
        <v>0.51663285566959583</v>
      </c>
      <c r="AI154" s="41">
        <f t="shared" si="36"/>
        <v>68.915711910022864</v>
      </c>
      <c r="AJ154" s="41">
        <f t="shared" si="36"/>
        <v>0.81905846739817267</v>
      </c>
      <c r="AK154" s="41">
        <f t="shared" si="36"/>
        <v>1.5704984312082144</v>
      </c>
      <c r="AO154" s="41">
        <v>11</v>
      </c>
      <c r="AP154" s="41">
        <v>6878.5717674291363</v>
      </c>
      <c r="AT154" s="41">
        <f t="shared" si="20"/>
        <v>4.7767859496035667</v>
      </c>
    </row>
    <row r="155" spans="1:46" s="41" customFormat="1">
      <c r="B155" s="44">
        <v>2.6431844378555978</v>
      </c>
      <c r="C155" s="41">
        <f t="shared" si="21"/>
        <v>0.65837655500803605</v>
      </c>
      <c r="D155" s="41">
        <f>D154+1</f>
        <v>12</v>
      </c>
      <c r="E155" s="41">
        <f t="shared" si="34"/>
        <v>2.493435782989762E-3</v>
      </c>
      <c r="F155" s="41">
        <f t="shared" si="34"/>
        <v>0.17320002993258077</v>
      </c>
      <c r="G155" s="41">
        <f t="shared" si="34"/>
        <v>0.25751637457396515</v>
      </c>
      <c r="H155" s="41">
        <f t="shared" si="34"/>
        <v>0.66052881804151842</v>
      </c>
      <c r="I155" s="41">
        <f t="shared" si="34"/>
        <v>0.51081522470738416</v>
      </c>
      <c r="J155" s="41">
        <f t="shared" si="34"/>
        <v>0.40795487978184736</v>
      </c>
      <c r="K155" s="41">
        <f t="shared" si="34"/>
        <v>53.021890777110151</v>
      </c>
      <c r="L155" s="41">
        <f t="shared" si="34"/>
        <v>0.55035387666085589</v>
      </c>
      <c r="M155" s="41">
        <f t="shared" si="34"/>
        <v>1.2278840978841823</v>
      </c>
      <c r="P155" s="41">
        <f>P154+1</f>
        <v>12</v>
      </c>
      <c r="Q155" s="41">
        <f t="shared" si="35"/>
        <v>-1.8253216785587922E-3</v>
      </c>
      <c r="R155" s="41">
        <f t="shared" si="35"/>
        <v>0.13117368818675113</v>
      </c>
      <c r="S155" s="41">
        <f t="shared" si="35"/>
        <v>0.21649245922180085</v>
      </c>
      <c r="T155" s="41">
        <f t="shared" si="35"/>
        <v>0.4551186514410912</v>
      </c>
      <c r="U155" s="41">
        <f t="shared" si="35"/>
        <v>0.41275146228022369</v>
      </c>
      <c r="V155" s="41">
        <f t="shared" si="35"/>
        <v>0.33404213492328216</v>
      </c>
      <c r="W155" s="41">
        <f t="shared" si="35"/>
        <v>41.765542115798816</v>
      </c>
      <c r="X155" s="41">
        <f t="shared" si="35"/>
        <v>0.33676532535661241</v>
      </c>
      <c r="Y155" s="41">
        <f t="shared" si="35"/>
        <v>0.99095166262906587</v>
      </c>
      <c r="AB155" s="41">
        <f>AB154+1</f>
        <v>12</v>
      </c>
      <c r="AC155" s="41">
        <f t="shared" si="36"/>
        <v>6.812193244538323E-3</v>
      </c>
      <c r="AD155" s="41">
        <f t="shared" si="36"/>
        <v>0.21522637167840977</v>
      </c>
      <c r="AE155" s="41">
        <f t="shared" si="36"/>
        <v>0.29854028992613008</v>
      </c>
      <c r="AF155" s="41">
        <f t="shared" si="36"/>
        <v>0.86593898464194319</v>
      </c>
      <c r="AG155" s="41">
        <f t="shared" si="36"/>
        <v>0.60887898713454447</v>
      </c>
      <c r="AH155" s="41">
        <f t="shared" si="36"/>
        <v>0.48186762464041244</v>
      </c>
      <c r="AI155" s="41">
        <f t="shared" si="36"/>
        <v>64.278239438421423</v>
      </c>
      <c r="AJ155" s="41">
        <f t="shared" si="36"/>
        <v>0.76394242796510003</v>
      </c>
      <c r="AK155" s="41">
        <f t="shared" si="36"/>
        <v>1.4648165331393053</v>
      </c>
      <c r="AO155" s="41">
        <v>12</v>
      </c>
      <c r="AP155" s="41">
        <v>6878.5717674291345</v>
      </c>
      <c r="AT155" s="41">
        <f t="shared" si="20"/>
        <v>4.7767859496035658</v>
      </c>
    </row>
    <row r="156" spans="1:46" s="41" customFormat="1">
      <c r="B156" s="44">
        <v>2.4653194082907532</v>
      </c>
      <c r="C156" s="41">
        <f t="shared" si="21"/>
        <v>0.61407311414928567</v>
      </c>
      <c r="D156" s="41">
        <f t="shared" ref="D156:D163" si="40">D155+1</f>
        <v>13</v>
      </c>
      <c r="E156" s="41">
        <f t="shared" si="34"/>
        <v>2.3256476321109228E-3</v>
      </c>
      <c r="F156" s="41">
        <f t="shared" si="34"/>
        <v>0.16154506253666823</v>
      </c>
      <c r="G156" s="41">
        <f t="shared" si="34"/>
        <v>0.24018759610469201</v>
      </c>
      <c r="H156" s="41">
        <f t="shared" si="34"/>
        <v>0.61608054721078465</v>
      </c>
      <c r="I156" s="41">
        <f t="shared" si="34"/>
        <v>0.4764414732038898</v>
      </c>
      <c r="J156" s="41">
        <f t="shared" si="34"/>
        <v>0.38050280125327174</v>
      </c>
      <c r="K156" s="41">
        <f t="shared" si="34"/>
        <v>49.453944463720923</v>
      </c>
      <c r="L156" s="41">
        <f t="shared" si="34"/>
        <v>0.51331949224883711</v>
      </c>
      <c r="M156" s="41">
        <f t="shared" si="34"/>
        <v>1.1452573851037613</v>
      </c>
      <c r="P156" s="41">
        <f t="shared" ref="P156:P163" si="41">P155+1</f>
        <v>13</v>
      </c>
      <c r="Q156" s="41">
        <f t="shared" si="35"/>
        <v>-1.7024922272074491E-3</v>
      </c>
      <c r="R156" s="41">
        <f t="shared" si="35"/>
        <v>0.12234675519133946</v>
      </c>
      <c r="S156" s="41">
        <f t="shared" si="35"/>
        <v>0.20192425992834118</v>
      </c>
      <c r="T156" s="41">
        <f t="shared" si="35"/>
        <v>0.42449283084578082</v>
      </c>
      <c r="U156" s="41">
        <f t="shared" si="35"/>
        <v>0.38497661237191938</v>
      </c>
      <c r="V156" s="41">
        <f t="shared" si="35"/>
        <v>0.31156378897318421</v>
      </c>
      <c r="W156" s="41">
        <f t="shared" si="35"/>
        <v>38.955057430422443</v>
      </c>
      <c r="X156" s="41">
        <f t="shared" si="35"/>
        <v>0.31410373061766789</v>
      </c>
      <c r="Y156" s="41">
        <f t="shared" si="35"/>
        <v>0.92426859494505431</v>
      </c>
      <c r="AB156" s="41">
        <f t="shared" ref="AB156:AB163" si="42">AB155+1</f>
        <v>13</v>
      </c>
      <c r="AC156" s="41">
        <f t="shared" si="36"/>
        <v>6.3537874914293005E-3</v>
      </c>
      <c r="AD156" s="41">
        <f t="shared" si="36"/>
        <v>0.20074336988199637</v>
      </c>
      <c r="AE156" s="41">
        <f t="shared" si="36"/>
        <v>0.27845093228104345</v>
      </c>
      <c r="AF156" s="41">
        <f t="shared" si="36"/>
        <v>0.80766826357578614</v>
      </c>
      <c r="AG156" s="41">
        <f t="shared" si="36"/>
        <v>0.56790633403586022</v>
      </c>
      <c r="AH156" s="41">
        <f t="shared" si="36"/>
        <v>0.44944181353335916</v>
      </c>
      <c r="AI156" s="41">
        <f t="shared" si="36"/>
        <v>59.952831497019346</v>
      </c>
      <c r="AJ156" s="41">
        <f t="shared" si="36"/>
        <v>0.71253525388000694</v>
      </c>
      <c r="AK156" s="41">
        <f t="shared" si="36"/>
        <v>1.3662461752624746</v>
      </c>
      <c r="AO156" s="41">
        <v>13</v>
      </c>
      <c r="AP156" s="41">
        <v>6878.5717674291363</v>
      </c>
      <c r="AT156" s="41">
        <f t="shared" si="20"/>
        <v>4.7767859496035667</v>
      </c>
    </row>
    <row r="157" spans="1:46" s="41" customFormat="1">
      <c r="B157" s="44">
        <v>2.2994232641078143</v>
      </c>
      <c r="C157" s="41">
        <f t="shared" si="21"/>
        <v>0.57275093839340419</v>
      </c>
      <c r="D157" s="41">
        <f t="shared" si="40"/>
        <v>14</v>
      </c>
      <c r="E157" s="41">
        <f t="shared" si="34"/>
        <v>2.169150273757314E-3</v>
      </c>
      <c r="F157" s="41">
        <f t="shared" si="34"/>
        <v>0.15067438067025413</v>
      </c>
      <c r="G157" s="41">
        <f t="shared" si="34"/>
        <v>0.22402490499848621</v>
      </c>
      <c r="H157" s="41">
        <f t="shared" si="34"/>
        <v>0.57462328737472756</v>
      </c>
      <c r="I157" s="41">
        <f t="shared" si="34"/>
        <v>0.44438079860425894</v>
      </c>
      <c r="J157" s="41">
        <f t="shared" si="34"/>
        <v>0.35489802672935322</v>
      </c>
      <c r="K157" s="41">
        <f t="shared" si="34"/>
        <v>46.126092229410794</v>
      </c>
      <c r="L157" s="41">
        <f t="shared" si="34"/>
        <v>0.47877722392788657</v>
      </c>
      <c r="M157" s="41">
        <f t="shared" si="34"/>
        <v>1.0681907852762464</v>
      </c>
      <c r="P157" s="41">
        <f t="shared" si="41"/>
        <v>14</v>
      </c>
      <c r="Q157" s="41">
        <f t="shared" si="35"/>
        <v>-1.5879282096422939E-3</v>
      </c>
      <c r="R157" s="41">
        <f t="shared" si="35"/>
        <v>0.11411380376472925</v>
      </c>
      <c r="S157" s="41">
        <f t="shared" si="35"/>
        <v>0.18833638323112636</v>
      </c>
      <c r="T157" s="41">
        <f t="shared" si="35"/>
        <v>0.39592788156018699</v>
      </c>
      <c r="U157" s="41">
        <f t="shared" si="35"/>
        <v>0.35907078638509898</v>
      </c>
      <c r="V157" s="41">
        <f t="shared" si="35"/>
        <v>0.29059805484402573</v>
      </c>
      <c r="W157" s="41">
        <f t="shared" si="35"/>
        <v>36.333695751120779</v>
      </c>
      <c r="X157" s="41">
        <f t="shared" si="35"/>
        <v>0.29296707886872658</v>
      </c>
      <c r="Y157" s="41">
        <f t="shared" si="35"/>
        <v>0.86207276118204712</v>
      </c>
      <c r="AB157" s="41">
        <f t="shared" si="42"/>
        <v>14</v>
      </c>
      <c r="AC157" s="41">
        <f t="shared" si="36"/>
        <v>5.9262287571569278E-3</v>
      </c>
      <c r="AD157" s="41">
        <f t="shared" si="36"/>
        <v>0.18723495757577843</v>
      </c>
      <c r="AE157" s="41">
        <f t="shared" si="36"/>
        <v>0.25971342676584658</v>
      </c>
      <c r="AF157" s="41">
        <f t="shared" si="36"/>
        <v>0.75331869318926592</v>
      </c>
      <c r="AG157" s="41">
        <f t="shared" si="36"/>
        <v>0.52969081082341885</v>
      </c>
      <c r="AH157" s="41">
        <f t="shared" si="36"/>
        <v>0.4191979986146806</v>
      </c>
      <c r="AI157" s="41">
        <f t="shared" si="36"/>
        <v>55.91848870770076</v>
      </c>
      <c r="AJ157" s="41">
        <f t="shared" si="36"/>
        <v>0.66458736898704718</v>
      </c>
      <c r="AK157" s="41">
        <f t="shared" si="36"/>
        <v>1.2743088093704518</v>
      </c>
      <c r="AO157" s="41">
        <v>14</v>
      </c>
      <c r="AP157" s="41">
        <v>6878.5717674291373</v>
      </c>
      <c r="AT157" s="41">
        <f t="shared" si="20"/>
        <v>4.7767859496035676</v>
      </c>
    </row>
    <row r="158" spans="1:46" s="41" customFormat="1">
      <c r="B158" s="44">
        <v>2.1446905945198971</v>
      </c>
      <c r="C158" s="41">
        <f t="shared" si="21"/>
        <v>0.53420941231165331</v>
      </c>
      <c r="D158" s="41">
        <f t="shared" si="40"/>
        <v>15</v>
      </c>
      <c r="E158" s="41">
        <f t="shared" si="34"/>
        <v>2.0231839273978239E-3</v>
      </c>
      <c r="F158" s="41">
        <f t="shared" si="34"/>
        <v>0.14053520815533202</v>
      </c>
      <c r="G158" s="41">
        <f t="shared" si="34"/>
        <v>0.20894983285075572</v>
      </c>
      <c r="H158" s="41">
        <f t="shared" si="34"/>
        <v>0.53595576728360805</v>
      </c>
      <c r="I158" s="41">
        <f t="shared" si="34"/>
        <v>0.41447754923084412</v>
      </c>
      <c r="J158" s="41">
        <f t="shared" si="34"/>
        <v>0.33101624734384988</v>
      </c>
      <c r="K158" s="41">
        <f t="shared" si="34"/>
        <v>43.022177652342066</v>
      </c>
      <c r="L158" s="41">
        <f t="shared" si="34"/>
        <v>0.44655937210711788</v>
      </c>
      <c r="M158" s="41">
        <f t="shared" si="34"/>
        <v>0.99631014702448994</v>
      </c>
      <c r="P158" s="41">
        <f t="shared" si="41"/>
        <v>15</v>
      </c>
      <c r="Q158" s="41">
        <f t="shared" si="35"/>
        <v>-1.4810734279119507E-3</v>
      </c>
      <c r="R158" s="41">
        <f t="shared" si="35"/>
        <v>0.10643486367181021</v>
      </c>
      <c r="S158" s="41">
        <f t="shared" si="35"/>
        <v>0.17566286121681712</v>
      </c>
      <c r="T158" s="41">
        <f t="shared" si="35"/>
        <v>0.36928512333713026</v>
      </c>
      <c r="U158" s="41">
        <f t="shared" si="35"/>
        <v>0.33490821387587605</v>
      </c>
      <c r="V158" s="41">
        <f t="shared" si="35"/>
        <v>0.27104314579142091</v>
      </c>
      <c r="W158" s="41">
        <f t="shared" si="35"/>
        <v>33.888730603850497</v>
      </c>
      <c r="X158" s="41">
        <f t="shared" si="35"/>
        <v>0.27325275357580547</v>
      </c>
      <c r="Y158" s="41">
        <f t="shared" si="35"/>
        <v>0.8040622061881707</v>
      </c>
      <c r="AB158" s="41">
        <f t="shared" si="42"/>
        <v>15</v>
      </c>
      <c r="AC158" s="41">
        <f t="shared" si="36"/>
        <v>5.527441282707604E-3</v>
      </c>
      <c r="AD158" s="41">
        <f t="shared" si="36"/>
        <v>0.17463555263885325</v>
      </c>
      <c r="AE158" s="41">
        <f t="shared" si="36"/>
        <v>0.24223680448469478</v>
      </c>
      <c r="AF158" s="41">
        <f t="shared" si="36"/>
        <v>0.70262641123008385</v>
      </c>
      <c r="AG158" s="41">
        <f t="shared" si="36"/>
        <v>0.49404688458581208</v>
      </c>
      <c r="AH158" s="41">
        <f t="shared" si="36"/>
        <v>0.39098934889627879</v>
      </c>
      <c r="AI158" s="41">
        <f t="shared" si="36"/>
        <v>52.155624700833577</v>
      </c>
      <c r="AJ158" s="41">
        <f t="shared" si="36"/>
        <v>0.61986599063843084</v>
      </c>
      <c r="AK158" s="41">
        <f t="shared" si="36"/>
        <v>1.1885580878608144</v>
      </c>
      <c r="AO158" s="41">
        <v>15</v>
      </c>
      <c r="AP158" s="41">
        <v>6878.5717674291345</v>
      </c>
      <c r="AT158" s="41">
        <f t="shared" si="20"/>
        <v>4.7767859496035658</v>
      </c>
    </row>
    <row r="159" spans="1:46" s="41" customFormat="1">
      <c r="B159" s="44">
        <v>2.0017641908686312</v>
      </c>
      <c r="C159" s="41">
        <f t="shared" si="21"/>
        <v>0.49860864533227794</v>
      </c>
      <c r="D159" s="41">
        <f t="shared" si="40"/>
        <v>16</v>
      </c>
      <c r="E159" s="41">
        <f t="shared" si="34"/>
        <v>1.8883549672639513E-3</v>
      </c>
      <c r="F159" s="41">
        <f t="shared" si="34"/>
        <v>0.13116966520039586</v>
      </c>
      <c r="G159" s="41">
        <f t="shared" si="34"/>
        <v>0.19502500461250022</v>
      </c>
      <c r="H159" s="41">
        <f t="shared" si="34"/>
        <v>0.50023861977070594</v>
      </c>
      <c r="I159" s="41">
        <f t="shared" si="34"/>
        <v>0.38685594933334644</v>
      </c>
      <c r="J159" s="41">
        <f t="shared" si="34"/>
        <v>0.30895667292137463</v>
      </c>
      <c r="K159" s="41">
        <f t="shared" si="34"/>
        <v>40.155095032216337</v>
      </c>
      <c r="L159" s="41">
        <f t="shared" si="34"/>
        <v>0.41679977637096677</v>
      </c>
      <c r="M159" s="41">
        <f t="shared" si="34"/>
        <v>0.92991407730733278</v>
      </c>
      <c r="P159" s="41">
        <f t="shared" si="41"/>
        <v>16</v>
      </c>
      <c r="Q159" s="41">
        <f t="shared" si="35"/>
        <v>-1.3823717787622774E-3</v>
      </c>
      <c r="R159" s="41">
        <f t="shared" si="35"/>
        <v>9.9341834809467497E-2</v>
      </c>
      <c r="S159" s="41">
        <f t="shared" si="35"/>
        <v>0.16395634230310341</v>
      </c>
      <c r="T159" s="41">
        <f t="shared" si="35"/>
        <v>0.34467523567531327</v>
      </c>
      <c r="U159" s="41">
        <f t="shared" si="35"/>
        <v>0.31258927114126528</v>
      </c>
      <c r="V159" s="41">
        <f t="shared" si="35"/>
        <v>0.25298029693048041</v>
      </c>
      <c r="W159" s="41">
        <f t="shared" si="35"/>
        <v>31.630318876820372</v>
      </c>
      <c r="X159" s="41">
        <f t="shared" si="35"/>
        <v>0.25504265210187321</v>
      </c>
      <c r="Y159" s="41">
        <f t="shared" si="35"/>
        <v>0.75047791774300976</v>
      </c>
      <c r="AB159" s="41">
        <f t="shared" si="42"/>
        <v>16</v>
      </c>
      <c r="AC159" s="41">
        <f t="shared" si="36"/>
        <v>5.159081713290185E-3</v>
      </c>
      <c r="AD159" s="41">
        <f t="shared" si="36"/>
        <v>0.1629974955913237</v>
      </c>
      <c r="AE159" s="41">
        <f t="shared" si="36"/>
        <v>0.22609366692189747</v>
      </c>
      <c r="AF159" s="41">
        <f t="shared" si="36"/>
        <v>0.65580200386609677</v>
      </c>
      <c r="AG159" s="41">
        <f t="shared" si="36"/>
        <v>0.46112262752542749</v>
      </c>
      <c r="AH159" s="41">
        <f t="shared" si="36"/>
        <v>0.3649330489122688</v>
      </c>
      <c r="AI159" s="41">
        <f t="shared" si="36"/>
        <v>48.67987118761225</v>
      </c>
      <c r="AJ159" s="41">
        <f t="shared" si="36"/>
        <v>0.57855690064006082</v>
      </c>
      <c r="AK159" s="41">
        <f t="shared" si="36"/>
        <v>1.1093502368716608</v>
      </c>
      <c r="AO159" s="41">
        <v>16</v>
      </c>
      <c r="AP159" s="41">
        <v>6878.5717674291373</v>
      </c>
      <c r="AT159" s="41">
        <f t="shared" si="20"/>
        <v>4.7767859496035676</v>
      </c>
    </row>
    <row r="160" spans="1:46" s="41" customFormat="1">
      <c r="B160" s="44">
        <v>1.865761381033862</v>
      </c>
      <c r="C160" s="41">
        <f t="shared" si="21"/>
        <v>0.46473243899267319</v>
      </c>
      <c r="D160" s="41">
        <f t="shared" si="40"/>
        <v>17</v>
      </c>
      <c r="E160" s="41">
        <f t="shared" si="34"/>
        <v>1.7600573472521268E-3</v>
      </c>
      <c r="F160" s="41">
        <f t="shared" si="34"/>
        <v>0.12225780479560029</v>
      </c>
      <c r="G160" s="41">
        <f t="shared" si="34"/>
        <v>0.18177471832187111</v>
      </c>
      <c r="H160" s="41">
        <f t="shared" si="34"/>
        <v>0.46625167056508521</v>
      </c>
      <c r="I160" s="41">
        <f t="shared" si="34"/>
        <v>0.36057238588934182</v>
      </c>
      <c r="J160" s="41">
        <f t="shared" si="34"/>
        <v>0.2879657011444865</v>
      </c>
      <c r="K160" s="41">
        <f t="shared" si="34"/>
        <v>37.426898684976351</v>
      </c>
      <c r="L160" s="41">
        <f t="shared" si="34"/>
        <v>0.38848178517922849</v>
      </c>
      <c r="M160" s="41">
        <f t="shared" si="34"/>
        <v>0.86673434415213824</v>
      </c>
      <c r="P160" s="41">
        <f t="shared" si="41"/>
        <v>17</v>
      </c>
      <c r="Q160" s="41">
        <f t="shared" si="35"/>
        <v>-1.2884514024234562E-3</v>
      </c>
      <c r="R160" s="41">
        <f t="shared" si="35"/>
        <v>9.2592404117350702E-2</v>
      </c>
      <c r="S160" s="41">
        <f t="shared" si="35"/>
        <v>0.15281690672663961</v>
      </c>
      <c r="T160" s="41">
        <f t="shared" si="35"/>
        <v>0.32125749209385651</v>
      </c>
      <c r="U160" s="41">
        <f t="shared" si="35"/>
        <v>0.29135149528667431</v>
      </c>
      <c r="V160" s="41">
        <f t="shared" si="35"/>
        <v>0.23579244265057661</v>
      </c>
      <c r="W160" s="41">
        <f t="shared" si="35"/>
        <v>29.481308387552595</v>
      </c>
      <c r="X160" s="41">
        <f t="shared" si="35"/>
        <v>0.23771467837160348</v>
      </c>
      <c r="Y160" s="41">
        <f t="shared" si="35"/>
        <v>0.69948934176708233</v>
      </c>
      <c r="AB160" s="41">
        <f t="shared" si="42"/>
        <v>17</v>
      </c>
      <c r="AC160" s="41">
        <f t="shared" si="36"/>
        <v>4.8085660969277143E-3</v>
      </c>
      <c r="AD160" s="41">
        <f t="shared" si="36"/>
        <v>0.15192320547384938</v>
      </c>
      <c r="AE160" s="41">
        <f t="shared" si="36"/>
        <v>0.21073252991710306</v>
      </c>
      <c r="AF160" s="41">
        <f t="shared" si="36"/>
        <v>0.61124584903631207</v>
      </c>
      <c r="AG160" s="41">
        <f t="shared" si="36"/>
        <v>0.42979327649200921</v>
      </c>
      <c r="AH160" s="41">
        <f t="shared" si="36"/>
        <v>0.34013895963839635</v>
      </c>
      <c r="AI160" s="41">
        <f t="shared" si="36"/>
        <v>45.372488982400057</v>
      </c>
      <c r="AJ160" s="41">
        <f t="shared" si="36"/>
        <v>0.539248891986854</v>
      </c>
      <c r="AK160" s="41">
        <f t="shared" si="36"/>
        <v>1.0339793465371987</v>
      </c>
      <c r="AO160" s="41">
        <v>17</v>
      </c>
      <c r="AP160" s="41">
        <v>6878.5717674291373</v>
      </c>
      <c r="AT160" s="41">
        <f t="shared" si="20"/>
        <v>4.7767859496035676</v>
      </c>
    </row>
    <row r="161" spans="2:46" s="41" customFormat="1">
      <c r="B161" s="44">
        <v>1.7402106641484119</v>
      </c>
      <c r="C161" s="41">
        <f t="shared" si="21"/>
        <v>0.43345968811006991</v>
      </c>
      <c r="D161" s="41">
        <f t="shared" si="40"/>
        <v>18</v>
      </c>
      <c r="E161" s="41">
        <f t="shared" si="34"/>
        <v>1.6416196606576278E-3</v>
      </c>
      <c r="F161" s="41">
        <f t="shared" si="34"/>
        <v>0.11403083901478672</v>
      </c>
      <c r="G161" s="41">
        <f t="shared" si="34"/>
        <v>0.16954274352115167</v>
      </c>
      <c r="H161" s="41">
        <f t="shared" si="34"/>
        <v>0.43487668763128273</v>
      </c>
      <c r="I161" s="41">
        <f t="shared" si="34"/>
        <v>0.3363087678309496</v>
      </c>
      <c r="J161" s="41">
        <f t="shared" si="34"/>
        <v>0.26858792830352568</v>
      </c>
      <c r="K161" s="41">
        <f t="shared" si="34"/>
        <v>34.908369783872139</v>
      </c>
      <c r="L161" s="41">
        <f t="shared" si="34"/>
        <v>0.36234008928928318</v>
      </c>
      <c r="M161" s="41">
        <f t="shared" ref="F161:M176" si="43">M$134*$C161</f>
        <v>0.80841010217579168</v>
      </c>
      <c r="P161" s="41">
        <f t="shared" si="41"/>
        <v>18</v>
      </c>
      <c r="Q161" s="41">
        <f t="shared" si="35"/>
        <v>-1.2017489983053636E-3</v>
      </c>
      <c r="R161" s="41">
        <f t="shared" si="35"/>
        <v>8.6361680921312106E-2</v>
      </c>
      <c r="S161" s="41">
        <f t="shared" si="35"/>
        <v>0.14253355946327464</v>
      </c>
      <c r="T161" s="41">
        <f t="shared" si="35"/>
        <v>0.29963944980441032</v>
      </c>
      <c r="U161" s="41">
        <f t="shared" si="35"/>
        <v>0.2717458857640781</v>
      </c>
      <c r="V161" s="41">
        <f t="shared" si="35"/>
        <v>0.21992550998068339</v>
      </c>
      <c r="W161" s="41">
        <f t="shared" si="35"/>
        <v>27.497453731536922</v>
      </c>
      <c r="X161" s="41">
        <f t="shared" si="35"/>
        <v>0.22171839471650337</v>
      </c>
      <c r="Y161" s="41">
        <f t="shared" si="35"/>
        <v>0.65241934170955895</v>
      </c>
      <c r="AB161" s="41">
        <f t="shared" si="42"/>
        <v>18</v>
      </c>
      <c r="AC161" s="41">
        <f t="shared" si="36"/>
        <v>4.484988319620623E-3</v>
      </c>
      <c r="AD161" s="41">
        <f t="shared" si="36"/>
        <v>0.14169999710826089</v>
      </c>
      <c r="AE161" s="41">
        <f t="shared" si="36"/>
        <v>0.19655192757902912</v>
      </c>
      <c r="AF161" s="41">
        <f t="shared" si="36"/>
        <v>0.57011392545815343</v>
      </c>
      <c r="AG161" s="41">
        <f t="shared" si="36"/>
        <v>0.40087164989782104</v>
      </c>
      <c r="AH161" s="41">
        <f t="shared" si="36"/>
        <v>0.31725034662636792</v>
      </c>
      <c r="AI161" s="41">
        <f t="shared" si="36"/>
        <v>42.319285836207314</v>
      </c>
      <c r="AJ161" s="41">
        <f t="shared" si="36"/>
        <v>0.50296178386206358</v>
      </c>
      <c r="AK161" s="41">
        <f t="shared" si="36"/>
        <v>0.96440086264202884</v>
      </c>
      <c r="AO161" s="41">
        <v>18</v>
      </c>
      <c r="AP161" s="41">
        <v>6878.5717674291336</v>
      </c>
      <c r="AT161" s="41">
        <f t="shared" si="20"/>
        <v>4.776785949603565</v>
      </c>
    </row>
    <row r="162" spans="2:46" s="41" customFormat="1">
      <c r="B162" s="44">
        <v>1.6231084990247604</v>
      </c>
      <c r="C162" s="41">
        <f t="shared" si="21"/>
        <v>0.40429134141662443</v>
      </c>
      <c r="D162" s="41">
        <f t="shared" si="40"/>
        <v>19</v>
      </c>
      <c r="E162" s="41">
        <f t="shared" si="34"/>
        <v>1.5311518761916389E-3</v>
      </c>
      <c r="F162" s="41">
        <f t="shared" si="43"/>
        <v>0.10635748175143918</v>
      </c>
      <c r="G162" s="41">
        <f t="shared" si="43"/>
        <v>0.15813388207905354</v>
      </c>
      <c r="H162" s="41">
        <f t="shared" si="43"/>
        <v>0.40561298828006326</v>
      </c>
      <c r="I162" s="41">
        <f t="shared" si="43"/>
        <v>0.31367789579090044</v>
      </c>
      <c r="J162" s="41">
        <f t="shared" si="43"/>
        <v>0.25051412346001245</v>
      </c>
      <c r="K162" s="41">
        <f t="shared" si="43"/>
        <v>32.559317587580196</v>
      </c>
      <c r="L162" s="41">
        <f t="shared" si="43"/>
        <v>0.33795751892523124</v>
      </c>
      <c r="M162" s="41">
        <f t="shared" si="43"/>
        <v>0.75401061180205387</v>
      </c>
      <c r="P162" s="41">
        <f t="shared" si="41"/>
        <v>19</v>
      </c>
      <c r="Q162" s="41">
        <f t="shared" si="35"/>
        <v>-1.1208809674766915E-3</v>
      </c>
      <c r="R162" s="41">
        <f t="shared" si="35"/>
        <v>8.0550235199277898E-2</v>
      </c>
      <c r="S162" s="41">
        <f t="shared" si="35"/>
        <v>0.13294219862415574</v>
      </c>
      <c r="T162" s="41">
        <f t="shared" si="35"/>
        <v>0.27947612759782736</v>
      </c>
      <c r="U162" s="41">
        <f t="shared" si="35"/>
        <v>0.25345957581206408</v>
      </c>
      <c r="V162" s="41">
        <f t="shared" si="35"/>
        <v>0.20512629404939609</v>
      </c>
      <c r="W162" s="41">
        <f t="shared" si="35"/>
        <v>25.647096511179267</v>
      </c>
      <c r="X162" s="41">
        <f t="shared" si="35"/>
        <v>0.20679853207921256</v>
      </c>
      <c r="Y162" s="41">
        <f t="shared" si="35"/>
        <v>0.6085167734419844</v>
      </c>
      <c r="AB162" s="41">
        <f t="shared" si="42"/>
        <v>19</v>
      </c>
      <c r="AC162" s="41">
        <f t="shared" si="36"/>
        <v>4.1831847198599732E-3</v>
      </c>
      <c r="AD162" s="41">
        <f t="shared" si="36"/>
        <v>0.13216472830360004</v>
      </c>
      <c r="AE162" s="41">
        <f t="shared" si="36"/>
        <v>0.18332556553395174</v>
      </c>
      <c r="AF162" s="41">
        <f t="shared" si="36"/>
        <v>0.53174984896229749</v>
      </c>
      <c r="AG162" s="41">
        <f t="shared" si="36"/>
        <v>0.37389621576973675</v>
      </c>
      <c r="AH162" s="41">
        <f t="shared" si="36"/>
        <v>0.29590195287062876</v>
      </c>
      <c r="AI162" s="41">
        <f t="shared" si="36"/>
        <v>39.471538663981093</v>
      </c>
      <c r="AJ162" s="41">
        <f t="shared" si="36"/>
        <v>0.46911650577125036</v>
      </c>
      <c r="AK162" s="41">
        <f t="shared" si="36"/>
        <v>0.89950445016212721</v>
      </c>
      <c r="AO162" s="41">
        <v>19</v>
      </c>
      <c r="AP162" s="41">
        <v>6878.5717674291363</v>
      </c>
      <c r="AT162" s="41">
        <f t="shared" si="20"/>
        <v>4.7767859496035667</v>
      </c>
    </row>
    <row r="163" spans="2:46" s="41" customFormat="1">
      <c r="B163" s="44">
        <v>1.5128321147522239</v>
      </c>
      <c r="C163" s="41">
        <f t="shared" si="21"/>
        <v>0.37682319165897921</v>
      </c>
      <c r="D163" s="41">
        <f t="shared" si="40"/>
        <v>20</v>
      </c>
      <c r="E163" s="41">
        <f t="shared" si="34"/>
        <v>1.4271231604403645E-3</v>
      </c>
      <c r="F163" s="41">
        <f t="shared" si="43"/>
        <v>9.9131397644968075E-2</v>
      </c>
      <c r="G163" s="41">
        <f t="shared" si="43"/>
        <v>0.1473900330035694</v>
      </c>
      <c r="H163" s="41">
        <f t="shared" si="43"/>
        <v>0.37805504388609351</v>
      </c>
      <c r="I163" s="41">
        <f t="shared" si="43"/>
        <v>0.2923661571148834</v>
      </c>
      <c r="J163" s="41">
        <f t="shared" si="43"/>
        <v>0.23349382459461138</v>
      </c>
      <c r="K163" s="41">
        <f t="shared" si="43"/>
        <v>30.347189550485389</v>
      </c>
      <c r="L163" s="41">
        <f t="shared" si="43"/>
        <v>0.31499618685951625</v>
      </c>
      <c r="M163" s="41">
        <f t="shared" si="43"/>
        <v>0.70278201924486272</v>
      </c>
      <c r="P163" s="41">
        <f t="shared" si="41"/>
        <v>20</v>
      </c>
      <c r="Q163" s="41">
        <f t="shared" si="35"/>
        <v>-1.044726662100618E-3</v>
      </c>
      <c r="R163" s="41">
        <f t="shared" si="35"/>
        <v>7.50775334695932E-2</v>
      </c>
      <c r="S163" s="41">
        <f t="shared" si="35"/>
        <v>0.12390990966114317</v>
      </c>
      <c r="T163" s="41">
        <f t="shared" si="35"/>
        <v>0.26048810747440598</v>
      </c>
      <c r="U163" s="41">
        <f t="shared" si="35"/>
        <v>0.2362391585715658</v>
      </c>
      <c r="V163" s="41">
        <f t="shared" si="35"/>
        <v>0.191189711226631</v>
      </c>
      <c r="W163" s="41">
        <f t="shared" si="35"/>
        <v>23.904594964276523</v>
      </c>
      <c r="X163" s="41">
        <f t="shared" si="35"/>
        <v>0.19274833493942431</v>
      </c>
      <c r="Y163" s="41">
        <f t="shared" si="35"/>
        <v>0.56717324675557246</v>
      </c>
      <c r="AB163" s="41">
        <f t="shared" si="42"/>
        <v>20</v>
      </c>
      <c r="AC163" s="41">
        <f t="shared" si="36"/>
        <v>3.8989729829813509E-3</v>
      </c>
      <c r="AD163" s="41">
        <f t="shared" si="36"/>
        <v>0.12318526182034258</v>
      </c>
      <c r="AE163" s="41">
        <f t="shared" si="36"/>
        <v>0.17087015634599595</v>
      </c>
      <c r="AF163" s="41">
        <f t="shared" si="36"/>
        <v>0.49562198029777954</v>
      </c>
      <c r="AG163" s="41">
        <f t="shared" si="36"/>
        <v>0.34849315565820094</v>
      </c>
      <c r="AH163" s="41">
        <f t="shared" si="36"/>
        <v>0.27579793796259172</v>
      </c>
      <c r="AI163" s="41">
        <f t="shared" si="36"/>
        <v>36.789784136694216</v>
      </c>
      <c r="AJ163" s="41">
        <f t="shared" si="36"/>
        <v>0.4372440387796086</v>
      </c>
      <c r="AK163" s="41">
        <f t="shared" si="36"/>
        <v>0.83839079173415665</v>
      </c>
      <c r="AO163" s="41">
        <v>20</v>
      </c>
      <c r="AP163" s="41">
        <v>6878.5717674291373</v>
      </c>
      <c r="AT163" s="41">
        <f t="shared" si="20"/>
        <v>4.7767859496035676</v>
      </c>
    </row>
    <row r="164" spans="2:46" s="41" customFormat="1">
      <c r="B164" s="44">
        <v>1.0678724104406803</v>
      </c>
      <c r="C164" s="41">
        <f t="shared" si="21"/>
        <v>0.26599057890354916</v>
      </c>
      <c r="D164" s="41">
        <f>D163+5</f>
        <v>25</v>
      </c>
      <c r="E164" s="41">
        <f t="shared" si="34"/>
        <v>1.007372486658757E-3</v>
      </c>
      <c r="F164" s="41">
        <f t="shared" si="43"/>
        <v>6.9974509082142033E-2</v>
      </c>
      <c r="G164" s="41">
        <f t="shared" si="43"/>
        <v>0.1040391384368724</v>
      </c>
      <c r="H164" s="41">
        <f t="shared" si="43"/>
        <v>0.26686011425664463</v>
      </c>
      <c r="I164" s="41">
        <f t="shared" si="43"/>
        <v>0.20637435567705659</v>
      </c>
      <c r="J164" s="41">
        <f t="shared" si="43"/>
        <v>0.16481776851603849</v>
      </c>
      <c r="K164" s="41">
        <f t="shared" si="43"/>
        <v>21.421363374933879</v>
      </c>
      <c r="L164" s="41">
        <f t="shared" si="43"/>
        <v>0.2223483584603749</v>
      </c>
      <c r="M164" s="41">
        <f t="shared" si="43"/>
        <v>0.49607720617981205</v>
      </c>
      <c r="P164" s="41">
        <f>P163+5</f>
        <v>25</v>
      </c>
      <c r="Q164" s="41">
        <f t="shared" si="35"/>
        <v>-7.3744784238121157E-4</v>
      </c>
      <c r="R164" s="41">
        <f t="shared" si="35"/>
        <v>5.299545524867863E-2</v>
      </c>
      <c r="S164" s="41">
        <f t="shared" si="35"/>
        <v>8.746507468808172E-2</v>
      </c>
      <c r="T164" s="41">
        <f t="shared" ref="R164:Y179" si="44">T$134*$C164</f>
        <v>0.18387239437033243</v>
      </c>
      <c r="U164" s="41">
        <f t="shared" si="44"/>
        <v>0.16675563484161898</v>
      </c>
      <c r="V164" s="41">
        <f t="shared" si="44"/>
        <v>0.13495629540656529</v>
      </c>
      <c r="W164" s="41">
        <f t="shared" si="44"/>
        <v>16.873688227653084</v>
      </c>
      <c r="X164" s="41">
        <f t="shared" si="44"/>
        <v>0.13605649102306513</v>
      </c>
      <c r="Y164" s="41">
        <f t="shared" si="44"/>
        <v>0.40035418090627861</v>
      </c>
      <c r="AB164" s="41">
        <f>AB163+5</f>
        <v>25</v>
      </c>
      <c r="AC164" s="41">
        <f t="shared" si="36"/>
        <v>2.7521928156987278E-3</v>
      </c>
      <c r="AD164" s="41">
        <f t="shared" si="36"/>
        <v>8.6953562915605173E-2</v>
      </c>
      <c r="AE164" s="41">
        <f t="shared" si="36"/>
        <v>0.12061320218566332</v>
      </c>
      <c r="AF164" s="41">
        <f t="shared" ref="AD164:AK179" si="45">AF$134*$C164</f>
        <v>0.34984783414295584</v>
      </c>
      <c r="AG164" s="41">
        <f t="shared" si="45"/>
        <v>0.24599307651249419</v>
      </c>
      <c r="AH164" s="41">
        <f t="shared" si="45"/>
        <v>0.19467924162551167</v>
      </c>
      <c r="AI164" s="41">
        <f t="shared" si="45"/>
        <v>25.969038522214646</v>
      </c>
      <c r="AJ164" s="41">
        <f t="shared" si="45"/>
        <v>0.30864022589768497</v>
      </c>
      <c r="AK164" s="41">
        <f t="shared" si="45"/>
        <v>0.59180023145334804</v>
      </c>
      <c r="AO164" s="41">
        <v>25</v>
      </c>
      <c r="AP164" s="41">
        <v>6878.5717674291373</v>
      </c>
      <c r="AT164" s="41">
        <f t="shared" si="20"/>
        <v>4.7767859496035676</v>
      </c>
    </row>
    <row r="165" spans="2:46" s="41" customFormat="1">
      <c r="B165" s="44">
        <v>0.75431117150150273</v>
      </c>
      <c r="C165" s="41">
        <f t="shared" si="21"/>
        <v>0.18788730116016467</v>
      </c>
      <c r="D165" s="41">
        <f>D164+5</f>
        <v>30</v>
      </c>
      <c r="E165" s="41">
        <f t="shared" si="34"/>
        <v>7.1157594589073747E-4</v>
      </c>
      <c r="F165" s="41">
        <f t="shared" si="43"/>
        <v>4.9427771899464332E-2</v>
      </c>
      <c r="G165" s="41">
        <f t="shared" si="43"/>
        <v>7.348994470597725E-2</v>
      </c>
      <c r="H165" s="41">
        <f t="shared" si="43"/>
        <v>0.18850151333049758</v>
      </c>
      <c r="I165" s="41">
        <f t="shared" si="43"/>
        <v>0.1457762935689926</v>
      </c>
      <c r="J165" s="41">
        <f t="shared" si="43"/>
        <v>0.11642203959768153</v>
      </c>
      <c r="K165" s="41">
        <f t="shared" si="43"/>
        <v>15.131371074412964</v>
      </c>
      <c r="L165" s="41">
        <f t="shared" si="43"/>
        <v>0.15705982204603292</v>
      </c>
      <c r="M165" s="41">
        <f t="shared" si="43"/>
        <v>0.35041319064912102</v>
      </c>
      <c r="P165" s="41">
        <f>P164+5</f>
        <v>30</v>
      </c>
      <c r="Q165" s="41">
        <f t="shared" ref="Q165:Y183" si="46">Q$134*$C165</f>
        <v>-5.2090974583590243E-4</v>
      </c>
      <c r="R165" s="41">
        <f t="shared" si="44"/>
        <v>3.7434307265593346E-2</v>
      </c>
      <c r="S165" s="41">
        <f t="shared" si="44"/>
        <v>6.1782552211651395E-2</v>
      </c>
      <c r="T165" s="41">
        <f t="shared" si="44"/>
        <v>0.12988162241876394</v>
      </c>
      <c r="U165" s="41">
        <f t="shared" si="44"/>
        <v>0.11779088685318717</v>
      </c>
      <c r="V165" s="41">
        <f t="shared" si="44"/>
        <v>9.5328842935102701E-2</v>
      </c>
      <c r="W165" s="41">
        <f t="shared" si="44"/>
        <v>11.919037714720645</v>
      </c>
      <c r="X165" s="41">
        <f t="shared" si="44"/>
        <v>9.6105986193275608E-2</v>
      </c>
      <c r="Y165" s="41">
        <f t="shared" si="44"/>
        <v>0.28279748428964124</v>
      </c>
      <c r="AB165" s="41">
        <f>AB164+5</f>
        <v>30</v>
      </c>
      <c r="AC165" s="41">
        <f t="shared" ref="AC165:AK183" si="47">AC$134*$C165</f>
        <v>1.9440616376173792E-3</v>
      </c>
      <c r="AD165" s="41">
        <f t="shared" si="45"/>
        <v>6.142123653333513E-2</v>
      </c>
      <c r="AE165" s="41">
        <f t="shared" si="45"/>
        <v>8.5197337200303286E-2</v>
      </c>
      <c r="AF165" s="41">
        <f t="shared" si="45"/>
        <v>0.2471214042422305</v>
      </c>
      <c r="AG165" s="41">
        <f t="shared" si="45"/>
        <v>0.17376170028479801</v>
      </c>
      <c r="AH165" s="41">
        <f t="shared" si="45"/>
        <v>0.13751523626026033</v>
      </c>
      <c r="AI165" s="41">
        <f t="shared" si="45"/>
        <v>18.343704434105263</v>
      </c>
      <c r="AJ165" s="41">
        <f t="shared" si="45"/>
        <v>0.21801365789879043</v>
      </c>
      <c r="AK165" s="41">
        <f t="shared" si="45"/>
        <v>0.41802889700860274</v>
      </c>
      <c r="AO165" s="41">
        <v>30</v>
      </c>
      <c r="AP165" s="41">
        <v>6878.5717674291354</v>
      </c>
      <c r="AT165" s="41">
        <f t="shared" si="20"/>
        <v>4.7767859496035658</v>
      </c>
    </row>
    <row r="166" spans="2:46" s="41" customFormat="1">
      <c r="B166" s="44">
        <v>0.37532087143131643</v>
      </c>
      <c r="C166" s="41">
        <f t="shared" si="21"/>
        <v>9.3486651486203942E-2</v>
      </c>
      <c r="D166" s="41">
        <f>D165+10</f>
        <v>40</v>
      </c>
      <c r="E166" s="41">
        <f t="shared" si="34"/>
        <v>3.540572036997106E-4</v>
      </c>
      <c r="F166" s="41">
        <f t="shared" si="43"/>
        <v>2.4593662566720097E-2</v>
      </c>
      <c r="G166" s="41">
        <f t="shared" si="43"/>
        <v>3.6566222443162759E-2</v>
      </c>
      <c r="H166" s="41">
        <f t="shared" si="43"/>
        <v>9.3792263620456437E-2</v>
      </c>
      <c r="I166" s="41">
        <f t="shared" si="43"/>
        <v>7.2533574476210338E-2</v>
      </c>
      <c r="J166" s="41">
        <f t="shared" si="43"/>
        <v>5.7927845969236065E-2</v>
      </c>
      <c r="K166" s="41">
        <f t="shared" si="43"/>
        <v>7.5288814380074109</v>
      </c>
      <c r="L166" s="41">
        <f t="shared" si="43"/>
        <v>7.814789373969537E-2</v>
      </c>
      <c r="M166" s="41">
        <f t="shared" si="43"/>
        <v>0.17435428380791804</v>
      </c>
      <c r="P166" s="41">
        <f>P165+10</f>
        <v>40</v>
      </c>
      <c r="Q166" s="41">
        <f t="shared" si="46"/>
        <v>-2.591878618939518E-4</v>
      </c>
      <c r="R166" s="41">
        <f t="shared" si="44"/>
        <v>1.8626102005599377E-2</v>
      </c>
      <c r="S166" s="41">
        <f t="shared" si="44"/>
        <v>3.0741002137314382E-2</v>
      </c>
      <c r="T166" s="41">
        <f t="shared" si="44"/>
        <v>6.46248995783653E-2</v>
      </c>
      <c r="U166" s="41">
        <f t="shared" si="44"/>
        <v>5.8608940143898863E-2</v>
      </c>
      <c r="V166" s="41">
        <f t="shared" si="44"/>
        <v>4.7432552711266007E-2</v>
      </c>
      <c r="W166" s="41">
        <f t="shared" si="44"/>
        <v>5.9305281304623589</v>
      </c>
      <c r="X166" s="41">
        <f t="shared" si="44"/>
        <v>4.781923409145003E-2</v>
      </c>
      <c r="Y166" s="41">
        <f t="shared" si="44"/>
        <v>0.1407108926027098</v>
      </c>
      <c r="AB166" s="41">
        <f>AB165+10</f>
        <v>40</v>
      </c>
      <c r="AC166" s="41">
        <f t="shared" si="47"/>
        <v>9.673022692933738E-4</v>
      </c>
      <c r="AD166" s="41">
        <f t="shared" si="45"/>
        <v>3.0561223127840719E-2</v>
      </c>
      <c r="AE166" s="41">
        <f t="shared" si="45"/>
        <v>4.2391442749011229E-2</v>
      </c>
      <c r="AF166" s="41">
        <f t="shared" si="45"/>
        <v>0.12295962766254721</v>
      </c>
      <c r="AG166" s="41">
        <f t="shared" si="45"/>
        <v>8.64582088085218E-2</v>
      </c>
      <c r="AH166" s="41">
        <f t="shared" si="45"/>
        <v>6.8423139227206123E-2</v>
      </c>
      <c r="AI166" s="41">
        <f t="shared" si="45"/>
        <v>9.1272347455524532</v>
      </c>
      <c r="AJ166" s="41">
        <f t="shared" si="45"/>
        <v>0.10847655338794081</v>
      </c>
      <c r="AK166" s="41">
        <f t="shared" si="45"/>
        <v>0.20799767501312719</v>
      </c>
      <c r="AO166" s="41">
        <v>40</v>
      </c>
      <c r="AP166" s="41">
        <v>6878.5717674291363</v>
      </c>
      <c r="AT166" s="41">
        <f t="shared" si="20"/>
        <v>4.7767859496035667</v>
      </c>
    </row>
    <row r="167" spans="2:46" s="41" customFormat="1">
      <c r="B167" s="44">
        <v>0.18700790935510928</v>
      </c>
      <c r="C167" s="41">
        <f t="shared" si="21"/>
        <v>4.658079147150241E-2</v>
      </c>
      <c r="D167" s="41">
        <f t="shared" ref="D167:D168" si="48">D166+10</f>
        <v>50</v>
      </c>
      <c r="E167" s="41">
        <f t="shared" si="34"/>
        <v>1.7641304413339989E-4</v>
      </c>
      <c r="F167" s="41">
        <f t="shared" si="43"/>
        <v>1.225407316797459E-2</v>
      </c>
      <c r="G167" s="41">
        <f t="shared" si="43"/>
        <v>1.8219537821149726E-2</v>
      </c>
      <c r="H167" s="41">
        <f t="shared" si="43"/>
        <v>4.6733066206670101E-2</v>
      </c>
      <c r="I167" s="41">
        <f t="shared" si="43"/>
        <v>3.6140681622954932E-2</v>
      </c>
      <c r="J167" s="41">
        <f t="shared" si="43"/>
        <v>2.8863210635846716E-2</v>
      </c>
      <c r="K167" s="41">
        <f t="shared" si="43"/>
        <v>3.7513511362554501</v>
      </c>
      <c r="L167" s="41">
        <f t="shared" si="43"/>
        <v>3.8938080296555176E-2</v>
      </c>
      <c r="M167" s="41">
        <f t="shared" si="43"/>
        <v>8.6874012568717338E-2</v>
      </c>
      <c r="P167" s="41">
        <f t="shared" ref="P167:P168" si="49">P166+10</f>
        <v>50</v>
      </c>
      <c r="Q167" s="41">
        <f t="shared" si="46"/>
        <v>-1.2914331142353946E-4</v>
      </c>
      <c r="R167" s="41">
        <f t="shared" si="44"/>
        <v>9.2806679847528186E-3</v>
      </c>
      <c r="S167" s="41">
        <f t="shared" si="44"/>
        <v>1.5317055295263901E-2</v>
      </c>
      <c r="T167" s="41">
        <f t="shared" si="44"/>
        <v>3.2200094059105885E-2</v>
      </c>
      <c r="U167" s="41">
        <f t="shared" si="44"/>
        <v>2.9202573584653418E-2</v>
      </c>
      <c r="V167" s="41">
        <f t="shared" si="44"/>
        <v>2.3633810941774736E-2</v>
      </c>
      <c r="W167" s="41">
        <f t="shared" si="44"/>
        <v>2.9549533518345439</v>
      </c>
      <c r="X167" s="41">
        <f t="shared" si="44"/>
        <v>2.3826479354322624E-2</v>
      </c>
      <c r="Y167" s="41">
        <f t="shared" si="44"/>
        <v>7.0110808782824455E-2</v>
      </c>
      <c r="AB167" s="41">
        <f t="shared" ref="AB167:AB168" si="50">AB166+10</f>
        <v>50</v>
      </c>
      <c r="AC167" s="41">
        <f t="shared" si="47"/>
        <v>4.819693996903397E-4</v>
      </c>
      <c r="AD167" s="41">
        <f t="shared" si="45"/>
        <v>1.5227478351196313E-2</v>
      </c>
      <c r="AE167" s="41">
        <f t="shared" si="45"/>
        <v>2.1122020347035593E-2</v>
      </c>
      <c r="AF167" s="41">
        <f t="shared" si="45"/>
        <v>6.1266038354234144E-2</v>
      </c>
      <c r="AG167" s="41">
        <f t="shared" si="45"/>
        <v>4.3078789661256445E-2</v>
      </c>
      <c r="AH167" s="41">
        <f t="shared" si="45"/>
        <v>3.4092610329918685E-2</v>
      </c>
      <c r="AI167" s="41">
        <f t="shared" si="45"/>
        <v>4.5477489206763515</v>
      </c>
      <c r="AJ167" s="41">
        <f t="shared" si="45"/>
        <v>5.4049681238787776E-2</v>
      </c>
      <c r="AK167" s="41">
        <f t="shared" si="45"/>
        <v>0.10363721635461068</v>
      </c>
      <c r="AO167" s="41">
        <v>50</v>
      </c>
      <c r="AP167" s="41">
        <v>6878.5717674291363</v>
      </c>
      <c r="AT167" s="41">
        <f t="shared" ref="AT167:AT183" si="51">AP167/(60*24)</f>
        <v>4.7767859496035667</v>
      </c>
    </row>
    <row r="168" spans="2:46" s="41" customFormat="1">
      <c r="B168" s="44">
        <v>9.324375629594954E-2</v>
      </c>
      <c r="C168" s="41">
        <f t="shared" ref="C168:C183" si="52">B168/$B$134</f>
        <v>2.3225584324316439E-2</v>
      </c>
      <c r="D168" s="41">
        <f t="shared" si="48"/>
        <v>60</v>
      </c>
      <c r="E168" s="41">
        <f t="shared" si="34"/>
        <v>8.7961065129954158E-5</v>
      </c>
      <c r="F168" s="41">
        <f t="shared" si="43"/>
        <v>6.1099865564383377E-3</v>
      </c>
      <c r="G168" s="41">
        <f t="shared" si="43"/>
        <v>9.0844186766141487E-3</v>
      </c>
      <c r="H168" s="41">
        <f t="shared" si="43"/>
        <v>2.3301509820435669E-2</v>
      </c>
      <c r="I168" s="41">
        <f t="shared" si="43"/>
        <v>1.8020055521936362E-2</v>
      </c>
      <c r="J168" s="41">
        <f t="shared" si="43"/>
        <v>1.4391445729372943E-2</v>
      </c>
      <c r="K168" s="41">
        <f t="shared" si="43"/>
        <v>1.8704560268909285</v>
      </c>
      <c r="L168" s="41">
        <f t="shared" si="43"/>
        <v>1.9414862624391505E-2</v>
      </c>
      <c r="M168" s="41">
        <f t="shared" si="43"/>
        <v>4.3316131838182184E-2</v>
      </c>
      <c r="P168" s="41">
        <f t="shared" si="49"/>
        <v>60</v>
      </c>
      <c r="Q168" s="41">
        <f t="shared" si="46"/>
        <v>-6.4391968763001596E-5</v>
      </c>
      <c r="R168" s="41">
        <f t="shared" si="44"/>
        <v>4.6274210904666754E-3</v>
      </c>
      <c r="S168" s="41">
        <f t="shared" si="44"/>
        <v>7.6372158592026423E-3</v>
      </c>
      <c r="T168" s="41">
        <f t="shared" si="44"/>
        <v>1.6055244580337805E-2</v>
      </c>
      <c r="U168" s="41">
        <f t="shared" si="44"/>
        <v>1.4560655022196592E-2</v>
      </c>
      <c r="V168" s="41">
        <f t="shared" si="44"/>
        <v>1.1784021945375443E-2</v>
      </c>
      <c r="W168" s="41">
        <f t="shared" si="44"/>
        <v>1.473365223719783</v>
      </c>
      <c r="X168" s="41">
        <f t="shared" si="44"/>
        <v>1.1880088077377532E-2</v>
      </c>
      <c r="Y168" s="41">
        <f t="shared" si="44"/>
        <v>3.495785387046782E-2</v>
      </c>
      <c r="AB168" s="41">
        <f t="shared" si="50"/>
        <v>60</v>
      </c>
      <c r="AC168" s="41">
        <f t="shared" si="47"/>
        <v>2.4031409902291011E-4</v>
      </c>
      <c r="AD168" s="41">
        <f t="shared" si="45"/>
        <v>7.5925520224099765E-3</v>
      </c>
      <c r="AE168" s="41">
        <f t="shared" si="45"/>
        <v>1.0531621494025678E-2</v>
      </c>
      <c r="AF168" s="41">
        <f t="shared" si="45"/>
        <v>3.0547775060533446E-2</v>
      </c>
      <c r="AG168" s="41">
        <f t="shared" si="45"/>
        <v>2.1479456021676134E-2</v>
      </c>
      <c r="AH168" s="41">
        <f t="shared" si="45"/>
        <v>1.699886951337044E-2</v>
      </c>
      <c r="AI168" s="41">
        <f t="shared" si="45"/>
        <v>2.2675468300620714</v>
      </c>
      <c r="AJ168" s="41">
        <f t="shared" si="45"/>
        <v>2.6949637171405503E-2</v>
      </c>
      <c r="AK168" s="41">
        <f t="shared" si="45"/>
        <v>5.1674409805896777E-2</v>
      </c>
      <c r="AO168" s="41">
        <v>60</v>
      </c>
      <c r="AP168" s="41">
        <v>6878.5717674291391</v>
      </c>
      <c r="AT168" s="41">
        <f t="shared" si="51"/>
        <v>4.7767859496035685</v>
      </c>
    </row>
    <row r="169" spans="2:46" s="41" customFormat="1">
      <c r="B169" s="44">
        <v>3.2845498356363717E-2</v>
      </c>
      <c r="C169" s="41">
        <f t="shared" si="52"/>
        <v>8.1813080259086537E-3</v>
      </c>
      <c r="D169" s="41">
        <f>D168+15</f>
        <v>75</v>
      </c>
      <c r="E169" s="41">
        <f t="shared" si="34"/>
        <v>3.0984648569712469E-5</v>
      </c>
      <c r="F169" s="41">
        <f t="shared" si="43"/>
        <v>2.1522680055910352E-3</v>
      </c>
      <c r="G169" s="41">
        <f t="shared" si="43"/>
        <v>3.2000240076579954E-3</v>
      </c>
      <c r="H169" s="41">
        <f t="shared" si="43"/>
        <v>8.2080530955739636E-3</v>
      </c>
      <c r="I169" s="41">
        <f t="shared" si="43"/>
        <v>6.3476390006078579E-3</v>
      </c>
      <c r="J169" s="41">
        <f t="shared" si="43"/>
        <v>5.0694462109561137E-3</v>
      </c>
      <c r="K169" s="41">
        <f t="shared" si="43"/>
        <v>0.65887586255000918</v>
      </c>
      <c r="L169" s="41">
        <f t="shared" si="43"/>
        <v>6.838965564562734E-3</v>
      </c>
      <c r="M169" s="41">
        <f t="shared" si="43"/>
        <v>1.5258286384123826E-2</v>
      </c>
      <c r="P169" s="41">
        <f>P168+15</f>
        <v>75</v>
      </c>
      <c r="Q169" s="41">
        <f t="shared" si="46"/>
        <v>-2.2682337007695886E-5</v>
      </c>
      <c r="R169" s="41">
        <f t="shared" si="44"/>
        <v>1.6300281955471624E-3</v>
      </c>
      <c r="S169" s="41">
        <f t="shared" si="44"/>
        <v>2.6902408366567708E-3</v>
      </c>
      <c r="T169" s="41">
        <f t="shared" si="44"/>
        <v>5.6555262295606415E-3</v>
      </c>
      <c r="U169" s="41">
        <f t="shared" si="44"/>
        <v>5.1290508833770811E-3</v>
      </c>
      <c r="V169" s="41">
        <f t="shared" si="44"/>
        <v>4.1509704114633186E-3</v>
      </c>
      <c r="W169" s="41">
        <f t="shared" si="44"/>
        <v>0.51899898670334643</v>
      </c>
      <c r="X169" s="41">
        <f t="shared" si="44"/>
        <v>4.1848101033217424E-3</v>
      </c>
      <c r="Y169" s="41">
        <f t="shared" si="44"/>
        <v>1.2314048440949943E-2</v>
      </c>
      <c r="AB169" s="41">
        <f>AB168+15</f>
        <v>75</v>
      </c>
      <c r="AC169" s="41">
        <f t="shared" si="47"/>
        <v>8.4651634147120909E-5</v>
      </c>
      <c r="AD169" s="41">
        <f t="shared" si="45"/>
        <v>2.6745078156348995E-3</v>
      </c>
      <c r="AE169" s="41">
        <f t="shared" si="45"/>
        <v>3.7098071786592279E-3</v>
      </c>
      <c r="AF169" s="41">
        <f t="shared" si="45"/>
        <v>1.0760579961587252E-2</v>
      </c>
      <c r="AG169" s="41">
        <f t="shared" si="45"/>
        <v>7.566227117838633E-3</v>
      </c>
      <c r="AH169" s="41">
        <f t="shared" si="45"/>
        <v>5.9879220104489071E-3</v>
      </c>
      <c r="AI169" s="41">
        <f t="shared" si="45"/>
        <v>0.79875273839667105</v>
      </c>
      <c r="AJ169" s="41">
        <f t="shared" si="45"/>
        <v>9.4931210258037361E-3</v>
      </c>
      <c r="AK169" s="41">
        <f t="shared" si="45"/>
        <v>1.8202524327297787E-2</v>
      </c>
      <c r="AO169" s="41">
        <v>75</v>
      </c>
      <c r="AP169" s="41">
        <v>6878.5717674291373</v>
      </c>
      <c r="AT169" s="41">
        <f t="shared" si="51"/>
        <v>4.7767859496035676</v>
      </c>
    </row>
    <row r="170" spans="2:46" s="41" customFormat="1">
      <c r="B170" s="44">
        <v>5.7474486684709692E-3</v>
      </c>
      <c r="C170" s="41">
        <f t="shared" si="52"/>
        <v>1.4316009886557023E-3</v>
      </c>
      <c r="D170" s="41">
        <f>D169+25</f>
        <v>100</v>
      </c>
      <c r="E170" s="41">
        <f t="shared" si="34"/>
        <v>5.4218290504498275E-6</v>
      </c>
      <c r="F170" s="41">
        <f t="shared" si="43"/>
        <v>3.7661324997159625E-4</v>
      </c>
      <c r="G170" s="41">
        <f t="shared" si="43"/>
        <v>5.5995416852384862E-4</v>
      </c>
      <c r="H170" s="41">
        <f t="shared" si="43"/>
        <v>1.436280957684282E-3</v>
      </c>
      <c r="I170" s="41">
        <f t="shared" si="43"/>
        <v>1.1107375788959404E-3</v>
      </c>
      <c r="J170" s="41">
        <f t="shared" si="43"/>
        <v>8.8707382542727736E-4</v>
      </c>
      <c r="K170" s="41">
        <f t="shared" si="43"/>
        <v>0.11529297433135215</v>
      </c>
      <c r="L170" s="41">
        <f t="shared" si="43"/>
        <v>1.1967120456295149E-3</v>
      </c>
      <c r="M170" s="41">
        <f t="shared" si="43"/>
        <v>2.6699615518115684E-3</v>
      </c>
      <c r="P170" s="41">
        <f>P169+25</f>
        <v>100</v>
      </c>
      <c r="Q170" s="41">
        <f t="shared" si="46"/>
        <v>-3.9690543348821979E-6</v>
      </c>
      <c r="R170" s="41">
        <f t="shared" si="44"/>
        <v>2.8522944850530957E-4</v>
      </c>
      <c r="S170" s="41">
        <f t="shared" si="44"/>
        <v>4.7075008412875738E-4</v>
      </c>
      <c r="T170" s="41">
        <f t="shared" si="44"/>
        <v>9.8962866524122126E-4</v>
      </c>
      <c r="U170" s="41">
        <f t="shared" si="44"/>
        <v>8.9750371117368029E-4</v>
      </c>
      <c r="V170" s="41">
        <f t="shared" si="44"/>
        <v>7.2635492101172285E-4</v>
      </c>
      <c r="W170" s="41">
        <f t="shared" si="44"/>
        <v>9.0816708052414097E-2</v>
      </c>
      <c r="X170" s="41">
        <f t="shared" si="44"/>
        <v>7.3227633799870186E-4</v>
      </c>
      <c r="Y170" s="41">
        <f t="shared" si="44"/>
        <v>2.1547659453220762E-3</v>
      </c>
      <c r="AB170" s="41">
        <f>AB169+25</f>
        <v>100</v>
      </c>
      <c r="AC170" s="41">
        <f t="shared" si="47"/>
        <v>1.4812712435781866E-5</v>
      </c>
      <c r="AD170" s="41">
        <f t="shared" si="45"/>
        <v>4.6799705143788151E-4</v>
      </c>
      <c r="AE170" s="41">
        <f t="shared" si="45"/>
        <v>6.4915825291894116E-4</v>
      </c>
      <c r="AF170" s="41">
        <f t="shared" si="45"/>
        <v>1.8829332501273371E-3</v>
      </c>
      <c r="AG170" s="41">
        <f t="shared" si="45"/>
        <v>1.3239714466182003E-3</v>
      </c>
      <c r="AH170" s="41">
        <f t="shared" si="45"/>
        <v>1.0477927298428317E-3</v>
      </c>
      <c r="AI170" s="41">
        <f t="shared" si="45"/>
        <v>0.13976924061029006</v>
      </c>
      <c r="AJ170" s="41">
        <f t="shared" si="45"/>
        <v>1.6611477532603295E-3</v>
      </c>
      <c r="AK170" s="41">
        <f t="shared" si="45"/>
        <v>3.1851571583010755E-3</v>
      </c>
      <c r="AO170" s="41">
        <v>100</v>
      </c>
      <c r="AP170" s="41">
        <v>6878.5717674291409</v>
      </c>
      <c r="AT170" s="41">
        <f t="shared" si="51"/>
        <v>4.7767859496035703</v>
      </c>
    </row>
    <row r="171" spans="2:46" s="41" customFormat="1">
      <c r="B171" s="44">
        <v>1.0099246464449004E-3</v>
      </c>
      <c r="C171" s="41">
        <f t="shared" si="52"/>
        <v>2.5155668292430668E-4</v>
      </c>
      <c r="D171" s="41">
        <f t="shared" ref="D171:D175" si="53">D170+25</f>
        <v>125</v>
      </c>
      <c r="E171" s="41">
        <f t="shared" si="34"/>
        <v>9.5270773219745036E-7</v>
      </c>
      <c r="F171" s="41">
        <f t="shared" si="43"/>
        <v>6.617736412515303E-5</v>
      </c>
      <c r="G171" s="41">
        <f t="shared" si="43"/>
        <v>9.8393486969974576E-5</v>
      </c>
      <c r="H171" s="41">
        <f t="shared" si="43"/>
        <v>2.5237903321209427E-4</v>
      </c>
      <c r="I171" s="41">
        <f t="shared" si="43"/>
        <v>1.9517551549668328E-4</v>
      </c>
      <c r="J171" s="41">
        <f t="shared" si="43"/>
        <v>1.5587398360419018E-4</v>
      </c>
      <c r="K171" s="41">
        <f t="shared" si="43"/>
        <v>2.0258939758421253E-2</v>
      </c>
      <c r="L171" s="41">
        <f t="shared" si="43"/>
        <v>2.1028269399059641E-4</v>
      </c>
      <c r="M171" s="41">
        <f t="shared" si="43"/>
        <v>4.6915773098189897E-4</v>
      </c>
      <c r="P171" s="41">
        <f t="shared" ref="P171:P175" si="54">P170+25</f>
        <v>125</v>
      </c>
      <c r="Q171" s="41">
        <f t="shared" si="46"/>
        <v>-6.9743046473225761E-7</v>
      </c>
      <c r="R171" s="41">
        <f t="shared" si="44"/>
        <v>5.0119673363526226E-5</v>
      </c>
      <c r="S171" s="41">
        <f t="shared" si="44"/>
        <v>8.2718809632121874E-5</v>
      </c>
      <c r="T171" s="41">
        <f t="shared" si="44"/>
        <v>1.7389461611692295E-4</v>
      </c>
      <c r="U171" s="41">
        <f t="shared" si="44"/>
        <v>1.5770669221674033E-4</v>
      </c>
      <c r="V171" s="41">
        <f t="shared" si="44"/>
        <v>1.2763293403913645E-4</v>
      </c>
      <c r="W171" s="41">
        <f t="shared" si="44"/>
        <v>1.5958042787622563E-2</v>
      </c>
      <c r="X171" s="41">
        <f t="shared" si="44"/>
        <v>1.2867342788292377E-4</v>
      </c>
      <c r="Y171" s="41">
        <f t="shared" si="44"/>
        <v>3.7862908588270092E-4</v>
      </c>
      <c r="AB171" s="41">
        <f t="shared" ref="AB171:AB175" si="55">AB170+25</f>
        <v>125</v>
      </c>
      <c r="AC171" s="41">
        <f t="shared" si="47"/>
        <v>2.6028459291271608E-6</v>
      </c>
      <c r="AD171" s="41">
        <f t="shared" si="45"/>
        <v>8.2235054886779584E-5</v>
      </c>
      <c r="AE171" s="41">
        <f t="shared" si="45"/>
        <v>1.1406816430782751E-4</v>
      </c>
      <c r="AF171" s="41">
        <f t="shared" si="45"/>
        <v>3.3086345030726455E-4</v>
      </c>
      <c r="AG171" s="41">
        <f t="shared" si="45"/>
        <v>2.3264433877662622E-4</v>
      </c>
      <c r="AH171" s="41">
        <f t="shared" si="45"/>
        <v>1.8411503316924385E-4</v>
      </c>
      <c r="AI171" s="41">
        <f t="shared" si="45"/>
        <v>2.4559836729219919E-2</v>
      </c>
      <c r="AJ171" s="41">
        <f t="shared" si="45"/>
        <v>2.9189196009826929E-4</v>
      </c>
      <c r="AK171" s="41">
        <f t="shared" si="45"/>
        <v>5.5968637608109952E-4</v>
      </c>
      <c r="AO171" s="41">
        <v>125</v>
      </c>
      <c r="AP171" s="41">
        <v>6878.57176742913</v>
      </c>
      <c r="AT171" s="41">
        <f t="shared" si="51"/>
        <v>4.7767859496035623</v>
      </c>
    </row>
    <row r="172" spans="2:46" s="41" customFormat="1">
      <c r="B172" s="44">
        <v>1.7746096578330768E-4</v>
      </c>
      <c r="C172" s="41">
        <f t="shared" si="52"/>
        <v>4.4202794790817417E-5</v>
      </c>
      <c r="D172" s="41">
        <f t="shared" si="53"/>
        <v>150</v>
      </c>
      <c r="E172" s="41">
        <f t="shared" si="34"/>
        <v>1.6740697918417266E-7</v>
      </c>
      <c r="F172" s="41">
        <f t="shared" si="43"/>
        <v>1.1628490295769805E-5</v>
      </c>
      <c r="G172" s="41">
        <f t="shared" si="43"/>
        <v>1.7289411923894093E-5</v>
      </c>
      <c r="H172" s="41">
        <f t="shared" si="43"/>
        <v>4.4347295746207188E-5</v>
      </c>
      <c r="I172" s="41">
        <f t="shared" si="43"/>
        <v>3.4295663145979105E-5</v>
      </c>
      <c r="J172" s="41">
        <f t="shared" si="43"/>
        <v>2.73897144388586E-5</v>
      </c>
      <c r="K172" s="41">
        <f t="shared" si="43"/>
        <v>3.5598408534051268E-3</v>
      </c>
      <c r="L172" s="41">
        <f t="shared" si="43"/>
        <v>3.6950251778138903E-5</v>
      </c>
      <c r="M172" s="41">
        <f t="shared" si="43"/>
        <v>8.2439006056374519E-5</v>
      </c>
      <c r="P172" s="41">
        <f t="shared" si="54"/>
        <v>150</v>
      </c>
      <c r="Q172" s="41">
        <f t="shared" si="46"/>
        <v>-1.2255041430443991E-7</v>
      </c>
      <c r="R172" s="41">
        <f t="shared" si="44"/>
        <v>8.8068804649382726E-6</v>
      </c>
      <c r="S172" s="41">
        <f t="shared" si="44"/>
        <v>1.4535104076760245E-5</v>
      </c>
      <c r="T172" s="41">
        <f t="shared" si="44"/>
        <v>3.0556246576670035E-5</v>
      </c>
      <c r="U172" s="41">
        <f t="shared" si="44"/>
        <v>2.7711752564700379E-5</v>
      </c>
      <c r="V172" s="41">
        <f t="shared" si="44"/>
        <v>2.2427280906623656E-5</v>
      </c>
      <c r="W172" s="41">
        <f t="shared" si="44"/>
        <v>2.8040999841638702E-3</v>
      </c>
      <c r="X172" s="41">
        <f t="shared" si="44"/>
        <v>2.2610113401166758E-5</v>
      </c>
      <c r="Y172" s="41">
        <f t="shared" si="44"/>
        <v>6.6531580837165871E-5</v>
      </c>
      <c r="AB172" s="41">
        <f t="shared" si="55"/>
        <v>150</v>
      </c>
      <c r="AC172" s="41">
        <f t="shared" si="47"/>
        <v>4.5736437267278566E-7</v>
      </c>
      <c r="AD172" s="41">
        <f t="shared" si="45"/>
        <v>1.4450100126601292E-5</v>
      </c>
      <c r="AE172" s="41">
        <f t="shared" si="45"/>
        <v>2.0043719771027981E-5</v>
      </c>
      <c r="AF172" s="41">
        <f t="shared" si="45"/>
        <v>5.8138344915744164E-5</v>
      </c>
      <c r="AG172" s="41">
        <f t="shared" si="45"/>
        <v>4.0879573727257827E-5</v>
      </c>
      <c r="AH172" s="41">
        <f t="shared" si="45"/>
        <v>3.235214797109354E-5</v>
      </c>
      <c r="AI172" s="41">
        <f t="shared" si="45"/>
        <v>4.3155817226463791E-3</v>
      </c>
      <c r="AJ172" s="41">
        <f t="shared" si="45"/>
        <v>5.1290390155111098E-5</v>
      </c>
      <c r="AK172" s="41">
        <f t="shared" si="45"/>
        <v>9.8346431275583602E-5</v>
      </c>
      <c r="AO172" s="41">
        <v>150</v>
      </c>
      <c r="AP172" s="41">
        <v>6878.5717674291318</v>
      </c>
      <c r="AT172" s="41">
        <f t="shared" si="51"/>
        <v>4.7767859496035641</v>
      </c>
    </row>
    <row r="173" spans="2:46" s="41" customFormat="1">
      <c r="B173" s="44">
        <v>3.0858879304284029E-5</v>
      </c>
      <c r="C173" s="41">
        <f t="shared" si="52"/>
        <v>7.6864718015085574E-6</v>
      </c>
      <c r="D173" s="41">
        <f t="shared" si="53"/>
        <v>175</v>
      </c>
      <c r="E173" s="41">
        <f t="shared" si="34"/>
        <v>2.9110580698896973E-8</v>
      </c>
      <c r="F173" s="41">
        <f t="shared" si="43"/>
        <v>2.0220907563772083E-6</v>
      </c>
      <c r="G173" s="41">
        <f t="shared" si="43"/>
        <v>3.0064745418605285E-6</v>
      </c>
      <c r="H173" s="41">
        <f t="shared" si="43"/>
        <v>7.7115992289517924E-6</v>
      </c>
      <c r="I173" s="41">
        <f t="shared" si="43"/>
        <v>5.9637099629810493E-6</v>
      </c>
      <c r="J173" s="41">
        <f t="shared" si="43"/>
        <v>4.7628270719523251E-6</v>
      </c>
      <c r="K173" s="41">
        <f t="shared" si="43"/>
        <v>6.1902457677270927E-4</v>
      </c>
      <c r="L173" s="41">
        <f t="shared" si="43"/>
        <v>6.4253192517661157E-6</v>
      </c>
      <c r="M173" s="41">
        <f t="shared" si="43"/>
        <v>1.4335407939598243E-5</v>
      </c>
      <c r="P173" s="41">
        <f t="shared" si="54"/>
        <v>175</v>
      </c>
      <c r="Q173" s="41">
        <f t="shared" si="46"/>
        <v>-2.1310424109426515E-8</v>
      </c>
      <c r="R173" s="41">
        <f t="shared" si="44"/>
        <v>1.5314379706838617E-6</v>
      </c>
      <c r="S173" s="41">
        <f t="shared" si="44"/>
        <v>2.5275249709147101E-6</v>
      </c>
      <c r="T173" s="41">
        <f t="shared" si="44"/>
        <v>5.3134587707179978E-6</v>
      </c>
      <c r="U173" s="41">
        <f t="shared" si="44"/>
        <v>4.8188266300121183E-6</v>
      </c>
      <c r="V173" s="41">
        <f t="shared" si="44"/>
        <v>3.8999041370362672E-6</v>
      </c>
      <c r="W173" s="41">
        <f t="shared" si="44"/>
        <v>4.8760797951544188E-4</v>
      </c>
      <c r="X173" s="41">
        <f t="shared" si="44"/>
        <v>3.9316970772871165E-6</v>
      </c>
      <c r="Y173" s="41">
        <f t="shared" si="44"/>
        <v>1.156924856074707E-5</v>
      </c>
      <c r="AB173" s="41">
        <f t="shared" si="55"/>
        <v>175</v>
      </c>
      <c r="AC173" s="41">
        <f t="shared" si="47"/>
        <v>7.9531585507220538E-8</v>
      </c>
      <c r="AD173" s="41">
        <f t="shared" si="45"/>
        <v>2.5127435420705467E-6</v>
      </c>
      <c r="AE173" s="41">
        <f t="shared" si="45"/>
        <v>3.4854241128063545E-6</v>
      </c>
      <c r="AF173" s="41">
        <f t="shared" si="45"/>
        <v>1.0109739687185559E-5</v>
      </c>
      <c r="AG173" s="41">
        <f t="shared" si="45"/>
        <v>7.1085932959499796E-6</v>
      </c>
      <c r="AH173" s="41">
        <f t="shared" si="45"/>
        <v>5.6257500068683821E-6</v>
      </c>
      <c r="AI173" s="41">
        <f t="shared" si="45"/>
        <v>7.5044117402997578E-4</v>
      </c>
      <c r="AJ173" s="41">
        <f t="shared" si="45"/>
        <v>8.9189414262451233E-6</v>
      </c>
      <c r="AK173" s="41">
        <f t="shared" si="45"/>
        <v>1.7101567318449493E-5</v>
      </c>
      <c r="AO173" s="41">
        <v>175</v>
      </c>
      <c r="AP173" s="41">
        <v>6878.57176742913</v>
      </c>
      <c r="AT173" s="41">
        <f t="shared" si="51"/>
        <v>4.7767859496035623</v>
      </c>
    </row>
    <row r="174" spans="2:46" s="41" customFormat="1">
      <c r="B174" s="44">
        <v>5.4337710011669821E-6</v>
      </c>
      <c r="C174" s="41">
        <f t="shared" si="52"/>
        <v>1.3534687103989104E-6</v>
      </c>
      <c r="D174" s="41">
        <f t="shared" si="53"/>
        <v>200</v>
      </c>
      <c r="E174" s="41">
        <f t="shared" si="34"/>
        <v>5.1259226775237442E-9</v>
      </c>
      <c r="F174" s="41">
        <f t="shared" si="43"/>
        <v>3.5605888358378966E-7</v>
      </c>
      <c r="G174" s="41">
        <f t="shared" si="43"/>
        <v>5.2939363157755994E-7</v>
      </c>
      <c r="H174" s="41">
        <f t="shared" si="43"/>
        <v>1.3578932614407243E-6</v>
      </c>
      <c r="I174" s="41">
        <f t="shared" si="43"/>
        <v>1.0501170161328027E-6</v>
      </c>
      <c r="J174" s="41">
        <f t="shared" si="43"/>
        <v>8.3866012669989433E-7</v>
      </c>
      <c r="K174" s="41">
        <f t="shared" si="43"/>
        <v>1.0900064649497007E-4</v>
      </c>
      <c r="L174" s="41">
        <f t="shared" si="43"/>
        <v>1.1313992669409644E-6</v>
      </c>
      <c r="M174" s="41">
        <f t="shared" si="43"/>
        <v>2.5242434498025962E-6</v>
      </c>
      <c r="P174" s="41">
        <f t="shared" si="54"/>
        <v>200</v>
      </c>
      <c r="Q174" s="41">
        <f t="shared" si="46"/>
        <v>-3.7524358356168812E-9</v>
      </c>
      <c r="R174" s="41">
        <f t="shared" si="44"/>
        <v>2.6966252251528581E-7</v>
      </c>
      <c r="S174" s="41">
        <f t="shared" si="44"/>
        <v>4.4505802547972412E-7</v>
      </c>
      <c r="T174" s="41">
        <f t="shared" si="44"/>
        <v>9.356178459862476E-7</v>
      </c>
      <c r="U174" s="41">
        <f t="shared" si="44"/>
        <v>8.4852078209385825E-7</v>
      </c>
      <c r="V174" s="41">
        <f t="shared" si="44"/>
        <v>6.8671275447831688E-7</v>
      </c>
      <c r="W174" s="41">
        <f t="shared" si="44"/>
        <v>8.5860217829129146E-5</v>
      </c>
      <c r="X174" s="41">
        <f t="shared" si="44"/>
        <v>6.9231099915445837E-7</v>
      </c>
      <c r="Y174" s="41">
        <f t="shared" si="44"/>
        <v>2.0371655987504704E-6</v>
      </c>
      <c r="AB174" s="41">
        <f t="shared" si="55"/>
        <v>200</v>
      </c>
      <c r="AC174" s="41">
        <f t="shared" si="47"/>
        <v>1.4004281190664381E-8</v>
      </c>
      <c r="AD174" s="41">
        <f t="shared" si="45"/>
        <v>4.4245524465229209E-7</v>
      </c>
      <c r="AE174" s="41">
        <f t="shared" si="45"/>
        <v>6.1372923767539709E-7</v>
      </c>
      <c r="AF174" s="41">
        <f t="shared" si="45"/>
        <v>1.7801686768951959E-6</v>
      </c>
      <c r="AG174" s="41">
        <f t="shared" si="45"/>
        <v>1.251713250171747E-6</v>
      </c>
      <c r="AH174" s="41">
        <f t="shared" si="45"/>
        <v>9.9060749892147166E-7</v>
      </c>
      <c r="AI174" s="41">
        <f t="shared" si="45"/>
        <v>1.3214107516081088E-4</v>
      </c>
      <c r="AJ174" s="41">
        <f t="shared" si="45"/>
        <v>1.5704875347274721E-6</v>
      </c>
      <c r="AK174" s="41">
        <f t="shared" si="45"/>
        <v>3.0113213008547351E-6</v>
      </c>
      <c r="AO174" s="41">
        <v>200</v>
      </c>
      <c r="AP174" s="41">
        <v>6878.57176742913</v>
      </c>
      <c r="AT174" s="41">
        <f t="shared" si="51"/>
        <v>4.7767859496035623</v>
      </c>
    </row>
    <row r="175" spans="2:46" s="41" customFormat="1">
      <c r="B175" s="44">
        <v>9.4620124594085837E-7</v>
      </c>
      <c r="C175" s="41">
        <f t="shared" si="52"/>
        <v>2.3568416479943242E-7</v>
      </c>
      <c r="D175" s="41">
        <f t="shared" si="53"/>
        <v>225</v>
      </c>
      <c r="E175" s="41">
        <f t="shared" si="34"/>
        <v>8.9259455781773383E-10</v>
      </c>
      <c r="F175" s="41">
        <f t="shared" si="43"/>
        <v>6.2001758852726382E-8</v>
      </c>
      <c r="G175" s="41">
        <f t="shared" si="43"/>
        <v>9.2185135090209831E-8</v>
      </c>
      <c r="H175" s="41">
        <f t="shared" si="43"/>
        <v>2.3645462710040059E-7</v>
      </c>
      <c r="I175" s="41">
        <f t="shared" si="43"/>
        <v>1.8286049022587803E-7</v>
      </c>
      <c r="J175" s="41">
        <f t="shared" si="43"/>
        <v>1.4603877429393573E-7</v>
      </c>
      <c r="K175" s="41">
        <f t="shared" si="43"/>
        <v>1.8980657723659988E-5</v>
      </c>
      <c r="L175" s="41">
        <f t="shared" si="43"/>
        <v>1.9701444830969177E-7</v>
      </c>
      <c r="M175" s="41">
        <f t="shared" si="43"/>
        <v>4.3955519964833151E-7</v>
      </c>
      <c r="P175" s="41">
        <f t="shared" si="54"/>
        <v>225</v>
      </c>
      <c r="Q175" s="41">
        <f t="shared" si="46"/>
        <v>-6.5342456688205744E-10</v>
      </c>
      <c r="R175" s="41">
        <f t="shared" si="44"/>
        <v>4.6957263147953775E-8</v>
      </c>
      <c r="S175" s="41">
        <f t="shared" si="44"/>
        <v>7.7499485741017202E-8</v>
      </c>
      <c r="T175" s="41">
        <f t="shared" si="44"/>
        <v>1.6292235565439952E-7</v>
      </c>
      <c r="U175" s="41">
        <f t="shared" si="44"/>
        <v>1.4775584415528219E-7</v>
      </c>
      <c r="V175" s="41">
        <f t="shared" si="44"/>
        <v>1.1957965540898116E-7</v>
      </c>
      <c r="W175" s="41">
        <f t="shared" si="44"/>
        <v>1.4951135237246435E-5</v>
      </c>
      <c r="X175" s="41">
        <f t="shared" si="44"/>
        <v>1.2055449702201734E-7</v>
      </c>
      <c r="Y175" s="41">
        <f t="shared" si="44"/>
        <v>3.547386570600006E-7</v>
      </c>
      <c r="AB175" s="41">
        <f t="shared" si="55"/>
        <v>225</v>
      </c>
      <c r="AC175" s="41">
        <f t="shared" si="47"/>
        <v>2.4386136825175275E-9</v>
      </c>
      <c r="AD175" s="41">
        <f t="shared" si="45"/>
        <v>7.7046254557498738E-8</v>
      </c>
      <c r="AE175" s="41">
        <f t="shared" si="45"/>
        <v>1.068707844394027E-7</v>
      </c>
      <c r="AF175" s="41">
        <f t="shared" si="45"/>
        <v>3.0998689854640074E-7</v>
      </c>
      <c r="AG175" s="41">
        <f t="shared" si="45"/>
        <v>2.1796513629647384E-7</v>
      </c>
      <c r="AH175" s="41">
        <f t="shared" si="45"/>
        <v>1.7249789317889031E-7</v>
      </c>
      <c r="AI175" s="41">
        <f t="shared" si="45"/>
        <v>2.3010180210073519E-5</v>
      </c>
      <c r="AJ175" s="41">
        <f t="shared" si="45"/>
        <v>2.7347439959736643E-7</v>
      </c>
      <c r="AK175" s="41">
        <f t="shared" si="45"/>
        <v>5.2437174223666481E-7</v>
      </c>
      <c r="AO175" s="41">
        <v>225</v>
      </c>
      <c r="AP175" s="41">
        <v>6878.5717674291373</v>
      </c>
      <c r="AT175" s="41">
        <f t="shared" si="51"/>
        <v>4.7767859496035676</v>
      </c>
    </row>
    <row r="176" spans="2:46" s="41" customFormat="1">
      <c r="B176" s="44">
        <v>1.6800954125845271E-7</v>
      </c>
      <c r="C176" s="41">
        <f t="shared" si="52"/>
        <v>4.1848590434332616E-8</v>
      </c>
      <c r="D176" s="41">
        <v>250</v>
      </c>
      <c r="E176" s="41">
        <f t="shared" si="34"/>
        <v>1.5849102168496017E-10</v>
      </c>
      <c r="F176" s="41">
        <f t="shared" si="43"/>
        <v>1.1009166503163608E-8</v>
      </c>
      <c r="G176" s="41">
        <f t="shared" si="43"/>
        <v>1.6368592119062493E-8</v>
      </c>
      <c r="H176" s="41">
        <f t="shared" si="43"/>
        <v>4.1985395388139122E-8</v>
      </c>
      <c r="I176" s="41">
        <f t="shared" si="43"/>
        <v>3.24691044415152E-8</v>
      </c>
      <c r="J176" s="41">
        <f t="shared" si="43"/>
        <v>2.5930960860946128E-8</v>
      </c>
      <c r="K176" s="41">
        <f t="shared" si="43"/>
        <v>3.3702466685772507E-6</v>
      </c>
      <c r="L176" s="41">
        <f t="shared" si="43"/>
        <v>3.4982311874769364E-8</v>
      </c>
      <c r="M176" s="41">
        <f t="shared" si="43"/>
        <v>7.8048372655915618E-8</v>
      </c>
      <c r="P176" s="41">
        <v>250</v>
      </c>
      <c r="Q176" s="41">
        <f t="shared" si="46"/>
        <v>-1.1602348041689161E-10</v>
      </c>
      <c r="R176" s="41">
        <f t="shared" si="44"/>
        <v>8.3378332823853342E-9</v>
      </c>
      <c r="S176" s="41">
        <f t="shared" si="44"/>
        <v>1.376097643389506E-8</v>
      </c>
      <c r="T176" s="41">
        <f t="shared" si="44"/>
        <v>2.8928846111404342E-8</v>
      </c>
      <c r="U176" s="41">
        <f t="shared" si="44"/>
        <v>2.623584750208205E-8</v>
      </c>
      <c r="V176" s="41">
        <f t="shared" si="44"/>
        <v>2.1232822441625193E-8</v>
      </c>
      <c r="W176" s="41">
        <f t="shared" si="44"/>
        <v>2.654755934087903E-6</v>
      </c>
      <c r="X176" s="41">
        <f t="shared" si="44"/>
        <v>2.1405917428456459E-8</v>
      </c>
      <c r="Y176" s="41">
        <f t="shared" si="44"/>
        <v>6.2988163770622956E-8</v>
      </c>
      <c r="AB176" s="41">
        <v>250</v>
      </c>
      <c r="AC176" s="41">
        <f t="shared" si="47"/>
        <v>4.3300552378681236E-10</v>
      </c>
      <c r="AD176" s="41">
        <f t="shared" si="45"/>
        <v>1.3680499723941837E-8</v>
      </c>
      <c r="AE176" s="41">
        <f t="shared" si="45"/>
        <v>1.8976207804229964E-8</v>
      </c>
      <c r="AF176" s="41">
        <f t="shared" si="45"/>
        <v>5.504194466487374E-8</v>
      </c>
      <c r="AG176" s="41">
        <f t="shared" si="45"/>
        <v>3.8702361380948347E-8</v>
      </c>
      <c r="AH176" s="41">
        <f t="shared" si="45"/>
        <v>3.062909928026706E-8</v>
      </c>
      <c r="AI176" s="41">
        <f t="shared" si="45"/>
        <v>4.0857374030665945E-6</v>
      </c>
      <c r="AJ176" s="41">
        <f t="shared" si="45"/>
        <v>4.8558706321082315E-8</v>
      </c>
      <c r="AK176" s="41">
        <f t="shared" si="45"/>
        <v>9.310858154120869E-8</v>
      </c>
      <c r="AO176" s="41">
        <v>250</v>
      </c>
      <c r="AP176" s="41">
        <v>6878.5717674291336</v>
      </c>
      <c r="AT176" s="41">
        <f t="shared" si="51"/>
        <v>4.776785949603565</v>
      </c>
    </row>
    <row r="177" spans="2:46" s="41" customFormat="1">
      <c r="B177" s="44">
        <v>5.1947728286328469E-9</v>
      </c>
      <c r="C177" s="41">
        <f t="shared" si="52"/>
        <v>1.2939379446934729E-9</v>
      </c>
      <c r="D177" s="41">
        <v>300</v>
      </c>
      <c r="E177" s="41">
        <f t="shared" si="34"/>
        <v>4.9004648596995569E-12</v>
      </c>
      <c r="F177" s="41">
        <f t="shared" ref="F177:M183" si="56">F$134*$C177</f>
        <v>3.4039804280253588E-10</v>
      </c>
      <c r="G177" s="41">
        <f t="shared" si="56"/>
        <v>5.06108861116848E-10</v>
      </c>
      <c r="H177" s="41">
        <f t="shared" si="56"/>
        <v>1.2981678869427835E-9</v>
      </c>
      <c r="I177" s="41">
        <f t="shared" si="56"/>
        <v>1.0039288260620694E-9</v>
      </c>
      <c r="J177" s="41">
        <f t="shared" si="56"/>
        <v>8.0177262488660959E-10</v>
      </c>
      <c r="K177" s="41">
        <f t="shared" si="56"/>
        <v>1.0420637833171066E-7</v>
      </c>
      <c r="L177" s="41">
        <f t="shared" si="56"/>
        <v>1.0816359704849163E-9</v>
      </c>
      <c r="M177" s="41">
        <f t="shared" si="56"/>
        <v>2.4132175027384824E-9</v>
      </c>
      <c r="P177" s="41">
        <v>300</v>
      </c>
      <c r="Q177" s="41">
        <f t="shared" si="46"/>
        <v>-3.5873892580059678E-12</v>
      </c>
      <c r="R177" s="41">
        <f t="shared" si="44"/>
        <v>2.5780172638157739E-10</v>
      </c>
      <c r="S177" s="41">
        <f t="shared" si="44"/>
        <v>4.2548265972756778E-10</v>
      </c>
      <c r="T177" s="41">
        <f t="shared" si="44"/>
        <v>8.9446577032221734E-10</v>
      </c>
      <c r="U177" s="41">
        <f t="shared" si="44"/>
        <v>8.111995706857746E-10</v>
      </c>
      <c r="V177" s="41">
        <f t="shared" si="44"/>
        <v>6.5650848320134333E-10</v>
      </c>
      <c r="W177" s="41">
        <f t="shared" si="44"/>
        <v>8.2083754825786241E-8</v>
      </c>
      <c r="X177" s="41">
        <f t="shared" si="44"/>
        <v>6.6186049551938408E-10</v>
      </c>
      <c r="Y177" s="41">
        <f t="shared" si="44"/>
        <v>1.9475632111735549E-9</v>
      </c>
      <c r="AB177" s="41">
        <v>300</v>
      </c>
      <c r="AC177" s="41">
        <f t="shared" si="47"/>
        <v>1.3388318977405094E-11</v>
      </c>
      <c r="AD177" s="41">
        <f t="shared" si="45"/>
        <v>4.2299435922349303E-10</v>
      </c>
      <c r="AE177" s="41">
        <f t="shared" si="45"/>
        <v>5.8673506250612957E-10</v>
      </c>
      <c r="AF177" s="41">
        <f t="shared" si="45"/>
        <v>1.7018700035633446E-9</v>
      </c>
      <c r="AG177" s="41">
        <f t="shared" si="45"/>
        <v>1.1966580814383643E-9</v>
      </c>
      <c r="AH177" s="41">
        <f t="shared" si="45"/>
        <v>9.4703676657187584E-10</v>
      </c>
      <c r="AI177" s="41">
        <f t="shared" si="45"/>
        <v>1.2632900183763493E-7</v>
      </c>
      <c r="AJ177" s="41">
        <f t="shared" si="45"/>
        <v>1.5014114454504499E-9</v>
      </c>
      <c r="AK177" s="41">
        <f t="shared" si="45"/>
        <v>2.8788717943034232E-9</v>
      </c>
      <c r="AO177" s="41">
        <v>300</v>
      </c>
      <c r="AP177" s="41">
        <v>6878.5717674291336</v>
      </c>
      <c r="AT177" s="41">
        <f t="shared" si="51"/>
        <v>4.776785949603565</v>
      </c>
    </row>
    <row r="178" spans="2:46" s="41" customFormat="1">
      <c r="B178" s="44">
        <v>5.4957015487708952E-11</v>
      </c>
      <c r="C178" s="41">
        <f t="shared" si="52"/>
        <v>1.3688946564650522E-11</v>
      </c>
      <c r="D178" s="41">
        <v>365</v>
      </c>
      <c r="E178" s="41">
        <f t="shared" si="34"/>
        <v>5.1843445724335928E-14</v>
      </c>
      <c r="F178" s="41">
        <f t="shared" si="56"/>
        <v>3.6011700852774595E-12</v>
      </c>
      <c r="G178" s="41">
        <f t="shared" si="56"/>
        <v>5.3542731196169494E-12</v>
      </c>
      <c r="H178" s="41">
        <f t="shared" si="56"/>
        <v>1.3733696356292258E-11</v>
      </c>
      <c r="I178" s="41">
        <f t="shared" si="56"/>
        <v>1.0620855591286936E-11</v>
      </c>
      <c r="J178" s="41">
        <f t="shared" si="56"/>
        <v>8.4821862316375659E-12</v>
      </c>
      <c r="K178" s="41">
        <f t="shared" si="56"/>
        <v>1.1024296416444203E-9</v>
      </c>
      <c r="L178" s="41">
        <f t="shared" si="56"/>
        <v>1.1442942115651072E-11</v>
      </c>
      <c r="M178" s="41">
        <f t="shared" si="56"/>
        <v>2.5530131162273116E-11</v>
      </c>
      <c r="P178" s="41">
        <v>365</v>
      </c>
      <c r="Q178" s="41">
        <f t="shared" si="46"/>
        <v>-3.7952036309653399E-14</v>
      </c>
      <c r="R178" s="41">
        <f t="shared" si="44"/>
        <v>2.727359585662415E-12</v>
      </c>
      <c r="S178" s="41">
        <f t="shared" si="44"/>
        <v>4.5013050410047504E-12</v>
      </c>
      <c r="T178" s="41">
        <f t="shared" si="44"/>
        <v>9.4628140275694658E-12</v>
      </c>
      <c r="U178" s="41">
        <f t="shared" si="44"/>
        <v>8.5819166382168371E-12</v>
      </c>
      <c r="V178" s="41">
        <f t="shared" si="44"/>
        <v>6.9453945474270054E-12</v>
      </c>
      <c r="W178" s="41">
        <f t="shared" si="44"/>
        <v>8.6838796114155748E-10</v>
      </c>
      <c r="X178" s="41">
        <f t="shared" si="44"/>
        <v>7.0020150452920451E-12</v>
      </c>
      <c r="Y178" s="41">
        <f t="shared" si="44"/>
        <v>2.0603838722226826E-11</v>
      </c>
      <c r="AB178" s="41">
        <v>365</v>
      </c>
      <c r="AC178" s="41">
        <f t="shared" si="47"/>
        <v>1.4163892775832539E-13</v>
      </c>
      <c r="AD178" s="41">
        <f t="shared" si="45"/>
        <v>4.4749805848924899E-12</v>
      </c>
      <c r="AE178" s="41">
        <f t="shared" si="45"/>
        <v>6.2072411982291614E-12</v>
      </c>
      <c r="AF178" s="41">
        <f t="shared" si="45"/>
        <v>1.8004578685014996E-11</v>
      </c>
      <c r="AG178" s="41">
        <f t="shared" si="45"/>
        <v>1.2659794544357033E-11</v>
      </c>
      <c r="AH178" s="41">
        <f t="shared" si="45"/>
        <v>1.0018977915848124E-11</v>
      </c>
      <c r="AI178" s="41">
        <f t="shared" si="45"/>
        <v>1.3364713221472818E-9</v>
      </c>
      <c r="AJ178" s="41">
        <f t="shared" si="45"/>
        <v>1.5883869186010113E-11</v>
      </c>
      <c r="AK178" s="41">
        <f t="shared" si="45"/>
        <v>3.0456423602319538E-11</v>
      </c>
      <c r="AO178" s="41">
        <v>365</v>
      </c>
      <c r="AP178" s="41">
        <v>6878.5717674291363</v>
      </c>
      <c r="AT178" s="41">
        <f t="shared" si="51"/>
        <v>4.7767859496035667</v>
      </c>
    </row>
    <row r="179" spans="2:46" s="41" customFormat="1">
      <c r="B179" s="44">
        <v>4.9728735484983645E-22</v>
      </c>
      <c r="C179" s="41">
        <f t="shared" si="52"/>
        <v>1.2386662498690934E-22</v>
      </c>
      <c r="D179" s="41">
        <f>365*2</f>
        <v>730</v>
      </c>
      <c r="E179" s="41">
        <f t="shared" si="34"/>
        <v>4.6911372027329202E-25</v>
      </c>
      <c r="F179" s="41">
        <f t="shared" si="56"/>
        <v>3.2585764168225269E-23</v>
      </c>
      <c r="G179" s="41">
        <f t="shared" si="56"/>
        <v>4.8448997696998E-23</v>
      </c>
      <c r="H179" s="41">
        <f t="shared" si="56"/>
        <v>1.2427155064231683E-22</v>
      </c>
      <c r="I179" s="41">
        <f t="shared" si="56"/>
        <v>9.6104512524236339E-23</v>
      </c>
      <c r="J179" s="41">
        <f t="shared" si="56"/>
        <v>7.6752420360565519E-23</v>
      </c>
      <c r="K179" s="41">
        <f t="shared" si="56"/>
        <v>9.975511143322845E-21</v>
      </c>
      <c r="L179" s="41">
        <f t="shared" si="56"/>
        <v>1.0354329407979892E-22</v>
      </c>
      <c r="M179" s="41">
        <f t="shared" si="56"/>
        <v>2.310134799349789E-22</v>
      </c>
      <c r="P179" s="41">
        <f>365*2</f>
        <v>730</v>
      </c>
      <c r="Q179" s="41">
        <f t="shared" si="46"/>
        <v>-3.4341507776770409E-25</v>
      </c>
      <c r="R179" s="41">
        <f t="shared" si="44"/>
        <v>2.4678949940098882E-23</v>
      </c>
      <c r="S179" s="41">
        <f t="shared" si="44"/>
        <v>4.0730779452790894E-23</v>
      </c>
      <c r="T179" s="41">
        <f t="shared" si="44"/>
        <v>8.5625787998956697E-23</v>
      </c>
      <c r="U179" s="41">
        <f t="shared" si="44"/>
        <v>7.765484691422355E-23</v>
      </c>
      <c r="V179" s="41">
        <f t="shared" si="44"/>
        <v>6.2846514721144237E-23</v>
      </c>
      <c r="W179" s="41">
        <f t="shared" si="44"/>
        <v>7.8577475204436386E-21</v>
      </c>
      <c r="X179" s="41">
        <f t="shared" si="44"/>
        <v>6.3358854362657035E-23</v>
      </c>
      <c r="Y179" s="41">
        <f t="shared" si="44"/>
        <v>1.8643713394917378E-22</v>
      </c>
      <c r="AB179" s="41">
        <f>365*2</f>
        <v>730</v>
      </c>
      <c r="AC179" s="41">
        <f t="shared" si="47"/>
        <v>1.2816425183142894E-24</v>
      </c>
      <c r="AD179" s="41">
        <f t="shared" si="45"/>
        <v>4.0492578396351532E-23</v>
      </c>
      <c r="AE179" s="41">
        <f t="shared" si="45"/>
        <v>5.6167215941205224E-23</v>
      </c>
      <c r="AF179" s="41">
        <f t="shared" si="45"/>
        <v>1.6291731328567648E-22</v>
      </c>
      <c r="AG179" s="41">
        <f t="shared" si="45"/>
        <v>1.1455417813424912E-22</v>
      </c>
      <c r="AH179" s="41">
        <f t="shared" si="45"/>
        <v>9.0658325999986777E-23</v>
      </c>
      <c r="AI179" s="41">
        <f t="shared" si="45"/>
        <v>1.2093274766202041E-20</v>
      </c>
      <c r="AJ179" s="41">
        <f t="shared" si="45"/>
        <v>1.4372773379694094E-22</v>
      </c>
      <c r="AK179" s="41">
        <f t="shared" si="45"/>
        <v>2.7558982592078526E-22</v>
      </c>
      <c r="AO179" s="41">
        <v>730</v>
      </c>
      <c r="AP179" s="41">
        <v>6878.5717674291373</v>
      </c>
      <c r="AT179" s="41">
        <f t="shared" si="51"/>
        <v>4.7767859496035676</v>
      </c>
    </row>
    <row r="180" spans="2:46" s="41" customFormat="1">
      <c r="B180" s="44">
        <v>4.1173392527644639E-44</v>
      </c>
      <c r="C180" s="41">
        <f t="shared" si="52"/>
        <v>1.0255658266638611E-44</v>
      </c>
      <c r="D180" s="41">
        <f>D179*2</f>
        <v>1460</v>
      </c>
      <c r="E180" s="41">
        <f t="shared" si="34"/>
        <v>3.8840728919697549E-47</v>
      </c>
      <c r="F180" s="41">
        <f t="shared" si="56"/>
        <v>2.6979701893218933E-45</v>
      </c>
      <c r="G180" s="41">
        <f t="shared" si="56"/>
        <v>4.0113821119618318E-45</v>
      </c>
      <c r="H180" s="41">
        <f t="shared" si="56"/>
        <v>1.0289184481998824E-44</v>
      </c>
      <c r="I180" s="41">
        <f t="shared" si="56"/>
        <v>7.9570670342767608E-45</v>
      </c>
      <c r="J180" s="41">
        <f t="shared" si="56"/>
        <v>6.3547916514116998E-45</v>
      </c>
      <c r="K180" s="41">
        <f t="shared" si="56"/>
        <v>8.2593219385590361E-43</v>
      </c>
      <c r="L180" s="41">
        <f t="shared" si="56"/>
        <v>8.5729682228502498E-45</v>
      </c>
      <c r="M180" s="41">
        <f t="shared" si="56"/>
        <v>1.9126986833220848E-44</v>
      </c>
      <c r="P180" s="41">
        <f>P179*2</f>
        <v>1460</v>
      </c>
      <c r="Q180" s="41">
        <f t="shared" si="46"/>
        <v>-2.8433386972228458E-47</v>
      </c>
      <c r="R180" s="41">
        <f t="shared" si="46"/>
        <v>2.0433177782302857E-45</v>
      </c>
      <c r="S180" s="41">
        <f t="shared" si="46"/>
        <v>3.3723446896675778E-45</v>
      </c>
      <c r="T180" s="41">
        <f t="shared" si="46"/>
        <v>7.0894707966875766E-45</v>
      </c>
      <c r="U180" s="41">
        <f t="shared" si="46"/>
        <v>6.4295089398341083E-45</v>
      </c>
      <c r="V180" s="41">
        <f t="shared" si="46"/>
        <v>5.2034386042038725E-45</v>
      </c>
      <c r="W180" s="41">
        <f t="shared" si="46"/>
        <v>6.5058988507770759E-43</v>
      </c>
      <c r="X180" s="41">
        <f t="shared" si="46"/>
        <v>5.2458582655158905E-45</v>
      </c>
      <c r="Y180" s="41">
        <f t="shared" si="46"/>
        <v>1.5436244704304527E-44</v>
      </c>
      <c r="AB180" s="41">
        <f>AB179*2</f>
        <v>1460</v>
      </c>
      <c r="AC180" s="41">
        <f t="shared" si="47"/>
        <v>1.0611484481162366E-46</v>
      </c>
      <c r="AD180" s="41">
        <f t="shared" si="47"/>
        <v>3.3526226004134907E-45</v>
      </c>
      <c r="AE180" s="41">
        <f t="shared" si="47"/>
        <v>4.6504195342560952E-45</v>
      </c>
      <c r="AF180" s="41">
        <f t="shared" si="47"/>
        <v>1.3488898167310031E-44</v>
      </c>
      <c r="AG180" s="41">
        <f t="shared" si="47"/>
        <v>9.4846251287194109E-45</v>
      </c>
      <c r="AH180" s="41">
        <f t="shared" si="47"/>
        <v>7.5061446986195266E-45</v>
      </c>
      <c r="AI180" s="41">
        <f t="shared" si="47"/>
        <v>1.0012745026340988E-42</v>
      </c>
      <c r="AJ180" s="41">
        <f t="shared" si="47"/>
        <v>1.1900078180184622E-44</v>
      </c>
      <c r="AK180" s="41">
        <f t="shared" si="47"/>
        <v>2.281772896213727E-44</v>
      </c>
      <c r="AO180" s="41">
        <v>1460</v>
      </c>
      <c r="AP180" s="41">
        <v>6878.5717674291354</v>
      </c>
      <c r="AT180" s="41">
        <f t="shared" si="51"/>
        <v>4.7767859496035658</v>
      </c>
    </row>
    <row r="181" spans="2:46" s="41" customFormat="1">
      <c r="B181" s="44">
        <v>2.8781029399252821E-88</v>
      </c>
      <c r="C181" s="41">
        <f t="shared" si="52"/>
        <v>7.1689113760211558E-89</v>
      </c>
      <c r="D181" s="41">
        <f>D180*2</f>
        <v>2920</v>
      </c>
      <c r="E181" s="41">
        <f t="shared" si="34"/>
        <v>2.7150450625987646E-91</v>
      </c>
      <c r="F181" s="41">
        <f t="shared" si="56"/>
        <v>1.8859354201878096E-89</v>
      </c>
      <c r="G181" s="41">
        <f t="shared" si="56"/>
        <v>2.804036767640504E-89</v>
      </c>
      <c r="H181" s="41">
        <f t="shared" si="56"/>
        <v>7.1923468747909047E-89</v>
      </c>
      <c r="I181" s="41">
        <f t="shared" si="56"/>
        <v>5.5621498785066421E-89</v>
      </c>
      <c r="J181" s="41">
        <f t="shared" si="56"/>
        <v>4.4421271631334613E-89</v>
      </c>
      <c r="K181" s="41">
        <f t="shared" si="56"/>
        <v>5.773432135133314E-87</v>
      </c>
      <c r="L181" s="41">
        <f t="shared" si="56"/>
        <v>5.9926771954739432E-89</v>
      </c>
      <c r="M181" s="41">
        <f t="shared" si="56"/>
        <v>1.3370148451975094E-88</v>
      </c>
      <c r="P181" s="41">
        <f>P180*2</f>
        <v>2920</v>
      </c>
      <c r="Q181" s="41">
        <f t="shared" si="46"/>
        <v>-1.9875509306613198E-91</v>
      </c>
      <c r="R181" s="41">
        <f t="shared" si="46"/>
        <v>1.4283202193692543E-89</v>
      </c>
      <c r="S181" s="41">
        <f t="shared" si="46"/>
        <v>2.3573367580183968E-89</v>
      </c>
      <c r="T181" s="41">
        <f t="shared" si="46"/>
        <v>4.955682660534019E-89</v>
      </c>
      <c r="U181" s="41">
        <f t="shared" si="46"/>
        <v>4.4943560503516801E-89</v>
      </c>
      <c r="V181" s="41">
        <f t="shared" si="46"/>
        <v>3.6373082287121869E-89</v>
      </c>
      <c r="W181" s="41">
        <f t="shared" si="46"/>
        <v>4.5477541343492437E-87</v>
      </c>
      <c r="X181" s="41">
        <f t="shared" si="46"/>
        <v>3.6669604250549545E-89</v>
      </c>
      <c r="Y181" s="41">
        <f t="shared" si="46"/>
        <v>1.0790245480752087E-88</v>
      </c>
      <c r="AB181" s="41">
        <f>AB180*2</f>
        <v>2920</v>
      </c>
      <c r="AC181" s="41">
        <f t="shared" si="47"/>
        <v>7.4176410558588565E-91</v>
      </c>
      <c r="AD181" s="41">
        <f t="shared" si="47"/>
        <v>2.3435506210063575E-89</v>
      </c>
      <c r="AE181" s="41">
        <f t="shared" si="47"/>
        <v>3.2507367772626181E-89</v>
      </c>
      <c r="AF181" s="41">
        <f t="shared" si="47"/>
        <v>9.429011089047761E-89</v>
      </c>
      <c r="AG181" s="41">
        <f t="shared" si="47"/>
        <v>6.6299437066616027E-89</v>
      </c>
      <c r="AH181" s="41">
        <f t="shared" si="47"/>
        <v>5.2469460975547349E-89</v>
      </c>
      <c r="AI181" s="41">
        <f t="shared" si="47"/>
        <v>6.999110135917378E-87</v>
      </c>
      <c r="AJ181" s="41">
        <f t="shared" si="47"/>
        <v>8.3183939658929396E-89</v>
      </c>
      <c r="AK181" s="41">
        <f t="shared" si="47"/>
        <v>1.5950051423198174E-88</v>
      </c>
      <c r="AO181" s="41">
        <v>2920</v>
      </c>
      <c r="AP181" s="41">
        <v>6878.5717674291373</v>
      </c>
      <c r="AT181" s="41">
        <f t="shared" si="51"/>
        <v>4.7767859496035676</v>
      </c>
    </row>
    <row r="182" spans="2:46" s="41" customFormat="1">
      <c r="B182" s="44">
        <v>1.4683964131346018E-176</v>
      </c>
      <c r="C182" s="41">
        <f t="shared" si="52"/>
        <v>3.6575494241712539E-177</v>
      </c>
      <c r="D182" s="41">
        <f>D181*2</f>
        <v>5840</v>
      </c>
      <c r="E182" s="41">
        <f t="shared" si="34"/>
        <v>1.3852049473679827E-179</v>
      </c>
      <c r="F182" s="41">
        <f t="shared" si="56"/>
        <v>9.6219658025128569E-178</v>
      </c>
      <c r="G182" s="41">
        <f t="shared" si="56"/>
        <v>1.4306081533024498E-177</v>
      </c>
      <c r="H182" s="41">
        <f t="shared" si="56"/>
        <v>3.6695061203186169E-177</v>
      </c>
      <c r="I182" s="41">
        <f t="shared" si="56"/>
        <v>2.8377862437151911E-177</v>
      </c>
      <c r="J182" s="41">
        <f t="shared" si="56"/>
        <v>2.2663552100753895E-177</v>
      </c>
      <c r="K182" s="41">
        <f t="shared" si="56"/>
        <v>2.945581591645882E-175</v>
      </c>
      <c r="L182" s="41">
        <f t="shared" si="56"/>
        <v>3.0574395296423655E-177</v>
      </c>
      <c r="M182" s="41">
        <f t="shared" si="56"/>
        <v>6.8213953565076646E-177</v>
      </c>
      <c r="P182" s="41">
        <f>P181*2</f>
        <v>5840</v>
      </c>
      <c r="Q182" s="41">
        <f t="shared" si="46"/>
        <v>-1.0140404003691366E-179</v>
      </c>
      <c r="R182" s="41">
        <f t="shared" si="46"/>
        <v>7.287231661644074E-178</v>
      </c>
      <c r="S182" s="41">
        <f t="shared" si="46"/>
        <v>1.20270362536596E-177</v>
      </c>
      <c r="T182" s="41">
        <f t="shared" si="46"/>
        <v>2.528369135938692E-177</v>
      </c>
      <c r="U182" s="41">
        <f t="shared" si="46"/>
        <v>2.2930021758907384E-177</v>
      </c>
      <c r="V182" s="41">
        <f t="shared" si="46"/>
        <v>1.8557398633714626E-177</v>
      </c>
      <c r="W182" s="41">
        <f t="shared" si="46"/>
        <v>2.3202456611471477E-175</v>
      </c>
      <c r="X182" s="41">
        <f t="shared" si="46"/>
        <v>1.8708682933338783E-177</v>
      </c>
      <c r="Y182" s="41">
        <f t="shared" si="46"/>
        <v>5.5051393544629591E-177</v>
      </c>
      <c r="AB182" s="41">
        <f>AB181*2</f>
        <v>5840</v>
      </c>
      <c r="AC182" s="41">
        <f t="shared" si="47"/>
        <v>3.7844502951051057E-179</v>
      </c>
      <c r="AD182" s="41">
        <f t="shared" si="47"/>
        <v>1.1956699943381601E-177</v>
      </c>
      <c r="AE182" s="41">
        <f t="shared" si="47"/>
        <v>1.6585126812389428E-177</v>
      </c>
      <c r="AF182" s="41">
        <f t="shared" si="47"/>
        <v>4.8106431046985274E-177</v>
      </c>
      <c r="AG182" s="41">
        <f t="shared" si="47"/>
        <v>3.3825703115396434E-177</v>
      </c>
      <c r="AH182" s="41">
        <f t="shared" si="47"/>
        <v>2.6769705567793164E-177</v>
      </c>
      <c r="AI182" s="41">
        <f t="shared" si="47"/>
        <v>3.570917522144613E-175</v>
      </c>
      <c r="AJ182" s="41">
        <f t="shared" si="47"/>
        <v>4.2440107659508566E-177</v>
      </c>
      <c r="AK182" s="41">
        <f t="shared" si="47"/>
        <v>8.1376513585524079E-177</v>
      </c>
      <c r="AO182" s="41">
        <v>5840</v>
      </c>
      <c r="AP182" s="41">
        <v>6878.5717674291345</v>
      </c>
      <c r="AT182" s="41">
        <f t="shared" si="51"/>
        <v>4.7767859496035658</v>
      </c>
    </row>
    <row r="183" spans="2:46" s="41" customFormat="1">
      <c r="B183" s="44">
        <v>2.2748109281844941E-240</v>
      </c>
      <c r="C183" s="41">
        <f t="shared" si="52"/>
        <v>5.6662038439050522E-241</v>
      </c>
      <c r="D183" s="42">
        <f>365*21.772</f>
        <v>7946.78</v>
      </c>
      <c r="E183" s="41">
        <f t="shared" si="34"/>
        <v>2.1459323407915923E-243</v>
      </c>
      <c r="F183" s="41">
        <f t="shared" si="56"/>
        <v>1.4906160735879798E-241</v>
      </c>
      <c r="G183" s="41">
        <f t="shared" si="56"/>
        <v>2.2162700970748942E-241</v>
      </c>
      <c r="H183" s="41">
        <f t="shared" si="56"/>
        <v>5.6847269231074455E-241</v>
      </c>
      <c r="I183" s="41">
        <f t="shared" si="56"/>
        <v>4.3962428001812342E-241</v>
      </c>
      <c r="J183" s="41">
        <f t="shared" si="56"/>
        <v>3.5109930485472897E-241</v>
      </c>
      <c r="K183" s="41">
        <f t="shared" si="56"/>
        <v>4.5632372393441062E-239</v>
      </c>
      <c r="L183" s="41">
        <f t="shared" si="56"/>
        <v>4.7365253633700935E-241</v>
      </c>
      <c r="M183" s="41">
        <f t="shared" si="56"/>
        <v>1.0567571919714424E-240</v>
      </c>
      <c r="P183" s="42">
        <f>365*21.772</f>
        <v>7946.78</v>
      </c>
      <c r="Q183" s="41">
        <f t="shared" si="46"/>
        <v>-1.5709315030646573E-243</v>
      </c>
      <c r="R183" s="41">
        <f t="shared" si="46"/>
        <v>1.1289236388648435E-241</v>
      </c>
      <c r="S183" s="41">
        <f t="shared" si="46"/>
        <v>1.8632048715708794E-241</v>
      </c>
      <c r="T183" s="41">
        <f t="shared" si="46"/>
        <v>3.9168998844391081E-241</v>
      </c>
      <c r="U183" s="41">
        <f t="shared" si="46"/>
        <v>3.5522740054452395E-241</v>
      </c>
      <c r="V183" s="41">
        <f t="shared" si="46"/>
        <v>2.8748758055417827E-241</v>
      </c>
      <c r="W183" s="41">
        <f t="shared" si="46"/>
        <v>3.5944790785636201E-239</v>
      </c>
      <c r="X183" s="41">
        <f t="shared" si="46"/>
        <v>2.8983124725732096E-241</v>
      </c>
      <c r="Y183" s="41">
        <f t="shared" si="46"/>
        <v>8.528453932938697E-241</v>
      </c>
      <c r="AB183" s="42">
        <f>365*21.772</f>
        <v>7946.78</v>
      </c>
      <c r="AC183" s="41">
        <f t="shared" si="47"/>
        <v>5.8627961846478474E-243</v>
      </c>
      <c r="AD183" s="41">
        <f t="shared" si="47"/>
        <v>1.8523085083111101E-241</v>
      </c>
      <c r="AE183" s="41">
        <f t="shared" si="47"/>
        <v>2.5693353225789147E-241</v>
      </c>
      <c r="AF183" s="41">
        <f t="shared" si="47"/>
        <v>7.4525539617757615E-241</v>
      </c>
      <c r="AG183" s="41">
        <f t="shared" si="47"/>
        <v>5.2402115949172283E-241</v>
      </c>
      <c r="AH183" s="41">
        <f t="shared" si="47"/>
        <v>4.1471102915527963E-241</v>
      </c>
      <c r="AI183" s="41">
        <f t="shared" si="47"/>
        <v>5.5319954001245872E-239</v>
      </c>
      <c r="AJ183" s="41">
        <f t="shared" si="47"/>
        <v>6.5747382541669844E-241</v>
      </c>
      <c r="AK183" s="41">
        <f t="shared" si="47"/>
        <v>1.2606689906490209E-240</v>
      </c>
      <c r="AO183" s="41">
        <v>7946.78</v>
      </c>
      <c r="AP183" s="41">
        <v>6878.5717674291363</v>
      </c>
      <c r="AT183" s="41">
        <f t="shared" si="51"/>
        <v>4.7767859496035667</v>
      </c>
    </row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B191" s="100" t="s">
        <v>33</v>
      </c>
      <c r="C191" s="100" t="s">
        <v>102</v>
      </c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7">E101</f>
        <v>Blood</v>
      </c>
      <c r="F205" s="38" t="str">
        <f t="shared" si="57"/>
        <v>Thymus</v>
      </c>
      <c r="G205" s="38" t="str">
        <f t="shared" si="57"/>
        <v>Heart</v>
      </c>
      <c r="H205" s="38" t="str">
        <f t="shared" si="57"/>
        <v>Lungs</v>
      </c>
      <c r="I205" s="38" t="str">
        <f t="shared" si="57"/>
        <v>Kidneys</v>
      </c>
      <c r="J205" s="38" t="str">
        <f t="shared" si="57"/>
        <v>Spleen</v>
      </c>
      <c r="K205" s="38" t="str">
        <f t="shared" si="57"/>
        <v>Liver</v>
      </c>
      <c r="L205" s="38" t="str">
        <f t="shared" si="57"/>
        <v>ART</v>
      </c>
      <c r="M205" s="38" t="str">
        <f t="shared" si="57"/>
        <v>Carcass</v>
      </c>
      <c r="N205" s="38">
        <f t="shared" si="57"/>
        <v>0</v>
      </c>
      <c r="O205" s="38"/>
      <c r="Q205" s="38" t="str">
        <f t="shared" ref="Q205:Z206" si="58">Q101</f>
        <v>Blood</v>
      </c>
      <c r="R205" s="38" t="str">
        <f t="shared" si="58"/>
        <v>Thymus</v>
      </c>
      <c r="S205" s="38" t="str">
        <f t="shared" si="58"/>
        <v>Heart</v>
      </c>
      <c r="T205" s="38" t="str">
        <f t="shared" si="58"/>
        <v>Lungs</v>
      </c>
      <c r="U205" s="38" t="str">
        <f t="shared" si="58"/>
        <v>Kidneys</v>
      </c>
      <c r="V205" s="38" t="str">
        <f t="shared" si="58"/>
        <v>Spleen</v>
      </c>
      <c r="W205" s="38" t="str">
        <f t="shared" si="58"/>
        <v>Liver</v>
      </c>
      <c r="X205" s="38" t="str">
        <f t="shared" si="58"/>
        <v>ART</v>
      </c>
      <c r="Y205" s="38" t="str">
        <f t="shared" si="58"/>
        <v>Carcass</v>
      </c>
      <c r="Z205" s="38">
        <f t="shared" si="58"/>
        <v>0</v>
      </c>
      <c r="AA205" s="38"/>
      <c r="AC205" s="38" t="str">
        <f t="shared" ref="AC205:AL206" si="59">AC101</f>
        <v>Blood</v>
      </c>
      <c r="AD205" s="38" t="str">
        <f t="shared" si="59"/>
        <v>Thymus</v>
      </c>
      <c r="AE205" s="38" t="str">
        <f t="shared" si="59"/>
        <v>Heart</v>
      </c>
      <c r="AF205" s="38" t="str">
        <f t="shared" si="59"/>
        <v>Lungs</v>
      </c>
      <c r="AG205" s="38" t="str">
        <f t="shared" si="59"/>
        <v>Kidneys</v>
      </c>
      <c r="AH205" s="38" t="str">
        <f t="shared" si="59"/>
        <v>Spleen</v>
      </c>
      <c r="AI205" s="38" t="str">
        <f t="shared" si="59"/>
        <v>Liver</v>
      </c>
      <c r="AJ205" s="38" t="str">
        <f t="shared" si="59"/>
        <v>ART</v>
      </c>
      <c r="AK205" s="38" t="str">
        <f t="shared" si="59"/>
        <v>Carcass</v>
      </c>
      <c r="AL205" s="38">
        <f t="shared" si="59"/>
        <v>0</v>
      </c>
    </row>
    <row r="206" spans="2:38">
      <c r="D206" s="27">
        <f t="shared" si="57"/>
        <v>0</v>
      </c>
      <c r="E206" s="27">
        <f t="shared" si="57"/>
        <v>0</v>
      </c>
      <c r="F206" s="27">
        <f t="shared" si="57"/>
        <v>0</v>
      </c>
      <c r="G206" s="27">
        <f t="shared" si="57"/>
        <v>0</v>
      </c>
      <c r="H206" s="27">
        <f t="shared" si="57"/>
        <v>0</v>
      </c>
      <c r="I206" s="27">
        <f t="shared" si="57"/>
        <v>0</v>
      </c>
      <c r="J206" s="27">
        <f t="shared" si="57"/>
        <v>0</v>
      </c>
      <c r="K206" s="27">
        <f t="shared" si="57"/>
        <v>0</v>
      </c>
      <c r="L206" s="27">
        <f t="shared" si="57"/>
        <v>0</v>
      </c>
      <c r="M206" s="27">
        <f t="shared" si="57"/>
        <v>0</v>
      </c>
      <c r="N206" s="27">
        <f t="shared" si="57"/>
        <v>0</v>
      </c>
      <c r="Q206" s="27">
        <f t="shared" si="58"/>
        <v>0</v>
      </c>
      <c r="R206" s="27">
        <f t="shared" si="58"/>
        <v>0</v>
      </c>
      <c r="S206" s="27">
        <f t="shared" si="58"/>
        <v>0</v>
      </c>
      <c r="T206" s="27">
        <f t="shared" si="58"/>
        <v>0</v>
      </c>
      <c r="U206" s="27">
        <f t="shared" si="58"/>
        <v>0</v>
      </c>
      <c r="V206" s="27">
        <f t="shared" si="58"/>
        <v>0</v>
      </c>
      <c r="W206" s="27">
        <f t="shared" si="58"/>
        <v>0</v>
      </c>
      <c r="X206" s="27">
        <f t="shared" si="58"/>
        <v>0</v>
      </c>
      <c r="Y206" s="27">
        <f t="shared" si="58"/>
        <v>0</v>
      </c>
      <c r="Z206" s="27">
        <f t="shared" si="58"/>
        <v>0</v>
      </c>
      <c r="AC206" s="27">
        <f t="shared" si="59"/>
        <v>0</v>
      </c>
      <c r="AD206" s="27">
        <f t="shared" si="59"/>
        <v>0</v>
      </c>
      <c r="AE206" s="27">
        <f t="shared" si="59"/>
        <v>0</v>
      </c>
      <c r="AF206" s="27">
        <f t="shared" si="59"/>
        <v>0</v>
      </c>
      <c r="AG206" s="27">
        <f t="shared" si="59"/>
        <v>0</v>
      </c>
      <c r="AH206" s="27">
        <f t="shared" si="59"/>
        <v>0</v>
      </c>
      <c r="AI206" s="27">
        <f t="shared" si="59"/>
        <v>0</v>
      </c>
      <c r="AJ206" s="27">
        <f t="shared" si="59"/>
        <v>0</v>
      </c>
      <c r="AK206" s="27">
        <f t="shared" si="59"/>
        <v>0</v>
      </c>
      <c r="AL206" s="27">
        <f t="shared" si="59"/>
        <v>0</v>
      </c>
    </row>
    <row r="207" spans="2:38">
      <c r="D207" s="27">
        <f t="shared" si="57"/>
        <v>4.1666666666666664E-2</v>
      </c>
      <c r="E207" s="27">
        <f>E103*2220*$AP103</f>
        <v>14855004.792249298</v>
      </c>
      <c r="F207" s="27">
        <f t="shared" ref="F207:N207" si="60">F103*2220*$AP103</f>
        <v>12670454.693655739</v>
      </c>
      <c r="G207" s="27">
        <f t="shared" si="60"/>
        <v>44485442.864381447</v>
      </c>
      <c r="H207" s="27">
        <f t="shared" si="60"/>
        <v>35117532.388422668</v>
      </c>
      <c r="I207" s="27">
        <f t="shared" si="60"/>
        <v>91365439.228709623</v>
      </c>
      <c r="J207" s="27">
        <f t="shared" si="60"/>
        <v>22070558.955735415</v>
      </c>
      <c r="K207" s="27">
        <f t="shared" si="60"/>
        <v>1406616996.3293214</v>
      </c>
      <c r="L207" s="27">
        <f t="shared" si="60"/>
        <v>26543714.066234577</v>
      </c>
      <c r="M207" s="27">
        <f t="shared" si="60"/>
        <v>43418384.030896269</v>
      </c>
      <c r="N207" s="27">
        <f t="shared" si="60"/>
        <v>0</v>
      </c>
      <c r="Q207" s="27">
        <f>Q103*$AP103*2220</f>
        <v>13402177.519183069</v>
      </c>
      <c r="R207" s="27">
        <f t="shared" ref="R207:Z207" si="61">R103*$AP103*2220</f>
        <v>10401377.148713958</v>
      </c>
      <c r="S207" s="27">
        <f t="shared" si="61"/>
        <v>31594278.910469677</v>
      </c>
      <c r="T207" s="27">
        <f t="shared" si="61"/>
        <v>23753029.785531674</v>
      </c>
      <c r="U207" s="27">
        <f t="shared" si="61"/>
        <v>75089998.311205253</v>
      </c>
      <c r="V207" s="27">
        <f t="shared" si="61"/>
        <v>18261504.339758594</v>
      </c>
      <c r="W207" s="27">
        <f t="shared" si="61"/>
        <v>1215843550.6711464</v>
      </c>
      <c r="X207" s="27">
        <f t="shared" si="61"/>
        <v>15454470.602668712</v>
      </c>
      <c r="Y207" s="27">
        <f t="shared" si="61"/>
        <v>35349125.861704439</v>
      </c>
      <c r="Z207" s="27">
        <f t="shared" si="61"/>
        <v>0</v>
      </c>
      <c r="AC207" s="27">
        <f>AC103*$AP103*2220</f>
        <v>16307832.065315522</v>
      </c>
      <c r="AD207" s="27">
        <f t="shared" ref="AD207:AL207" si="62">AD103*$AP103*2220</f>
        <v>14939532.238597542</v>
      </c>
      <c r="AE207" s="27">
        <f t="shared" si="62"/>
        <v>57376606.8182934</v>
      </c>
      <c r="AF207" s="27">
        <f t="shared" si="62"/>
        <v>46482034.991313651</v>
      </c>
      <c r="AG207" s="27">
        <f t="shared" si="62"/>
        <v>107640880.14621417</v>
      </c>
      <c r="AH207" s="27">
        <f t="shared" si="62"/>
        <v>25879613.571712196</v>
      </c>
      <c r="AI207" s="27">
        <f t="shared" si="62"/>
        <v>1597390441.9874985</v>
      </c>
      <c r="AJ207" s="27">
        <f t="shared" si="62"/>
        <v>37632957.529800177</v>
      </c>
      <c r="AK207" s="27">
        <f t="shared" si="62"/>
        <v>51487642.200088106</v>
      </c>
      <c r="AL207" s="27">
        <f t="shared" si="62"/>
        <v>0</v>
      </c>
    </row>
    <row r="208" spans="2:38">
      <c r="D208" s="27">
        <f t="shared" si="57"/>
        <v>7.4999999999999997E-2</v>
      </c>
      <c r="E208" s="27">
        <f t="shared" ref="E208:N271" si="63">E104*2220*$AP104</f>
        <v>10172153.194325903</v>
      </c>
      <c r="F208" s="27">
        <f t="shared" si="63"/>
        <v>10192820.463134836</v>
      </c>
      <c r="G208" s="27">
        <f t="shared" si="63"/>
        <v>41014953.879897222</v>
      </c>
      <c r="H208" s="27">
        <f t="shared" si="63"/>
        <v>31466236.582715441</v>
      </c>
      <c r="I208" s="27">
        <f t="shared" si="63"/>
        <v>76810815.268200278</v>
      </c>
      <c r="J208" s="27">
        <f t="shared" si="63"/>
        <v>17915895.304835677</v>
      </c>
      <c r="K208" s="27">
        <f t="shared" si="63"/>
        <v>1358843443.1318178</v>
      </c>
      <c r="L208" s="27">
        <f t="shared" si="63"/>
        <v>22881790.93948251</v>
      </c>
      <c r="M208" s="27">
        <f t="shared" si="63"/>
        <v>37886207.396159485</v>
      </c>
      <c r="N208" s="27">
        <f t="shared" si="63"/>
        <v>0</v>
      </c>
      <c r="Q208" s="27">
        <f t="shared" ref="Q208:Z271" si="64">Q104*$AP104*2220</f>
        <v>8876919.2233652454</v>
      </c>
      <c r="R208" s="27">
        <f t="shared" si="64"/>
        <v>8217008.1448463788</v>
      </c>
      <c r="S208" s="27">
        <f t="shared" si="64"/>
        <v>31432724.813709732</v>
      </c>
      <c r="T208" s="27">
        <f t="shared" si="64"/>
        <v>21741337.635403637</v>
      </c>
      <c r="U208" s="27">
        <f t="shared" si="64"/>
        <v>62029367.132649407</v>
      </c>
      <c r="V208" s="27">
        <f t="shared" si="64"/>
        <v>14290294.766210714</v>
      </c>
      <c r="W208" s="27">
        <f t="shared" si="64"/>
        <v>1222511372.4011161</v>
      </c>
      <c r="X208" s="27">
        <f t="shared" si="64"/>
        <v>14135118.470085902</v>
      </c>
      <c r="Y208" s="27">
        <f t="shared" si="64"/>
        <v>31327229.533886567</v>
      </c>
      <c r="Z208" s="27">
        <f t="shared" si="64"/>
        <v>0</v>
      </c>
      <c r="AC208" s="27">
        <f t="shared" ref="AC208:AL271" si="65">AC104*$AP104*2220</f>
        <v>11467387.16528658</v>
      </c>
      <c r="AD208" s="27">
        <f t="shared" si="65"/>
        <v>12187321.121175202</v>
      </c>
      <c r="AE208" s="27">
        <f t="shared" si="65"/>
        <v>50437634.118940048</v>
      </c>
      <c r="AF208" s="27">
        <f t="shared" si="65"/>
        <v>41191135.530027241</v>
      </c>
      <c r="AG208" s="27">
        <f t="shared" si="65"/>
        <v>91592263.403751135</v>
      </c>
      <c r="AH208" s="27">
        <f t="shared" si="65"/>
        <v>21541495.843460731</v>
      </c>
      <c r="AI208" s="27">
        <f t="shared" si="65"/>
        <v>1493168681.079092</v>
      </c>
      <c r="AJ208" s="27">
        <f t="shared" si="65"/>
        <v>31683475.348782107</v>
      </c>
      <c r="AK208" s="27">
        <f t="shared" si="65"/>
        <v>44445185.258432411</v>
      </c>
      <c r="AL208" s="27">
        <f t="shared" si="65"/>
        <v>0</v>
      </c>
    </row>
    <row r="209" spans="4:38">
      <c r="D209" s="27">
        <f t="shared" si="57"/>
        <v>0.1</v>
      </c>
      <c r="E209" s="27">
        <f t="shared" si="63"/>
        <v>6813790.378624998</v>
      </c>
      <c r="F209" s="27">
        <f t="shared" si="63"/>
        <v>8423569.2394340932</v>
      </c>
      <c r="G209" s="27">
        <f t="shared" si="63"/>
        <v>38664977.400937289</v>
      </c>
      <c r="H209" s="27">
        <f t="shared" si="63"/>
        <v>28895659.854619883</v>
      </c>
      <c r="I209" s="27">
        <f t="shared" si="63"/>
        <v>66570051.309391424</v>
      </c>
      <c r="J209" s="27">
        <f t="shared" si="63"/>
        <v>14953351.554164473</v>
      </c>
      <c r="K209" s="27">
        <f t="shared" si="63"/>
        <v>1327412022.0315695</v>
      </c>
      <c r="L209" s="27">
        <f t="shared" si="63"/>
        <v>20291468.707107034</v>
      </c>
      <c r="M209" s="27">
        <f t="shared" si="63"/>
        <v>33977533.43122901</v>
      </c>
      <c r="N209" s="27">
        <f t="shared" si="63"/>
        <v>0</v>
      </c>
      <c r="Q209" s="27">
        <f t="shared" si="64"/>
        <v>5625103.2184169032</v>
      </c>
      <c r="R209" s="27">
        <f t="shared" si="64"/>
        <v>6659383.3412702633</v>
      </c>
      <c r="S209" s="27">
        <f t="shared" si="64"/>
        <v>31334960.140465382</v>
      </c>
      <c r="T209" s="27">
        <f t="shared" si="64"/>
        <v>20334912.516170379</v>
      </c>
      <c r="U209" s="27">
        <f t="shared" si="64"/>
        <v>52796753.775948726</v>
      </c>
      <c r="V209" s="27">
        <f t="shared" si="64"/>
        <v>11457426.032649802</v>
      </c>
      <c r="W209" s="27">
        <f t="shared" si="64"/>
        <v>1228135001.1619897</v>
      </c>
      <c r="X209" s="27">
        <f t="shared" si="64"/>
        <v>13243627.855329301</v>
      </c>
      <c r="Y209" s="27">
        <f t="shared" si="64"/>
        <v>28499307.409518298</v>
      </c>
      <c r="Z209" s="27">
        <f t="shared" si="64"/>
        <v>0</v>
      </c>
      <c r="AC209" s="27">
        <f t="shared" si="65"/>
        <v>8002477.5388330929</v>
      </c>
      <c r="AD209" s="27">
        <f t="shared" si="65"/>
        <v>10228168.754764505</v>
      </c>
      <c r="AE209" s="27">
        <f t="shared" si="65"/>
        <v>45649969.618778937</v>
      </c>
      <c r="AF209" s="27">
        <f t="shared" si="65"/>
        <v>37456407.19306922</v>
      </c>
      <c r="AG209" s="27">
        <f t="shared" si="65"/>
        <v>80343348.842834294</v>
      </c>
      <c r="AH209" s="27">
        <f t="shared" si="65"/>
        <v>18449277.075679213</v>
      </c>
      <c r="AI209" s="27">
        <f t="shared" si="65"/>
        <v>1422349258.1528273</v>
      </c>
      <c r="AJ209" s="27">
        <f t="shared" si="65"/>
        <v>27458273.121637676</v>
      </c>
      <c r="AK209" s="27">
        <f t="shared" si="65"/>
        <v>39455759.452939719</v>
      </c>
      <c r="AL209" s="27">
        <f t="shared" si="65"/>
        <v>0</v>
      </c>
    </row>
    <row r="210" spans="4:38">
      <c r="D210" s="27">
        <f t="shared" si="57"/>
        <v>0.125</v>
      </c>
      <c r="E210" s="27">
        <f t="shared" si="63"/>
        <v>4117244.3188878275</v>
      </c>
      <c r="F210" s="27">
        <f t="shared" si="63"/>
        <v>7055266.1118002087</v>
      </c>
      <c r="G210" s="27">
        <f t="shared" si="63"/>
        <v>36949889.658466615</v>
      </c>
      <c r="H210" s="27">
        <f t="shared" si="63"/>
        <v>27057524.536992714</v>
      </c>
      <c r="I210" s="27">
        <f t="shared" si="63"/>
        <v>58602895.043503448</v>
      </c>
      <c r="J210" s="27">
        <f t="shared" si="63"/>
        <v>12670779.200687777</v>
      </c>
      <c r="K210" s="27">
        <f t="shared" si="63"/>
        <v>1315172860.4578495</v>
      </c>
      <c r="L210" s="27">
        <f t="shared" si="63"/>
        <v>18343666.902734701</v>
      </c>
      <c r="M210" s="27">
        <f t="shared" si="63"/>
        <v>31096124.247161992</v>
      </c>
      <c r="N210" s="27">
        <f t="shared" si="63"/>
        <v>0</v>
      </c>
      <c r="Q210" s="27">
        <f t="shared" si="64"/>
        <v>3012486.9941837089</v>
      </c>
      <c r="R210" s="27">
        <f t="shared" si="64"/>
        <v>5438487.7609766256</v>
      </c>
      <c r="S210" s="27">
        <f t="shared" si="64"/>
        <v>31516690.530484196</v>
      </c>
      <c r="T210" s="27">
        <f t="shared" si="64"/>
        <v>19369944.971476972</v>
      </c>
      <c r="U210" s="27">
        <f t="shared" si="64"/>
        <v>45594910.970285162</v>
      </c>
      <c r="V210" s="27">
        <f t="shared" si="64"/>
        <v>9251272.1183057278</v>
      </c>
      <c r="W210" s="27">
        <f t="shared" si="64"/>
        <v>1247062251.95715</v>
      </c>
      <c r="X210" s="27">
        <f t="shared" si="64"/>
        <v>12577220.784202896</v>
      </c>
      <c r="Y210" s="27">
        <f t="shared" si="64"/>
        <v>26451954.992271185</v>
      </c>
      <c r="Z210" s="27">
        <f t="shared" si="64"/>
        <v>0</v>
      </c>
      <c r="AC210" s="27">
        <f t="shared" si="65"/>
        <v>5222001.6435919628</v>
      </c>
      <c r="AD210" s="27">
        <f t="shared" si="65"/>
        <v>8722796.1555735264</v>
      </c>
      <c r="AE210" s="27">
        <f t="shared" si="65"/>
        <v>41949804.011384733</v>
      </c>
      <c r="AF210" s="27">
        <f t="shared" si="65"/>
        <v>34745104.102508634</v>
      </c>
      <c r="AG210" s="27">
        <f t="shared" si="65"/>
        <v>71610879.116721928</v>
      </c>
      <c r="AH210" s="27">
        <f t="shared" si="65"/>
        <v>16090286.283069825</v>
      </c>
      <c r="AI210" s="27">
        <f t="shared" si="65"/>
        <v>1377833538.0081224</v>
      </c>
      <c r="AJ210" s="27">
        <f t="shared" si="65"/>
        <v>24259508.265551407</v>
      </c>
      <c r="AK210" s="27">
        <f t="shared" si="65"/>
        <v>35740293.502052806</v>
      </c>
      <c r="AL210" s="27">
        <f t="shared" si="65"/>
        <v>0</v>
      </c>
    </row>
    <row r="211" spans="4:38">
      <c r="D211" s="27">
        <f t="shared" si="57"/>
        <v>0.25</v>
      </c>
      <c r="E211" s="27">
        <f t="shared" si="63"/>
        <v>1511572.1838091328</v>
      </c>
      <c r="F211" s="27">
        <f t="shared" si="63"/>
        <v>5728529.9326596614</v>
      </c>
      <c r="G211" s="27">
        <f t="shared" si="63"/>
        <v>29642524.629397668</v>
      </c>
      <c r="H211" s="27">
        <f t="shared" si="63"/>
        <v>24385332.217951935</v>
      </c>
      <c r="I211" s="27">
        <f t="shared" si="63"/>
        <v>43954274.870317571</v>
      </c>
      <c r="J211" s="27">
        <f t="shared" si="63"/>
        <v>10438576.615686934</v>
      </c>
      <c r="K211" s="27">
        <f t="shared" si="63"/>
        <v>1282479285.0986524</v>
      </c>
      <c r="L211" s="27">
        <f t="shared" si="63"/>
        <v>15565499.685966307</v>
      </c>
      <c r="M211" s="27">
        <f t="shared" si="63"/>
        <v>27568203.954572331</v>
      </c>
      <c r="N211" s="27">
        <f t="shared" si="63"/>
        <v>0</v>
      </c>
      <c r="Q211" s="27">
        <f t="shared" si="64"/>
        <v>746653.91788334807</v>
      </c>
      <c r="R211" s="27">
        <f t="shared" si="64"/>
        <v>4022172.7929892913</v>
      </c>
      <c r="S211" s="27">
        <f t="shared" si="64"/>
        <v>29498217.121101167</v>
      </c>
      <c r="T211" s="27">
        <f t="shared" si="64"/>
        <v>17705547.351646401</v>
      </c>
      <c r="U211" s="27">
        <f t="shared" si="64"/>
        <v>34088056.803300001</v>
      </c>
      <c r="V211" s="27">
        <f t="shared" si="64"/>
        <v>7302561.4124500966</v>
      </c>
      <c r="W211" s="27">
        <f t="shared" si="64"/>
        <v>1293535173.4693379</v>
      </c>
      <c r="X211" s="27">
        <f t="shared" si="64"/>
        <v>9773625.3798027541</v>
      </c>
      <c r="Y211" s="27">
        <f t="shared" si="64"/>
        <v>23783840.931252174</v>
      </c>
      <c r="Z211" s="27">
        <f t="shared" si="64"/>
        <v>0</v>
      </c>
      <c r="AC211" s="27">
        <f t="shared" si="65"/>
        <v>2276601.8588336525</v>
      </c>
      <c r="AD211" s="27">
        <f t="shared" si="65"/>
        <v>7261318.9700646531</v>
      </c>
      <c r="AE211" s="27">
        <f t="shared" si="65"/>
        <v>31268643.123247202</v>
      </c>
      <c r="AF211" s="27">
        <f t="shared" si="65"/>
        <v>31065117.084257469</v>
      </c>
      <c r="AG211" s="27">
        <f t="shared" si="65"/>
        <v>53820492.937335141</v>
      </c>
      <c r="AH211" s="27">
        <f t="shared" si="65"/>
        <v>13574591.81892379</v>
      </c>
      <c r="AI211" s="27">
        <f t="shared" si="65"/>
        <v>1290061871.9701557</v>
      </c>
      <c r="AJ211" s="27">
        <f t="shared" si="65"/>
        <v>20843657.910301622</v>
      </c>
      <c r="AK211" s="27">
        <f t="shared" si="65"/>
        <v>31348101.206322204</v>
      </c>
      <c r="AL211" s="27">
        <f t="shared" si="65"/>
        <v>0</v>
      </c>
    </row>
    <row r="212" spans="4:38">
      <c r="D212" s="27">
        <f t="shared" si="57"/>
        <v>0.375</v>
      </c>
      <c r="E212" s="27">
        <f t="shared" si="63"/>
        <v>1022417.8333419387</v>
      </c>
      <c r="F212" s="27">
        <f t="shared" si="63"/>
        <v>5639517.9986146819</v>
      </c>
      <c r="G212" s="27">
        <f t="shared" si="63"/>
        <v>24125061.807292111</v>
      </c>
      <c r="H212" s="27">
        <f t="shared" si="63"/>
        <v>23763821.5951229</v>
      </c>
      <c r="I212" s="27">
        <f t="shared" si="63"/>
        <v>36898797.149963073</v>
      </c>
      <c r="J212" s="27">
        <f t="shared" si="63"/>
        <v>10379831.198945284</v>
      </c>
      <c r="K212" s="27">
        <f t="shared" si="63"/>
        <v>1316118509.245136</v>
      </c>
      <c r="L212" s="27">
        <f t="shared" si="63"/>
        <v>14675427.837544246</v>
      </c>
      <c r="M212" s="27">
        <f t="shared" si="63"/>
        <v>27298271.251574658</v>
      </c>
      <c r="N212" s="27">
        <f t="shared" si="63"/>
        <v>0</v>
      </c>
      <c r="Q212" s="27">
        <f t="shared" si="64"/>
        <v>501552.40474459669</v>
      </c>
      <c r="R212" s="27">
        <f t="shared" si="64"/>
        <v>3647759.7477321555</v>
      </c>
      <c r="S212" s="27">
        <f t="shared" si="64"/>
        <v>26188898.478369977</v>
      </c>
      <c r="T212" s="27">
        <f t="shared" si="64"/>
        <v>17231389.489110962</v>
      </c>
      <c r="U212" s="27">
        <f t="shared" si="64"/>
        <v>29225866.381718162</v>
      </c>
      <c r="V212" s="27">
        <f t="shared" si="64"/>
        <v>7578829.2665127013</v>
      </c>
      <c r="W212" s="27">
        <f t="shared" si="64"/>
        <v>1350705061.0863681</v>
      </c>
      <c r="X212" s="27">
        <f t="shared" si="64"/>
        <v>7720028.2455697954</v>
      </c>
      <c r="Y212" s="27">
        <f t="shared" si="64"/>
        <v>23723946.314065903</v>
      </c>
      <c r="Z212" s="27">
        <f t="shared" si="64"/>
        <v>0</v>
      </c>
      <c r="AC212" s="27">
        <f t="shared" si="65"/>
        <v>1543846.6459852306</v>
      </c>
      <c r="AD212" s="27">
        <f t="shared" si="65"/>
        <v>7338704.3955121646</v>
      </c>
      <c r="AE212" s="27">
        <f t="shared" si="65"/>
        <v>24559012.354259059</v>
      </c>
      <c r="AF212" s="27">
        <f t="shared" si="65"/>
        <v>30296253.701134678</v>
      </c>
      <c r="AG212" s="27">
        <f t="shared" si="65"/>
        <v>44571727.918208137</v>
      </c>
      <c r="AH212" s="27">
        <f t="shared" si="65"/>
        <v>13180833.131377835</v>
      </c>
      <c r="AI212" s="27">
        <f t="shared" si="65"/>
        <v>1312949557.6765895</v>
      </c>
      <c r="AJ212" s="27">
        <f t="shared" si="65"/>
        <v>20755478.004251935</v>
      </c>
      <c r="AK212" s="27">
        <f t="shared" si="65"/>
        <v>30850013.253900856</v>
      </c>
      <c r="AL212" s="27">
        <f t="shared" si="65"/>
        <v>0</v>
      </c>
    </row>
    <row r="213" spans="4:38">
      <c r="D213" s="27">
        <f t="shared" si="57"/>
        <v>0.5</v>
      </c>
      <c r="E213" s="27">
        <f t="shared" si="63"/>
        <v>647303.06676875649</v>
      </c>
      <c r="F213" s="27">
        <f t="shared" si="63"/>
        <v>5662902.0308728879</v>
      </c>
      <c r="G213" s="27">
        <f t="shared" si="63"/>
        <v>19529410.01783799</v>
      </c>
      <c r="H213" s="27">
        <f t="shared" si="63"/>
        <v>23503185.581355646</v>
      </c>
      <c r="I213" s="27">
        <f t="shared" si="63"/>
        <v>31706586.793432072</v>
      </c>
      <c r="J213" s="27">
        <f t="shared" si="63"/>
        <v>10576032.116980687</v>
      </c>
      <c r="K213" s="27">
        <f t="shared" si="63"/>
        <v>1377503452.0638986</v>
      </c>
      <c r="L213" s="27">
        <f t="shared" si="63"/>
        <v>14083982.618903549</v>
      </c>
      <c r="M213" s="27">
        <f t="shared" si="63"/>
        <v>27646019.789185777</v>
      </c>
      <c r="N213" s="27">
        <f t="shared" si="63"/>
        <v>0</v>
      </c>
      <c r="Q213" s="27">
        <f t="shared" si="64"/>
        <v>313733.10906705313</v>
      </c>
      <c r="R213" s="27">
        <f t="shared" si="64"/>
        <v>3380407.5091694575</v>
      </c>
      <c r="S213" s="27">
        <f t="shared" si="64"/>
        <v>22064050.825602803</v>
      </c>
      <c r="T213" s="27">
        <f t="shared" si="64"/>
        <v>17008157.155617304</v>
      </c>
      <c r="U213" s="27">
        <f t="shared" si="64"/>
        <v>25688678.889476296</v>
      </c>
      <c r="V213" s="27">
        <f t="shared" si="64"/>
        <v>8187258.7376287244</v>
      </c>
      <c r="W213" s="27">
        <f t="shared" si="64"/>
        <v>1404691930.3780489</v>
      </c>
      <c r="X213" s="27">
        <f t="shared" si="64"/>
        <v>6081687.1521229502</v>
      </c>
      <c r="Y213" s="27">
        <f t="shared" si="64"/>
        <v>24280776.991141327</v>
      </c>
      <c r="Z213" s="27">
        <f t="shared" si="64"/>
        <v>0</v>
      </c>
      <c r="AC213" s="27">
        <f t="shared" si="65"/>
        <v>982007.80107684224</v>
      </c>
      <c r="AD213" s="27">
        <f t="shared" si="65"/>
        <v>7650745.241472628</v>
      </c>
      <c r="AE213" s="27">
        <f t="shared" si="65"/>
        <v>19510309.473534498</v>
      </c>
      <c r="AF213" s="27">
        <f t="shared" si="65"/>
        <v>29998214.007093985</v>
      </c>
      <c r="AG213" s="27">
        <f t="shared" si="65"/>
        <v>37724494.697388008</v>
      </c>
      <c r="AH213" s="27">
        <f t="shared" si="65"/>
        <v>12964805.496332647</v>
      </c>
      <c r="AI213" s="27">
        <f t="shared" si="65"/>
        <v>1381955874.9027076</v>
      </c>
      <c r="AJ213" s="27">
        <f t="shared" si="65"/>
        <v>21190486.594512854</v>
      </c>
      <c r="AK213" s="27">
        <f t="shared" si="65"/>
        <v>30965775.700029779</v>
      </c>
      <c r="AL213" s="27">
        <f t="shared" si="65"/>
        <v>0</v>
      </c>
    </row>
    <row r="214" spans="4:38">
      <c r="D214" s="27">
        <f t="shared" si="57"/>
        <v>0.625</v>
      </c>
      <c r="E214" s="27">
        <f t="shared" si="63"/>
        <v>365714.54757799447</v>
      </c>
      <c r="F214" s="27">
        <f t="shared" si="63"/>
        <v>5748988.5790776527</v>
      </c>
      <c r="G214" s="27">
        <f t="shared" si="63"/>
        <v>15770029.183777984</v>
      </c>
      <c r="H214" s="27">
        <f t="shared" si="63"/>
        <v>23463371.075042415</v>
      </c>
      <c r="I214" s="27">
        <f t="shared" si="63"/>
        <v>27923252.961541843</v>
      </c>
      <c r="J214" s="27">
        <f t="shared" si="63"/>
        <v>10906145.056727845</v>
      </c>
      <c r="K214" s="27">
        <f t="shared" si="63"/>
        <v>1450628531.1289513</v>
      </c>
      <c r="L214" s="27">
        <f t="shared" si="63"/>
        <v>13701989.919277623</v>
      </c>
      <c r="M214" s="27">
        <f t="shared" si="63"/>
        <v>28325620.770096168</v>
      </c>
      <c r="N214" s="27">
        <f t="shared" si="63"/>
        <v>0</v>
      </c>
      <c r="Q214" s="27">
        <f t="shared" si="64"/>
        <v>172715.72701833729</v>
      </c>
      <c r="R214" s="27">
        <f t="shared" si="64"/>
        <v>3193502.2043316555</v>
      </c>
      <c r="S214" s="27">
        <f t="shared" si="64"/>
        <v>17696192.870201617</v>
      </c>
      <c r="T214" s="27">
        <f t="shared" si="64"/>
        <v>16940907.623136278</v>
      </c>
      <c r="U214" s="27">
        <f t="shared" si="64"/>
        <v>23132200.922448516</v>
      </c>
      <c r="V214" s="27">
        <f t="shared" si="64"/>
        <v>8949665.5644816663</v>
      </c>
      <c r="W214" s="27">
        <f t="shared" si="64"/>
        <v>1452293834.3256116</v>
      </c>
      <c r="X214" s="27">
        <f t="shared" si="64"/>
        <v>4800079.8817341346</v>
      </c>
      <c r="Y214" s="27">
        <f t="shared" si="64"/>
        <v>25156770.886873189</v>
      </c>
      <c r="Z214" s="27">
        <f t="shared" si="64"/>
        <v>0</v>
      </c>
      <c r="AC214" s="27">
        <f t="shared" si="65"/>
        <v>560309.5664297305</v>
      </c>
      <c r="AD214" s="27">
        <f t="shared" si="65"/>
        <v>8078404.7058129599</v>
      </c>
      <c r="AE214" s="27">
        <f t="shared" si="65"/>
        <v>15773905.479567338</v>
      </c>
      <c r="AF214" s="27">
        <f t="shared" si="65"/>
        <v>29985834.526948709</v>
      </c>
      <c r="AG214" s="27">
        <f t="shared" si="65"/>
        <v>32714305.000635173</v>
      </c>
      <c r="AH214" s="27">
        <f t="shared" si="65"/>
        <v>12862624.548974026</v>
      </c>
      <c r="AI214" s="27">
        <f t="shared" si="65"/>
        <v>1473239605.1326401</v>
      </c>
      <c r="AJ214" s="27">
        <f t="shared" si="65"/>
        <v>21898422.483991552</v>
      </c>
      <c r="AK214" s="27">
        <f t="shared" si="65"/>
        <v>31430487.935264274</v>
      </c>
      <c r="AL214" s="27">
        <f t="shared" si="65"/>
        <v>0</v>
      </c>
    </row>
    <row r="215" spans="4:38">
      <c r="D215" s="27">
        <f t="shared" si="57"/>
        <v>0.75</v>
      </c>
      <c r="E215" s="27">
        <f t="shared" si="63"/>
        <v>167506.82731302694</v>
      </c>
      <c r="F215" s="27">
        <f t="shared" si="63"/>
        <v>5845431.192188005</v>
      </c>
      <c r="G215" s="27">
        <f t="shared" si="63"/>
        <v>12851562.943790991</v>
      </c>
      <c r="H215" s="27">
        <f t="shared" si="63"/>
        <v>23494147.026992459</v>
      </c>
      <c r="I215" s="27">
        <f t="shared" si="63"/>
        <v>25221881.347375341</v>
      </c>
      <c r="J215" s="27">
        <f t="shared" si="63"/>
        <v>11243825.743369402</v>
      </c>
      <c r="K215" s="27">
        <f t="shared" si="63"/>
        <v>1517974878.2401631</v>
      </c>
      <c r="L215" s="27">
        <f t="shared" si="63"/>
        <v>13444929.578792989</v>
      </c>
      <c r="M215" s="27">
        <f t="shared" si="63"/>
        <v>29037749.576147065</v>
      </c>
      <c r="N215" s="27">
        <f t="shared" si="63"/>
        <v>0</v>
      </c>
      <c r="Q215" s="27">
        <f t="shared" si="64"/>
        <v>73235.824864699098</v>
      </c>
      <c r="R215" s="27">
        <f t="shared" si="64"/>
        <v>3065163.7849507309</v>
      </c>
      <c r="S215" s="27">
        <f t="shared" si="64"/>
        <v>13657249.087191695</v>
      </c>
      <c r="T215" s="27">
        <f t="shared" si="64"/>
        <v>16927413.489099681</v>
      </c>
      <c r="U215" s="27">
        <f t="shared" si="64"/>
        <v>21296349.010622304</v>
      </c>
      <c r="V215" s="27">
        <f t="shared" si="64"/>
        <v>9682691.6381148938</v>
      </c>
      <c r="W215" s="27">
        <f t="shared" si="64"/>
        <v>1487454012.3497195</v>
      </c>
      <c r="X215" s="27">
        <f t="shared" si="64"/>
        <v>3853871.0849403972</v>
      </c>
      <c r="Y215" s="27">
        <f t="shared" si="64"/>
        <v>26041927.393361203</v>
      </c>
      <c r="Z215" s="27">
        <f t="shared" si="64"/>
        <v>0</v>
      </c>
      <c r="AC215" s="27">
        <f t="shared" si="65"/>
        <v>263493.62080958177</v>
      </c>
      <c r="AD215" s="27">
        <f t="shared" si="65"/>
        <v>8498408.5787421446</v>
      </c>
      <c r="AE215" s="27">
        <f t="shared" si="65"/>
        <v>13132595.780074578</v>
      </c>
      <c r="AF215" s="27">
        <f t="shared" si="65"/>
        <v>30060880.564885084</v>
      </c>
      <c r="AG215" s="27">
        <f t="shared" si="65"/>
        <v>29147413.684128374</v>
      </c>
      <c r="AH215" s="27">
        <f t="shared" si="65"/>
        <v>12804959.848623917</v>
      </c>
      <c r="AI215" s="27">
        <f t="shared" si="65"/>
        <v>1562164683.6887116</v>
      </c>
      <c r="AJ215" s="27">
        <f t="shared" si="65"/>
        <v>22618287.695753358</v>
      </c>
      <c r="AK215" s="27">
        <f t="shared" si="65"/>
        <v>31964795.231966313</v>
      </c>
      <c r="AL215" s="27">
        <f t="shared" si="65"/>
        <v>0</v>
      </c>
    </row>
    <row r="216" spans="4:38">
      <c r="D216" s="27">
        <f t="shared" si="57"/>
        <v>0.875</v>
      </c>
      <c r="E216" s="27">
        <f t="shared" si="63"/>
        <v>49479.976292270214</v>
      </c>
      <c r="F216" s="27">
        <f t="shared" si="63"/>
        <v>5923271.5965816444</v>
      </c>
      <c r="G216" s="27">
        <f t="shared" si="63"/>
        <v>10903756.006729305</v>
      </c>
      <c r="H216" s="27">
        <f t="shared" si="63"/>
        <v>23544055.87837911</v>
      </c>
      <c r="I216" s="27">
        <f t="shared" si="63"/>
        <v>23464244.776220616</v>
      </c>
      <c r="J216" s="27">
        <f t="shared" si="63"/>
        <v>11505683.136287954</v>
      </c>
      <c r="K216" s="27">
        <f t="shared" si="63"/>
        <v>1567261089.6700907</v>
      </c>
      <c r="L216" s="27">
        <f t="shared" si="63"/>
        <v>13291985.241701966</v>
      </c>
      <c r="M216" s="27">
        <f t="shared" si="63"/>
        <v>29596148.957787376</v>
      </c>
      <c r="N216" s="27">
        <f t="shared" si="63"/>
        <v>0</v>
      </c>
      <c r="Q216" s="27">
        <f t="shared" si="64"/>
        <v>13467.165784723857</v>
      </c>
      <c r="R216" s="27">
        <f t="shared" si="64"/>
        <v>2990243.3902094336</v>
      </c>
      <c r="S216" s="27">
        <f t="shared" si="64"/>
        <v>10630158.732166607</v>
      </c>
      <c r="T216" s="27">
        <f t="shared" si="64"/>
        <v>16937090.01962845</v>
      </c>
      <c r="U216" s="27">
        <f t="shared" si="64"/>
        <v>20066257.560686022</v>
      </c>
      <c r="V216" s="27">
        <f t="shared" si="64"/>
        <v>10234055.814712606</v>
      </c>
      <c r="W216" s="27">
        <f t="shared" si="64"/>
        <v>1509161245.4784105</v>
      </c>
      <c r="X216" s="27">
        <f t="shared" si="64"/>
        <v>3263898.6698151589</v>
      </c>
      <c r="Y216" s="27">
        <f t="shared" si="64"/>
        <v>26724352.517166506</v>
      </c>
      <c r="Z216" s="27">
        <f t="shared" si="64"/>
        <v>0</v>
      </c>
      <c r="AC216" s="27">
        <f t="shared" si="65"/>
        <v>86754.904697053353</v>
      </c>
      <c r="AD216" s="27">
        <f t="shared" si="65"/>
        <v>8817744.9542470332</v>
      </c>
      <c r="AE216" s="27">
        <f t="shared" si="65"/>
        <v>11506509.373998385</v>
      </c>
      <c r="AF216" s="27">
        <f t="shared" si="65"/>
        <v>30151021.737129927</v>
      </c>
      <c r="AG216" s="27">
        <f t="shared" si="65"/>
        <v>26862231.991755366</v>
      </c>
      <c r="AH216" s="27">
        <f t="shared" si="65"/>
        <v>12777310.457863284</v>
      </c>
      <c r="AI216" s="27">
        <f t="shared" si="65"/>
        <v>1629501116.2092652</v>
      </c>
      <c r="AJ216" s="27">
        <f t="shared" si="65"/>
        <v>23174947.223714706</v>
      </c>
      <c r="AK216" s="27">
        <f t="shared" si="65"/>
        <v>32417354.106604718</v>
      </c>
      <c r="AL216" s="27">
        <f t="shared" si="65"/>
        <v>0</v>
      </c>
    </row>
    <row r="217" spans="4:38">
      <c r="D217" s="27">
        <f t="shared" si="57"/>
        <v>1</v>
      </c>
      <c r="E217" s="27">
        <f t="shared" si="63"/>
        <v>10249.77511962178</v>
      </c>
      <c r="F217" s="27">
        <f t="shared" si="63"/>
        <v>5951150.9970381428</v>
      </c>
      <c r="G217" s="27">
        <f t="shared" si="63"/>
        <v>10074057.733513007</v>
      </c>
      <c r="H217" s="27">
        <f t="shared" si="63"/>
        <v>23553689.969227243</v>
      </c>
      <c r="I217" s="27">
        <f t="shared" si="63"/>
        <v>22528132.660835609</v>
      </c>
      <c r="J217" s="27">
        <f t="shared" si="63"/>
        <v>11602984.592153197</v>
      </c>
      <c r="K217" s="27">
        <f t="shared" si="63"/>
        <v>1585311100.6266563</v>
      </c>
      <c r="L217" s="27">
        <f t="shared" si="63"/>
        <v>13219989.377860313</v>
      </c>
      <c r="M217" s="27">
        <f t="shared" si="63"/>
        <v>29801527.860049441</v>
      </c>
      <c r="N217" s="27">
        <f t="shared" si="63"/>
        <v>0</v>
      </c>
      <c r="Q217" s="27">
        <f t="shared" si="64"/>
        <v>-7503.3561537185115</v>
      </c>
      <c r="R217" s="27">
        <f t="shared" si="64"/>
        <v>2963721.5271729087</v>
      </c>
      <c r="S217" s="27">
        <f t="shared" si="64"/>
        <v>9312225.4882102963</v>
      </c>
      <c r="T217" s="27">
        <f t="shared" si="64"/>
        <v>16933794.20837193</v>
      </c>
      <c r="U217" s="27">
        <f t="shared" si="64"/>
        <v>19336331.628896587</v>
      </c>
      <c r="V217" s="27">
        <f t="shared" si="64"/>
        <v>10444772.536791913</v>
      </c>
      <c r="W217" s="27">
        <f t="shared" si="64"/>
        <v>1515545341.6210194</v>
      </c>
      <c r="X217" s="27">
        <f t="shared" si="64"/>
        <v>3057651.0727416682</v>
      </c>
      <c r="Y217" s="27">
        <f t="shared" si="64"/>
        <v>26979290.136240408</v>
      </c>
      <c r="Z217" s="27">
        <f t="shared" si="64"/>
        <v>0</v>
      </c>
      <c r="AC217" s="27">
        <f t="shared" si="65"/>
        <v>28002.906392962072</v>
      </c>
      <c r="AD217" s="27">
        <f t="shared" si="65"/>
        <v>8938580.4669033624</v>
      </c>
      <c r="AE217" s="27">
        <f t="shared" si="65"/>
        <v>10835889.978815699</v>
      </c>
      <c r="AF217" s="27">
        <f t="shared" si="65"/>
        <v>30173585.730082408</v>
      </c>
      <c r="AG217" s="27">
        <f t="shared" si="65"/>
        <v>25719933.692774475</v>
      </c>
      <c r="AH217" s="27">
        <f t="shared" si="65"/>
        <v>12761196.647514494</v>
      </c>
      <c r="AI217" s="27">
        <f t="shared" si="65"/>
        <v>1655076859.632304</v>
      </c>
      <c r="AJ217" s="27">
        <f t="shared" si="65"/>
        <v>23382327.682978913</v>
      </c>
      <c r="AK217" s="27">
        <f t="shared" si="65"/>
        <v>32623765.583858471</v>
      </c>
      <c r="AL217" s="27">
        <f t="shared" si="65"/>
        <v>0</v>
      </c>
    </row>
    <row r="218" spans="4:38">
      <c r="D218" s="27">
        <f t="shared" si="57"/>
        <v>1.125</v>
      </c>
      <c r="E218" s="27">
        <f t="shared" si="63"/>
        <v>10273.054316857942</v>
      </c>
      <c r="F218" s="27">
        <f t="shared" si="63"/>
        <v>5946177.3410840975</v>
      </c>
      <c r="G218" s="27">
        <f t="shared" si="63"/>
        <v>9865719.2232624535</v>
      </c>
      <c r="H218" s="27">
        <f t="shared" si="63"/>
        <v>23533642.816188708</v>
      </c>
      <c r="I218" s="27">
        <f t="shared" si="63"/>
        <v>21987675.710355211</v>
      </c>
      <c r="J218" s="27">
        <f t="shared" si="63"/>
        <v>11594306.804414853</v>
      </c>
      <c r="K218" s="27">
        <f t="shared" si="63"/>
        <v>1584086044.2694588</v>
      </c>
      <c r="L218" s="27">
        <f t="shared" si="63"/>
        <v>13190040.632295659</v>
      </c>
      <c r="M218" s="27">
        <f t="shared" si="63"/>
        <v>29781851.95909413</v>
      </c>
      <c r="N218" s="27">
        <f t="shared" si="63"/>
        <v>0</v>
      </c>
      <c r="Q218" s="27">
        <f t="shared" si="64"/>
        <v>-9220.3190629857745</v>
      </c>
      <c r="R218" s="27">
        <f t="shared" si="64"/>
        <v>2961896.2547313683</v>
      </c>
      <c r="S218" s="27">
        <f t="shared" si="64"/>
        <v>9094944.5767424293</v>
      </c>
      <c r="T218" s="27">
        <f t="shared" si="64"/>
        <v>16919094.684540849</v>
      </c>
      <c r="U218" s="27">
        <f t="shared" si="64"/>
        <v>18843002.991426773</v>
      </c>
      <c r="V218" s="27">
        <f t="shared" si="64"/>
        <v>10436479.461198812</v>
      </c>
      <c r="W218" s="27">
        <f t="shared" si="64"/>
        <v>1514244748.6894178</v>
      </c>
      <c r="X218" s="27">
        <f t="shared" si="64"/>
        <v>3058690.2202681126</v>
      </c>
      <c r="Y218" s="27">
        <f t="shared" si="64"/>
        <v>26959727.252528034</v>
      </c>
      <c r="Z218" s="27">
        <f t="shared" si="64"/>
        <v>0</v>
      </c>
      <c r="AC218" s="27">
        <f t="shared" si="65"/>
        <v>28066.506342570672</v>
      </c>
      <c r="AD218" s="27">
        <f t="shared" si="65"/>
        <v>8930458.4274368249</v>
      </c>
      <c r="AE218" s="27">
        <f t="shared" si="65"/>
        <v>10636493.869782478</v>
      </c>
      <c r="AF218" s="27">
        <f t="shared" si="65"/>
        <v>30148190.94783641</v>
      </c>
      <c r="AG218" s="27">
        <f t="shared" si="65"/>
        <v>25132348.429283492</v>
      </c>
      <c r="AH218" s="27">
        <f t="shared" si="65"/>
        <v>12752019.8461596</v>
      </c>
      <c r="AI218" s="27">
        <f t="shared" si="65"/>
        <v>1653927339.8495116</v>
      </c>
      <c r="AJ218" s="27">
        <f t="shared" si="65"/>
        <v>23363996.349520247</v>
      </c>
      <c r="AK218" s="27">
        <f t="shared" si="65"/>
        <v>32672117.064792387</v>
      </c>
      <c r="AL218" s="27">
        <f t="shared" si="65"/>
        <v>0</v>
      </c>
    </row>
    <row r="219" spans="4:38">
      <c r="D219" s="27">
        <f t="shared" si="57"/>
        <v>1.325</v>
      </c>
      <c r="E219" s="27">
        <f t="shared" si="63"/>
        <v>10439.350379677404</v>
      </c>
      <c r="F219" s="27">
        <f t="shared" si="63"/>
        <v>5936291.4417525446</v>
      </c>
      <c r="G219" s="27">
        <f t="shared" si="63"/>
        <v>9548478.8523433805</v>
      </c>
      <c r="H219" s="27">
        <f t="shared" si="63"/>
        <v>23492430.802484896</v>
      </c>
      <c r="I219" s="27">
        <f t="shared" si="63"/>
        <v>21162971.487432808</v>
      </c>
      <c r="J219" s="27">
        <f t="shared" si="63"/>
        <v>11580900.37797921</v>
      </c>
      <c r="K219" s="27">
        <f t="shared" si="63"/>
        <v>1582027438.8611758</v>
      </c>
      <c r="L219" s="27">
        <f t="shared" si="63"/>
        <v>13150124.507552203</v>
      </c>
      <c r="M219" s="27">
        <f t="shared" si="63"/>
        <v>29762457.32135791</v>
      </c>
      <c r="N219" s="27">
        <f t="shared" si="63"/>
        <v>0</v>
      </c>
      <c r="Q219" s="27">
        <f t="shared" si="64"/>
        <v>-11878.501449428395</v>
      </c>
      <c r="R219" s="27">
        <f t="shared" si="64"/>
        <v>2960724.3058645823</v>
      </c>
      <c r="S219" s="27">
        <f t="shared" si="64"/>
        <v>8763510.5000482183</v>
      </c>
      <c r="T219" s="27">
        <f t="shared" si="64"/>
        <v>16887814.90649027</v>
      </c>
      <c r="U219" s="27">
        <f t="shared" si="64"/>
        <v>18089620.732291363</v>
      </c>
      <c r="V219" s="27">
        <f t="shared" si="64"/>
        <v>10421639.406667409</v>
      </c>
      <c r="W219" s="27">
        <f t="shared" si="64"/>
        <v>1511531549.3053193</v>
      </c>
      <c r="X219" s="27">
        <f t="shared" si="64"/>
        <v>3074303.5891258102</v>
      </c>
      <c r="Y219" s="27">
        <f t="shared" si="64"/>
        <v>26932093.382659968</v>
      </c>
      <c r="Z219" s="27">
        <f t="shared" si="64"/>
        <v>0</v>
      </c>
      <c r="AC219" s="27">
        <f t="shared" si="65"/>
        <v>28520.835635292184</v>
      </c>
      <c r="AD219" s="27">
        <f t="shared" si="65"/>
        <v>8911858.5776404925</v>
      </c>
      <c r="AE219" s="27">
        <f t="shared" si="65"/>
        <v>10333447.204638558</v>
      </c>
      <c r="AF219" s="27">
        <f t="shared" si="65"/>
        <v>30097046.698479529</v>
      </c>
      <c r="AG219" s="27">
        <f t="shared" si="65"/>
        <v>24236322.242574252</v>
      </c>
      <c r="AH219" s="27">
        <f t="shared" si="65"/>
        <v>12739420.738779355</v>
      </c>
      <c r="AI219" s="27">
        <f t="shared" si="65"/>
        <v>1652523328.4170349</v>
      </c>
      <c r="AJ219" s="27">
        <f t="shared" si="65"/>
        <v>23332121.920762423</v>
      </c>
      <c r="AK219" s="27">
        <f t="shared" si="65"/>
        <v>32762633.650780119</v>
      </c>
      <c r="AL219" s="27">
        <f t="shared" si="65"/>
        <v>0</v>
      </c>
    </row>
    <row r="220" spans="4:38">
      <c r="D220" s="27">
        <f t="shared" si="57"/>
        <v>1.5249999999999999</v>
      </c>
      <c r="E220" s="27">
        <f t="shared" si="63"/>
        <v>10761.300035975073</v>
      </c>
      <c r="F220" s="27">
        <f t="shared" si="63"/>
        <v>5922204.2163101174</v>
      </c>
      <c r="G220" s="27">
        <f t="shared" si="63"/>
        <v>9247673.4502028245</v>
      </c>
      <c r="H220" s="27">
        <f t="shared" si="63"/>
        <v>23432737.812575649</v>
      </c>
      <c r="I220" s="27">
        <f t="shared" si="63"/>
        <v>20379862.959991604</v>
      </c>
      <c r="J220" s="27">
        <f t="shared" si="63"/>
        <v>11564516.698667798</v>
      </c>
      <c r="K220" s="27">
        <f t="shared" si="63"/>
        <v>1579360451.0162909</v>
      </c>
      <c r="L220" s="27">
        <f t="shared" si="63"/>
        <v>13115962.557047157</v>
      </c>
      <c r="M220" s="27">
        <f t="shared" si="63"/>
        <v>29748778.480367072</v>
      </c>
      <c r="N220" s="27">
        <f t="shared" si="63"/>
        <v>0</v>
      </c>
      <c r="Q220" s="27">
        <f t="shared" si="64"/>
        <v>-14427.321524175599</v>
      </c>
      <c r="R220" s="27">
        <f t="shared" si="64"/>
        <v>2960793.2516120984</v>
      </c>
      <c r="S220" s="27">
        <f t="shared" si="64"/>
        <v>8448872.7445045747</v>
      </c>
      <c r="T220" s="27">
        <f t="shared" si="64"/>
        <v>16841781.682099368</v>
      </c>
      <c r="U220" s="27">
        <f t="shared" si="64"/>
        <v>17373853.376617968</v>
      </c>
      <c r="V220" s="27">
        <f t="shared" si="64"/>
        <v>10401656.380083391</v>
      </c>
      <c r="W220" s="27">
        <f t="shared" si="64"/>
        <v>1507574611.186774</v>
      </c>
      <c r="X220" s="27">
        <f t="shared" si="64"/>
        <v>3106144.6129094982</v>
      </c>
      <c r="Y220" s="27">
        <f t="shared" si="64"/>
        <v>26900681.152009808</v>
      </c>
      <c r="Z220" s="27">
        <f t="shared" si="64"/>
        <v>0</v>
      </c>
      <c r="AC220" s="27">
        <f t="shared" si="65"/>
        <v>29400.418453776736</v>
      </c>
      <c r="AD220" s="27">
        <f t="shared" si="65"/>
        <v>8883615.181008134</v>
      </c>
      <c r="AE220" s="27">
        <f t="shared" si="65"/>
        <v>10046474.155901078</v>
      </c>
      <c r="AF220" s="27">
        <f t="shared" si="65"/>
        <v>30023693.943052083</v>
      </c>
      <c r="AG220" s="27">
        <f t="shared" si="65"/>
        <v>23385872.543365236</v>
      </c>
      <c r="AH220" s="27">
        <f t="shared" si="65"/>
        <v>12725527.405243455</v>
      </c>
      <c r="AI220" s="27">
        <f t="shared" si="65"/>
        <v>1651146290.8458025</v>
      </c>
      <c r="AJ220" s="27">
        <f t="shared" si="65"/>
        <v>23289931.377688892</v>
      </c>
      <c r="AK220" s="27">
        <f t="shared" si="65"/>
        <v>32859408.988363981</v>
      </c>
      <c r="AL220" s="27">
        <f t="shared" si="65"/>
        <v>0</v>
      </c>
    </row>
    <row r="221" spans="4:38">
      <c r="D221" s="27">
        <f t="shared" ref="D221:D284" si="66">D117</f>
        <v>1.7249999999999999</v>
      </c>
      <c r="E221" s="27">
        <f t="shared" si="63"/>
        <v>11236.636328605489</v>
      </c>
      <c r="F221" s="27">
        <f t="shared" si="63"/>
        <v>5902586.9007887943</v>
      </c>
      <c r="G221" s="27">
        <f t="shared" si="63"/>
        <v>8960998.2437538598</v>
      </c>
      <c r="H221" s="27">
        <f t="shared" si="63"/>
        <v>23349304.56863153</v>
      </c>
      <c r="I221" s="27">
        <f t="shared" si="63"/>
        <v>19633175.091686174</v>
      </c>
      <c r="J221" s="27">
        <f t="shared" si="63"/>
        <v>11542565.761002323</v>
      </c>
      <c r="K221" s="27">
        <f t="shared" si="63"/>
        <v>1575731182.6020799</v>
      </c>
      <c r="L221" s="27">
        <f t="shared" si="63"/>
        <v>13084598.784244247</v>
      </c>
      <c r="M221" s="27">
        <f t="shared" si="63"/>
        <v>29734164.943522543</v>
      </c>
      <c r="N221" s="27">
        <f t="shared" si="63"/>
        <v>0</v>
      </c>
      <c r="Q221" s="27">
        <f t="shared" si="64"/>
        <v>-16865.589508215286</v>
      </c>
      <c r="R221" s="27">
        <f t="shared" si="64"/>
        <v>2961441.7986652427</v>
      </c>
      <c r="S221" s="27">
        <f t="shared" si="64"/>
        <v>8148893.8808247019</v>
      </c>
      <c r="T221" s="27">
        <f t="shared" si="64"/>
        <v>16777213.688407738</v>
      </c>
      <c r="U221" s="27">
        <f t="shared" si="64"/>
        <v>16691250.804504901</v>
      </c>
      <c r="V221" s="27">
        <f t="shared" si="64"/>
        <v>10374198.584241027</v>
      </c>
      <c r="W221" s="27">
        <f t="shared" si="64"/>
        <v>1502035522.6234901</v>
      </c>
      <c r="X221" s="27">
        <f t="shared" si="64"/>
        <v>3153533.0217103991</v>
      </c>
      <c r="Y221" s="27">
        <f t="shared" si="64"/>
        <v>26859468.689963721</v>
      </c>
      <c r="Z221" s="27">
        <f t="shared" si="64"/>
        <v>0</v>
      </c>
      <c r="AC221" s="27">
        <f t="shared" si="65"/>
        <v>30699.061355924412</v>
      </c>
      <c r="AD221" s="27">
        <f t="shared" si="65"/>
        <v>8843732.0029123612</v>
      </c>
      <c r="AE221" s="27">
        <f t="shared" si="65"/>
        <v>9773102.6066830028</v>
      </c>
      <c r="AF221" s="27">
        <f t="shared" si="65"/>
        <v>29921395.448855478</v>
      </c>
      <c r="AG221" s="27">
        <f t="shared" si="65"/>
        <v>22575099.378867447</v>
      </c>
      <c r="AH221" s="27">
        <f t="shared" si="65"/>
        <v>12707563.521136101</v>
      </c>
      <c r="AI221" s="27">
        <f t="shared" si="65"/>
        <v>1649426842.5806899</v>
      </c>
      <c r="AJ221" s="27">
        <f t="shared" si="65"/>
        <v>23232204.770498157</v>
      </c>
      <c r="AK221" s="27">
        <f t="shared" si="65"/>
        <v>32955182.792578623</v>
      </c>
      <c r="AL221" s="27">
        <f t="shared" si="65"/>
        <v>0</v>
      </c>
    </row>
    <row r="222" spans="4:38">
      <c r="D222" s="27">
        <f t="shared" si="66"/>
        <v>2</v>
      </c>
      <c r="E222" s="27">
        <f t="shared" si="63"/>
        <v>12139.513913409774</v>
      </c>
      <c r="F222" s="27">
        <f t="shared" si="63"/>
        <v>5865894.2945157122</v>
      </c>
      <c r="G222" s="27">
        <f t="shared" si="63"/>
        <v>8588726.681841569</v>
      </c>
      <c r="H222" s="27">
        <f t="shared" si="63"/>
        <v>23193092.452899605</v>
      </c>
      <c r="I222" s="27">
        <f t="shared" si="63"/>
        <v>18663341.862469014</v>
      </c>
      <c r="J222" s="27">
        <f t="shared" si="63"/>
        <v>11501950.020784421</v>
      </c>
      <c r="K222" s="27">
        <f t="shared" si="63"/>
        <v>1568986201.6182258</v>
      </c>
      <c r="L222" s="27">
        <f t="shared" si="63"/>
        <v>13044513.641974928</v>
      </c>
      <c r="M222" s="27">
        <f t="shared" si="63"/>
        <v>29709098.062141534</v>
      </c>
      <c r="N222" s="27">
        <f t="shared" si="63"/>
        <v>0</v>
      </c>
      <c r="Q222" s="27">
        <f t="shared" si="64"/>
        <v>-20036.830129063503</v>
      </c>
      <c r="R222" s="27">
        <f t="shared" si="64"/>
        <v>2962937.2287897314</v>
      </c>
      <c r="S222" s="27">
        <f t="shared" si="64"/>
        <v>7759281.1512411516</v>
      </c>
      <c r="T222" s="27">
        <f t="shared" si="64"/>
        <v>16656207.367687594</v>
      </c>
      <c r="U222" s="27">
        <f t="shared" si="64"/>
        <v>15804587.762503013</v>
      </c>
      <c r="V222" s="27">
        <f t="shared" si="64"/>
        <v>10323029.969288828</v>
      </c>
      <c r="W222" s="27">
        <f t="shared" si="64"/>
        <v>1491660379.6416466</v>
      </c>
      <c r="X222" s="27">
        <f t="shared" si="64"/>
        <v>3243726.8323037177</v>
      </c>
      <c r="Y222" s="27">
        <f t="shared" si="64"/>
        <v>26783677.565895718</v>
      </c>
      <c r="Z222" s="27">
        <f t="shared" si="64"/>
        <v>0</v>
      </c>
      <c r="AC222" s="27">
        <f t="shared" si="65"/>
        <v>33165.768790624759</v>
      </c>
      <c r="AD222" s="27">
        <f t="shared" si="65"/>
        <v>8768851.3602416925</v>
      </c>
      <c r="AE222" s="27">
        <f t="shared" si="65"/>
        <v>9418172.2124419715</v>
      </c>
      <c r="AF222" s="27">
        <f t="shared" si="65"/>
        <v>29729977.538111616</v>
      </c>
      <c r="AG222" s="27">
        <f t="shared" si="65"/>
        <v>21522095.962435022</v>
      </c>
      <c r="AH222" s="27">
        <f t="shared" si="65"/>
        <v>12674872.28141292</v>
      </c>
      <c r="AI222" s="27">
        <f t="shared" si="65"/>
        <v>1646312023.5948069</v>
      </c>
      <c r="AJ222" s="27">
        <f t="shared" si="65"/>
        <v>23124756.292767953</v>
      </c>
      <c r="AK222" s="27">
        <f t="shared" si="65"/>
        <v>33081463.662191391</v>
      </c>
      <c r="AL222" s="27">
        <f t="shared" si="65"/>
        <v>0</v>
      </c>
    </row>
    <row r="223" spans="4:38">
      <c r="D223" s="27">
        <f t="shared" si="66"/>
        <v>2.25</v>
      </c>
      <c r="E223" s="27">
        <f t="shared" si="63"/>
        <v>13210.380723218594</v>
      </c>
      <c r="F223" s="27">
        <f t="shared" si="63"/>
        <v>5822529.4959042771</v>
      </c>
      <c r="G223" s="27">
        <f t="shared" si="63"/>
        <v>8271914.2188983187</v>
      </c>
      <c r="H223" s="27">
        <f t="shared" si="63"/>
        <v>23008431.354042511</v>
      </c>
      <c r="I223" s="27">
        <f t="shared" si="63"/>
        <v>17837931.182826255</v>
      </c>
      <c r="J223" s="27">
        <f t="shared" si="63"/>
        <v>11454070.654508581</v>
      </c>
      <c r="K223" s="27">
        <f t="shared" si="63"/>
        <v>1561026658.4736726</v>
      </c>
      <c r="L223" s="27">
        <f t="shared" si="63"/>
        <v>13010590.234736796</v>
      </c>
      <c r="M223" s="27">
        <f t="shared" si="63"/>
        <v>29680098.767021351</v>
      </c>
      <c r="N223" s="27">
        <f t="shared" si="63"/>
        <v>0</v>
      </c>
      <c r="Q223" s="27">
        <f t="shared" si="64"/>
        <v>-22737.097209355088</v>
      </c>
      <c r="R223" s="27">
        <f t="shared" si="64"/>
        <v>2964782.5466711298</v>
      </c>
      <c r="S223" s="27">
        <f t="shared" si="64"/>
        <v>7427691.6374176331</v>
      </c>
      <c r="T223" s="27">
        <f t="shared" si="64"/>
        <v>16513131.770643609</v>
      </c>
      <c r="U223" s="27">
        <f t="shared" si="64"/>
        <v>15049942.264597552</v>
      </c>
      <c r="V223" s="27">
        <f t="shared" si="64"/>
        <v>10262609.014124902</v>
      </c>
      <c r="W223" s="27">
        <f t="shared" si="64"/>
        <v>1479394552.9795382</v>
      </c>
      <c r="X223" s="27">
        <f t="shared" si="64"/>
        <v>3350751.5346349441</v>
      </c>
      <c r="Y223" s="27">
        <f t="shared" si="64"/>
        <v>26694461.665687773</v>
      </c>
      <c r="Z223" s="27">
        <f t="shared" si="64"/>
        <v>0</v>
      </c>
      <c r="AC223" s="27">
        <f t="shared" si="65"/>
        <v>36091.431323161778</v>
      </c>
      <c r="AD223" s="27">
        <f t="shared" si="65"/>
        <v>8680276.4451374244</v>
      </c>
      <c r="AE223" s="27">
        <f t="shared" si="65"/>
        <v>9116136.8003790025</v>
      </c>
      <c r="AF223" s="27">
        <f t="shared" si="65"/>
        <v>29503730.937441573</v>
      </c>
      <c r="AG223" s="27">
        <f t="shared" si="65"/>
        <v>20625920.101054817</v>
      </c>
      <c r="AH223" s="27">
        <f t="shared" si="65"/>
        <v>12636746.524509698</v>
      </c>
      <c r="AI223" s="27">
        <f t="shared" si="65"/>
        <v>1642658763.9678028</v>
      </c>
      <c r="AJ223" s="27">
        <f t="shared" si="65"/>
        <v>22997914.158192232</v>
      </c>
      <c r="AK223" s="27">
        <f t="shared" si="65"/>
        <v>33189496.318515707</v>
      </c>
      <c r="AL223" s="27">
        <f t="shared" si="65"/>
        <v>0</v>
      </c>
    </row>
    <row r="224" spans="4:38">
      <c r="D224" s="27">
        <f t="shared" si="66"/>
        <v>2.5</v>
      </c>
      <c r="E224" s="27">
        <f t="shared" si="63"/>
        <v>14519.286432911311</v>
      </c>
      <c r="F224" s="27">
        <f t="shared" si="63"/>
        <v>5769563.4239024464</v>
      </c>
      <c r="G224" s="27">
        <f t="shared" si="63"/>
        <v>7975578.1582860118</v>
      </c>
      <c r="H224" s="27">
        <f t="shared" si="63"/>
        <v>22782874.272526216</v>
      </c>
      <c r="I224" s="27">
        <f t="shared" si="63"/>
        <v>17065853.442808691</v>
      </c>
      <c r="J224" s="27">
        <f t="shared" si="63"/>
        <v>11395620.592025144</v>
      </c>
      <c r="K224" s="27">
        <f t="shared" si="63"/>
        <v>1551307768.245235</v>
      </c>
      <c r="L224" s="27">
        <f t="shared" si="63"/>
        <v>12978909.897796089</v>
      </c>
      <c r="M224" s="27">
        <f t="shared" si="63"/>
        <v>29644833.44957697</v>
      </c>
      <c r="N224" s="27">
        <f t="shared" si="63"/>
        <v>0</v>
      </c>
      <c r="Q224" s="27">
        <f t="shared" si="64"/>
        <v>-25263.227550308275</v>
      </c>
      <c r="R224" s="27">
        <f t="shared" si="64"/>
        <v>2967055.6948959152</v>
      </c>
      <c r="S224" s="27">
        <f t="shared" si="64"/>
        <v>7117528.4801229434</v>
      </c>
      <c r="T224" s="27">
        <f t="shared" si="64"/>
        <v>16338362.048617475</v>
      </c>
      <c r="U224" s="27">
        <f t="shared" si="64"/>
        <v>14344052.053571058</v>
      </c>
      <c r="V224" s="27">
        <f t="shared" si="64"/>
        <v>10188823.323981257</v>
      </c>
      <c r="W224" s="27">
        <f t="shared" si="64"/>
        <v>1464411980.9370005</v>
      </c>
      <c r="X224" s="27">
        <f t="shared" si="64"/>
        <v>3481578.5256179022</v>
      </c>
      <c r="Y224" s="27">
        <f t="shared" si="64"/>
        <v>26585580.97480689</v>
      </c>
      <c r="Z224" s="27">
        <f t="shared" si="64"/>
        <v>0</v>
      </c>
      <c r="AC224" s="27">
        <f t="shared" si="65"/>
        <v>39667.428224359261</v>
      </c>
      <c r="AD224" s="27">
        <f t="shared" si="65"/>
        <v>8572071.1529089939</v>
      </c>
      <c r="AE224" s="27">
        <f t="shared" si="65"/>
        <v>8833627.8364490811</v>
      </c>
      <c r="AF224" s="27">
        <f t="shared" si="65"/>
        <v>29227386.4964348</v>
      </c>
      <c r="AG224" s="27">
        <f t="shared" si="65"/>
        <v>19787654.832046475</v>
      </c>
      <c r="AH224" s="27">
        <f t="shared" si="65"/>
        <v>12590609.80599303</v>
      </c>
      <c r="AI224" s="27">
        <f t="shared" si="65"/>
        <v>1638203555.5534699</v>
      </c>
      <c r="AJ224" s="27">
        <f t="shared" si="65"/>
        <v>22843024.057943583</v>
      </c>
      <c r="AK224" s="27">
        <f t="shared" si="65"/>
        <v>33290696.569465391</v>
      </c>
      <c r="AL224" s="27">
        <f t="shared" si="65"/>
        <v>0</v>
      </c>
    </row>
    <row r="225" spans="4:38">
      <c r="D225" s="27">
        <f t="shared" si="66"/>
        <v>2.75</v>
      </c>
      <c r="E225" s="27">
        <f t="shared" si="63"/>
        <v>16066.194982029992</v>
      </c>
      <c r="F225" s="27">
        <f t="shared" si="63"/>
        <v>5706976.6663056733</v>
      </c>
      <c r="G225" s="27">
        <f t="shared" si="63"/>
        <v>7699689.0401439555</v>
      </c>
      <c r="H225" s="27">
        <f t="shared" si="63"/>
        <v>22516344.407869648</v>
      </c>
      <c r="I225" s="27">
        <f t="shared" si="63"/>
        <v>16347044.080397842</v>
      </c>
      <c r="J225" s="27">
        <f t="shared" si="63"/>
        <v>11326561.901202623</v>
      </c>
      <c r="K225" s="27">
        <f t="shared" si="63"/>
        <v>1539824351.5317831</v>
      </c>
      <c r="L225" s="27">
        <f t="shared" si="63"/>
        <v>12949429.669175606</v>
      </c>
      <c r="M225" s="27">
        <f t="shared" si="63"/>
        <v>29603204.468079127</v>
      </c>
      <c r="N225" s="27">
        <f t="shared" si="63"/>
        <v>0</v>
      </c>
      <c r="Q225" s="27">
        <f t="shared" si="64"/>
        <v>-27615.166124212552</v>
      </c>
      <c r="R225" s="27">
        <f t="shared" si="64"/>
        <v>2969746.9522835054</v>
      </c>
      <c r="S225" s="27">
        <f t="shared" si="64"/>
        <v>6828764.8838143582</v>
      </c>
      <c r="T225" s="27">
        <f t="shared" si="64"/>
        <v>16131843.009979893</v>
      </c>
      <c r="U225" s="27">
        <f t="shared" si="64"/>
        <v>13686862.23494529</v>
      </c>
      <c r="V225" s="27">
        <f t="shared" si="64"/>
        <v>10101638.792831196</v>
      </c>
      <c r="W225" s="27">
        <f t="shared" si="64"/>
        <v>1446707722.7222981</v>
      </c>
      <c r="X225" s="27">
        <f t="shared" si="64"/>
        <v>3636197.5349620762</v>
      </c>
      <c r="Y225" s="27">
        <f t="shared" si="64"/>
        <v>26456947.242661126</v>
      </c>
      <c r="Z225" s="27">
        <f t="shared" si="64"/>
        <v>0</v>
      </c>
      <c r="AC225" s="27">
        <f t="shared" si="65"/>
        <v>43893.660975214036</v>
      </c>
      <c r="AD225" s="27">
        <f t="shared" si="65"/>
        <v>8444206.3803278413</v>
      </c>
      <c r="AE225" s="27">
        <f t="shared" si="65"/>
        <v>8570613.1964735668</v>
      </c>
      <c r="AF225" s="27">
        <f t="shared" si="65"/>
        <v>28900845.805759404</v>
      </c>
      <c r="AG225" s="27">
        <f t="shared" si="65"/>
        <v>19007225.925850347</v>
      </c>
      <c r="AH225" s="27">
        <f t="shared" si="65"/>
        <v>12536560.948847886</v>
      </c>
      <c r="AI225" s="27">
        <f t="shared" si="65"/>
        <v>1632940980.3412714</v>
      </c>
      <c r="AJ225" s="27">
        <f t="shared" si="65"/>
        <v>22660009.620811079</v>
      </c>
      <c r="AK225" s="27">
        <f t="shared" si="65"/>
        <v>33384956.234570496</v>
      </c>
      <c r="AL225" s="27">
        <f t="shared" si="65"/>
        <v>0</v>
      </c>
    </row>
    <row r="226" spans="4:38">
      <c r="D226" s="27">
        <f t="shared" si="66"/>
        <v>3</v>
      </c>
      <c r="E226" s="27">
        <f t="shared" si="63"/>
        <v>17851.095437787651</v>
      </c>
      <c r="F226" s="27">
        <f t="shared" si="63"/>
        <v>5634763.7621218283</v>
      </c>
      <c r="G226" s="27">
        <f t="shared" si="63"/>
        <v>7444238.8485330865</v>
      </c>
      <c r="H226" s="27">
        <f t="shared" si="63"/>
        <v>22208820.163723998</v>
      </c>
      <c r="I226" s="27">
        <f t="shared" si="63"/>
        <v>15681485.659529381</v>
      </c>
      <c r="J226" s="27">
        <f t="shared" si="63"/>
        <v>11246883.885834944</v>
      </c>
      <c r="K226" s="27">
        <f t="shared" si="63"/>
        <v>1526574948.8051784</v>
      </c>
      <c r="L226" s="27">
        <f t="shared" si="63"/>
        <v>12922137.431097124</v>
      </c>
      <c r="M226" s="27">
        <f t="shared" si="63"/>
        <v>29555184.224716928</v>
      </c>
      <c r="N226" s="27">
        <f t="shared" si="63"/>
        <v>0</v>
      </c>
      <c r="Q226" s="27">
        <f t="shared" si="64"/>
        <v>-29792.894667212408</v>
      </c>
      <c r="R226" s="27">
        <f t="shared" si="64"/>
        <v>2972853.5679641678</v>
      </c>
      <c r="S226" s="27">
        <f t="shared" si="64"/>
        <v>6561393.6009209827</v>
      </c>
      <c r="T226" s="27">
        <f t="shared" si="64"/>
        <v>15893559.141907295</v>
      </c>
      <c r="U226" s="27">
        <f t="shared" si="64"/>
        <v>13078358.036354048</v>
      </c>
      <c r="V226" s="27">
        <f t="shared" si="64"/>
        <v>10001045.815257698</v>
      </c>
      <c r="W226" s="27">
        <f t="shared" si="64"/>
        <v>1426280389.2456415</v>
      </c>
      <c r="X226" s="27">
        <f t="shared" si="64"/>
        <v>3814605.5844698614</v>
      </c>
      <c r="Y226" s="27">
        <f t="shared" si="64"/>
        <v>26308535.568923786</v>
      </c>
      <c r="Z226" s="27">
        <f t="shared" si="64"/>
        <v>0</v>
      </c>
      <c r="AC226" s="27">
        <f t="shared" si="65"/>
        <v>48770.099706796944</v>
      </c>
      <c r="AD226" s="27">
        <f t="shared" si="65"/>
        <v>8296673.9562794724</v>
      </c>
      <c r="AE226" s="27">
        <f t="shared" si="65"/>
        <v>8327084.0961452061</v>
      </c>
      <c r="AF226" s="27">
        <f t="shared" si="65"/>
        <v>28524081.185540695</v>
      </c>
      <c r="AG226" s="27">
        <f t="shared" si="65"/>
        <v>18284613.282704726</v>
      </c>
      <c r="AH226" s="27">
        <f t="shared" si="65"/>
        <v>12474728.742938755</v>
      </c>
      <c r="AI226" s="27">
        <f t="shared" si="65"/>
        <v>1626869508.3647203</v>
      </c>
      <c r="AJ226" s="27">
        <f t="shared" si="65"/>
        <v>22448849.332275778</v>
      </c>
      <c r="AK226" s="27">
        <f t="shared" si="65"/>
        <v>33472244.607250296</v>
      </c>
      <c r="AL226" s="27">
        <f t="shared" si="65"/>
        <v>0</v>
      </c>
    </row>
    <row r="227" spans="4:38">
      <c r="D227" s="27">
        <f t="shared" si="66"/>
        <v>3.25</v>
      </c>
      <c r="E227" s="27">
        <f t="shared" si="63"/>
        <v>19873.984438690088</v>
      </c>
      <c r="F227" s="27">
        <f t="shared" si="63"/>
        <v>5552923.1779243909</v>
      </c>
      <c r="G227" s="27">
        <f t="shared" si="63"/>
        <v>7209225.4007444363</v>
      </c>
      <c r="H227" s="27">
        <f t="shared" si="63"/>
        <v>21860295.479230624</v>
      </c>
      <c r="I227" s="27">
        <f t="shared" si="63"/>
        <v>15069173.468640657</v>
      </c>
      <c r="J227" s="27">
        <f t="shared" si="63"/>
        <v>11156583.533132439</v>
      </c>
      <c r="K227" s="27">
        <f t="shared" si="63"/>
        <v>1511559149.3208444</v>
      </c>
      <c r="L227" s="27">
        <f t="shared" si="63"/>
        <v>12897029.765706722</v>
      </c>
      <c r="M227" s="27">
        <f t="shared" si="63"/>
        <v>29500764.922229793</v>
      </c>
      <c r="N227" s="27">
        <f t="shared" si="63"/>
        <v>0</v>
      </c>
      <c r="Q227" s="27">
        <f t="shared" si="64"/>
        <v>-31796.407296937447</v>
      </c>
      <c r="R227" s="27">
        <f t="shared" si="64"/>
        <v>2976374.7635366246</v>
      </c>
      <c r="S227" s="27">
        <f t="shared" si="64"/>
        <v>6315412.6699517807</v>
      </c>
      <c r="T227" s="27">
        <f t="shared" si="64"/>
        <v>15623506.093465801</v>
      </c>
      <c r="U227" s="27">
        <f t="shared" si="64"/>
        <v>12518535.480718197</v>
      </c>
      <c r="V227" s="27">
        <f t="shared" si="64"/>
        <v>9887041.6901015285</v>
      </c>
      <c r="W227" s="27">
        <f t="shared" si="64"/>
        <v>1403129590.7668898</v>
      </c>
      <c r="X227" s="27">
        <f t="shared" si="64"/>
        <v>4016801.8049589209</v>
      </c>
      <c r="Y227" s="27">
        <f t="shared" si="64"/>
        <v>26140338.934340913</v>
      </c>
      <c r="Z227" s="27">
        <f t="shared" si="64"/>
        <v>0</v>
      </c>
      <c r="AC227" s="27">
        <f t="shared" si="65"/>
        <v>54296.735235334672</v>
      </c>
      <c r="AD227" s="27">
        <f t="shared" si="65"/>
        <v>8129471.5923121432</v>
      </c>
      <c r="AE227" s="27">
        <f t="shared" si="65"/>
        <v>8103038.1315370919</v>
      </c>
      <c r="AF227" s="27">
        <f t="shared" si="65"/>
        <v>28097084.86499545</v>
      </c>
      <c r="AG227" s="27">
        <f t="shared" si="65"/>
        <v>17619811.456563115</v>
      </c>
      <c r="AH227" s="27">
        <f t="shared" si="65"/>
        <v>12405250.437947093</v>
      </c>
      <c r="AI227" s="27">
        <f t="shared" si="65"/>
        <v>1619988707.8748004</v>
      </c>
      <c r="AJ227" s="27">
        <f t="shared" si="65"/>
        <v>22209537.140056722</v>
      </c>
      <c r="AK227" s="27">
        <f t="shared" si="65"/>
        <v>33552552.975084886</v>
      </c>
      <c r="AL227" s="27">
        <f t="shared" si="65"/>
        <v>0</v>
      </c>
    </row>
    <row r="228" spans="4:38">
      <c r="D228" s="27">
        <f t="shared" si="66"/>
        <v>3.5</v>
      </c>
      <c r="E228" s="27">
        <f t="shared" si="63"/>
        <v>22134.860940019455</v>
      </c>
      <c r="F228" s="27">
        <f t="shared" si="63"/>
        <v>5461454.4838186493</v>
      </c>
      <c r="G228" s="27">
        <f t="shared" si="63"/>
        <v>6994648.1017329153</v>
      </c>
      <c r="H228" s="27">
        <f t="shared" si="63"/>
        <v>21470768.656397499</v>
      </c>
      <c r="I228" s="27">
        <f t="shared" si="63"/>
        <v>14510106.233235678</v>
      </c>
      <c r="J228" s="27">
        <f t="shared" si="63"/>
        <v>11055659.995186852</v>
      </c>
      <c r="K228" s="27">
        <f t="shared" si="63"/>
        <v>1494776837.6060412</v>
      </c>
      <c r="L228" s="27">
        <f t="shared" si="63"/>
        <v>12874105.708717696</v>
      </c>
      <c r="M228" s="27">
        <f t="shared" si="63"/>
        <v>29439944.357855901</v>
      </c>
      <c r="N228" s="27">
        <f t="shared" si="63"/>
        <v>0</v>
      </c>
      <c r="Q228" s="27">
        <f t="shared" si="64"/>
        <v>-33625.702159675267</v>
      </c>
      <c r="R228" s="27">
        <f t="shared" si="64"/>
        <v>2980310.3186829309</v>
      </c>
      <c r="S228" s="27">
        <f t="shared" si="64"/>
        <v>6090821.5594686111</v>
      </c>
      <c r="T228" s="27">
        <f t="shared" si="64"/>
        <v>15321682.646633457</v>
      </c>
      <c r="U228" s="27">
        <f t="shared" si="64"/>
        <v>12007393.496297028</v>
      </c>
      <c r="V228" s="27">
        <f t="shared" si="64"/>
        <v>9759625.6586938594</v>
      </c>
      <c r="W228" s="27">
        <f t="shared" si="64"/>
        <v>1377255218.1319377</v>
      </c>
      <c r="X228" s="27">
        <f t="shared" si="64"/>
        <v>4242785.9412046587</v>
      </c>
      <c r="Y228" s="27">
        <f t="shared" si="64"/>
        <v>25952355.361479845</v>
      </c>
      <c r="Z228" s="27">
        <f t="shared" si="64"/>
        <v>0</v>
      </c>
      <c r="AC228" s="27">
        <f t="shared" si="65"/>
        <v>60473.564706604986</v>
      </c>
      <c r="AD228" s="27">
        <f t="shared" si="65"/>
        <v>7942598.6489543673</v>
      </c>
      <c r="AE228" s="27">
        <f t="shared" si="65"/>
        <v>7898474.6439972203</v>
      </c>
      <c r="AF228" s="27">
        <f t="shared" si="65"/>
        <v>27619854.666161388</v>
      </c>
      <c r="AG228" s="27">
        <f t="shared" si="65"/>
        <v>17012818.970174339</v>
      </c>
      <c r="AH228" s="27">
        <f t="shared" si="65"/>
        <v>12328265.669530392</v>
      </c>
      <c r="AI228" s="27">
        <f t="shared" si="65"/>
        <v>1612298457.0801458</v>
      </c>
      <c r="AJ228" s="27">
        <f t="shared" si="65"/>
        <v>21942071.343513101</v>
      </c>
      <c r="AK228" s="27">
        <f t="shared" si="65"/>
        <v>33625878.86633385</v>
      </c>
      <c r="AL228" s="27">
        <f t="shared" si="65"/>
        <v>0</v>
      </c>
    </row>
    <row r="229" spans="4:38">
      <c r="D229" s="27">
        <f t="shared" si="66"/>
        <v>3.75</v>
      </c>
      <c r="E229" s="27">
        <f t="shared" si="63"/>
        <v>24633.724614718965</v>
      </c>
      <c r="F229" s="27">
        <f t="shared" si="63"/>
        <v>5360357.5594979208</v>
      </c>
      <c r="G229" s="27">
        <f t="shared" si="63"/>
        <v>6800506.7890800396</v>
      </c>
      <c r="H229" s="27">
        <f t="shared" ref="F229:N244" si="67">H125*2220*$AP125</f>
        <v>21040239.220433343</v>
      </c>
      <c r="I229" s="27">
        <f t="shared" si="67"/>
        <v>14004283.608162118</v>
      </c>
      <c r="J229" s="27">
        <f t="shared" si="67"/>
        <v>10944113.033599274</v>
      </c>
      <c r="K229" s="27">
        <f t="shared" si="67"/>
        <v>1476227981.2367563</v>
      </c>
      <c r="L229" s="27">
        <f t="shared" si="67"/>
        <v>12853364.988034202</v>
      </c>
      <c r="M229" s="27">
        <f t="shared" si="67"/>
        <v>29372721.909450788</v>
      </c>
      <c r="N229" s="27">
        <f t="shared" si="67"/>
        <v>0</v>
      </c>
      <c r="Q229" s="27">
        <f t="shared" si="64"/>
        <v>-35280.778681070427</v>
      </c>
      <c r="R229" s="27">
        <f t="shared" si="64"/>
        <v>2984660.1710368963</v>
      </c>
      <c r="S229" s="27">
        <f t="shared" si="64"/>
        <v>5887620.1253167139</v>
      </c>
      <c r="T229" s="27">
        <f t="shared" ref="R229:Z244" si="68">T125*$AP125*2220</f>
        <v>14988088.461141024</v>
      </c>
      <c r="U229" s="27">
        <f t="shared" si="68"/>
        <v>11544931.793970173</v>
      </c>
      <c r="V229" s="27">
        <f t="shared" si="68"/>
        <v>9618797.5082449615</v>
      </c>
      <c r="W229" s="27">
        <f t="shared" si="68"/>
        <v>1348657240.8308566</v>
      </c>
      <c r="X229" s="27">
        <f t="shared" si="68"/>
        <v>4492557.9178663455</v>
      </c>
      <c r="Y229" s="27">
        <f t="shared" si="68"/>
        <v>25744584.293701492</v>
      </c>
      <c r="Z229" s="27">
        <f t="shared" si="68"/>
        <v>0</v>
      </c>
      <c r="AC229" s="27">
        <f t="shared" si="65"/>
        <v>67300.587227072378</v>
      </c>
      <c r="AD229" s="27">
        <f t="shared" si="65"/>
        <v>7736054.9479589462</v>
      </c>
      <c r="AE229" s="27">
        <f t="shared" si="65"/>
        <v>7713393.4528433494</v>
      </c>
      <c r="AF229" s="27">
        <f t="shared" ref="AD229:AL244" si="69">AF125*$AP125*2220</f>
        <v>27092389.979725566</v>
      </c>
      <c r="AG229" s="27">
        <f t="shared" si="69"/>
        <v>16463635.42235408</v>
      </c>
      <c r="AH229" s="27">
        <f t="shared" si="69"/>
        <v>12243914.74595619</v>
      </c>
      <c r="AI229" s="27">
        <f t="shared" si="69"/>
        <v>1603798721.6426499</v>
      </c>
      <c r="AJ229" s="27">
        <f t="shared" si="69"/>
        <v>21646451.465399351</v>
      </c>
      <c r="AK229" s="27">
        <f t="shared" si="69"/>
        <v>33692221.579922535</v>
      </c>
      <c r="AL229" s="27">
        <f t="shared" si="69"/>
        <v>0</v>
      </c>
    </row>
    <row r="230" spans="4:38">
      <c r="D230" s="27">
        <f t="shared" si="66"/>
        <v>4</v>
      </c>
      <c r="E230" s="27">
        <f t="shared" si="63"/>
        <v>27370.575359962651</v>
      </c>
      <c r="F230" s="27">
        <f t="shared" si="67"/>
        <v>5249632.3713602135</v>
      </c>
      <c r="G230" s="27">
        <f t="shared" si="67"/>
        <v>6626801.4183963593</v>
      </c>
      <c r="H230" s="27">
        <f t="shared" si="67"/>
        <v>20568707.038858235</v>
      </c>
      <c r="I230" s="27">
        <f t="shared" si="67"/>
        <v>13551705.499828268</v>
      </c>
      <c r="J230" s="27">
        <f t="shared" si="67"/>
        <v>10821942.581416845</v>
      </c>
      <c r="K230" s="27">
        <f t="shared" si="67"/>
        <v>1455912571.1208835</v>
      </c>
      <c r="L230" s="27">
        <f t="shared" si="67"/>
        <v>12834807.52687737</v>
      </c>
      <c r="M230" s="27">
        <f t="shared" si="67"/>
        <v>29299097.401362531</v>
      </c>
      <c r="N230" s="27">
        <f t="shared" si="67"/>
        <v>0</v>
      </c>
      <c r="Q230" s="27">
        <f t="shared" si="64"/>
        <v>-36761.63668558342</v>
      </c>
      <c r="R230" s="27">
        <f t="shared" si="68"/>
        <v>2989424.3029445913</v>
      </c>
      <c r="S230" s="27">
        <f t="shared" si="68"/>
        <v>5705808.328343113</v>
      </c>
      <c r="T230" s="27">
        <f t="shared" si="68"/>
        <v>14622723.442147402</v>
      </c>
      <c r="U230" s="27">
        <f t="shared" si="68"/>
        <v>11131150.295646884</v>
      </c>
      <c r="V230" s="27">
        <f t="shared" si="68"/>
        <v>9464557.1791649088</v>
      </c>
      <c r="W230" s="27">
        <f t="shared" si="68"/>
        <v>1317335650.354389</v>
      </c>
      <c r="X230" s="27">
        <f t="shared" si="68"/>
        <v>4766117.7126055034</v>
      </c>
      <c r="Y230" s="27">
        <f t="shared" si="68"/>
        <v>25517025.574459068</v>
      </c>
      <c r="Z230" s="27">
        <f t="shared" si="68"/>
        <v>0</v>
      </c>
      <c r="AC230" s="27">
        <f t="shared" si="65"/>
        <v>74777.802515810807</v>
      </c>
      <c r="AD230" s="27">
        <f t="shared" si="69"/>
        <v>7509840.4397758218</v>
      </c>
      <c r="AE230" s="27">
        <f t="shared" si="69"/>
        <v>7547794.5084495889</v>
      </c>
      <c r="AF230" s="27">
        <f t="shared" si="69"/>
        <v>26514690.635569103</v>
      </c>
      <c r="AG230" s="27">
        <f t="shared" si="69"/>
        <v>15972260.704009712</v>
      </c>
      <c r="AH230" s="27">
        <f t="shared" si="69"/>
        <v>12152338.164985722</v>
      </c>
      <c r="AI230" s="27">
        <f t="shared" si="69"/>
        <v>1594489491.8873825</v>
      </c>
      <c r="AJ230" s="27">
        <f t="shared" si="69"/>
        <v>21322677.371983707</v>
      </c>
      <c r="AK230" s="27">
        <f t="shared" si="69"/>
        <v>33751580.917074591</v>
      </c>
      <c r="AL230" s="27">
        <f t="shared" si="69"/>
        <v>0</v>
      </c>
    </row>
    <row r="231" spans="4:38">
      <c r="D231" s="27">
        <f t="shared" si="66"/>
        <v>4.25</v>
      </c>
      <c r="E231" s="27">
        <f t="shared" si="63"/>
        <v>30345.413143340407</v>
      </c>
      <c r="F231" s="27">
        <f t="shared" si="67"/>
        <v>5129278.9100358756</v>
      </c>
      <c r="G231" s="27">
        <f t="shared" si="67"/>
        <v>6473531.9775276762</v>
      </c>
      <c r="H231" s="27">
        <f t="shared" si="67"/>
        <v>20056172.074773926</v>
      </c>
      <c r="I231" s="27">
        <f t="shared" si="67"/>
        <v>13152371.882807344</v>
      </c>
      <c r="J231" s="27">
        <f t="shared" si="67"/>
        <v>10689148.619850647</v>
      </c>
      <c r="K231" s="27">
        <f t="shared" si="67"/>
        <v>1433830604.7114387</v>
      </c>
      <c r="L231" s="27">
        <f t="shared" si="67"/>
        <v>12818433.303573443</v>
      </c>
      <c r="M231" s="27">
        <f t="shared" si="67"/>
        <v>29219070.783998098</v>
      </c>
      <c r="N231" s="27">
        <f t="shared" si="67"/>
        <v>0</v>
      </c>
      <c r="Q231" s="27">
        <f t="shared" si="64"/>
        <v>-38068.276120143935</v>
      </c>
      <c r="R231" s="27">
        <f t="shared" si="68"/>
        <v>2994602.7094068788</v>
      </c>
      <c r="S231" s="27">
        <f t="shared" si="68"/>
        <v>5545386.1578934435</v>
      </c>
      <c r="T231" s="27">
        <f t="shared" si="68"/>
        <v>14225587.56327126</v>
      </c>
      <c r="U231" s="27">
        <f t="shared" si="68"/>
        <v>10766048.980195146</v>
      </c>
      <c r="V231" s="27">
        <f t="shared" si="68"/>
        <v>9296904.6547863483</v>
      </c>
      <c r="W231" s="27">
        <f t="shared" si="68"/>
        <v>1283290444.3337879</v>
      </c>
      <c r="X231" s="27">
        <f t="shared" si="68"/>
        <v>5063465.3187713129</v>
      </c>
      <c r="Y231" s="27">
        <f t="shared" si="68"/>
        <v>25269679.159750305</v>
      </c>
      <c r="Z231" s="27">
        <f t="shared" si="68"/>
        <v>0</v>
      </c>
      <c r="AC231" s="27">
        <f t="shared" si="65"/>
        <v>82905.210484274663</v>
      </c>
      <c r="AD231" s="27">
        <f t="shared" si="69"/>
        <v>7263955.1106648715</v>
      </c>
      <c r="AE231" s="27">
        <f t="shared" si="69"/>
        <v>7401677.7971619237</v>
      </c>
      <c r="AF231" s="27">
        <f t="shared" si="69"/>
        <v>25886756.586276561</v>
      </c>
      <c r="AG231" s="27">
        <f t="shared" si="69"/>
        <v>15538694.785419513</v>
      </c>
      <c r="AH231" s="27">
        <f t="shared" si="69"/>
        <v>12053676.47771555</v>
      </c>
      <c r="AI231" s="27">
        <f t="shared" si="69"/>
        <v>1584370765.0890851</v>
      </c>
      <c r="AJ231" s="27">
        <f t="shared" si="69"/>
        <v>20970749.02583351</v>
      </c>
      <c r="AK231" s="27">
        <f t="shared" si="69"/>
        <v>33803956.821429834</v>
      </c>
      <c r="AL231" s="27">
        <f t="shared" si="69"/>
        <v>0</v>
      </c>
    </row>
    <row r="232" spans="4:38">
      <c r="D232" s="27">
        <f t="shared" si="66"/>
        <v>4.5</v>
      </c>
      <c r="E232" s="27">
        <f t="shared" si="63"/>
        <v>33558.237954632474</v>
      </c>
      <c r="F232" s="27">
        <f t="shared" si="67"/>
        <v>4999297.1729175998</v>
      </c>
      <c r="G232" s="27">
        <f t="shared" si="67"/>
        <v>6340698.4631402642</v>
      </c>
      <c r="H232" s="27">
        <f t="shared" si="67"/>
        <v>19502634.317926068</v>
      </c>
      <c r="I232" s="27">
        <f t="shared" si="67"/>
        <v>12806282.75017838</v>
      </c>
      <c r="J232" s="27">
        <f t="shared" si="67"/>
        <v>10545731.143633796</v>
      </c>
      <c r="K232" s="27">
        <f t="shared" si="67"/>
        <v>1409982081.2959018</v>
      </c>
      <c r="L232" s="27">
        <f t="shared" si="67"/>
        <v>12804242.312003683</v>
      </c>
      <c r="M232" s="27">
        <f t="shared" si="67"/>
        <v>29132642.043359954</v>
      </c>
      <c r="N232" s="27">
        <f t="shared" si="67"/>
        <v>0</v>
      </c>
      <c r="Q232" s="27">
        <f t="shared" si="64"/>
        <v>-39200.696968857621</v>
      </c>
      <c r="R232" s="27">
        <f t="shared" si="68"/>
        <v>3000195.3890080401</v>
      </c>
      <c r="S232" s="27">
        <f t="shared" si="68"/>
        <v>5406353.6110629775</v>
      </c>
      <c r="T232" s="27">
        <f t="shared" si="68"/>
        <v>13796680.817191994</v>
      </c>
      <c r="U232" s="27">
        <f t="shared" si="68"/>
        <v>10449627.841885481</v>
      </c>
      <c r="V232" s="27">
        <f t="shared" si="68"/>
        <v>9115839.9304547347</v>
      </c>
      <c r="W232" s="27">
        <f t="shared" si="68"/>
        <v>1246521622.1111724</v>
      </c>
      <c r="X232" s="27">
        <f t="shared" si="68"/>
        <v>5384600.7343774596</v>
      </c>
      <c r="Y232" s="27">
        <f t="shared" si="68"/>
        <v>25002545.037217997</v>
      </c>
      <c r="Z232" s="27">
        <f t="shared" si="68"/>
        <v>0</v>
      </c>
      <c r="AC232" s="27">
        <f t="shared" si="65"/>
        <v>91682.811104542474</v>
      </c>
      <c r="AD232" s="27">
        <f t="shared" si="69"/>
        <v>6998398.9568271441</v>
      </c>
      <c r="AE232" s="27">
        <f t="shared" si="69"/>
        <v>7275043.3152175648</v>
      </c>
      <c r="AF232" s="27">
        <f t="shared" si="69"/>
        <v>25208587.818660174</v>
      </c>
      <c r="AG232" s="27">
        <f t="shared" si="69"/>
        <v>15162937.658471297</v>
      </c>
      <c r="AH232" s="27">
        <f t="shared" si="69"/>
        <v>11948070.250249784</v>
      </c>
      <c r="AI232" s="27">
        <f t="shared" si="69"/>
        <v>1573442540.480634</v>
      </c>
      <c r="AJ232" s="27">
        <f t="shared" si="69"/>
        <v>20590666.416487046</v>
      </c>
      <c r="AK232" s="27">
        <f t="shared" si="69"/>
        <v>33849349.277012706</v>
      </c>
      <c r="AL232" s="27">
        <f t="shared" si="69"/>
        <v>0</v>
      </c>
    </row>
    <row r="233" spans="4:38">
      <c r="D233" s="27">
        <f t="shared" si="66"/>
        <v>4.75</v>
      </c>
      <c r="E233" s="27">
        <f t="shared" si="63"/>
        <v>37009.049790618461</v>
      </c>
      <c r="F233" s="27">
        <f t="shared" si="67"/>
        <v>4859687.1592813125</v>
      </c>
      <c r="G233" s="27">
        <f t="shared" si="67"/>
        <v>6228300.8743178593</v>
      </c>
      <c r="H233" s="27">
        <f t="shared" si="67"/>
        <v>18908093.765471403</v>
      </c>
      <c r="I233" s="27">
        <f t="shared" si="67"/>
        <v>12513438.100053241</v>
      </c>
      <c r="J233" s="27">
        <f t="shared" si="67"/>
        <v>10391690.151291396</v>
      </c>
      <c r="K233" s="27">
        <f t="shared" si="67"/>
        <v>1384367000.6752028</v>
      </c>
      <c r="L233" s="27">
        <f t="shared" si="67"/>
        <v>12792234.550440382</v>
      </c>
      <c r="M233" s="27">
        <f t="shared" si="67"/>
        <v>29039811.175497957</v>
      </c>
      <c r="N233" s="27">
        <f t="shared" si="67"/>
        <v>0</v>
      </c>
      <c r="Q233" s="27">
        <f t="shared" si="64"/>
        <v>-40158.89922700257</v>
      </c>
      <c r="R233" s="27">
        <f t="shared" si="68"/>
        <v>3006202.3413471226</v>
      </c>
      <c r="S233" s="27">
        <f t="shared" si="68"/>
        <v>5288710.6870580316</v>
      </c>
      <c r="T233" s="27">
        <f t="shared" si="68"/>
        <v>13336003.201883227</v>
      </c>
      <c r="U233" s="27">
        <f t="shared" si="68"/>
        <v>10181886.879160792</v>
      </c>
      <c r="V233" s="27">
        <f t="shared" si="68"/>
        <v>8921363.0048722923</v>
      </c>
      <c r="W233" s="27">
        <f t="shared" si="68"/>
        <v>1207029183.5042577</v>
      </c>
      <c r="X233" s="27">
        <f t="shared" si="68"/>
        <v>5729523.9588292018</v>
      </c>
      <c r="Y233" s="27">
        <f t="shared" si="68"/>
        <v>24715623.203394838</v>
      </c>
      <c r="Z233" s="27">
        <f t="shared" si="68"/>
        <v>0</v>
      </c>
      <c r="AC233" s="27">
        <f t="shared" si="65"/>
        <v>101110.60436781595</v>
      </c>
      <c r="AD233" s="27">
        <f t="shared" si="69"/>
        <v>6713171.9772154875</v>
      </c>
      <c r="AE233" s="27">
        <f t="shared" si="69"/>
        <v>7167891.061577687</v>
      </c>
      <c r="AF233" s="27">
        <f t="shared" si="69"/>
        <v>24480184.329059638</v>
      </c>
      <c r="AG233" s="27">
        <f t="shared" si="69"/>
        <v>14844989.320945706</v>
      </c>
      <c r="AH233" s="27">
        <f t="shared" si="69"/>
        <v>11835660.052912217</v>
      </c>
      <c r="AI233" s="27">
        <f t="shared" si="69"/>
        <v>1561704817.8461497</v>
      </c>
      <c r="AJ233" s="27">
        <f t="shared" si="69"/>
        <v>20182429.541024294</v>
      </c>
      <c r="AK233" s="27">
        <f t="shared" si="69"/>
        <v>33887758.279296227</v>
      </c>
      <c r="AL233" s="27">
        <f t="shared" si="69"/>
        <v>0</v>
      </c>
    </row>
    <row r="234" spans="4:38">
      <c r="D234" s="27">
        <f t="shared" si="66"/>
        <v>5</v>
      </c>
      <c r="E234" s="27">
        <f t="shared" si="63"/>
        <v>40697.848650284999</v>
      </c>
      <c r="F234" s="27">
        <f t="shared" si="67"/>
        <v>4710448.8689263668</v>
      </c>
      <c r="G234" s="27">
        <f t="shared" si="67"/>
        <v>6136339.2108080424</v>
      </c>
      <c r="H234" s="27">
        <f t="shared" si="67"/>
        <v>18272550.416623555</v>
      </c>
      <c r="I234" s="27">
        <f t="shared" si="67"/>
        <v>12273837.931915477</v>
      </c>
      <c r="J234" s="27">
        <f t="shared" si="67"/>
        <v>10227025.642410889</v>
      </c>
      <c r="K234" s="27">
        <f t="shared" si="67"/>
        <v>1356985362.7937975</v>
      </c>
      <c r="L234" s="27">
        <f t="shared" si="67"/>
        <v>12782410.018395631</v>
      </c>
      <c r="M234" s="27">
        <f t="shared" si="67"/>
        <v>28940578.179297667</v>
      </c>
      <c r="N234" s="27">
        <f t="shared" si="67"/>
        <v>0</v>
      </c>
      <c r="Q234" s="27">
        <f t="shared" si="64"/>
        <v>-40942.882893185917</v>
      </c>
      <c r="R234" s="27">
        <f t="shared" si="68"/>
        <v>3012623.5663105403</v>
      </c>
      <c r="S234" s="27">
        <f t="shared" si="68"/>
        <v>5192457.3856612165</v>
      </c>
      <c r="T234" s="27">
        <f t="shared" si="68"/>
        <v>12843554.716785511</v>
      </c>
      <c r="U234" s="27">
        <f t="shared" si="68"/>
        <v>9962826.091596758</v>
      </c>
      <c r="V234" s="27">
        <f t="shared" si="68"/>
        <v>8713473.877677694</v>
      </c>
      <c r="W234" s="27">
        <f t="shared" si="68"/>
        <v>1164813128.4626591</v>
      </c>
      <c r="X234" s="27">
        <f t="shared" si="68"/>
        <v>6098234.9919480756</v>
      </c>
      <c r="Y234" s="27">
        <f t="shared" si="68"/>
        <v>24408913.657308623</v>
      </c>
      <c r="Z234" s="27">
        <f t="shared" si="68"/>
        <v>0</v>
      </c>
      <c r="AC234" s="27">
        <f t="shared" si="65"/>
        <v>111188.59027132724</v>
      </c>
      <c r="AD234" s="27">
        <f t="shared" si="69"/>
        <v>6408274.1715422086</v>
      </c>
      <c r="AE234" s="27">
        <f t="shared" si="69"/>
        <v>7080221.0359548833</v>
      </c>
      <c r="AF234" s="27">
        <f t="shared" si="69"/>
        <v>23701546.116461672</v>
      </c>
      <c r="AG234" s="27">
        <f t="shared" si="69"/>
        <v>14584849.772234214</v>
      </c>
      <c r="AH234" s="27">
        <f t="shared" si="69"/>
        <v>11716586.45721229</v>
      </c>
      <c r="AI234" s="27">
        <f t="shared" si="69"/>
        <v>1549157597.1249297</v>
      </c>
      <c r="AJ234" s="27">
        <f t="shared" si="69"/>
        <v>19746038.398631681</v>
      </c>
      <c r="AK234" s="27">
        <f t="shared" si="69"/>
        <v>33919183.82699731</v>
      </c>
      <c r="AL234" s="27">
        <f t="shared" si="69"/>
        <v>0</v>
      </c>
    </row>
    <row r="235" spans="4:38">
      <c r="D235" s="27">
        <f t="shared" si="66"/>
        <v>5.25</v>
      </c>
      <c r="E235" s="27">
        <f t="shared" si="63"/>
        <v>44624.634533314194</v>
      </c>
      <c r="F235" s="27">
        <f t="shared" si="67"/>
        <v>4551582.3017973267</v>
      </c>
      <c r="G235" s="27">
        <f t="shared" si="67"/>
        <v>6064813.4725411339</v>
      </c>
      <c r="H235" s="27">
        <f t="shared" si="67"/>
        <v>17596004.271165516</v>
      </c>
      <c r="I235" s="27">
        <f t="shared" si="67"/>
        <v>12087482.245623449</v>
      </c>
      <c r="J235" s="27">
        <f t="shared" si="67"/>
        <v>10051737.616877019</v>
      </c>
      <c r="K235" s="27">
        <f t="shared" si="67"/>
        <v>1327837167.6362145</v>
      </c>
      <c r="L235" s="27">
        <f t="shared" si="67"/>
        <v>12774768.715731608</v>
      </c>
      <c r="M235" s="27">
        <f t="shared" si="67"/>
        <v>28834943.054444928</v>
      </c>
      <c r="N235" s="27">
        <f t="shared" si="67"/>
        <v>0</v>
      </c>
      <c r="Q235" s="27">
        <f t="shared" si="64"/>
        <v>-41552.647966999335</v>
      </c>
      <c r="R235" s="27">
        <f t="shared" si="68"/>
        <v>3019459.063866118</v>
      </c>
      <c r="S235" s="27">
        <f t="shared" si="68"/>
        <v>5117593.7068127813</v>
      </c>
      <c r="T235" s="27">
        <f t="shared" si="68"/>
        <v>12319335.361744806</v>
      </c>
      <c r="U235" s="27">
        <f t="shared" si="68"/>
        <v>9792445.4790773951</v>
      </c>
      <c r="V235" s="27">
        <f t="shared" si="68"/>
        <v>8492172.5487705451</v>
      </c>
      <c r="W235" s="27">
        <f t="shared" si="68"/>
        <v>1119873456.9724879</v>
      </c>
      <c r="X235" s="27">
        <f t="shared" si="68"/>
        <v>6490733.8336804798</v>
      </c>
      <c r="Y235" s="27">
        <f t="shared" si="68"/>
        <v>24082416.39868689</v>
      </c>
      <c r="Z235" s="27">
        <f t="shared" si="68"/>
        <v>0</v>
      </c>
      <c r="AC235" s="27">
        <f t="shared" si="65"/>
        <v>121916.76881420711</v>
      </c>
      <c r="AD235" s="27">
        <f t="shared" si="69"/>
        <v>6083705.5397285195</v>
      </c>
      <c r="AE235" s="27">
        <f t="shared" si="69"/>
        <v>7012033.2382694893</v>
      </c>
      <c r="AF235" s="27">
        <f t="shared" si="69"/>
        <v>22872673.180586115</v>
      </c>
      <c r="AG235" s="27">
        <f t="shared" si="69"/>
        <v>14382519.012169488</v>
      </c>
      <c r="AH235" s="27">
        <f t="shared" si="69"/>
        <v>11590990.034992438</v>
      </c>
      <c r="AI235" s="27">
        <f t="shared" si="69"/>
        <v>1535800878.2999458</v>
      </c>
      <c r="AJ235" s="27">
        <f t="shared" si="69"/>
        <v>19281492.989082508</v>
      </c>
      <c r="AK235" s="27">
        <f t="shared" si="69"/>
        <v>33943625.919752918</v>
      </c>
      <c r="AL235" s="27">
        <f t="shared" si="69"/>
        <v>0</v>
      </c>
    </row>
    <row r="236" spans="4:38">
      <c r="D236" s="27">
        <f t="shared" si="66"/>
        <v>5.5</v>
      </c>
      <c r="E236" s="27">
        <f t="shared" si="63"/>
        <v>48789.407439606293</v>
      </c>
      <c r="F236" s="27">
        <f t="shared" si="67"/>
        <v>4383087.457878842</v>
      </c>
      <c r="G236" s="27">
        <f t="shared" si="67"/>
        <v>6013723.6594978217</v>
      </c>
      <c r="H236" s="27">
        <f t="shared" si="67"/>
        <v>16878455.329037253</v>
      </c>
      <c r="I236" s="27">
        <f t="shared" si="67"/>
        <v>11954371.041138129</v>
      </c>
      <c r="J236" s="27">
        <f t="shared" si="67"/>
        <v>9865826.0746575966</v>
      </c>
      <c r="K236" s="27">
        <f t="shared" si="67"/>
        <v>1296922415.1981466</v>
      </c>
      <c r="L236" s="27">
        <f t="shared" si="67"/>
        <v>12769310.642409401</v>
      </c>
      <c r="M236" s="27">
        <f t="shared" si="67"/>
        <v>28722905.800850924</v>
      </c>
      <c r="N236" s="27">
        <f t="shared" si="67"/>
        <v>0</v>
      </c>
      <c r="Q236" s="27">
        <f t="shared" si="64"/>
        <v>-41988.194448323608</v>
      </c>
      <c r="R236" s="27">
        <f t="shared" si="68"/>
        <v>3026708.8340047346</v>
      </c>
      <c r="S236" s="27">
        <f t="shared" si="68"/>
        <v>5064119.6504962808</v>
      </c>
      <c r="T236" s="27">
        <f t="shared" si="68"/>
        <v>11763345.136718847</v>
      </c>
      <c r="U236" s="27">
        <f t="shared" si="68"/>
        <v>9670745.0415708963</v>
      </c>
      <c r="V236" s="27">
        <f t="shared" si="68"/>
        <v>8257459.0181230092</v>
      </c>
      <c r="W236" s="27">
        <f t="shared" si="68"/>
        <v>1072210169.0299255</v>
      </c>
      <c r="X236" s="27">
        <f t="shared" si="68"/>
        <v>6907020.4840102512</v>
      </c>
      <c r="Y236" s="27">
        <f t="shared" si="68"/>
        <v>23736131.427453544</v>
      </c>
      <c r="Z236" s="27">
        <f t="shared" si="68"/>
        <v>0</v>
      </c>
      <c r="AC236" s="27">
        <f t="shared" si="65"/>
        <v>133295.1399961836</v>
      </c>
      <c r="AD236" s="27">
        <f t="shared" si="69"/>
        <v>5739466.0817529634</v>
      </c>
      <c r="AE236" s="27">
        <f t="shared" si="69"/>
        <v>6963327.6684993627</v>
      </c>
      <c r="AF236" s="27">
        <f t="shared" si="69"/>
        <v>21993565.521355793</v>
      </c>
      <c r="AG236" s="27">
        <f t="shared" si="69"/>
        <v>14237997.040705366</v>
      </c>
      <c r="AH236" s="27">
        <f t="shared" si="69"/>
        <v>11459011.358188486</v>
      </c>
      <c r="AI236" s="27">
        <f t="shared" si="69"/>
        <v>1521634661.3663695</v>
      </c>
      <c r="AJ236" s="27">
        <f t="shared" si="69"/>
        <v>18788793.312314179</v>
      </c>
      <c r="AK236" s="27">
        <f t="shared" si="69"/>
        <v>33961084.557459958</v>
      </c>
      <c r="AL236" s="27">
        <f t="shared" si="69"/>
        <v>0</v>
      </c>
    </row>
    <row r="237" spans="4:38">
      <c r="D237" s="27">
        <f t="shared" si="66"/>
        <v>5.75</v>
      </c>
      <c r="E237" s="27">
        <f t="shared" si="63"/>
        <v>53192.167369130322</v>
      </c>
      <c r="F237" s="27">
        <f t="shared" si="67"/>
        <v>4204964.3371667508</v>
      </c>
      <c r="G237" s="27">
        <f t="shared" si="67"/>
        <v>5983069.7716727592</v>
      </c>
      <c r="H237" s="27">
        <f t="shared" si="67"/>
        <v>16119903.590222685</v>
      </c>
      <c r="I237" s="27">
        <f t="shared" si="67"/>
        <v>11874504.318448788</v>
      </c>
      <c r="J237" s="27">
        <f t="shared" si="67"/>
        <v>9669291.0157436486</v>
      </c>
      <c r="K237" s="27">
        <f t="shared" si="67"/>
        <v>1264241105.4783995</v>
      </c>
      <c r="L237" s="27">
        <f t="shared" si="67"/>
        <v>12766035.798417995</v>
      </c>
      <c r="M237" s="27">
        <f t="shared" si="67"/>
        <v>28604466.418490659</v>
      </c>
      <c r="N237" s="27">
        <f t="shared" si="67"/>
        <v>0</v>
      </c>
      <c r="Q237" s="27">
        <f t="shared" si="64"/>
        <v>-42249.522337124363</v>
      </c>
      <c r="R237" s="27">
        <f t="shared" si="68"/>
        <v>3034372.8767237915</v>
      </c>
      <c r="S237" s="27">
        <f t="shared" si="68"/>
        <v>5032035.2167071495</v>
      </c>
      <c r="T237" s="27">
        <f t="shared" si="68"/>
        <v>11175584.041696081</v>
      </c>
      <c r="U237" s="27">
        <f t="shared" si="68"/>
        <v>9597724.7790684886</v>
      </c>
      <c r="V237" s="27">
        <f t="shared" si="68"/>
        <v>8009333.28572735</v>
      </c>
      <c r="W237" s="27">
        <f t="shared" si="68"/>
        <v>1021823264.6339254</v>
      </c>
      <c r="X237" s="27">
        <f t="shared" si="68"/>
        <v>7347094.9429325825</v>
      </c>
      <c r="Y237" s="27">
        <f t="shared" si="68"/>
        <v>23370058.743587121</v>
      </c>
      <c r="Z237" s="27">
        <f t="shared" si="68"/>
        <v>0</v>
      </c>
      <c r="AC237" s="27">
        <f t="shared" si="65"/>
        <v>145323.7038171716</v>
      </c>
      <c r="AD237" s="27">
        <f t="shared" si="69"/>
        <v>5375555.7976097101</v>
      </c>
      <c r="AE237" s="27">
        <f t="shared" si="69"/>
        <v>6934104.3266383549</v>
      </c>
      <c r="AF237" s="27">
        <f t="shared" si="69"/>
        <v>21064223.138749346</v>
      </c>
      <c r="AG237" s="27">
        <f t="shared" si="69"/>
        <v>14151283.857829088</v>
      </c>
      <c r="AH237" s="27">
        <f t="shared" si="69"/>
        <v>11320790.998762522</v>
      </c>
      <c r="AI237" s="27">
        <f t="shared" si="69"/>
        <v>1506658946.3228722</v>
      </c>
      <c r="AJ237" s="27">
        <f t="shared" si="69"/>
        <v>18267939.368309096</v>
      </c>
      <c r="AK237" s="27">
        <f t="shared" si="69"/>
        <v>33971559.740089141</v>
      </c>
      <c r="AL237" s="27">
        <f t="shared" si="69"/>
        <v>0</v>
      </c>
    </row>
    <row r="238" spans="4:38">
      <c r="D238" s="27">
        <f t="shared" si="66"/>
        <v>6</v>
      </c>
      <c r="E238" s="27">
        <f t="shared" si="63"/>
        <v>57832.914321876655</v>
      </c>
      <c r="F238" s="27">
        <f t="shared" si="67"/>
        <v>4017212.9396598716</v>
      </c>
      <c r="G238" s="27">
        <f t="shared" si="67"/>
        <v>5972851.8090644451</v>
      </c>
      <c r="H238" s="27">
        <f t="shared" si="67"/>
        <v>15320349.05471734</v>
      </c>
      <c r="I238" s="27">
        <f t="shared" si="67"/>
        <v>11847882.077552432</v>
      </c>
      <c r="J238" s="27">
        <f t="shared" si="67"/>
        <v>9462132.440132685</v>
      </c>
      <c r="K238" s="27">
        <f t="shared" si="67"/>
        <v>1229793238.476639</v>
      </c>
      <c r="L238" s="27">
        <f t="shared" si="67"/>
        <v>12764944.183754275</v>
      </c>
      <c r="M238" s="27">
        <f t="shared" si="67"/>
        <v>28479624.907357115</v>
      </c>
      <c r="N238" s="27">
        <f t="shared" si="67"/>
        <v>0</v>
      </c>
      <c r="Q238" s="27">
        <f t="shared" si="64"/>
        <v>-42336.631633391524</v>
      </c>
      <c r="R238" s="27">
        <f t="shared" si="68"/>
        <v>3042451.1920225737</v>
      </c>
      <c r="S238" s="27">
        <f t="shared" si="68"/>
        <v>5021340.4054441582</v>
      </c>
      <c r="T238" s="27">
        <f t="shared" si="68"/>
        <v>10556052.076673333</v>
      </c>
      <c r="U238" s="27">
        <f t="shared" si="68"/>
        <v>9573384.6915677674</v>
      </c>
      <c r="V238" s="27">
        <f t="shared" si="68"/>
        <v>7747795.3515814524</v>
      </c>
      <c r="W238" s="27">
        <f t="shared" si="68"/>
        <v>968712743.78420246</v>
      </c>
      <c r="X238" s="27">
        <f t="shared" si="68"/>
        <v>7810957.2104459722</v>
      </c>
      <c r="Y238" s="27">
        <f t="shared" si="68"/>
        <v>22984198.347081833</v>
      </c>
      <c r="Z238" s="27">
        <f t="shared" si="68"/>
        <v>0</v>
      </c>
      <c r="AC238" s="27">
        <f t="shared" si="65"/>
        <v>158002.46027714497</v>
      </c>
      <c r="AD238" s="27">
        <f t="shared" si="69"/>
        <v>4991974.6872971542</v>
      </c>
      <c r="AE238" s="27">
        <f t="shared" si="69"/>
        <v>6924363.2126847468</v>
      </c>
      <c r="AF238" s="27">
        <f t="shared" si="69"/>
        <v>20084646.032761287</v>
      </c>
      <c r="AG238" s="27">
        <f t="shared" si="69"/>
        <v>14122379.463537095</v>
      </c>
      <c r="AH238" s="27">
        <f t="shared" si="69"/>
        <v>11176469.528683914</v>
      </c>
      <c r="AI238" s="27">
        <f t="shared" si="69"/>
        <v>1490873733.1690738</v>
      </c>
      <c r="AJ238" s="27">
        <f t="shared" si="69"/>
        <v>17718931.157062594</v>
      </c>
      <c r="AK238" s="27">
        <f t="shared" si="69"/>
        <v>33975051.467632547</v>
      </c>
      <c r="AL238" s="27">
        <f t="shared" si="69"/>
        <v>0</v>
      </c>
    </row>
    <row r="239" spans="4:38">
      <c r="D239" s="27">
        <f t="shared" si="66"/>
        <v>6.25</v>
      </c>
      <c r="E239" s="27">
        <f t="shared" si="63"/>
        <v>56834.430080324419</v>
      </c>
      <c r="F239" s="27">
        <f t="shared" si="67"/>
        <v>3947855.8294010721</v>
      </c>
      <c r="G239" s="27">
        <f t="shared" si="67"/>
        <v>5869730.6283595385</v>
      </c>
      <c r="H239" s="27">
        <f t="shared" si="67"/>
        <v>15055843.499609452</v>
      </c>
      <c r="I239" s="27">
        <f t="shared" si="67"/>
        <v>11643328.60330826</v>
      </c>
      <c r="J239" s="27">
        <f t="shared" si="67"/>
        <v>9298768.8911271859</v>
      </c>
      <c r="K239" s="27">
        <f t="shared" si="67"/>
        <v>1208560879.9938514</v>
      </c>
      <c r="L239" s="27">
        <f t="shared" si="67"/>
        <v>12544557.648487605</v>
      </c>
      <c r="M239" s="27">
        <f t="shared" si="67"/>
        <v>27987924.687702823</v>
      </c>
      <c r="N239" s="27">
        <f t="shared" si="67"/>
        <v>0</v>
      </c>
      <c r="Q239" s="27">
        <f t="shared" si="64"/>
        <v>-41605.690438018406</v>
      </c>
      <c r="R239" s="27">
        <f t="shared" si="68"/>
        <v>2989923.3260738016</v>
      </c>
      <c r="S239" s="27">
        <f t="shared" si="68"/>
        <v>4934647.0522715878</v>
      </c>
      <c r="T239" s="27">
        <f t="shared" si="68"/>
        <v>10373802.024516163</v>
      </c>
      <c r="U239" s="27">
        <f t="shared" si="68"/>
        <v>9408100.3744115084</v>
      </c>
      <c r="V239" s="27">
        <f t="shared" si="68"/>
        <v>7614029.8020490576</v>
      </c>
      <c r="W239" s="27">
        <f t="shared" si="68"/>
        <v>951987935.41857135</v>
      </c>
      <c r="X239" s="27">
        <f t="shared" si="68"/>
        <v>7676101.1725388709</v>
      </c>
      <c r="Y239" s="27">
        <f t="shared" si="68"/>
        <v>22587376.569667254</v>
      </c>
      <c r="Z239" s="27">
        <f t="shared" si="68"/>
        <v>0</v>
      </c>
      <c r="AC239" s="27">
        <f t="shared" si="65"/>
        <v>155274.55059866738</v>
      </c>
      <c r="AD239" s="27">
        <f t="shared" si="69"/>
        <v>4905788.3327283263</v>
      </c>
      <c r="AE239" s="27">
        <f t="shared" si="69"/>
        <v>6804814.2044475051</v>
      </c>
      <c r="AF239" s="27">
        <f t="shared" si="69"/>
        <v>19737884.974702679</v>
      </c>
      <c r="AG239" s="27">
        <f t="shared" si="69"/>
        <v>13878556.832205014</v>
      </c>
      <c r="AH239" s="27">
        <f t="shared" si="69"/>
        <v>10983507.980205312</v>
      </c>
      <c r="AI239" s="27">
        <f t="shared" si="69"/>
        <v>1465133824.5691302</v>
      </c>
      <c r="AJ239" s="27">
        <f t="shared" si="69"/>
        <v>17413014.124436356</v>
      </c>
      <c r="AK239" s="27">
        <f t="shared" si="69"/>
        <v>33388472.805738542</v>
      </c>
      <c r="AL239" s="27">
        <f t="shared" si="69"/>
        <v>0</v>
      </c>
    </row>
    <row r="240" spans="4:38">
      <c r="D240" s="27">
        <f t="shared" si="66"/>
        <v>6.5</v>
      </c>
      <c r="E240" s="27">
        <f t="shared" si="63"/>
        <v>55853.184653121607</v>
      </c>
      <c r="F240" s="27">
        <f t="shared" si="67"/>
        <v>3879696.1685338677</v>
      </c>
      <c r="G240" s="27">
        <f t="shared" si="67"/>
        <v>5768389.8331786972</v>
      </c>
      <c r="H240" s="27">
        <f t="shared" si="67"/>
        <v>14795904.62865054</v>
      </c>
      <c r="I240" s="27">
        <f t="shared" si="67"/>
        <v>11442306.741502507</v>
      </c>
      <c r="J240" s="27">
        <f t="shared" si="67"/>
        <v>9138225.8111642357</v>
      </c>
      <c r="K240" s="27">
        <f t="shared" si="67"/>
        <v>1187695097.8383141</v>
      </c>
      <c r="L240" s="27">
        <f t="shared" si="67"/>
        <v>12327976.083202906</v>
      </c>
      <c r="M240" s="27">
        <f t="shared" si="67"/>
        <v>27504713.664421842</v>
      </c>
      <c r="N240" s="27">
        <f t="shared" si="67"/>
        <v>0</v>
      </c>
      <c r="Q240" s="27">
        <f t="shared" si="64"/>
        <v>-40887.368930611323</v>
      </c>
      <c r="R240" s="27">
        <f t="shared" si="68"/>
        <v>2938302.352884654</v>
      </c>
      <c r="S240" s="27">
        <f t="shared" si="68"/>
        <v>4849450.4584453115</v>
      </c>
      <c r="T240" s="27">
        <f t="shared" si="68"/>
        <v>10194698.516574282</v>
      </c>
      <c r="U240" s="27">
        <f t="shared" si="68"/>
        <v>9245669.6883289851</v>
      </c>
      <c r="V240" s="27">
        <f t="shared" si="68"/>
        <v>7482573.7125749951</v>
      </c>
      <c r="W240" s="27">
        <f t="shared" si="68"/>
        <v>935551880.60001338</v>
      </c>
      <c r="X240" s="27">
        <f t="shared" si="68"/>
        <v>7543573.4219543282</v>
      </c>
      <c r="Y240" s="27">
        <f t="shared" si="68"/>
        <v>22197405.913848773</v>
      </c>
      <c r="Z240" s="27">
        <f t="shared" si="68"/>
        <v>0</v>
      </c>
      <c r="AC240" s="27">
        <f t="shared" si="65"/>
        <v>152593.73823685467</v>
      </c>
      <c r="AD240" s="27">
        <f t="shared" si="69"/>
        <v>4821089.9841830665</v>
      </c>
      <c r="AE240" s="27">
        <f t="shared" si="69"/>
        <v>6687329.2079120968</v>
      </c>
      <c r="AF240" s="27">
        <f t="shared" si="69"/>
        <v>19397110.740726735</v>
      </c>
      <c r="AG240" s="27">
        <f t="shared" si="69"/>
        <v>13638943.794676026</v>
      </c>
      <c r="AH240" s="27">
        <f t="shared" si="69"/>
        <v>10793877.909753475</v>
      </c>
      <c r="AI240" s="27">
        <f t="shared" si="69"/>
        <v>1439838315.0766137</v>
      </c>
      <c r="AJ240" s="27">
        <f t="shared" si="69"/>
        <v>17112378.744451504</v>
      </c>
      <c r="AK240" s="27">
        <f t="shared" si="69"/>
        <v>32812021.414995063</v>
      </c>
      <c r="AL240" s="27">
        <f t="shared" si="69"/>
        <v>0</v>
      </c>
    </row>
    <row r="241" spans="4:38">
      <c r="D241" s="27">
        <f t="shared" si="66"/>
        <v>6.75</v>
      </c>
      <c r="E241" s="27">
        <f t="shared" si="63"/>
        <v>54888.880418205132</v>
      </c>
      <c r="F241" s="27">
        <f t="shared" si="67"/>
        <v>3812713.2835159167</v>
      </c>
      <c r="G241" s="27">
        <f t="shared" si="67"/>
        <v>5668798.6857923949</v>
      </c>
      <c r="H241" s="27">
        <f t="shared" si="67"/>
        <v>14540453.599645862</v>
      </c>
      <c r="I241" s="27">
        <f t="shared" si="67"/>
        <v>11244755.520089252</v>
      </c>
      <c r="J241" s="27">
        <f t="shared" si="67"/>
        <v>8980454.5058383849</v>
      </c>
      <c r="K241" s="27">
        <f t="shared" si="67"/>
        <v>1167189563.1987417</v>
      </c>
      <c r="L241" s="27">
        <f t="shared" si="67"/>
        <v>12115133.796432475</v>
      </c>
      <c r="M241" s="27">
        <f t="shared" si="67"/>
        <v>27029845.274526283</v>
      </c>
      <c r="N241" s="27">
        <f t="shared" si="67"/>
        <v>0</v>
      </c>
      <c r="Q241" s="27">
        <f t="shared" si="64"/>
        <v>-40181.449236698623</v>
      </c>
      <c r="R241" s="27">
        <f t="shared" si="68"/>
        <v>2887572.6152707865</v>
      </c>
      <c r="S241" s="27">
        <f t="shared" si="68"/>
        <v>4765724.7829419505</v>
      </c>
      <c r="T241" s="27">
        <f t="shared" si="68"/>
        <v>10018687.228869135</v>
      </c>
      <c r="U241" s="27">
        <f t="shared" si="68"/>
        <v>9086043.366383953</v>
      </c>
      <c r="V241" s="27">
        <f t="shared" si="68"/>
        <v>7353387.2111440953</v>
      </c>
      <c r="W241" s="27">
        <f t="shared" si="68"/>
        <v>919399594.10015583</v>
      </c>
      <c r="X241" s="27">
        <f t="shared" si="68"/>
        <v>7413333.7616310846</v>
      </c>
      <c r="Y241" s="27">
        <f t="shared" si="68"/>
        <v>21814168.097423058</v>
      </c>
      <c r="Z241" s="27">
        <f t="shared" si="68"/>
        <v>0</v>
      </c>
      <c r="AC241" s="27">
        <f t="shared" si="65"/>
        <v>149959.21007310902</v>
      </c>
      <c r="AD241" s="27">
        <f t="shared" si="69"/>
        <v>4737853.9517610315</v>
      </c>
      <c r="AE241" s="27">
        <f t="shared" si="69"/>
        <v>6571872.5886428514</v>
      </c>
      <c r="AF241" s="27">
        <f t="shared" si="69"/>
        <v>19062219.970422532</v>
      </c>
      <c r="AG241" s="27">
        <f t="shared" si="69"/>
        <v>13403467.673794549</v>
      </c>
      <c r="AH241" s="27">
        <f t="shared" si="69"/>
        <v>10607521.800532673</v>
      </c>
      <c r="AI241" s="27">
        <f t="shared" si="69"/>
        <v>1414979532.2973258</v>
      </c>
      <c r="AJ241" s="27">
        <f t="shared" si="69"/>
        <v>16816933.831233878</v>
      </c>
      <c r="AK241" s="27">
        <f t="shared" si="69"/>
        <v>32245522.451629657</v>
      </c>
      <c r="AL241" s="27">
        <f t="shared" si="69"/>
        <v>0</v>
      </c>
    </row>
    <row r="242" spans="4:38">
      <c r="D242" s="27">
        <f t="shared" si="66"/>
        <v>7</v>
      </c>
      <c r="E242" s="27">
        <f t="shared" si="63"/>
        <v>53941.224874876309</v>
      </c>
      <c r="F242" s="27">
        <f t="shared" si="67"/>
        <v>3746886.8565471326</v>
      </c>
      <c r="G242" s="27">
        <f t="shared" si="67"/>
        <v>5570926.9773939746</v>
      </c>
      <c r="H242" s="27">
        <f t="shared" si="67"/>
        <v>14289412.927086443</v>
      </c>
      <c r="I242" s="27">
        <f t="shared" si="67"/>
        <v>11050615.01620578</v>
      </c>
      <c r="J242" s="27">
        <f t="shared" si="67"/>
        <v>8825407.1186585333</v>
      </c>
      <c r="K242" s="27">
        <f t="shared" si="67"/>
        <v>1147038056.1675658</v>
      </c>
      <c r="L242" s="27">
        <f t="shared" si="67"/>
        <v>11905966.227101773</v>
      </c>
      <c r="M242" s="27">
        <f t="shared" si="67"/>
        <v>26563175.477027018</v>
      </c>
      <c r="N242" s="27">
        <f t="shared" si="67"/>
        <v>0</v>
      </c>
      <c r="Q242" s="27">
        <f t="shared" si="64"/>
        <v>-39487.717230907641</v>
      </c>
      <c r="R242" s="27">
        <f t="shared" si="68"/>
        <v>2837718.7254705816</v>
      </c>
      <c r="S242" s="27">
        <f t="shared" si="68"/>
        <v>4683444.6294003874</v>
      </c>
      <c r="T242" s="27">
        <f t="shared" si="68"/>
        <v>9845714.7722080126</v>
      </c>
      <c r="U242" s="27">
        <f t="shared" si="68"/>
        <v>8929172.9894063957</v>
      </c>
      <c r="V242" s="27">
        <f t="shared" si="68"/>
        <v>7226431.1118432842</v>
      </c>
      <c r="W242" s="27">
        <f t="shared" si="68"/>
        <v>903526176.47449207</v>
      </c>
      <c r="X242" s="27">
        <f t="shared" si="68"/>
        <v>7285342.6862032413</v>
      </c>
      <c r="Y242" s="27">
        <f t="shared" si="68"/>
        <v>21437546.873540826</v>
      </c>
      <c r="Z242" s="27">
        <f t="shared" si="68"/>
        <v>0</v>
      </c>
      <c r="AC242" s="27">
        <f t="shared" si="65"/>
        <v>147370.1669806604</v>
      </c>
      <c r="AD242" s="27">
        <f t="shared" si="69"/>
        <v>4656054.9876236701</v>
      </c>
      <c r="AE242" s="27">
        <f t="shared" si="69"/>
        <v>6458409.3253875766</v>
      </c>
      <c r="AF242" s="27">
        <f t="shared" si="69"/>
        <v>18733111.081964813</v>
      </c>
      <c r="AG242" s="27">
        <f t="shared" si="69"/>
        <v>13172057.043005161</v>
      </c>
      <c r="AH242" s="27">
        <f t="shared" si="69"/>
        <v>10424383.125473781</v>
      </c>
      <c r="AI242" s="27">
        <f t="shared" si="69"/>
        <v>1390549935.8606379</v>
      </c>
      <c r="AJ242" s="27">
        <f t="shared" si="69"/>
        <v>16526589.768000318</v>
      </c>
      <c r="AK242" s="27">
        <f t="shared" si="69"/>
        <v>31688804.080513351</v>
      </c>
      <c r="AL242" s="27">
        <f t="shared" si="69"/>
        <v>0</v>
      </c>
    </row>
    <row r="243" spans="4:38">
      <c r="D243" s="27">
        <f t="shared" si="66"/>
        <v>7.25</v>
      </c>
      <c r="E243" s="27">
        <f t="shared" si="63"/>
        <v>53009.930589824209</v>
      </c>
      <c r="F243" s="27">
        <f t="shared" si="67"/>
        <v>3682196.9218203365</v>
      </c>
      <c r="G243" s="27">
        <f t="shared" si="67"/>
        <v>5474745.0225250563</v>
      </c>
      <c r="H243" s="27">
        <f t="shared" si="67"/>
        <v>14042706.467850223</v>
      </c>
      <c r="I243" s="27">
        <f t="shared" si="67"/>
        <v>10859826.345114689</v>
      </c>
      <c r="J243" s="27">
        <f t="shared" si="67"/>
        <v>8673036.6222167127</v>
      </c>
      <c r="K243" s="27">
        <f t="shared" si="67"/>
        <v>1127234464.5931435</v>
      </c>
      <c r="L243" s="27">
        <f t="shared" si="67"/>
        <v>11700409.93261563</v>
      </c>
      <c r="M243" s="27">
        <f t="shared" si="67"/>
        <v>26104562.726353027</v>
      </c>
      <c r="N243" s="27">
        <f t="shared" si="67"/>
        <v>0</v>
      </c>
      <c r="Q243" s="27">
        <f t="shared" si="64"/>
        <v>-38805.962497450972</v>
      </c>
      <c r="R243" s="27">
        <f t="shared" si="68"/>
        <v>2788725.5623055571</v>
      </c>
      <c r="S243" s="27">
        <f t="shared" si="68"/>
        <v>4602585.0414352268</v>
      </c>
      <c r="T243" s="27">
        <f t="shared" si="68"/>
        <v>9675728.6823318638</v>
      </c>
      <c r="U243" s="27">
        <f t="shared" si="68"/>
        <v>8775010.9770574905</v>
      </c>
      <c r="V243" s="27">
        <f t="shared" si="68"/>
        <v>7101666.9076303979</v>
      </c>
      <c r="W243" s="27">
        <f t="shared" si="68"/>
        <v>887926813.1582619</v>
      </c>
      <c r="X243" s="27">
        <f t="shared" si="68"/>
        <v>7159561.3747101221</v>
      </c>
      <c r="Y243" s="27">
        <f t="shared" si="68"/>
        <v>21067428.009255197</v>
      </c>
      <c r="Z243" s="27">
        <f t="shared" si="68"/>
        <v>0</v>
      </c>
      <c r="AC243" s="27">
        <f t="shared" si="65"/>
        <v>144825.82367709954</v>
      </c>
      <c r="AD243" s="27">
        <f t="shared" si="69"/>
        <v>4575668.2813351024</v>
      </c>
      <c r="AE243" s="27">
        <f t="shared" si="69"/>
        <v>6346905.0036148969</v>
      </c>
      <c r="AF243" s="27">
        <f t="shared" si="69"/>
        <v>18409684.25336853</v>
      </c>
      <c r="AG243" s="27">
        <f t="shared" si="69"/>
        <v>12944641.713171884</v>
      </c>
      <c r="AH243" s="27">
        <f t="shared" si="69"/>
        <v>10244406.336803025</v>
      </c>
      <c r="AI243" s="27">
        <f t="shared" si="69"/>
        <v>1366542116.0280232</v>
      </c>
      <c r="AJ243" s="27">
        <f t="shared" si="69"/>
        <v>16241258.490521157</v>
      </c>
      <c r="AK243" s="27">
        <f t="shared" si="69"/>
        <v>31141697.443450995</v>
      </c>
      <c r="AL243" s="27">
        <f t="shared" si="69"/>
        <v>0</v>
      </c>
    </row>
    <row r="244" spans="4:38">
      <c r="D244" s="27">
        <f t="shared" si="66"/>
        <v>7.5</v>
      </c>
      <c r="E244" s="27">
        <f t="shared" si="63"/>
        <v>52094.715083980314</v>
      </c>
      <c r="F244" s="27">
        <f t="shared" si="67"/>
        <v>3618623.8576619094</v>
      </c>
      <c r="G244" s="27">
        <f t="shared" si="67"/>
        <v>5380223.6473901393</v>
      </c>
      <c r="H244" s="27">
        <f t="shared" si="67"/>
        <v>13800259.391229114</v>
      </c>
      <c r="I244" s="27">
        <f t="shared" si="67"/>
        <v>10672331.637024485</v>
      </c>
      <c r="J244" s="27">
        <f t="shared" si="67"/>
        <v>8523296.7996762078</v>
      </c>
      <c r="K244" s="27">
        <f t="shared" si="67"/>
        <v>1107772781.6737673</v>
      </c>
      <c r="L244" s="27">
        <f t="shared" si="67"/>
        <v>11498402.563884698</v>
      </c>
      <c r="M244" s="27">
        <f t="shared" si="67"/>
        <v>25653867.916633371</v>
      </c>
      <c r="N244" s="27">
        <f t="shared" si="67"/>
        <v>0</v>
      </c>
      <c r="Q244" s="27">
        <f t="shared" si="64"/>
        <v>-38135.978247298386</v>
      </c>
      <c r="R244" s="27">
        <f t="shared" si="68"/>
        <v>2740578.2652280689</v>
      </c>
      <c r="S244" s="27">
        <f t="shared" si="68"/>
        <v>4523121.4928129753</v>
      </c>
      <c r="T244" s="27">
        <f t="shared" si="68"/>
        <v>9508677.3992632404</v>
      </c>
      <c r="U244" s="27">
        <f t="shared" si="68"/>
        <v>8623510.5691000614</v>
      </c>
      <c r="V244" s="27">
        <f t="shared" si="68"/>
        <v>6979056.7551762555</v>
      </c>
      <c r="W244" s="27">
        <f t="shared" si="68"/>
        <v>872596772.57124412</v>
      </c>
      <c r="X244" s="27">
        <f t="shared" si="68"/>
        <v>7035951.6753147868</v>
      </c>
      <c r="Y244" s="27">
        <f t="shared" si="68"/>
        <v>20703699.240554988</v>
      </c>
      <c r="Z244" s="27">
        <f t="shared" si="68"/>
        <v>0</v>
      </c>
      <c r="AC244" s="27">
        <f t="shared" si="65"/>
        <v>142325.40841525915</v>
      </c>
      <c r="AD244" s="27">
        <f t="shared" si="69"/>
        <v>4496669.4500957374</v>
      </c>
      <c r="AE244" s="27">
        <f t="shared" si="69"/>
        <v>6237325.8019673182</v>
      </c>
      <c r="AF244" s="27">
        <f t="shared" si="69"/>
        <v>18091841.383194931</v>
      </c>
      <c r="AG244" s="27">
        <f t="shared" si="69"/>
        <v>12721152.704948908</v>
      </c>
      <c r="AH244" s="27">
        <f t="shared" si="69"/>
        <v>10067536.844176156</v>
      </c>
      <c r="AI244" s="27">
        <f t="shared" si="69"/>
        <v>1342948790.776289</v>
      </c>
      <c r="AJ244" s="27">
        <f t="shared" si="69"/>
        <v>15960853.452454623</v>
      </c>
      <c r="AK244" s="27">
        <f t="shared" si="69"/>
        <v>30604036.592711896</v>
      </c>
      <c r="AL244" s="27">
        <f t="shared" si="69"/>
        <v>0</v>
      </c>
    </row>
    <row r="245" spans="4:38">
      <c r="D245" s="27">
        <f t="shared" si="66"/>
        <v>7.75</v>
      </c>
      <c r="E245" s="27">
        <f t="shared" si="63"/>
        <v>51195.300757494093</v>
      </c>
      <c r="F245" s="27">
        <f t="shared" ref="F245:N260" si="70">F141*2220*$AP141</f>
        <v>3556148.3813204183</v>
      </c>
      <c r="G245" s="27">
        <f t="shared" si="70"/>
        <v>5287334.1821082635</v>
      </c>
      <c r="H245" s="27">
        <f t="shared" si="70"/>
        <v>13561998.159054445</v>
      </c>
      <c r="I245" s="27">
        <f t="shared" si="70"/>
        <v>10488074.021719787</v>
      </c>
      <c r="J245" s="27">
        <f t="shared" si="70"/>
        <v>8376142.2324967002</v>
      </c>
      <c r="K245" s="27">
        <f t="shared" si="70"/>
        <v>1088647104.3623033</v>
      </c>
      <c r="L245" s="27">
        <f t="shared" si="70"/>
        <v>11299882.848765956</v>
      </c>
      <c r="M245" s="27">
        <f t="shared" si="70"/>
        <v>25210954.344751671</v>
      </c>
      <c r="N245" s="27">
        <f t="shared" si="70"/>
        <v>0</v>
      </c>
      <c r="Q245" s="27">
        <f t="shared" si="64"/>
        <v>-37477.561263255135</v>
      </c>
      <c r="R245" s="27">
        <f t="shared" ref="R245:Z260" si="71">R141*$AP141*2220</f>
        <v>2693262.2303744517</v>
      </c>
      <c r="S245" s="27">
        <f t="shared" si="71"/>
        <v>4445029.8809380364</v>
      </c>
      <c r="T245" s="27">
        <f t="shared" si="71"/>
        <v>9344510.2536123581</v>
      </c>
      <c r="U245" s="27">
        <f t="shared" si="71"/>
        <v>8474625.8129793983</v>
      </c>
      <c r="V245" s="27">
        <f t="shared" si="71"/>
        <v>6858563.4648137512</v>
      </c>
      <c r="W245" s="27">
        <f t="shared" si="71"/>
        <v>857531404.86108363</v>
      </c>
      <c r="X245" s="27">
        <f t="shared" si="71"/>
        <v>6914476.0951711722</v>
      </c>
      <c r="Y245" s="27">
        <f t="shared" si="71"/>
        <v>20346250.24254822</v>
      </c>
      <c r="Z245" s="27">
        <f t="shared" si="71"/>
        <v>0</v>
      </c>
      <c r="AC245" s="27">
        <f t="shared" si="65"/>
        <v>139868.16277824345</v>
      </c>
      <c r="AD245" s="27">
        <f t="shared" ref="AD245:AL260" si="72">AD141*$AP141*2220</f>
        <v>4419034.5322663719</v>
      </c>
      <c r="AE245" s="27">
        <f t="shared" si="72"/>
        <v>6129638.4832785036</v>
      </c>
      <c r="AF245" s="27">
        <f t="shared" si="72"/>
        <v>17779486.06449648</v>
      </c>
      <c r="AG245" s="27">
        <f t="shared" si="72"/>
        <v>12501522.230460176</v>
      </c>
      <c r="AH245" s="27">
        <f t="shared" si="72"/>
        <v>9893721.0001796447</v>
      </c>
      <c r="AI245" s="27">
        <f t="shared" si="72"/>
        <v>1319762803.8635213</v>
      </c>
      <c r="AJ245" s="27">
        <f t="shared" si="72"/>
        <v>15685289.602360757</v>
      </c>
      <c r="AK245" s="27">
        <f t="shared" si="72"/>
        <v>30075658.446955264</v>
      </c>
      <c r="AL245" s="27">
        <f t="shared" si="72"/>
        <v>0</v>
      </c>
    </row>
    <row r="246" spans="4:38">
      <c r="D246" s="27">
        <f t="shared" si="66"/>
        <v>8</v>
      </c>
      <c r="E246" s="27">
        <f t="shared" si="63"/>
        <v>50311.414803244028</v>
      </c>
      <c r="F246" s="27">
        <f t="shared" si="70"/>
        <v>3494751.5429588803</v>
      </c>
      <c r="G246" s="27">
        <f t="shared" si="70"/>
        <v>5196048.4517806098</v>
      </c>
      <c r="H246" s="27">
        <f t="shared" si="70"/>
        <v>13327850.502785452</v>
      </c>
      <c r="I246" s="27">
        <f t="shared" si="70"/>
        <v>10306997.610842835</v>
      </c>
      <c r="J246" s="27">
        <f t="shared" si="70"/>
        <v>8231528.2862836607</v>
      </c>
      <c r="K246" s="27">
        <f t="shared" si="70"/>
        <v>1069851631.5270355</v>
      </c>
      <c r="L246" s="27">
        <f t="shared" si="70"/>
        <v>11104790.572972784</v>
      </c>
      <c r="M246" s="27">
        <f t="shared" si="70"/>
        <v>24775687.667754885</v>
      </c>
      <c r="N246" s="27">
        <f t="shared" si="70"/>
        <v>0</v>
      </c>
      <c r="Q246" s="27">
        <f t="shared" si="64"/>
        <v>-36830.51183664758</v>
      </c>
      <c r="R246" s="27">
        <f t="shared" si="71"/>
        <v>2646763.1060150405</v>
      </c>
      <c r="S246" s="27">
        <f t="shared" si="71"/>
        <v>4368286.5193433138</v>
      </c>
      <c r="T246" s="27">
        <f t="shared" si="71"/>
        <v>9183177.450790517</v>
      </c>
      <c r="U246" s="27">
        <f t="shared" si="71"/>
        <v>8328311.5495062787</v>
      </c>
      <c r="V246" s="27">
        <f t="shared" si="71"/>
        <v>6740150.4889510386</v>
      </c>
      <c r="W246" s="27">
        <f t="shared" si="71"/>
        <v>842726140.45458269</v>
      </c>
      <c r="X246" s="27">
        <f t="shared" si="71"/>
        <v>6795097.7887428226</v>
      </c>
      <c r="Y246" s="27">
        <f t="shared" si="71"/>
        <v>19994972.595089275</v>
      </c>
      <c r="Z246" s="27">
        <f t="shared" si="71"/>
        <v>0</v>
      </c>
      <c r="AC246" s="27">
        <f t="shared" si="65"/>
        <v>137453.34144313575</v>
      </c>
      <c r="AD246" s="27">
        <f t="shared" si="72"/>
        <v>4342739.9799027061</v>
      </c>
      <c r="AE246" s="27">
        <f t="shared" si="72"/>
        <v>6023810.3842179179</v>
      </c>
      <c r="AF246" s="27">
        <f t="shared" si="72"/>
        <v>17472523.554780334</v>
      </c>
      <c r="AG246" s="27">
        <f t="shared" si="72"/>
        <v>12285683.672179392</v>
      </c>
      <c r="AH246" s="27">
        <f t="shared" si="72"/>
        <v>9722906.0836162828</v>
      </c>
      <c r="AI246" s="27">
        <f t="shared" si="72"/>
        <v>1296977122.5994868</v>
      </c>
      <c r="AJ246" s="27">
        <f t="shared" si="72"/>
        <v>15414483.357202763</v>
      </c>
      <c r="AK246" s="27">
        <f t="shared" si="72"/>
        <v>29556402.740420621</v>
      </c>
      <c r="AL246" s="27">
        <f t="shared" si="72"/>
        <v>0</v>
      </c>
    </row>
    <row r="247" spans="4:38">
      <c r="D247" s="27">
        <f t="shared" si="66"/>
        <v>8.25</v>
      </c>
      <c r="E247" s="27">
        <f t="shared" si="63"/>
        <v>49442.789124035582</v>
      </c>
      <c r="F247" s="27">
        <f t="shared" si="70"/>
        <v>3434414.7199031366</v>
      </c>
      <c r="G247" s="27">
        <f t="shared" si="70"/>
        <v>5106338.7679389035</v>
      </c>
      <c r="H247" s="27">
        <f t="shared" si="70"/>
        <v>13097745.40157442</v>
      </c>
      <c r="I247" s="27">
        <f t="shared" si="70"/>
        <v>10129047.480930349</v>
      </c>
      <c r="J247" s="27">
        <f t="shared" si="70"/>
        <v>8089411.0972409928</v>
      </c>
      <c r="K247" s="27">
        <f t="shared" si="70"/>
        <v>1051380662.1909174</v>
      </c>
      <c r="L247" s="27">
        <f t="shared" si="70"/>
        <v>10913066.5617988</v>
      </c>
      <c r="M247" s="27">
        <f t="shared" si="70"/>
        <v>24347935.862077724</v>
      </c>
      <c r="N247" s="27">
        <f t="shared" si="70"/>
        <v>0</v>
      </c>
      <c r="Q247" s="27">
        <f t="shared" si="64"/>
        <v>-36194.633706707973</v>
      </c>
      <c r="R247" s="27">
        <f t="shared" si="71"/>
        <v>2601066.7881981554</v>
      </c>
      <c r="S247" s="27">
        <f t="shared" si="71"/>
        <v>4292868.1305009257</v>
      </c>
      <c r="T247" s="27">
        <f t="shared" si="71"/>
        <v>9024630.0558965374</v>
      </c>
      <c r="U247" s="27">
        <f t="shared" si="71"/>
        <v>8184523.3991503268</v>
      </c>
      <c r="V247" s="27">
        <f t="shared" si="71"/>
        <v>6623781.9109786535</v>
      </c>
      <c r="W247" s="27">
        <f t="shared" si="71"/>
        <v>828176488.67075169</v>
      </c>
      <c r="X247" s="27">
        <f t="shared" si="71"/>
        <v>6677780.5466195894</v>
      </c>
      <c r="Y247" s="27">
        <f t="shared" si="71"/>
        <v>19649759.749871418</v>
      </c>
      <c r="Z247" s="27">
        <f t="shared" si="71"/>
        <v>0</v>
      </c>
      <c r="AC247" s="27">
        <f t="shared" si="65"/>
        <v>135080.21195477925</v>
      </c>
      <c r="AD247" s="27">
        <f t="shared" si="72"/>
        <v>4267762.6516081048</v>
      </c>
      <c r="AE247" s="27">
        <f t="shared" si="72"/>
        <v>5919809.4053768944</v>
      </c>
      <c r="AF247" s="27">
        <f t="shared" si="72"/>
        <v>17170860.747252248</v>
      </c>
      <c r="AG247" s="27">
        <f t="shared" si="72"/>
        <v>12073571.562710369</v>
      </c>
      <c r="AH247" s="27">
        <f t="shared" si="72"/>
        <v>9555040.2835033294</v>
      </c>
      <c r="AI247" s="27">
        <f t="shared" si="72"/>
        <v>1274584835.7110815</v>
      </c>
      <c r="AJ247" s="27">
        <f t="shared" si="72"/>
        <v>15148352.576978026</v>
      </c>
      <c r="AK247" s="27">
        <f t="shared" si="72"/>
        <v>29046111.974284165</v>
      </c>
      <c r="AL247" s="27">
        <f t="shared" si="72"/>
        <v>0</v>
      </c>
    </row>
    <row r="248" spans="4:38">
      <c r="D248" s="27">
        <f t="shared" si="66"/>
        <v>8.5</v>
      </c>
      <c r="E248" s="27">
        <f t="shared" si="63"/>
        <v>48589.160251114481</v>
      </c>
      <c r="F248" s="27">
        <f t="shared" si="70"/>
        <v>3375119.6109815948</v>
      </c>
      <c r="G248" s="27">
        <f t="shared" si="70"/>
        <v>5018177.9201296521</v>
      </c>
      <c r="H248" s="27">
        <f t="shared" si="70"/>
        <v>12871613.060680281</v>
      </c>
      <c r="I248" s="27">
        <f t="shared" si="70"/>
        <v>9954169.6567198299</v>
      </c>
      <c r="J248" s="27">
        <f t="shared" si="70"/>
        <v>7949747.5588388611</v>
      </c>
      <c r="K248" s="27">
        <f t="shared" si="70"/>
        <v>1033228593.7987891</v>
      </c>
      <c r="L248" s="27">
        <f t="shared" si="70"/>
        <v>10724652.662132032</v>
      </c>
      <c r="M248" s="27">
        <f t="shared" si="70"/>
        <v>23927569.183414839</v>
      </c>
      <c r="N248" s="27">
        <f t="shared" si="70"/>
        <v>0</v>
      </c>
      <c r="Q248" s="27">
        <f t="shared" si="64"/>
        <v>-35569.73400092197</v>
      </c>
      <c r="R248" s="27">
        <f t="shared" si="71"/>
        <v>2556159.416463281</v>
      </c>
      <c r="S248" s="27">
        <f t="shared" si="71"/>
        <v>4218751.8387471307</v>
      </c>
      <c r="T248" s="27">
        <f t="shared" si="71"/>
        <v>8868819.9788432643</v>
      </c>
      <c r="U248" s="27">
        <f t="shared" si="71"/>
        <v>8043217.7485510837</v>
      </c>
      <c r="V248" s="27">
        <f t="shared" si="71"/>
        <v>6509422.4343528664</v>
      </c>
      <c r="W248" s="27">
        <f t="shared" si="71"/>
        <v>813878036.35589039</v>
      </c>
      <c r="X248" s="27">
        <f t="shared" si="71"/>
        <v>6562488.784511975</v>
      </c>
      <c r="Y248" s="27">
        <f t="shared" si="71"/>
        <v>19310506.998041958</v>
      </c>
      <c r="Z248" s="27">
        <f t="shared" si="71"/>
        <v>0</v>
      </c>
      <c r="AC248" s="27">
        <f t="shared" si="65"/>
        <v>132748.05450315107</v>
      </c>
      <c r="AD248" s="27">
        <f t="shared" si="72"/>
        <v>4194079.8054998955</v>
      </c>
      <c r="AE248" s="27">
        <f t="shared" si="72"/>
        <v>5817604.0015121875</v>
      </c>
      <c r="AF248" s="27">
        <f t="shared" si="72"/>
        <v>16874406.14251725</v>
      </c>
      <c r="AG248" s="27">
        <f t="shared" si="72"/>
        <v>11865121.564888576</v>
      </c>
      <c r="AH248" s="27">
        <f t="shared" si="72"/>
        <v>9390072.683324853</v>
      </c>
      <c r="AI248" s="27">
        <f t="shared" si="72"/>
        <v>1252579151.2416863</v>
      </c>
      <c r="AJ248" s="27">
        <f t="shared" si="72"/>
        <v>14886816.539752103</v>
      </c>
      <c r="AK248" s="27">
        <f t="shared" si="72"/>
        <v>28544631.368787847</v>
      </c>
      <c r="AL248" s="27">
        <f t="shared" si="72"/>
        <v>0</v>
      </c>
    </row>
    <row r="249" spans="4:38">
      <c r="D249" s="27">
        <f t="shared" si="66"/>
        <v>8.75</v>
      </c>
      <c r="E249" s="27">
        <f t="shared" si="63"/>
        <v>47750.269263840099</v>
      </c>
      <c r="F249" s="27">
        <f t="shared" si="70"/>
        <v>3316848.2309455392</v>
      </c>
      <c r="G249" s="27">
        <f t="shared" si="70"/>
        <v>4931539.1676181909</v>
      </c>
      <c r="H249" s="27">
        <f t="shared" si="70"/>
        <v>12649384.890189512</v>
      </c>
      <c r="I249" s="27">
        <f t="shared" si="70"/>
        <v>9782311.0946935229</v>
      </c>
      <c r="J249" s="27">
        <f t="shared" si="70"/>
        <v>7812495.3086713254</v>
      </c>
      <c r="K249" s="27">
        <f t="shared" si="70"/>
        <v>1015389920.5092643</v>
      </c>
      <c r="L249" s="27">
        <f t="shared" si="70"/>
        <v>10539491.724725125</v>
      </c>
      <c r="M249" s="27">
        <f t="shared" si="70"/>
        <v>23514460.127164155</v>
      </c>
      <c r="N249" s="27">
        <f t="shared" si="70"/>
        <v>0</v>
      </c>
      <c r="Q249" s="27">
        <f t="shared" si="64"/>
        <v>-34955.623176225505</v>
      </c>
      <c r="R249" s="27">
        <f t="shared" si="71"/>
        <v>2512027.3696152717</v>
      </c>
      <c r="S249" s="27">
        <f t="shared" si="71"/>
        <v>4145915.1633079611</v>
      </c>
      <c r="T249" s="27">
        <f t="shared" si="71"/>
        <v>8715699.9596957844</v>
      </c>
      <c r="U249" s="27">
        <f t="shared" si="71"/>
        <v>7904351.7372211171</v>
      </c>
      <c r="V249" s="27">
        <f t="shared" si="71"/>
        <v>6397037.3718344206</v>
      </c>
      <c r="W249" s="27">
        <f t="shared" si="71"/>
        <v>799826446.53810036</v>
      </c>
      <c r="X249" s="27">
        <f t="shared" si="71"/>
        <v>6449187.5324021475</v>
      </c>
      <c r="Y249" s="27">
        <f t="shared" si="71"/>
        <v>18977111.438278504</v>
      </c>
      <c r="Z249" s="27">
        <f t="shared" si="71"/>
        <v>0</v>
      </c>
      <c r="AC249" s="27">
        <f t="shared" si="65"/>
        <v>130456.16170390585</v>
      </c>
      <c r="AD249" s="27">
        <f t="shared" si="72"/>
        <v>4121669.0922757937</v>
      </c>
      <c r="AE249" s="27">
        <f t="shared" si="72"/>
        <v>5717163.1719284328</v>
      </c>
      <c r="AF249" s="27">
        <f t="shared" si="72"/>
        <v>16583069.820683192</v>
      </c>
      <c r="AG249" s="27">
        <f t="shared" si="72"/>
        <v>11660270.452165926</v>
      </c>
      <c r="AH249" s="27">
        <f t="shared" si="72"/>
        <v>9227953.2455082275</v>
      </c>
      <c r="AI249" s="27">
        <f t="shared" si="72"/>
        <v>1230953394.480427</v>
      </c>
      <c r="AJ249" s="27">
        <f t="shared" si="72"/>
        <v>14629795.917048117</v>
      </c>
      <c r="AK249" s="27">
        <f t="shared" si="72"/>
        <v>28051808.816049937</v>
      </c>
      <c r="AL249" s="27">
        <f t="shared" si="72"/>
        <v>0</v>
      </c>
    </row>
    <row r="250" spans="4:38">
      <c r="D250" s="27">
        <f t="shared" si="66"/>
        <v>9</v>
      </c>
      <c r="E250" s="27">
        <f t="shared" si="63"/>
        <v>46925.861709738841</v>
      </c>
      <c r="F250" s="27">
        <f t="shared" si="70"/>
        <v>3259582.9049158571</v>
      </c>
      <c r="G250" s="27">
        <f t="shared" si="70"/>
        <v>4846396.2311319793</v>
      </c>
      <c r="H250" s="27">
        <f t="shared" si="70"/>
        <v>12430993.483837726</v>
      </c>
      <c r="I250" s="27">
        <f t="shared" si="70"/>
        <v>9613419.6667002346</v>
      </c>
      <c r="J250" s="27">
        <f t="shared" si="70"/>
        <v>7677612.7153761592</v>
      </c>
      <c r="K250" s="27">
        <f t="shared" si="70"/>
        <v>997859231.49469936</v>
      </c>
      <c r="L250" s="27">
        <f t="shared" si="70"/>
        <v>10357527.58654945</v>
      </c>
      <c r="M250" s="27">
        <f t="shared" si="70"/>
        <v>23108483.389057532</v>
      </c>
      <c r="N250" s="27">
        <f t="shared" si="70"/>
        <v>0</v>
      </c>
      <c r="Q250" s="27">
        <f t="shared" si="64"/>
        <v>-34352.114960479797</v>
      </c>
      <c r="R250" s="27">
        <f t="shared" si="71"/>
        <v>2468657.2615185576</v>
      </c>
      <c r="S250" s="27">
        <f t="shared" si="71"/>
        <v>4074336.0113578732</v>
      </c>
      <c r="T250" s="27">
        <f t="shared" si="71"/>
        <v>8565223.5540790651</v>
      </c>
      <c r="U250" s="27">
        <f t="shared" si="71"/>
        <v>7767883.244312048</v>
      </c>
      <c r="V250" s="27">
        <f t="shared" si="71"/>
        <v>6286592.6347782044</v>
      </c>
      <c r="W250" s="27">
        <f t="shared" si="71"/>
        <v>786017457.08816433</v>
      </c>
      <c r="X250" s="27">
        <f t="shared" si="71"/>
        <v>6337842.4237463055</v>
      </c>
      <c r="Y250" s="27">
        <f t="shared" si="71"/>
        <v>18649471.945016306</v>
      </c>
      <c r="Z250" s="27">
        <f t="shared" si="71"/>
        <v>0</v>
      </c>
      <c r="AC250" s="27">
        <f t="shared" si="65"/>
        <v>128203.83837995763</v>
      </c>
      <c r="AD250" s="27">
        <f t="shared" si="72"/>
        <v>4050508.5483131441</v>
      </c>
      <c r="AE250" s="27">
        <f t="shared" si="72"/>
        <v>5618456.450906096</v>
      </c>
      <c r="AF250" s="27">
        <f t="shared" si="72"/>
        <v>16296763.413596341</v>
      </c>
      <c r="AG250" s="27">
        <f t="shared" si="72"/>
        <v>11458956.089088423</v>
      </c>
      <c r="AH250" s="27">
        <f t="shared" si="72"/>
        <v>9068632.7959741112</v>
      </c>
      <c r="AI250" s="27">
        <f t="shared" si="72"/>
        <v>1209701005.9012334</v>
      </c>
      <c r="AJ250" s="27">
        <f t="shared" si="72"/>
        <v>14377212.74935261</v>
      </c>
      <c r="AK250" s="27">
        <f t="shared" si="72"/>
        <v>27567494.833098881</v>
      </c>
      <c r="AL250" s="27">
        <f t="shared" si="72"/>
        <v>0</v>
      </c>
    </row>
    <row r="251" spans="4:38">
      <c r="D251" s="27">
        <f t="shared" si="66"/>
        <v>9.25</v>
      </c>
      <c r="E251" s="27">
        <f t="shared" si="63"/>
        <v>46147.824318651845</v>
      </c>
      <c r="F251" s="27">
        <f t="shared" si="70"/>
        <v>3205538.561626873</v>
      </c>
      <c r="G251" s="27">
        <f t="shared" si="70"/>
        <v>4766042.2995799612</v>
      </c>
      <c r="H251" s="27">
        <f t="shared" si="70"/>
        <v>12224885.862445289</v>
      </c>
      <c r="I251" s="27">
        <f t="shared" si="70"/>
        <v>9454027.8157168869</v>
      </c>
      <c r="J251" s="27">
        <f t="shared" si="70"/>
        <v>7550316.8160744738</v>
      </c>
      <c r="K251" s="27">
        <f t="shared" si="70"/>
        <v>981314585.00644779</v>
      </c>
      <c r="L251" s="27">
        <f t="shared" si="70"/>
        <v>10185798.321535695</v>
      </c>
      <c r="M251" s="27">
        <f t="shared" si="70"/>
        <v>22725341.482379057</v>
      </c>
      <c r="N251" s="27">
        <f t="shared" si="70"/>
        <v>0</v>
      </c>
      <c r="Q251" s="27">
        <f t="shared" si="64"/>
        <v>-33782.552060015776</v>
      </c>
      <c r="R251" s="27">
        <f t="shared" si="71"/>
        <v>2427726.5767051284</v>
      </c>
      <c r="S251" s="27">
        <f t="shared" si="71"/>
        <v>4006782.9469027813</v>
      </c>
      <c r="T251" s="27">
        <f t="shared" si="71"/>
        <v>8423210.9421570208</v>
      </c>
      <c r="U251" s="27">
        <f t="shared" si="71"/>
        <v>7639090.6469367146</v>
      </c>
      <c r="V251" s="27">
        <f t="shared" si="71"/>
        <v>6182360.0441729585</v>
      </c>
      <c r="W251" s="27">
        <f t="shared" si="71"/>
        <v>772985177.0323503</v>
      </c>
      <c r="X251" s="27">
        <f t="shared" si="71"/>
        <v>6232760.1044275174</v>
      </c>
      <c r="Y251" s="27">
        <f t="shared" si="71"/>
        <v>18340261.075602699</v>
      </c>
      <c r="Z251" s="27">
        <f t="shared" si="71"/>
        <v>0</v>
      </c>
      <c r="AC251" s="27">
        <f t="shared" si="65"/>
        <v>126078.20069731957</v>
      </c>
      <c r="AD251" s="27">
        <f t="shared" si="72"/>
        <v>3983350.546548605</v>
      </c>
      <c r="AE251" s="27">
        <f t="shared" si="72"/>
        <v>5525301.652257151</v>
      </c>
      <c r="AF251" s="27">
        <f t="shared" si="72"/>
        <v>16026560.782733511</v>
      </c>
      <c r="AG251" s="27">
        <f t="shared" si="72"/>
        <v>11268964.984497059</v>
      </c>
      <c r="AH251" s="27">
        <f t="shared" si="72"/>
        <v>8918273.5879759882</v>
      </c>
      <c r="AI251" s="27">
        <f t="shared" si="72"/>
        <v>1189643992.9805441</v>
      </c>
      <c r="AJ251" s="27">
        <f t="shared" si="72"/>
        <v>14138836.538643887</v>
      </c>
      <c r="AK251" s="27">
        <f t="shared" si="72"/>
        <v>27110421.889155533</v>
      </c>
      <c r="AL251" s="27">
        <f t="shared" si="72"/>
        <v>0</v>
      </c>
    </row>
    <row r="252" spans="4:38">
      <c r="D252" s="27">
        <f t="shared" si="66"/>
        <v>9.5</v>
      </c>
      <c r="E252" s="27">
        <f t="shared" si="63"/>
        <v>45319.501011892004</v>
      </c>
      <c r="F252" s="27">
        <f t="shared" si="70"/>
        <v>3148001.2380256872</v>
      </c>
      <c r="G252" s="27">
        <f t="shared" si="70"/>
        <v>4680494.9530683346</v>
      </c>
      <c r="H252" s="27">
        <f t="shared" si="70"/>
        <v>12005457.14545051</v>
      </c>
      <c r="I252" s="27">
        <f t="shared" si="70"/>
        <v>9284334.1909765098</v>
      </c>
      <c r="J252" s="27">
        <f t="shared" si="70"/>
        <v>7414793.5604386171</v>
      </c>
      <c r="K252" s="27">
        <f t="shared" si="70"/>
        <v>963700629.11523426</v>
      </c>
      <c r="L252" s="27">
        <f t="shared" si="70"/>
        <v>10002969.894144954</v>
      </c>
      <c r="M252" s="27">
        <f t="shared" si="70"/>
        <v>22317436.44499417</v>
      </c>
      <c r="N252" s="27">
        <f t="shared" si="70"/>
        <v>0</v>
      </c>
      <c r="Q252" s="27">
        <f t="shared" si="64"/>
        <v>-33176.177314374116</v>
      </c>
      <c r="R252" s="27">
        <f t="shared" si="71"/>
        <v>2384150.4702339</v>
      </c>
      <c r="S252" s="27">
        <f t="shared" si="71"/>
        <v>3934863.8098892942</v>
      </c>
      <c r="T252" s="27">
        <f t="shared" si="71"/>
        <v>8272019.8070567846</v>
      </c>
      <c r="U252" s="27">
        <f t="shared" si="71"/>
        <v>7501973.9590162551</v>
      </c>
      <c r="V252" s="27">
        <f t="shared" si="71"/>
        <v>6071390.7191619091</v>
      </c>
      <c r="W252" s="27">
        <f t="shared" si="71"/>
        <v>759110597.95155513</v>
      </c>
      <c r="X252" s="27">
        <f t="shared" si="71"/>
        <v>6120886.131251852</v>
      </c>
      <c r="Y252" s="27">
        <f t="shared" si="71"/>
        <v>18011065.367564917</v>
      </c>
      <c r="Z252" s="27">
        <f t="shared" si="71"/>
        <v>0</v>
      </c>
      <c r="AC252" s="27">
        <f t="shared" si="65"/>
        <v>123815.17933815822</v>
      </c>
      <c r="AD252" s="27">
        <f t="shared" si="72"/>
        <v>3911852.0058174622</v>
      </c>
      <c r="AE252" s="27">
        <f t="shared" si="72"/>
        <v>5426126.0962473862</v>
      </c>
      <c r="AF252" s="27">
        <f t="shared" si="72"/>
        <v>15738894.483844187</v>
      </c>
      <c r="AG252" s="27">
        <f t="shared" si="72"/>
        <v>11066694.422936765</v>
      </c>
      <c r="AH252" s="27">
        <f t="shared" si="72"/>
        <v>8758196.4017153252</v>
      </c>
      <c r="AI252" s="27">
        <f t="shared" si="72"/>
        <v>1168290660.2789125</v>
      </c>
      <c r="AJ252" s="27">
        <f t="shared" si="72"/>
        <v>13885053.657038072</v>
      </c>
      <c r="AK252" s="27">
        <f t="shared" si="72"/>
        <v>26623807.52242355</v>
      </c>
      <c r="AL252" s="27">
        <f t="shared" si="72"/>
        <v>0</v>
      </c>
    </row>
    <row r="253" spans="4:38">
      <c r="D253" s="27">
        <f t="shared" si="66"/>
        <v>9.75</v>
      </c>
      <c r="E253" s="27">
        <f t="shared" si="63"/>
        <v>44537.060630807893</v>
      </c>
      <c r="F253" s="27">
        <f t="shared" si="70"/>
        <v>3093651.0524910381</v>
      </c>
      <c r="G253" s="27">
        <f t="shared" si="70"/>
        <v>4599686.2907271488</v>
      </c>
      <c r="H253" s="27">
        <f t="shared" si="70"/>
        <v>11798183.140789462</v>
      </c>
      <c r="I253" s="27">
        <f t="shared" si="70"/>
        <v>9124040.3258566447</v>
      </c>
      <c r="J253" s="27">
        <f t="shared" si="70"/>
        <v>7286777.2811427107</v>
      </c>
      <c r="K253" s="27">
        <f t="shared" si="70"/>
        <v>947062354.84787095</v>
      </c>
      <c r="L253" s="27">
        <f t="shared" si="70"/>
        <v>9830268.7963571884</v>
      </c>
      <c r="M253" s="27">
        <f t="shared" si="70"/>
        <v>21932126.30064242</v>
      </c>
      <c r="N253" s="27">
        <f t="shared" si="70"/>
        <v>0</v>
      </c>
      <c r="Q253" s="27">
        <f t="shared" si="64"/>
        <v>-32603.391201526993</v>
      </c>
      <c r="R253" s="27">
        <f t="shared" si="71"/>
        <v>2342988.1546558407</v>
      </c>
      <c r="S253" s="27">
        <f t="shared" si="71"/>
        <v>3866928.4560089433</v>
      </c>
      <c r="T253" s="27">
        <f t="shared" si="71"/>
        <v>8129203.5318186609</v>
      </c>
      <c r="U253" s="27">
        <f t="shared" si="71"/>
        <v>7372452.5116853267</v>
      </c>
      <c r="V253" s="27">
        <f t="shared" si="71"/>
        <v>5966568.2660910999</v>
      </c>
      <c r="W253" s="27">
        <f t="shared" si="71"/>
        <v>746004566.94317436</v>
      </c>
      <c r="X253" s="27">
        <f t="shared" si="71"/>
        <v>6015209.1407692693</v>
      </c>
      <c r="Y253" s="27">
        <f t="shared" si="71"/>
        <v>17700104.643477723</v>
      </c>
      <c r="Z253" s="27">
        <f t="shared" si="71"/>
        <v>0</v>
      </c>
      <c r="AC253" s="27">
        <f t="shared" si="65"/>
        <v>121677.51246314289</v>
      </c>
      <c r="AD253" s="27">
        <f t="shared" si="72"/>
        <v>3844313.9503262234</v>
      </c>
      <c r="AE253" s="27">
        <f t="shared" si="72"/>
        <v>5332444.1254453659</v>
      </c>
      <c r="AF253" s="27">
        <f t="shared" si="72"/>
        <v>15467162.749760218</v>
      </c>
      <c r="AG253" s="27">
        <f t="shared" si="72"/>
        <v>10875628.140027961</v>
      </c>
      <c r="AH253" s="27">
        <f t="shared" si="72"/>
        <v>8606986.2961943168</v>
      </c>
      <c r="AI253" s="27">
        <f t="shared" si="72"/>
        <v>1148120142.7525661</v>
      </c>
      <c r="AJ253" s="27">
        <f t="shared" si="72"/>
        <v>13645328.451945119</v>
      </c>
      <c r="AK253" s="27">
        <f t="shared" si="72"/>
        <v>26164147.957807232</v>
      </c>
      <c r="AL253" s="27">
        <f t="shared" si="72"/>
        <v>0</v>
      </c>
    </row>
    <row r="254" spans="4:38">
      <c r="D254" s="27">
        <f t="shared" si="66"/>
        <v>10</v>
      </c>
      <c r="E254" s="27">
        <f t="shared" si="63"/>
        <v>43768.129074920944</v>
      </c>
      <c r="F254" s="27">
        <f t="shared" si="70"/>
        <v>3040239.2223551767</v>
      </c>
      <c r="G254" s="27">
        <f t="shared" si="70"/>
        <v>4520272.789116893</v>
      </c>
      <c r="H254" s="27">
        <f t="shared" si="70"/>
        <v>11594487.71970433</v>
      </c>
      <c r="I254" s="27">
        <f t="shared" si="70"/>
        <v>8966513.9326827936</v>
      </c>
      <c r="J254" s="27">
        <f t="shared" si="70"/>
        <v>7160971.2016028538</v>
      </c>
      <c r="K254" s="27">
        <f t="shared" si="70"/>
        <v>930711340.21599364</v>
      </c>
      <c r="L254" s="27">
        <f t="shared" si="70"/>
        <v>9660549.38126087</v>
      </c>
      <c r="M254" s="27">
        <f t="shared" si="70"/>
        <v>21553468.532002054</v>
      </c>
      <c r="N254" s="27">
        <f t="shared" si="70"/>
        <v>0</v>
      </c>
      <c r="Q254" s="27">
        <f t="shared" si="64"/>
        <v>-32040.494235074755</v>
      </c>
      <c r="R254" s="27">
        <f t="shared" si="71"/>
        <v>2302536.5060363086</v>
      </c>
      <c r="S254" s="27">
        <f t="shared" si="71"/>
        <v>3800166.0053202757</v>
      </c>
      <c r="T254" s="27">
        <f t="shared" si="71"/>
        <v>7988852.9781155484</v>
      </c>
      <c r="U254" s="27">
        <f t="shared" si="71"/>
        <v>7245167.2508212198</v>
      </c>
      <c r="V254" s="27">
        <f t="shared" si="71"/>
        <v>5863555.5716031846</v>
      </c>
      <c r="W254" s="27">
        <f t="shared" si="71"/>
        <v>733124811.42644882</v>
      </c>
      <c r="X254" s="27">
        <f t="shared" si="71"/>
        <v>5911356.6624492761</v>
      </c>
      <c r="Y254" s="27">
        <f t="shared" si="71"/>
        <v>17394512.653119545</v>
      </c>
      <c r="Z254" s="27">
        <f t="shared" si="71"/>
        <v>0</v>
      </c>
      <c r="AC254" s="27">
        <f t="shared" si="65"/>
        <v>119576.75238491672</v>
      </c>
      <c r="AD254" s="27">
        <f t="shared" si="72"/>
        <v>3777941.9386740332</v>
      </c>
      <c r="AE254" s="27">
        <f t="shared" si="72"/>
        <v>5240379.5729135219</v>
      </c>
      <c r="AF254" s="27">
        <f t="shared" si="72"/>
        <v>15200122.461293068</v>
      </c>
      <c r="AG254" s="27">
        <f t="shared" si="72"/>
        <v>10687860.614544367</v>
      </c>
      <c r="AH254" s="27">
        <f t="shared" si="72"/>
        <v>8458386.8316025212</v>
      </c>
      <c r="AI254" s="27">
        <f t="shared" si="72"/>
        <v>1128297869.0055375</v>
      </c>
      <c r="AJ254" s="27">
        <f t="shared" si="72"/>
        <v>13409742.100072475</v>
      </c>
      <c r="AK254" s="27">
        <f t="shared" si="72"/>
        <v>25712424.410884682</v>
      </c>
      <c r="AL254" s="27">
        <f t="shared" si="72"/>
        <v>0</v>
      </c>
    </row>
    <row r="255" spans="4:38">
      <c r="D255" s="27">
        <f t="shared" si="66"/>
        <v>10.25</v>
      </c>
      <c r="E255" s="27">
        <f t="shared" si="63"/>
        <v>43012.473105593876</v>
      </c>
      <c r="F255" s="27">
        <f t="shared" si="70"/>
        <v>2987749.5463029435</v>
      </c>
      <c r="G255" s="27">
        <f t="shared" si="70"/>
        <v>4442230.3598817782</v>
      </c>
      <c r="H255" s="27">
        <f t="shared" si="70"/>
        <v>11394309.095626378</v>
      </c>
      <c r="I255" s="27">
        <f t="shared" si="70"/>
        <v>8811707.2292551082</v>
      </c>
      <c r="J255" s="27">
        <f t="shared" si="70"/>
        <v>7037337.1612853529</v>
      </c>
      <c r="K255" s="27">
        <f t="shared" si="70"/>
        <v>914642625.49550116</v>
      </c>
      <c r="L255" s="27">
        <f t="shared" si="70"/>
        <v>9493760.1681685615</v>
      </c>
      <c r="M255" s="27">
        <f t="shared" si="70"/>
        <v>21181348.281487562</v>
      </c>
      <c r="N255" s="27">
        <f t="shared" si="70"/>
        <v>0</v>
      </c>
      <c r="Q255" s="27">
        <f t="shared" si="64"/>
        <v>-31487.315672484634</v>
      </c>
      <c r="R255" s="27">
        <f t="shared" si="71"/>
        <v>2262783.2542488845</v>
      </c>
      <c r="S255" s="27">
        <f t="shared" si="71"/>
        <v>3734556.2068882133</v>
      </c>
      <c r="T255" s="27">
        <f t="shared" si="71"/>
        <v>7850925.5736643411</v>
      </c>
      <c r="U255" s="27">
        <f t="shared" si="71"/>
        <v>7120079.5672128052</v>
      </c>
      <c r="V255" s="27">
        <f t="shared" si="71"/>
        <v>5762321.3890412953</v>
      </c>
      <c r="W255" s="27">
        <f t="shared" si="71"/>
        <v>720467424.60811198</v>
      </c>
      <c r="X255" s="27">
        <f t="shared" si="71"/>
        <v>5809297.1949048741</v>
      </c>
      <c r="Y255" s="27">
        <f t="shared" si="71"/>
        <v>17094196.701817062</v>
      </c>
      <c r="Z255" s="27">
        <f t="shared" si="71"/>
        <v>0</v>
      </c>
      <c r="AC255" s="27">
        <f t="shared" si="65"/>
        <v>117512.2618836725</v>
      </c>
      <c r="AD255" s="27">
        <f t="shared" si="72"/>
        <v>3712715.8383569894</v>
      </c>
      <c r="AE255" s="27">
        <f t="shared" si="72"/>
        <v>5149904.5128753548</v>
      </c>
      <c r="AF255" s="27">
        <f t="shared" si="72"/>
        <v>14937692.617588373</v>
      </c>
      <c r="AG255" s="27">
        <f t="shared" si="72"/>
        <v>10503334.891297406</v>
      </c>
      <c r="AH255" s="27">
        <f t="shared" si="72"/>
        <v>8312352.9335294086</v>
      </c>
      <c r="AI255" s="27">
        <f t="shared" si="72"/>
        <v>1108817826.382889</v>
      </c>
      <c r="AJ255" s="27">
        <f t="shared" si="72"/>
        <v>13178223.141432263</v>
      </c>
      <c r="AK255" s="27">
        <f t="shared" si="72"/>
        <v>25268499.861158174</v>
      </c>
      <c r="AL255" s="27">
        <f t="shared" si="72"/>
        <v>0</v>
      </c>
    </row>
    <row r="256" spans="4:38">
      <c r="D256" s="27">
        <f t="shared" si="66"/>
        <v>10.5</v>
      </c>
      <c r="E256" s="27">
        <f t="shared" si="63"/>
        <v>42269.863524849148</v>
      </c>
      <c r="F256" s="27">
        <f t="shared" si="70"/>
        <v>2936166.103693089</v>
      </c>
      <c r="G256" s="27">
        <f t="shared" si="70"/>
        <v>4365535.3319761576</v>
      </c>
      <c r="H256" s="27">
        <f t="shared" si="70"/>
        <v>11197586.552386275</v>
      </c>
      <c r="I256" s="27">
        <f t="shared" si="70"/>
        <v>8659573.2611594331</v>
      </c>
      <c r="J256" s="27">
        <f t="shared" si="70"/>
        <v>6915837.6607550811</v>
      </c>
      <c r="K256" s="27">
        <f t="shared" si="70"/>
        <v>898851336.88526452</v>
      </c>
      <c r="L256" s="27">
        <f t="shared" si="70"/>
        <v>9329850.5682516545</v>
      </c>
      <c r="M256" s="27">
        <f t="shared" si="70"/>
        <v>20815652.681322739</v>
      </c>
      <c r="N256" s="27">
        <f t="shared" si="70"/>
        <v>0</v>
      </c>
      <c r="Q256" s="27">
        <f t="shared" si="64"/>
        <v>-30943.687729192065</v>
      </c>
      <c r="R256" s="27">
        <f t="shared" si="71"/>
        <v>2223716.3417365835</v>
      </c>
      <c r="S256" s="27">
        <f t="shared" si="71"/>
        <v>3670079.1606077892</v>
      </c>
      <c r="T256" s="27">
        <f t="shared" si="71"/>
        <v>7715379.4837102909</v>
      </c>
      <c r="U256" s="27">
        <f t="shared" si="71"/>
        <v>6997151.5205204757</v>
      </c>
      <c r="V256" s="27">
        <f t="shared" si="71"/>
        <v>5662835.0130701391</v>
      </c>
      <c r="W256" s="27">
        <f t="shared" si="71"/>
        <v>708028567.3767457</v>
      </c>
      <c r="X256" s="27">
        <f t="shared" si="71"/>
        <v>5708999.7824836206</v>
      </c>
      <c r="Y256" s="27">
        <f t="shared" si="71"/>
        <v>16799065.70075278</v>
      </c>
      <c r="Z256" s="27">
        <f t="shared" si="71"/>
        <v>0</v>
      </c>
      <c r="AC256" s="27">
        <f t="shared" si="65"/>
        <v>115483.41477889047</v>
      </c>
      <c r="AD256" s="27">
        <f t="shared" si="72"/>
        <v>3648615.8656495837</v>
      </c>
      <c r="AE256" s="27">
        <f t="shared" si="72"/>
        <v>5060991.5033445358</v>
      </c>
      <c r="AF256" s="27">
        <f t="shared" si="72"/>
        <v>14679793.621062215</v>
      </c>
      <c r="AG256" s="27">
        <f t="shared" si="72"/>
        <v>10321995.001798389</v>
      </c>
      <c r="AH256" s="27">
        <f t="shared" si="72"/>
        <v>8168840.3084400203</v>
      </c>
      <c r="AI256" s="27">
        <f t="shared" si="72"/>
        <v>1089674106.3937824</v>
      </c>
      <c r="AJ256" s="27">
        <f t="shared" si="72"/>
        <v>12950701.3540197</v>
      </c>
      <c r="AK256" s="27">
        <f t="shared" si="72"/>
        <v>24832239.661892802</v>
      </c>
      <c r="AL256" s="27">
        <f t="shared" si="72"/>
        <v>0</v>
      </c>
    </row>
    <row r="257" spans="4:38">
      <c r="D257" s="27">
        <f t="shared" si="66"/>
        <v>10.75</v>
      </c>
      <c r="E257" s="27">
        <f t="shared" si="63"/>
        <v>41540.075085260556</v>
      </c>
      <c r="F257" s="27">
        <f t="shared" si="70"/>
        <v>2885473.2482991409</v>
      </c>
      <c r="G257" s="27">
        <f t="shared" si="70"/>
        <v>4290164.4423583364</v>
      </c>
      <c r="H257" s="27">
        <f t="shared" si="70"/>
        <v>11004260.420343757</v>
      </c>
      <c r="I257" s="27">
        <f t="shared" si="70"/>
        <v>8510065.8833073732</v>
      </c>
      <c r="J257" s="27">
        <f t="shared" si="70"/>
        <v>6796435.8469327232</v>
      </c>
      <c r="K257" s="27">
        <f t="shared" si="70"/>
        <v>883332684.59101248</v>
      </c>
      <c r="L257" s="27">
        <f t="shared" si="70"/>
        <v>9168770.8646515589</v>
      </c>
      <c r="M257" s="27">
        <f t="shared" si="70"/>
        <v>20456270.809167169</v>
      </c>
      <c r="N257" s="27">
        <f t="shared" si="70"/>
        <v>0</v>
      </c>
      <c r="Q257" s="27">
        <f t="shared" si="64"/>
        <v>-30409.445512636808</v>
      </c>
      <c r="R257" s="27">
        <f t="shared" si="71"/>
        <v>2185323.9187714709</v>
      </c>
      <c r="S257" s="27">
        <f t="shared" si="71"/>
        <v>3606715.309380495</v>
      </c>
      <c r="T257" s="27">
        <f t="shared" si="71"/>
        <v>7582173.5945798298</v>
      </c>
      <c r="U257" s="27">
        <f t="shared" si="71"/>
        <v>6876345.8243600493</v>
      </c>
      <c r="V257" s="27">
        <f t="shared" si="71"/>
        <v>5565066.2676043157</v>
      </c>
      <c r="W257" s="27">
        <f t="shared" si="71"/>
        <v>695804466.79344785</v>
      </c>
      <c r="X257" s="27">
        <f t="shared" si="71"/>
        <v>5610434.0030975314</v>
      </c>
      <c r="Y257" s="27">
        <f t="shared" si="71"/>
        <v>16509030.131153852</v>
      </c>
      <c r="Z257" s="27">
        <f t="shared" si="71"/>
        <v>0</v>
      </c>
      <c r="AC257" s="27">
        <f t="shared" si="65"/>
        <v>113489.59568315801</v>
      </c>
      <c r="AD257" s="27">
        <f t="shared" si="72"/>
        <v>3585622.5778268008</v>
      </c>
      <c r="AE257" s="27">
        <f t="shared" si="72"/>
        <v>4973613.5753361881</v>
      </c>
      <c r="AF257" s="27">
        <f t="shared" si="72"/>
        <v>14426347.246107642</v>
      </c>
      <c r="AG257" s="27">
        <f t="shared" si="72"/>
        <v>10143785.942254692</v>
      </c>
      <c r="AH257" s="27">
        <f t="shared" si="72"/>
        <v>8027805.4262611298</v>
      </c>
      <c r="AI257" s="27">
        <f t="shared" si="72"/>
        <v>1070860902.3885759</v>
      </c>
      <c r="AJ257" s="27">
        <f t="shared" si="72"/>
        <v>12727107.726205599</v>
      </c>
      <c r="AK257" s="27">
        <f t="shared" si="72"/>
        <v>24403511.487180594</v>
      </c>
      <c r="AL257" s="27">
        <f t="shared" si="72"/>
        <v>0</v>
      </c>
    </row>
    <row r="258" spans="4:38">
      <c r="D258" s="27">
        <f t="shared" si="66"/>
        <v>11</v>
      </c>
      <c r="E258" s="27">
        <f t="shared" si="63"/>
        <v>40822.886430026265</v>
      </c>
      <c r="F258" s="27">
        <f t="shared" si="70"/>
        <v>2835655.604146725</v>
      </c>
      <c r="G258" s="27">
        <f t="shared" si="70"/>
        <v>4216094.829801457</v>
      </c>
      <c r="H258" s="27">
        <f t="shared" si="70"/>
        <v>10814272.060512543</v>
      </c>
      <c r="I258" s="27">
        <f t="shared" si="70"/>
        <v>8363139.7476593899</v>
      </c>
      <c r="J258" s="27">
        <f t="shared" si="70"/>
        <v>6679095.5032900302</v>
      </c>
      <c r="K258" s="27">
        <f t="shared" si="70"/>
        <v>868081961.55100751</v>
      </c>
      <c r="L258" s="27">
        <f t="shared" si="70"/>
        <v>9010472.1992525663</v>
      </c>
      <c r="M258" s="27">
        <f t="shared" si="70"/>
        <v>20103093.658605382</v>
      </c>
      <c r="N258" s="27">
        <f t="shared" si="70"/>
        <v>0</v>
      </c>
      <c r="Q258" s="27">
        <f t="shared" si="64"/>
        <v>-29884.426978393316</v>
      </c>
      <c r="R258" s="27">
        <f t="shared" si="71"/>
        <v>2147594.3403020483</v>
      </c>
      <c r="S258" s="27">
        <f t="shared" si="71"/>
        <v>3544445.4339111238</v>
      </c>
      <c r="T258" s="27">
        <f t="shared" si="71"/>
        <v>7451267.5027422849</v>
      </c>
      <c r="U258" s="27">
        <f t="shared" si="71"/>
        <v>6757625.8363827402</v>
      </c>
      <c r="V258" s="27">
        <f t="shared" si="71"/>
        <v>5468985.4977799729</v>
      </c>
      <c r="W258" s="27">
        <f t="shared" si="71"/>
        <v>683791415.08804393</v>
      </c>
      <c r="X258" s="27">
        <f t="shared" si="71"/>
        <v>5513569.9601293001</v>
      </c>
      <c r="Y258" s="27">
        <f t="shared" si="71"/>
        <v>16224002.020475602</v>
      </c>
      <c r="Z258" s="27">
        <f t="shared" si="71"/>
        <v>0</v>
      </c>
      <c r="AC258" s="27">
        <f t="shared" si="65"/>
        <v>111530.19983844596</v>
      </c>
      <c r="AD258" s="27">
        <f t="shared" si="72"/>
        <v>3523716.8679913906</v>
      </c>
      <c r="AE258" s="27">
        <f t="shared" si="72"/>
        <v>4887744.2256918009</v>
      </c>
      <c r="AF258" s="27">
        <f t="shared" si="72"/>
        <v>14177276.618282754</v>
      </c>
      <c r="AG258" s="27">
        <f t="shared" si="72"/>
        <v>9968653.6589360386</v>
      </c>
      <c r="AH258" s="27">
        <f t="shared" si="72"/>
        <v>7889205.5088000856</v>
      </c>
      <c r="AI258" s="27">
        <f t="shared" si="72"/>
        <v>1052372508.0139701</v>
      </c>
      <c r="AJ258" s="27">
        <f t="shared" si="72"/>
        <v>12507374.438375844</v>
      </c>
      <c r="AK258" s="27">
        <f t="shared" si="72"/>
        <v>23982185.296735276</v>
      </c>
      <c r="AL258" s="27">
        <f t="shared" si="72"/>
        <v>0</v>
      </c>
    </row>
    <row r="259" spans="4:38">
      <c r="D259" s="27">
        <f t="shared" si="66"/>
        <v>12</v>
      </c>
      <c r="E259" s="27">
        <f t="shared" si="63"/>
        <v>38075.834897311477</v>
      </c>
      <c r="F259" s="27">
        <f t="shared" si="70"/>
        <v>2644838.815946931</v>
      </c>
      <c r="G259" s="27">
        <f t="shared" si="70"/>
        <v>3932385.5976253049</v>
      </c>
      <c r="H259" s="27">
        <f t="shared" si="70"/>
        <v>10086558.63216527</v>
      </c>
      <c r="I259" s="27">
        <f t="shared" si="70"/>
        <v>7800367.7863603039</v>
      </c>
      <c r="J259" s="27">
        <f t="shared" si="70"/>
        <v>6229646.1589642428</v>
      </c>
      <c r="K259" s="27">
        <f t="shared" si="70"/>
        <v>809667035.72041321</v>
      </c>
      <c r="L259" s="27">
        <f t="shared" si="70"/>
        <v>8404139.9765698779</v>
      </c>
      <c r="M259" s="27">
        <f t="shared" si="70"/>
        <v>18750317.334426548</v>
      </c>
      <c r="N259" s="27">
        <f t="shared" si="70"/>
        <v>0</v>
      </c>
      <c r="Q259" s="27">
        <f t="shared" si="64"/>
        <v>-27873.445685436123</v>
      </c>
      <c r="R259" s="27">
        <f t="shared" si="71"/>
        <v>2003078.5345838843</v>
      </c>
      <c r="S259" s="27">
        <f t="shared" si="71"/>
        <v>3305932.7976589296</v>
      </c>
      <c r="T259" s="27">
        <f t="shared" si="71"/>
        <v>6949857.2007255061</v>
      </c>
      <c r="U259" s="27">
        <f t="shared" si="71"/>
        <v>6302892.03300096</v>
      </c>
      <c r="V259" s="27">
        <f t="shared" si="71"/>
        <v>5100966.812481394</v>
      </c>
      <c r="W259" s="27">
        <f t="shared" si="71"/>
        <v>637777759.04501581</v>
      </c>
      <c r="X259" s="27">
        <f t="shared" si="71"/>
        <v>5142551.0995285194</v>
      </c>
      <c r="Y259" s="27">
        <f t="shared" si="71"/>
        <v>15132257.327372903</v>
      </c>
      <c r="Z259" s="27">
        <f t="shared" si="71"/>
        <v>0</v>
      </c>
      <c r="AC259" s="27">
        <f t="shared" si="65"/>
        <v>104025.11548005918</v>
      </c>
      <c r="AD259" s="27">
        <f t="shared" si="72"/>
        <v>3286599.097309968</v>
      </c>
      <c r="AE259" s="27">
        <f t="shared" si="72"/>
        <v>4558838.3975916905</v>
      </c>
      <c r="AF259" s="27">
        <f t="shared" si="72"/>
        <v>13223260.063604994</v>
      </c>
      <c r="AG259" s="27">
        <f t="shared" si="72"/>
        <v>9297843.5397196449</v>
      </c>
      <c r="AH259" s="27">
        <f t="shared" si="72"/>
        <v>7358325.5054470906</v>
      </c>
      <c r="AI259" s="27">
        <f t="shared" si="72"/>
        <v>981556312.39580977</v>
      </c>
      <c r="AJ259" s="27">
        <f t="shared" si="72"/>
        <v>11665728.853611246</v>
      </c>
      <c r="AK259" s="27">
        <f t="shared" si="72"/>
        <v>22368377.341480296</v>
      </c>
      <c r="AL259" s="27">
        <f t="shared" si="72"/>
        <v>0</v>
      </c>
    </row>
    <row r="260" spans="4:38">
      <c r="D260" s="27">
        <f t="shared" si="66"/>
        <v>13</v>
      </c>
      <c r="E260" s="27">
        <f t="shared" si="63"/>
        <v>35513.637797963092</v>
      </c>
      <c r="F260" s="27">
        <f t="shared" si="70"/>
        <v>2466862.4600577066</v>
      </c>
      <c r="G260" s="27">
        <f t="shared" si="70"/>
        <v>3667767.7107443428</v>
      </c>
      <c r="H260" s="27">
        <f t="shared" si="70"/>
        <v>9407814.4538842011</v>
      </c>
      <c r="I260" s="27">
        <f t="shared" si="70"/>
        <v>7275465.8434360204</v>
      </c>
      <c r="J260" s="27">
        <f t="shared" si="70"/>
        <v>5810441.1340051694</v>
      </c>
      <c r="K260" s="27">
        <f t="shared" si="70"/>
        <v>755182963.7110734</v>
      </c>
      <c r="L260" s="27">
        <f t="shared" si="70"/>
        <v>7838609.0268596811</v>
      </c>
      <c r="M260" s="27">
        <f t="shared" si="70"/>
        <v>17488571.956664078</v>
      </c>
      <c r="N260" s="27">
        <f t="shared" si="70"/>
        <v>0</v>
      </c>
      <c r="Q260" s="27">
        <f t="shared" si="64"/>
        <v>-25997.787229707497</v>
      </c>
      <c r="R260" s="27">
        <f t="shared" si="71"/>
        <v>1868287.4781324801</v>
      </c>
      <c r="S260" s="27">
        <f t="shared" si="71"/>
        <v>3083470.1399746845</v>
      </c>
      <c r="T260" s="27">
        <f t="shared" si="71"/>
        <v>6482187.7718447298</v>
      </c>
      <c r="U260" s="27">
        <f t="shared" si="71"/>
        <v>5878758.1505000284</v>
      </c>
      <c r="V260" s="27">
        <f t="shared" si="71"/>
        <v>4757712.8193369107</v>
      </c>
      <c r="W260" s="27">
        <f t="shared" si="71"/>
        <v>594860451.29165542</v>
      </c>
      <c r="X260" s="27">
        <f t="shared" si="71"/>
        <v>4796498.8187053027</v>
      </c>
      <c r="Y260" s="27">
        <f t="shared" si="71"/>
        <v>14113978.255217193</v>
      </c>
      <c r="Z260" s="27">
        <f t="shared" si="71"/>
        <v>0</v>
      </c>
      <c r="AC260" s="27">
        <f t="shared" si="65"/>
        <v>97025.062825633751</v>
      </c>
      <c r="AD260" s="27">
        <f t="shared" si="72"/>
        <v>3065437.441982924</v>
      </c>
      <c r="AE260" s="27">
        <f t="shared" si="72"/>
        <v>4252065.2815140113</v>
      </c>
      <c r="AF260" s="27">
        <f t="shared" si="72"/>
        <v>12333441.135923635</v>
      </c>
      <c r="AG260" s="27">
        <f t="shared" si="72"/>
        <v>8672173.5363720115</v>
      </c>
      <c r="AH260" s="27">
        <f t="shared" si="72"/>
        <v>6863169.4486734262</v>
      </c>
      <c r="AI260" s="27">
        <f t="shared" si="72"/>
        <v>915505476.13049054</v>
      </c>
      <c r="AJ260" s="27">
        <f t="shared" si="72"/>
        <v>10880719.23501407</v>
      </c>
      <c r="AK260" s="27">
        <f t="shared" si="72"/>
        <v>20863165.658111062</v>
      </c>
      <c r="AL260" s="27">
        <f t="shared" si="72"/>
        <v>0</v>
      </c>
    </row>
    <row r="261" spans="4:38">
      <c r="D261" s="27">
        <f t="shared" si="66"/>
        <v>14</v>
      </c>
      <c r="E261" s="27">
        <f t="shared" si="63"/>
        <v>33123.855947879703</v>
      </c>
      <c r="F261" s="27">
        <f t="shared" ref="F261:N271" si="73">F157*2220*$AP157</f>
        <v>2300862.4809162826</v>
      </c>
      <c r="G261" s="27">
        <f t="shared" si="73"/>
        <v>3420956.4785263515</v>
      </c>
      <c r="H261" s="27">
        <f t="shared" si="73"/>
        <v>8774744.2976037282</v>
      </c>
      <c r="I261" s="27">
        <f t="shared" si="73"/>
        <v>6785885.5778924488</v>
      </c>
      <c r="J261" s="27">
        <f t="shared" si="73"/>
        <v>5419445.2342885863</v>
      </c>
      <c r="K261" s="27">
        <f t="shared" si="73"/>
        <v>704365231.36734796</v>
      </c>
      <c r="L261" s="27">
        <f t="shared" si="73"/>
        <v>7311133.7597845774</v>
      </c>
      <c r="M261" s="27">
        <f t="shared" si="73"/>
        <v>16311731.89078071</v>
      </c>
      <c r="N261" s="27">
        <f t="shared" si="73"/>
        <v>0</v>
      </c>
      <c r="Q261" s="27">
        <f t="shared" si="64"/>
        <v>-24248.345496440514</v>
      </c>
      <c r="R261" s="27">
        <f t="shared" ref="R261:Z271" si="74">R157*$AP157*2220</f>
        <v>1742566.7752470342</v>
      </c>
      <c r="S261" s="27">
        <f t="shared" si="74"/>
        <v>2875977.4292108151</v>
      </c>
      <c r="T261" s="27">
        <f t="shared" si="74"/>
        <v>6045988.7326442041</v>
      </c>
      <c r="U261" s="27">
        <f t="shared" si="74"/>
        <v>5483165.065696408</v>
      </c>
      <c r="V261" s="27">
        <f t="shared" si="74"/>
        <v>4437557.0580982659</v>
      </c>
      <c r="W261" s="27">
        <f t="shared" si="74"/>
        <v>554831133.03604305</v>
      </c>
      <c r="X261" s="27">
        <f t="shared" si="74"/>
        <v>4473733.0720335897</v>
      </c>
      <c r="Y261" s="27">
        <f t="shared" si="74"/>
        <v>13164221.171511052</v>
      </c>
      <c r="Z261" s="27">
        <f t="shared" si="74"/>
        <v>0</v>
      </c>
      <c r="AC261" s="27">
        <f t="shared" si="65"/>
        <v>90496.057392200004</v>
      </c>
      <c r="AD261" s="27">
        <f t="shared" ref="AD261:AL271" si="75">AD157*$AP157*2220</f>
        <v>2859158.1865855227</v>
      </c>
      <c r="AE261" s="27">
        <f t="shared" si="75"/>
        <v>3965935.5278418958</v>
      </c>
      <c r="AF261" s="27">
        <f t="shared" si="75"/>
        <v>11503499.862563219</v>
      </c>
      <c r="AG261" s="27">
        <f t="shared" si="75"/>
        <v>8088606.0900884895</v>
      </c>
      <c r="AH261" s="27">
        <f t="shared" si="75"/>
        <v>6401333.4104789039</v>
      </c>
      <c r="AI261" s="27">
        <f t="shared" si="75"/>
        <v>853899329.69865191</v>
      </c>
      <c r="AJ261" s="27">
        <f t="shared" si="75"/>
        <v>10148534.447535574</v>
      </c>
      <c r="AK261" s="27">
        <f t="shared" si="75"/>
        <v>19459242.610050458</v>
      </c>
      <c r="AL261" s="27">
        <f t="shared" si="75"/>
        <v>0</v>
      </c>
    </row>
    <row r="262" spans="4:38">
      <c r="D262" s="27">
        <f t="shared" si="66"/>
        <v>15</v>
      </c>
      <c r="E262" s="27">
        <f t="shared" si="63"/>
        <v>30894.887172159448</v>
      </c>
      <c r="F262" s="27">
        <f t="shared" si="73"/>
        <v>2146032.9636264369</v>
      </c>
      <c r="G262" s="27">
        <f t="shared" si="73"/>
        <v>3190753.654744864</v>
      </c>
      <c r="H262" s="27">
        <f t="shared" si="73"/>
        <v>8184274.6649298174</v>
      </c>
      <c r="I262" s="27">
        <f t="shared" si="73"/>
        <v>6329250.1217869585</v>
      </c>
      <c r="J262" s="27">
        <f t="shared" si="73"/>
        <v>5054760.2100582337</v>
      </c>
      <c r="K262" s="27">
        <f t="shared" si="73"/>
        <v>656967123.19144011</v>
      </c>
      <c r="L262" s="27">
        <f t="shared" si="73"/>
        <v>6819153.3305943236</v>
      </c>
      <c r="M262" s="27">
        <f t="shared" si="73"/>
        <v>15214083.684615334</v>
      </c>
      <c r="N262" s="27">
        <f t="shared" si="73"/>
        <v>0</v>
      </c>
      <c r="Q262" s="27">
        <f t="shared" si="64"/>
        <v>-22616.627104128685</v>
      </c>
      <c r="R262" s="27">
        <f t="shared" si="74"/>
        <v>1625306.0632772434</v>
      </c>
      <c r="S262" s="27">
        <f t="shared" si="74"/>
        <v>2682447.3070090418</v>
      </c>
      <c r="T262" s="27">
        <f t="shared" si="74"/>
        <v>5639142.3762107817</v>
      </c>
      <c r="U262" s="27">
        <f t="shared" si="74"/>
        <v>5114192.2099157171</v>
      </c>
      <c r="V262" s="27">
        <f t="shared" si="74"/>
        <v>4138945.201479224</v>
      </c>
      <c r="W262" s="27">
        <f t="shared" si="74"/>
        <v>517495465.55576015</v>
      </c>
      <c r="X262" s="27">
        <f t="shared" si="74"/>
        <v>4172686.8609837494</v>
      </c>
      <c r="Y262" s="27">
        <f t="shared" si="74"/>
        <v>12278375.091448871</v>
      </c>
      <c r="Z262" s="27">
        <f t="shared" si="74"/>
        <v>0</v>
      </c>
      <c r="AC262" s="27">
        <f t="shared" si="65"/>
        <v>84406.401448447665</v>
      </c>
      <c r="AD262" s="27">
        <f t="shared" si="75"/>
        <v>2666759.8639756208</v>
      </c>
      <c r="AE262" s="27">
        <f t="shared" si="75"/>
        <v>3699060.0024806932</v>
      </c>
      <c r="AF262" s="27">
        <f t="shared" si="75"/>
        <v>10729406.953648822</v>
      </c>
      <c r="AG262" s="27">
        <f t="shared" si="75"/>
        <v>7544308.0336581971</v>
      </c>
      <c r="AH262" s="27">
        <f t="shared" si="75"/>
        <v>5970575.2186372438</v>
      </c>
      <c r="AI262" s="27">
        <f t="shared" si="75"/>
        <v>796438780.82711923</v>
      </c>
      <c r="AJ262" s="27">
        <f t="shared" si="75"/>
        <v>9465619.8002049066</v>
      </c>
      <c r="AK262" s="27">
        <f t="shared" si="75"/>
        <v>18149792.277781881</v>
      </c>
      <c r="AL262" s="27">
        <f t="shared" si="75"/>
        <v>0</v>
      </c>
    </row>
    <row r="263" spans="4:38">
      <c r="D263" s="27">
        <f t="shared" si="66"/>
        <v>16</v>
      </c>
      <c r="E263" s="27">
        <f t="shared" si="63"/>
        <v>28835.991065648184</v>
      </c>
      <c r="F263" s="27">
        <f t="shared" si="73"/>
        <v>2003017.1018550766</v>
      </c>
      <c r="G263" s="27">
        <f t="shared" si="73"/>
        <v>2978115.5492880242</v>
      </c>
      <c r="H263" s="27">
        <f t="shared" si="73"/>
        <v>7638858.4881901434</v>
      </c>
      <c r="I263" s="27">
        <f t="shared" si="73"/>
        <v>5907456.4327449044</v>
      </c>
      <c r="J263" s="27">
        <f t="shared" si="73"/>
        <v>4717901.0379290888</v>
      </c>
      <c r="K263" s="27">
        <f t="shared" si="73"/>
        <v>613185540.67562282</v>
      </c>
      <c r="L263" s="27">
        <f t="shared" si="73"/>
        <v>6364711.5272037648</v>
      </c>
      <c r="M263" s="27">
        <f t="shared" si="73"/>
        <v>14200187.19462852</v>
      </c>
      <c r="N263" s="27">
        <f t="shared" si="73"/>
        <v>0</v>
      </c>
      <c r="Q263" s="27">
        <f t="shared" si="64"/>
        <v>-21109.410546656698</v>
      </c>
      <c r="R263" s="27">
        <f t="shared" si="74"/>
        <v>1516992.4673439271</v>
      </c>
      <c r="S263" s="27">
        <f t="shared" si="74"/>
        <v>2503683.7373107057</v>
      </c>
      <c r="T263" s="27">
        <f t="shared" si="74"/>
        <v>5263338.8260069909</v>
      </c>
      <c r="U263" s="27">
        <f t="shared" si="74"/>
        <v>4773372.3723073006</v>
      </c>
      <c r="V263" s="27">
        <f t="shared" si="74"/>
        <v>3863117.7445636904</v>
      </c>
      <c r="W263" s="27">
        <f t="shared" si="74"/>
        <v>483008548.89434808</v>
      </c>
      <c r="X263" s="27">
        <f t="shared" si="74"/>
        <v>3894610.7934487965</v>
      </c>
      <c r="Y263" s="27">
        <f t="shared" si="74"/>
        <v>11460120.001886683</v>
      </c>
      <c r="Z263" s="27">
        <f t="shared" si="74"/>
        <v>0</v>
      </c>
      <c r="AC263" s="27">
        <f t="shared" si="65"/>
        <v>78781.392677953147</v>
      </c>
      <c r="AD263" s="27">
        <f t="shared" si="75"/>
        <v>2489041.7363662184</v>
      </c>
      <c r="AE263" s="27">
        <f t="shared" si="75"/>
        <v>3452547.3612653501</v>
      </c>
      <c r="AF263" s="27">
        <f t="shared" si="75"/>
        <v>10014378.150373267</v>
      </c>
      <c r="AG263" s="27">
        <f t="shared" si="75"/>
        <v>7041540.4931825073</v>
      </c>
      <c r="AH263" s="27">
        <f t="shared" si="75"/>
        <v>5572684.3312944863</v>
      </c>
      <c r="AI263" s="27">
        <f t="shared" si="75"/>
        <v>743362532.45689678</v>
      </c>
      <c r="AJ263" s="27">
        <f t="shared" si="75"/>
        <v>8834812.2609587386</v>
      </c>
      <c r="AK263" s="27">
        <f t="shared" si="75"/>
        <v>16940254.387370434</v>
      </c>
      <c r="AL263" s="27">
        <f t="shared" si="75"/>
        <v>0</v>
      </c>
    </row>
    <row r="264" spans="4:38">
      <c r="D264" s="27">
        <f t="shared" si="66"/>
        <v>17</v>
      </c>
      <c r="E264" s="27">
        <f t="shared" si="63"/>
        <v>26876.831326859636</v>
      </c>
      <c r="F264" s="27">
        <f t="shared" si="73"/>
        <v>1866929.1674010309</v>
      </c>
      <c r="G264" s="27">
        <f t="shared" si="73"/>
        <v>2775777.9889682783</v>
      </c>
      <c r="H264" s="27">
        <f t="shared" si="73"/>
        <v>7119863.1824177792</v>
      </c>
      <c r="I264" s="27">
        <f t="shared" si="73"/>
        <v>5506095.1347984392</v>
      </c>
      <c r="J264" s="27">
        <f t="shared" si="73"/>
        <v>4397359.8869744902</v>
      </c>
      <c r="K264" s="27">
        <f t="shared" si="73"/>
        <v>571524811.17393804</v>
      </c>
      <c r="L264" s="27">
        <f t="shared" si="73"/>
        <v>5932283.6441213731</v>
      </c>
      <c r="M264" s="27">
        <f t="shared" si="73"/>
        <v>13235405.54479236</v>
      </c>
      <c r="N264" s="27">
        <f t="shared" si="73"/>
        <v>0</v>
      </c>
      <c r="Q264" s="27">
        <f t="shared" si="64"/>
        <v>-19675.206077720111</v>
      </c>
      <c r="R264" s="27">
        <f t="shared" si="74"/>
        <v>1413925.7629847955</v>
      </c>
      <c r="S264" s="27">
        <f t="shared" si="74"/>
        <v>2333579.7736344873</v>
      </c>
      <c r="T264" s="27">
        <f t="shared" si="74"/>
        <v>4905739.8277259972</v>
      </c>
      <c r="U264" s="27">
        <f t="shared" si="74"/>
        <v>4449062.4171273429</v>
      </c>
      <c r="V264" s="27">
        <f t="shared" si="74"/>
        <v>3600651.8305564909</v>
      </c>
      <c r="W264" s="27">
        <f t="shared" si="74"/>
        <v>450192236.10211021</v>
      </c>
      <c r="X264" s="27">
        <f t="shared" si="74"/>
        <v>3630005.1952779088</v>
      </c>
      <c r="Y264" s="27">
        <f t="shared" si="74"/>
        <v>10681502.556130549</v>
      </c>
      <c r="Z264" s="27">
        <f t="shared" si="74"/>
        <v>0</v>
      </c>
      <c r="AC264" s="27">
        <f t="shared" si="65"/>
        <v>73428.868731439448</v>
      </c>
      <c r="AD264" s="27">
        <f t="shared" si="75"/>
        <v>2319932.5718172588</v>
      </c>
      <c r="AE264" s="27">
        <f t="shared" si="75"/>
        <v>3217976.2043020763</v>
      </c>
      <c r="AF264" s="27">
        <f t="shared" si="75"/>
        <v>9333986.5371095315</v>
      </c>
      <c r="AG264" s="27">
        <f t="shared" si="75"/>
        <v>6563127.8524695355</v>
      </c>
      <c r="AH264" s="27">
        <f t="shared" si="75"/>
        <v>5194067.94339249</v>
      </c>
      <c r="AI264" s="27">
        <f t="shared" si="75"/>
        <v>692857386.24576509</v>
      </c>
      <c r="AJ264" s="27">
        <f t="shared" si="75"/>
        <v>8234562.0929648448</v>
      </c>
      <c r="AK264" s="27">
        <f t="shared" si="75"/>
        <v>15789308.533454239</v>
      </c>
      <c r="AL264" s="27">
        <f t="shared" si="75"/>
        <v>0</v>
      </c>
    </row>
    <row r="265" spans="4:38">
      <c r="D265" s="27">
        <f t="shared" si="66"/>
        <v>18</v>
      </c>
      <c r="E265" s="27">
        <f t="shared" si="63"/>
        <v>25068.23700445666</v>
      </c>
      <c r="F265" s="27">
        <f t="shared" si="73"/>
        <v>1741299.8678966782</v>
      </c>
      <c r="G265" s="27">
        <f t="shared" si="73"/>
        <v>2588990.4822847014</v>
      </c>
      <c r="H265" s="27">
        <f t="shared" si="73"/>
        <v>6640753.7229950801</v>
      </c>
      <c r="I265" s="27">
        <f t="shared" si="73"/>
        <v>5135579.2701006848</v>
      </c>
      <c r="J265" s="27">
        <f t="shared" si="73"/>
        <v>4101452.9763560253</v>
      </c>
      <c r="K265" s="27">
        <f t="shared" si="73"/>
        <v>533065793.58994853</v>
      </c>
      <c r="L265" s="27">
        <f t="shared" si="73"/>
        <v>5533088.7246324923</v>
      </c>
      <c r="M265" s="27">
        <f t="shared" si="73"/>
        <v>12344769.329834603</v>
      </c>
      <c r="N265" s="27">
        <f t="shared" si="73"/>
        <v>0</v>
      </c>
      <c r="Q265" s="27">
        <f t="shared" si="64"/>
        <v>-18351.223143440522</v>
      </c>
      <c r="R265" s="27">
        <f t="shared" si="74"/>
        <v>1318779.9447841947</v>
      </c>
      <c r="S265" s="27">
        <f t="shared" si="74"/>
        <v>2176548.6460382831</v>
      </c>
      <c r="T265" s="27">
        <f t="shared" si="74"/>
        <v>4575623.0408284068</v>
      </c>
      <c r="U265" s="27">
        <f t="shared" si="74"/>
        <v>4149676.3425646182</v>
      </c>
      <c r="V265" s="27">
        <f t="shared" si="74"/>
        <v>3358356.9566370938</v>
      </c>
      <c r="W265" s="27">
        <f t="shared" si="74"/>
        <v>419897923.78894401</v>
      </c>
      <c r="X265" s="27">
        <f t="shared" si="74"/>
        <v>3385735.0762809608</v>
      </c>
      <c r="Y265" s="27">
        <f t="shared" si="74"/>
        <v>9962723.4469859228</v>
      </c>
      <c r="Z265" s="27">
        <f t="shared" si="74"/>
        <v>0</v>
      </c>
      <c r="AC265" s="27">
        <f t="shared" si="65"/>
        <v>68487.69715235391</v>
      </c>
      <c r="AD265" s="27">
        <f t="shared" si="75"/>
        <v>2163819.7910091546</v>
      </c>
      <c r="AE265" s="27">
        <f t="shared" si="75"/>
        <v>3001432.3185311258</v>
      </c>
      <c r="AF265" s="27">
        <f t="shared" si="75"/>
        <v>8705884.4051617272</v>
      </c>
      <c r="AG265" s="27">
        <f t="shared" si="75"/>
        <v>6121482.1976367505</v>
      </c>
      <c r="AH265" s="27">
        <f t="shared" si="75"/>
        <v>4844548.996074955</v>
      </c>
      <c r="AI265" s="27">
        <f t="shared" si="75"/>
        <v>646233663.39095235</v>
      </c>
      <c r="AJ265" s="27">
        <f t="shared" si="75"/>
        <v>7680442.372984034</v>
      </c>
      <c r="AK265" s="27">
        <f t="shared" si="75"/>
        <v>14726815.212683352</v>
      </c>
      <c r="AL265" s="27">
        <f t="shared" si="75"/>
        <v>0</v>
      </c>
    </row>
    <row r="266" spans="4:38">
      <c r="D266" s="27">
        <f t="shared" si="66"/>
        <v>19</v>
      </c>
      <c r="E266" s="27">
        <f t="shared" si="63"/>
        <v>23381.346509223869</v>
      </c>
      <c r="F266" s="27">
        <f t="shared" si="73"/>
        <v>1624124.4081312863</v>
      </c>
      <c r="G266" s="27">
        <f t="shared" si="73"/>
        <v>2414772.2699693404</v>
      </c>
      <c r="H266" s="27">
        <f t="shared" si="73"/>
        <v>6193884.4703024942</v>
      </c>
      <c r="I266" s="27">
        <f t="shared" si="73"/>
        <v>4789996.1380795836</v>
      </c>
      <c r="J266" s="27">
        <f t="shared" si="73"/>
        <v>3825458.2168829432</v>
      </c>
      <c r="K266" s="27">
        <f t="shared" si="73"/>
        <v>497194758.04880756</v>
      </c>
      <c r="L266" s="27">
        <f t="shared" si="73"/>
        <v>5160756.4071582761</v>
      </c>
      <c r="M266" s="27">
        <f t="shared" si="73"/>
        <v>11514065.756837543</v>
      </c>
      <c r="N266" s="27">
        <f t="shared" si="73"/>
        <v>0</v>
      </c>
      <c r="Q266" s="27">
        <f t="shared" si="64"/>
        <v>-17116.333594125095</v>
      </c>
      <c r="R266" s="27">
        <f t="shared" si="74"/>
        <v>1230036.6736173958</v>
      </c>
      <c r="S266" s="27">
        <f t="shared" si="74"/>
        <v>2030084.4482264849</v>
      </c>
      <c r="T266" s="27">
        <f t="shared" si="74"/>
        <v>4267720.4541419409</v>
      </c>
      <c r="U266" s="27">
        <f t="shared" si="74"/>
        <v>3870436.5388512518</v>
      </c>
      <c r="V266" s="27">
        <f t="shared" si="74"/>
        <v>3132366.5757123055</v>
      </c>
      <c r="W266" s="27">
        <f t="shared" si="74"/>
        <v>391642174.63188815</v>
      </c>
      <c r="X266" s="27">
        <f t="shared" si="74"/>
        <v>3157902.3683590097</v>
      </c>
      <c r="Y266" s="27">
        <f t="shared" si="74"/>
        <v>9292312.3811273351</v>
      </c>
      <c r="Z266" s="27">
        <f t="shared" si="74"/>
        <v>0</v>
      </c>
      <c r="AC266" s="27">
        <f t="shared" si="65"/>
        <v>63879.026612572896</v>
      </c>
      <c r="AD266" s="27">
        <f t="shared" si="75"/>
        <v>2018212.1426451704</v>
      </c>
      <c r="AE266" s="27">
        <f t="shared" si="75"/>
        <v>2799460.091712201</v>
      </c>
      <c r="AF266" s="27">
        <f t="shared" si="75"/>
        <v>8120048.4864630224</v>
      </c>
      <c r="AG266" s="27">
        <f t="shared" si="75"/>
        <v>5709555.7373079145</v>
      </c>
      <c r="AH266" s="27">
        <f t="shared" si="75"/>
        <v>4518549.8580535799</v>
      </c>
      <c r="AI266" s="27">
        <f t="shared" si="75"/>
        <v>602747341.46572638</v>
      </c>
      <c r="AJ266" s="27">
        <f t="shared" si="75"/>
        <v>7163610.4459575498</v>
      </c>
      <c r="AK266" s="27">
        <f t="shared" si="75"/>
        <v>13735819.132547811</v>
      </c>
      <c r="AL266" s="27">
        <f t="shared" si="75"/>
        <v>0</v>
      </c>
    </row>
    <row r="267" spans="4:38">
      <c r="D267" s="27">
        <f t="shared" si="66"/>
        <v>20</v>
      </c>
      <c r="E267" s="27">
        <f t="shared" si="63"/>
        <v>21792.783357709523</v>
      </c>
      <c r="F267" s="27">
        <f t="shared" si="73"/>
        <v>1513779.0014963604</v>
      </c>
      <c r="G267" s="27">
        <f t="shared" si="73"/>
        <v>2250709.0819977387</v>
      </c>
      <c r="H267" s="27">
        <f t="shared" si="73"/>
        <v>5773062.8281281274</v>
      </c>
      <c r="I267" s="27">
        <f t="shared" si="73"/>
        <v>4464556.7388624577</v>
      </c>
      <c r="J267" s="27">
        <f t="shared" si="73"/>
        <v>3565550.9459907096</v>
      </c>
      <c r="K267" s="27">
        <f t="shared" si="73"/>
        <v>463414613.20339233</v>
      </c>
      <c r="L267" s="27">
        <f t="shared" si="73"/>
        <v>4810127.0086709373</v>
      </c>
      <c r="M267" s="27">
        <f t="shared" si="73"/>
        <v>10731783.15484071</v>
      </c>
      <c r="N267" s="27">
        <f t="shared" si="73"/>
        <v>0</v>
      </c>
      <c r="Q267" s="27">
        <f t="shared" si="64"/>
        <v>-15953.424656184856</v>
      </c>
      <c r="R267" s="27">
        <f t="shared" si="74"/>
        <v>1146466.168644595</v>
      </c>
      <c r="S267" s="27">
        <f t="shared" si="74"/>
        <v>1892157.5179856322</v>
      </c>
      <c r="T267" s="27">
        <f t="shared" si="74"/>
        <v>3977765.234850381</v>
      </c>
      <c r="U267" s="27">
        <f t="shared" si="74"/>
        <v>3607473.3744557244</v>
      </c>
      <c r="V267" s="27">
        <f t="shared" si="74"/>
        <v>2919548.9727034825</v>
      </c>
      <c r="W267" s="27">
        <f t="shared" si="74"/>
        <v>365033427.91348469</v>
      </c>
      <c r="X267" s="27">
        <f t="shared" si="74"/>
        <v>2943349.8259519245</v>
      </c>
      <c r="Y267" s="27">
        <f t="shared" si="74"/>
        <v>8660978.9788702801</v>
      </c>
      <c r="Z267" s="27">
        <f t="shared" si="74"/>
        <v>0</v>
      </c>
      <c r="AC267" s="27">
        <f t="shared" si="65"/>
        <v>59538.991371603959</v>
      </c>
      <c r="AD267" s="27">
        <f t="shared" si="75"/>
        <v>1881091.8343481203</v>
      </c>
      <c r="AE267" s="27">
        <f t="shared" si="75"/>
        <v>2609260.6460098503</v>
      </c>
      <c r="AF267" s="27">
        <f t="shared" si="75"/>
        <v>7568360.4214058509</v>
      </c>
      <c r="AG267" s="27">
        <f t="shared" si="75"/>
        <v>5321640.1032691905</v>
      </c>
      <c r="AH267" s="27">
        <f t="shared" si="75"/>
        <v>4211552.9192779362</v>
      </c>
      <c r="AI267" s="27">
        <f t="shared" si="75"/>
        <v>561795798.49329925</v>
      </c>
      <c r="AJ267" s="27">
        <f t="shared" si="75"/>
        <v>6676904.1913899574</v>
      </c>
      <c r="AK267" s="27">
        <f t="shared" si="75"/>
        <v>12802587.330811191</v>
      </c>
      <c r="AL267" s="27">
        <f t="shared" si="75"/>
        <v>0</v>
      </c>
    </row>
    <row r="268" spans="4:38">
      <c r="D268" s="27">
        <f t="shared" si="66"/>
        <v>25</v>
      </c>
      <c r="E268" s="27">
        <f t="shared" si="63"/>
        <v>15383.0103601551</v>
      </c>
      <c r="F268" s="27">
        <f t="shared" si="73"/>
        <v>1068540.795398942</v>
      </c>
      <c r="G268" s="27">
        <f t="shared" si="73"/>
        <v>1588722.3103981391</v>
      </c>
      <c r="H268" s="27">
        <f t="shared" si="73"/>
        <v>4075068.5140686464</v>
      </c>
      <c r="I268" s="27">
        <f t="shared" si="73"/>
        <v>3151425.0125891091</v>
      </c>
      <c r="J268" s="27">
        <f t="shared" si="73"/>
        <v>2516838.0854129069</v>
      </c>
      <c r="K268" s="27">
        <f t="shared" si="73"/>
        <v>327113415.43406683</v>
      </c>
      <c r="L268" s="27">
        <f t="shared" si="73"/>
        <v>3395354.8931082413</v>
      </c>
      <c r="M268" s="27">
        <f t="shared" si="73"/>
        <v>7575311.9160637436</v>
      </c>
      <c r="N268" s="27">
        <f t="shared" si="73"/>
        <v>0</v>
      </c>
      <c r="Q268" s="27">
        <f t="shared" si="64"/>
        <v>-11261.145156991954</v>
      </c>
      <c r="R268" s="27">
        <f t="shared" si="74"/>
        <v>809263.35385186551</v>
      </c>
      <c r="S268" s="27">
        <f t="shared" si="74"/>
        <v>1335629.2413158538</v>
      </c>
      <c r="T268" s="27">
        <f t="shared" si="74"/>
        <v>2807810.40281031</v>
      </c>
      <c r="U268" s="27">
        <f t="shared" si="74"/>
        <v>2546430.1361764483</v>
      </c>
      <c r="V268" s="27">
        <f t="shared" si="74"/>
        <v>2060840.570793347</v>
      </c>
      <c r="W268" s="27">
        <f t="shared" si="74"/>
        <v>257668463.5104017</v>
      </c>
      <c r="X268" s="27">
        <f t="shared" si="74"/>
        <v>2077641.0301973443</v>
      </c>
      <c r="Y268" s="27">
        <f t="shared" si="74"/>
        <v>6113580.2239742028</v>
      </c>
      <c r="Z268" s="27">
        <f t="shared" si="74"/>
        <v>0</v>
      </c>
      <c r="AC268" s="27">
        <f t="shared" si="65"/>
        <v>42027.165877302192</v>
      </c>
      <c r="AD268" s="27">
        <f t="shared" si="75"/>
        <v>1327818.2369460142</v>
      </c>
      <c r="AE268" s="27">
        <f t="shared" si="75"/>
        <v>1841815.3794804278</v>
      </c>
      <c r="AF268" s="27">
        <f t="shared" si="75"/>
        <v>5342326.6253269678</v>
      </c>
      <c r="AG268" s="27">
        <f t="shared" si="75"/>
        <v>3756419.8890017695</v>
      </c>
      <c r="AH268" s="27">
        <f t="shared" si="75"/>
        <v>2972835.6000324669</v>
      </c>
      <c r="AI268" s="27">
        <f t="shared" si="75"/>
        <v>396558367.35773146</v>
      </c>
      <c r="AJ268" s="27">
        <f t="shared" si="75"/>
        <v>4713068.7560191425</v>
      </c>
      <c r="AK268" s="27">
        <f t="shared" si="75"/>
        <v>9037043.6081533227</v>
      </c>
      <c r="AL268" s="27">
        <f t="shared" si="75"/>
        <v>0</v>
      </c>
    </row>
    <row r="269" spans="4:38">
      <c r="D269" s="27">
        <f t="shared" si="66"/>
        <v>30</v>
      </c>
      <c r="E269" s="27">
        <f t="shared" si="63"/>
        <v>10866.070190164273</v>
      </c>
      <c r="F269" s="27">
        <f t="shared" si="73"/>
        <v>754783.29741837329</v>
      </c>
      <c r="G269" s="27">
        <f t="shared" si="73"/>
        <v>1122223.0066347085</v>
      </c>
      <c r="H269" s="27">
        <f t="shared" si="73"/>
        <v>2878499.0367224771</v>
      </c>
      <c r="I269" s="27">
        <f t="shared" si="73"/>
        <v>2226066.5880151773</v>
      </c>
      <c r="J269" s="27">
        <f t="shared" si="73"/>
        <v>1777814.5273965467</v>
      </c>
      <c r="K269" s="27">
        <f t="shared" si="73"/>
        <v>231062532.56239092</v>
      </c>
      <c r="L269" s="27">
        <f t="shared" si="73"/>
        <v>2398370.9121456952</v>
      </c>
      <c r="M269" s="27">
        <f t="shared" si="73"/>
        <v>5350959.8618970513</v>
      </c>
      <c r="N269" s="27">
        <f t="shared" si="73"/>
        <v>0</v>
      </c>
      <c r="Q269" s="27">
        <f t="shared" si="64"/>
        <v>-7954.5154578098663</v>
      </c>
      <c r="R269" s="27">
        <f t="shared" si="74"/>
        <v>571637.94338063861</v>
      </c>
      <c r="S269" s="27">
        <f t="shared" si="74"/>
        <v>943446.09698537551</v>
      </c>
      <c r="T269" s="27">
        <f t="shared" si="74"/>
        <v>1983348.1355922737</v>
      </c>
      <c r="U269" s="27">
        <f t="shared" si="74"/>
        <v>1798717.4126666761</v>
      </c>
      <c r="V269" s="27">
        <f t="shared" si="74"/>
        <v>1455712.3585498862</v>
      </c>
      <c r="W269" s="27">
        <f t="shared" si="74"/>
        <v>182008823.02906913</v>
      </c>
      <c r="X269" s="27">
        <f t="shared" si="74"/>
        <v>1467579.6697481996</v>
      </c>
      <c r="Y269" s="27">
        <f t="shared" si="74"/>
        <v>4318438.996763058</v>
      </c>
      <c r="Z269" s="27">
        <f t="shared" si="74"/>
        <v>0</v>
      </c>
      <c r="AC269" s="27">
        <f t="shared" si="65"/>
        <v>29686.655838138442</v>
      </c>
      <c r="AD269" s="27">
        <f t="shared" si="75"/>
        <v>937928.65145610494</v>
      </c>
      <c r="AE269" s="27">
        <f t="shared" si="75"/>
        <v>1300999.9162840447</v>
      </c>
      <c r="AF269" s="27">
        <f t="shared" si="75"/>
        <v>3773649.9378526695</v>
      </c>
      <c r="AG269" s="27">
        <f t="shared" si="75"/>
        <v>2653415.7633636785</v>
      </c>
      <c r="AH269" s="27">
        <f t="shared" si="75"/>
        <v>2099916.6962432065</v>
      </c>
      <c r="AI269" s="27">
        <f t="shared" si="75"/>
        <v>280116242.09571242</v>
      </c>
      <c r="AJ269" s="27">
        <f t="shared" si="75"/>
        <v>3329162.1545431935</v>
      </c>
      <c r="AK269" s="27">
        <f t="shared" si="75"/>
        <v>6383480.7270310745</v>
      </c>
      <c r="AL269" s="27">
        <f t="shared" si="75"/>
        <v>0</v>
      </c>
    </row>
    <row r="270" spans="4:38">
      <c r="D270" s="27">
        <f t="shared" si="66"/>
        <v>40</v>
      </c>
      <c r="E270" s="27">
        <f t="shared" si="63"/>
        <v>5406.605505640694</v>
      </c>
      <c r="F270" s="27">
        <f t="shared" si="73"/>
        <v>375555.78603584558</v>
      </c>
      <c r="G270" s="27">
        <f t="shared" si="73"/>
        <v>558381.91545274213</v>
      </c>
      <c r="H270" s="27">
        <f t="shared" si="73"/>
        <v>1432248.1327253324</v>
      </c>
      <c r="I270" s="27">
        <f t="shared" si="73"/>
        <v>1107618.8226337696</v>
      </c>
      <c r="J270" s="27">
        <f t="shared" si="73"/>
        <v>884583.07774697535</v>
      </c>
      <c r="K270" s="27">
        <f t="shared" si="73"/>
        <v>114969251.8855539</v>
      </c>
      <c r="L270" s="27">
        <f t="shared" si="73"/>
        <v>1193351.888147464</v>
      </c>
      <c r="M270" s="27">
        <f t="shared" si="73"/>
        <v>2662464.7681718678</v>
      </c>
      <c r="N270" s="27">
        <f t="shared" si="73"/>
        <v>0</v>
      </c>
      <c r="Q270" s="27">
        <f t="shared" si="64"/>
        <v>-3957.9099266106105</v>
      </c>
      <c r="R270" s="27">
        <f t="shared" si="74"/>
        <v>284428.57425239583</v>
      </c>
      <c r="S270" s="27">
        <f t="shared" si="74"/>
        <v>469428.30047734495</v>
      </c>
      <c r="T270" s="27">
        <f t="shared" si="74"/>
        <v>986849.96156216436</v>
      </c>
      <c r="U270" s="27">
        <f t="shared" si="74"/>
        <v>894983.67820394237</v>
      </c>
      <c r="V270" s="27">
        <f t="shared" si="74"/>
        <v>724315.44381971529</v>
      </c>
      <c r="W270" s="27">
        <f t="shared" si="74"/>
        <v>90561710.668396756</v>
      </c>
      <c r="X270" s="27">
        <f t="shared" si="74"/>
        <v>730220.23450660333</v>
      </c>
      <c r="Y270" s="27">
        <f t="shared" si="74"/>
        <v>2148715.7405633917</v>
      </c>
      <c r="Z270" s="27">
        <f t="shared" si="74"/>
        <v>0</v>
      </c>
      <c r="AC270" s="27">
        <f t="shared" si="65"/>
        <v>14771.120937892012</v>
      </c>
      <c r="AD270" s="27">
        <f t="shared" si="75"/>
        <v>466682.99781929393</v>
      </c>
      <c r="AE270" s="27">
        <f t="shared" si="75"/>
        <v>647335.53042814066</v>
      </c>
      <c r="AF270" s="27">
        <f t="shared" si="75"/>
        <v>1877646.3038884948</v>
      </c>
      <c r="AG270" s="27">
        <f t="shared" si="75"/>
        <v>1320253.9670635962</v>
      </c>
      <c r="AH270" s="27">
        <f t="shared" si="75"/>
        <v>1044850.7116742354</v>
      </c>
      <c r="AI270" s="27">
        <f t="shared" si="75"/>
        <v>139376793.1027109</v>
      </c>
      <c r="AJ270" s="27">
        <f t="shared" si="75"/>
        <v>1656483.5417883263</v>
      </c>
      <c r="AK270" s="27">
        <f t="shared" si="75"/>
        <v>3176213.7957803579</v>
      </c>
      <c r="AL270" s="27">
        <f t="shared" si="75"/>
        <v>0</v>
      </c>
    </row>
    <row r="271" spans="4:38">
      <c r="D271" s="27">
        <f t="shared" si="66"/>
        <v>50</v>
      </c>
      <c r="E271" s="27">
        <f t="shared" si="63"/>
        <v>2693.9029222165614</v>
      </c>
      <c r="F271" s="27">
        <f t="shared" si="73"/>
        <v>187124.95823891484</v>
      </c>
      <c r="G271" s="27">
        <f t="shared" si="73"/>
        <v>278220.16460821265</v>
      </c>
      <c r="H271" s="27">
        <f t="shared" si="73"/>
        <v>713633.98458840675</v>
      </c>
      <c r="I271" s="27">
        <f t="shared" si="73"/>
        <v>551883.72443341219</v>
      </c>
      <c r="J271" s="27">
        <f t="shared" si="73"/>
        <v>440753.61806955223</v>
      </c>
      <c r="K271" s="27">
        <f t="shared" si="73"/>
        <v>57284742.394543096</v>
      </c>
      <c r="L271" s="27">
        <f t="shared" si="73"/>
        <v>594601.2031688164</v>
      </c>
      <c r="M271" s="27">
        <f t="shared" si="73"/>
        <v>1326603.4689961879</v>
      </c>
      <c r="N271" s="27">
        <f t="shared" si="73"/>
        <v>0</v>
      </c>
      <c r="Q271" s="27">
        <f t="shared" si="64"/>
        <v>-1972.0738097207932</v>
      </c>
      <c r="R271" s="27">
        <f t="shared" si="74"/>
        <v>141719.78453782533</v>
      </c>
      <c r="S271" s="27">
        <f t="shared" si="74"/>
        <v>233898.01033342016</v>
      </c>
      <c r="T271" s="27">
        <f t="shared" si="74"/>
        <v>491709.26054583309</v>
      </c>
      <c r="U271" s="27">
        <f t="shared" si="74"/>
        <v>445935.83599438489</v>
      </c>
      <c r="V271" s="27">
        <f t="shared" si="74"/>
        <v>360898.43963588594</v>
      </c>
      <c r="W271" s="27">
        <f t="shared" si="74"/>
        <v>45123406.3139982</v>
      </c>
      <c r="X271" s="27">
        <f t="shared" si="74"/>
        <v>363840.56901260652</v>
      </c>
      <c r="Y271" s="27">
        <f t="shared" si="74"/>
        <v>1070622.1503450531</v>
      </c>
      <c r="Z271" s="27">
        <f t="shared" si="74"/>
        <v>0</v>
      </c>
      <c r="AC271" s="27">
        <f t="shared" si="65"/>
        <v>7359.8796541539223</v>
      </c>
      <c r="AD271" s="27">
        <f t="shared" si="75"/>
        <v>232530.13194000366</v>
      </c>
      <c r="AE271" s="27">
        <f t="shared" si="75"/>
        <v>322542.31888300576</v>
      </c>
      <c r="AF271" s="27">
        <f t="shared" si="75"/>
        <v>935558.70863097766</v>
      </c>
      <c r="AG271" s="27">
        <f t="shared" si="75"/>
        <v>657831.61287243967</v>
      </c>
      <c r="AH271" s="27">
        <f t="shared" si="75"/>
        <v>520608.79650321836</v>
      </c>
      <c r="AI271" s="27">
        <f t="shared" si="75"/>
        <v>69446078.475087911</v>
      </c>
      <c r="AJ271" s="27">
        <f t="shared" si="75"/>
        <v>825361.8373250271</v>
      </c>
      <c r="AK271" s="27">
        <f t="shared" si="75"/>
        <v>1582584.7876473297</v>
      </c>
      <c r="AL271" s="27">
        <f t="shared" si="75"/>
        <v>0</v>
      </c>
    </row>
    <row r="272" spans="4:38">
      <c r="D272" s="27">
        <f t="shared" si="66"/>
        <v>60</v>
      </c>
      <c r="E272" s="27">
        <f t="shared" ref="E272:N287" si="76">E168*2220*$AP168</f>
        <v>1343.2032283036945</v>
      </c>
      <c r="F272" s="27">
        <f t="shared" si="76"/>
        <v>93302.1178788041</v>
      </c>
      <c r="G272" s="27">
        <f t="shared" si="76"/>
        <v>138722.97334807023</v>
      </c>
      <c r="H272" s="27">
        <f t="shared" si="76"/>
        <v>355824.05884829402</v>
      </c>
      <c r="I272" s="27">
        <f t="shared" si="76"/>
        <v>275173.98425674741</v>
      </c>
      <c r="J272" s="27">
        <f t="shared" si="76"/>
        <v>219763.5548761485</v>
      </c>
      <c r="K272" s="27">
        <f t="shared" si="76"/>
        <v>28562666.561712954</v>
      </c>
      <c r="L272" s="27">
        <f t="shared" si="76"/>
        <v>296473.28753497323</v>
      </c>
      <c r="M272" s="27">
        <f t="shared" si="76"/>
        <v>661455.92981071572</v>
      </c>
      <c r="N272" s="27">
        <f t="shared" si="76"/>
        <v>0</v>
      </c>
      <c r="Q272" s="27">
        <f t="shared" ref="Q272:Z287" si="77">Q168*$AP168*2220</f>
        <v>-983.29300800884312</v>
      </c>
      <c r="R272" s="27">
        <f t="shared" si="77"/>
        <v>70662.706712936328</v>
      </c>
      <c r="S272" s="27">
        <f t="shared" si="77"/>
        <v>116623.56500773889</v>
      </c>
      <c r="T272" s="27">
        <f t="shared" si="77"/>
        <v>245170.47763864856</v>
      </c>
      <c r="U272" s="27">
        <f t="shared" si="77"/>
        <v>222347.45342312407</v>
      </c>
      <c r="V272" s="27">
        <f t="shared" si="77"/>
        <v>179947.07426569931</v>
      </c>
      <c r="W272" s="27">
        <f t="shared" si="77"/>
        <v>22498919.51679961</v>
      </c>
      <c r="X272" s="27">
        <f t="shared" si="77"/>
        <v>181414.04534483777</v>
      </c>
      <c r="Y272" s="27">
        <f t="shared" si="77"/>
        <v>533821.43683695572</v>
      </c>
      <c r="Z272" s="27">
        <f t="shared" si="77"/>
        <v>0</v>
      </c>
      <c r="AC272" s="27">
        <f t="shared" ref="AC272:AL287" si="78">AC168*$AP168*2220</f>
        <v>3669.6994646162352</v>
      </c>
      <c r="AD272" s="27">
        <f t="shared" si="78"/>
        <v>115941.52904467154</v>
      </c>
      <c r="AE272" s="27">
        <f t="shared" si="78"/>
        <v>160822.38168840192</v>
      </c>
      <c r="AF272" s="27">
        <f t="shared" si="78"/>
        <v>466477.64005793817</v>
      </c>
      <c r="AG272" s="27">
        <f t="shared" si="78"/>
        <v>328000.51509037073</v>
      </c>
      <c r="AH272" s="27">
        <f t="shared" si="78"/>
        <v>259580.03548659763</v>
      </c>
      <c r="AI272" s="27">
        <f t="shared" si="78"/>
        <v>34626413.606626257</v>
      </c>
      <c r="AJ272" s="27">
        <f t="shared" si="78"/>
        <v>411532.52972510905</v>
      </c>
      <c r="AK272" s="27">
        <f t="shared" si="78"/>
        <v>789090.4227844791</v>
      </c>
      <c r="AL272" s="27">
        <f t="shared" si="78"/>
        <v>0</v>
      </c>
    </row>
    <row r="273" spans="4:38">
      <c r="D273" s="27">
        <f t="shared" si="66"/>
        <v>75</v>
      </c>
      <c r="E273" s="27">
        <f t="shared" si="76"/>
        <v>473.14888610324988</v>
      </c>
      <c r="F273" s="27">
        <f t="shared" si="76"/>
        <v>32866.056465022913</v>
      </c>
      <c r="G273" s="27">
        <f t="shared" si="76"/>
        <v>48865.740443061237</v>
      </c>
      <c r="H273" s="27">
        <f t="shared" si="76"/>
        <v>125340.49468107917</v>
      </c>
      <c r="I273" s="27">
        <f t="shared" si="76"/>
        <v>96931.172731097555</v>
      </c>
      <c r="J273" s="27">
        <f t="shared" si="76"/>
        <v>77412.620074667022</v>
      </c>
      <c r="K273" s="27">
        <f t="shared" si="76"/>
        <v>10061317.292156972</v>
      </c>
      <c r="L273" s="27">
        <f t="shared" si="76"/>
        <v>104433.94030082326</v>
      </c>
      <c r="M273" s="27">
        <f t="shared" si="76"/>
        <v>233000.5838294253</v>
      </c>
      <c r="N273" s="27">
        <f t="shared" si="76"/>
        <v>0</v>
      </c>
      <c r="Q273" s="27">
        <f t="shared" si="77"/>
        <v>-346.36902417219909</v>
      </c>
      <c r="R273" s="27">
        <f t="shared" si="77"/>
        <v>24891.230355729262</v>
      </c>
      <c r="S273" s="27">
        <f t="shared" si="77"/>
        <v>41081.132559879094</v>
      </c>
      <c r="T273" s="27">
        <f t="shared" si="77"/>
        <v>86362.313576795947</v>
      </c>
      <c r="U273" s="27">
        <f t="shared" si="77"/>
        <v>78322.809012233251</v>
      </c>
      <c r="V273" s="27">
        <f t="shared" si="77"/>
        <v>63387.100292990144</v>
      </c>
      <c r="W273" s="27">
        <f t="shared" si="77"/>
        <v>7925337.3455215711</v>
      </c>
      <c r="X273" s="27">
        <f t="shared" si="77"/>
        <v>63903.846915849746</v>
      </c>
      <c r="Y273" s="27">
        <f t="shared" si="77"/>
        <v>188040.80640605418</v>
      </c>
      <c r="Z273" s="27">
        <f t="shared" si="77"/>
        <v>0</v>
      </c>
      <c r="AC273" s="27">
        <f t="shared" si="78"/>
        <v>1292.6667963787002</v>
      </c>
      <c r="AD273" s="27">
        <f t="shared" si="78"/>
        <v>40840.882574316434</v>
      </c>
      <c r="AE273" s="27">
        <f t="shared" si="78"/>
        <v>56650.348326243497</v>
      </c>
      <c r="AF273" s="27">
        <f t="shared" si="78"/>
        <v>164318.67578536185</v>
      </c>
      <c r="AG273" s="27">
        <f t="shared" si="78"/>
        <v>115539.53644996184</v>
      </c>
      <c r="AH273" s="27">
        <f t="shared" si="78"/>
        <v>91438.139856343842</v>
      </c>
      <c r="AI273" s="27">
        <f t="shared" si="78"/>
        <v>12197297.238792358</v>
      </c>
      <c r="AJ273" s="27">
        <f t="shared" si="78"/>
        <v>144964.03368579695</v>
      </c>
      <c r="AK273" s="27">
        <f t="shared" si="78"/>
        <v>277960.36125279759</v>
      </c>
      <c r="AL273" s="27">
        <f t="shared" si="78"/>
        <v>0</v>
      </c>
    </row>
    <row r="274" spans="4:38">
      <c r="D274" s="27">
        <f t="shared" si="66"/>
        <v>100</v>
      </c>
      <c r="E274" s="27">
        <f t="shared" si="76"/>
        <v>82.793657320037966</v>
      </c>
      <c r="F274" s="27">
        <f t="shared" si="76"/>
        <v>5751.0460160574694</v>
      </c>
      <c r="G274" s="27">
        <f t="shared" si="76"/>
        <v>8550.7405549505365</v>
      </c>
      <c r="H274" s="27">
        <f t="shared" si="76"/>
        <v>21932.626853283484</v>
      </c>
      <c r="I274" s="27">
        <f t="shared" si="76"/>
        <v>16961.439695699995</v>
      </c>
      <c r="J274" s="27">
        <f t="shared" si="76"/>
        <v>13545.998156084948</v>
      </c>
      <c r="K274" s="27">
        <f t="shared" si="76"/>
        <v>1760573.2160452288</v>
      </c>
      <c r="L274" s="27">
        <f t="shared" si="76"/>
        <v>18274.306713597212</v>
      </c>
      <c r="M274" s="27">
        <f t="shared" si="76"/>
        <v>40771.45917391542</v>
      </c>
      <c r="N274" s="27">
        <f t="shared" si="76"/>
        <v>0</v>
      </c>
      <c r="Q274" s="27">
        <f t="shared" si="77"/>
        <v>-60.60916370271471</v>
      </c>
      <c r="R274" s="27">
        <f t="shared" si="77"/>
        <v>4355.5761344361745</v>
      </c>
      <c r="S274" s="27">
        <f t="shared" si="77"/>
        <v>7188.5558888105788</v>
      </c>
      <c r="T274" s="27">
        <f t="shared" si="77"/>
        <v>15112.054589266405</v>
      </c>
      <c r="U274" s="27">
        <f t="shared" si="77"/>
        <v>13705.266989229585</v>
      </c>
      <c r="V274" s="27">
        <f t="shared" si="77"/>
        <v>11091.751485225903</v>
      </c>
      <c r="W274" s="27">
        <f t="shared" si="77"/>
        <v>1386810.1217248226</v>
      </c>
      <c r="X274" s="27">
        <f t="shared" si="77"/>
        <v>11182.174064821678</v>
      </c>
      <c r="Y274" s="27">
        <f t="shared" si="77"/>
        <v>32904.201077140635</v>
      </c>
      <c r="Z274" s="27">
        <f t="shared" si="77"/>
        <v>0</v>
      </c>
      <c r="AC274" s="27">
        <f t="shared" si="78"/>
        <v>226.19647834279081</v>
      </c>
      <c r="AD274" s="27">
        <f t="shared" si="78"/>
        <v>7146.5158976787434</v>
      </c>
      <c r="AE274" s="27">
        <f t="shared" si="78"/>
        <v>9912.9252210905161</v>
      </c>
      <c r="AF274" s="27">
        <f t="shared" si="78"/>
        <v>28753.199117300475</v>
      </c>
      <c r="AG274" s="27">
        <f t="shared" si="78"/>
        <v>20217.612402170402</v>
      </c>
      <c r="AH274" s="27">
        <f t="shared" si="78"/>
        <v>16000.244826943992</v>
      </c>
      <c r="AI274" s="27">
        <f t="shared" si="78"/>
        <v>2134336.3103656331</v>
      </c>
      <c r="AJ274" s="27">
        <f t="shared" si="78"/>
        <v>25366.43936237277</v>
      </c>
      <c r="AK274" s="27">
        <f t="shared" si="78"/>
        <v>48638.717270690431</v>
      </c>
      <c r="AL274" s="27">
        <f t="shared" si="78"/>
        <v>0</v>
      </c>
    </row>
    <row r="275" spans="4:38">
      <c r="D275" s="27">
        <f t="shared" si="66"/>
        <v>125</v>
      </c>
      <c r="E275" s="27">
        <f t="shared" si="76"/>
        <v>14.548256090656688</v>
      </c>
      <c r="F275" s="27">
        <f t="shared" si="76"/>
        <v>1010.5567617014242</v>
      </c>
      <c r="G275" s="27">
        <f t="shared" si="76"/>
        <v>1502.5107886866722</v>
      </c>
      <c r="H275" s="27">
        <f t="shared" si="76"/>
        <v>3853.9361894471699</v>
      </c>
      <c r="I275" s="27">
        <f t="shared" si="76"/>
        <v>2980.4139151073855</v>
      </c>
      <c r="J275" s="27">
        <f t="shared" si="76"/>
        <v>2380.2626500302158</v>
      </c>
      <c r="K275" s="27">
        <f t="shared" si="76"/>
        <v>309362.70775391918</v>
      </c>
      <c r="L275" s="27">
        <f t="shared" si="76"/>
        <v>3211.1070165790957</v>
      </c>
      <c r="M275" s="27">
        <f t="shared" si="76"/>
        <v>7164.239972623106</v>
      </c>
      <c r="N275" s="27">
        <f t="shared" si="76"/>
        <v>0</v>
      </c>
      <c r="Q275" s="27">
        <f t="shared" si="77"/>
        <v>-10.650062619884071</v>
      </c>
      <c r="R275" s="27">
        <f t="shared" si="77"/>
        <v>765.34892982428926</v>
      </c>
      <c r="S275" s="27">
        <f t="shared" si="77"/>
        <v>1263.1517362273055</v>
      </c>
      <c r="T275" s="27">
        <f t="shared" si="77"/>
        <v>2655.4454451841402</v>
      </c>
      <c r="U275" s="27">
        <f t="shared" si="77"/>
        <v>2408.2488973690861</v>
      </c>
      <c r="V275" s="27">
        <f t="shared" si="77"/>
        <v>1949.0096986201615</v>
      </c>
      <c r="W275" s="27">
        <f t="shared" si="77"/>
        <v>243686.1645328539</v>
      </c>
      <c r="X275" s="27">
        <f t="shared" si="77"/>
        <v>1964.898486323453</v>
      </c>
      <c r="Y275" s="27">
        <f t="shared" si="77"/>
        <v>5781.8286958661465</v>
      </c>
      <c r="Z275" s="27">
        <f t="shared" si="77"/>
        <v>0</v>
      </c>
      <c r="AC275" s="27">
        <f t="shared" si="78"/>
        <v>39.746574801197482</v>
      </c>
      <c r="AD275" s="27">
        <f t="shared" si="78"/>
        <v>1255.7645935785549</v>
      </c>
      <c r="AE275" s="27">
        <f t="shared" si="78"/>
        <v>1741.8698411460425</v>
      </c>
      <c r="AF275" s="27">
        <f t="shared" si="78"/>
        <v>5052.426933710185</v>
      </c>
      <c r="AG275" s="27">
        <f t="shared" si="78"/>
        <v>3552.5789328456844</v>
      </c>
      <c r="AH275" s="27">
        <f t="shared" si="78"/>
        <v>2811.5156014402696</v>
      </c>
      <c r="AI275" s="27">
        <f t="shared" si="78"/>
        <v>375039.25097498408</v>
      </c>
      <c r="AJ275" s="27">
        <f t="shared" si="78"/>
        <v>4457.3155468347422</v>
      </c>
      <c r="AK275" s="27">
        <f t="shared" si="78"/>
        <v>8546.6512493801056</v>
      </c>
      <c r="AL275" s="27">
        <f t="shared" si="78"/>
        <v>0</v>
      </c>
    </row>
    <row r="276" spans="4:38">
      <c r="D276" s="27">
        <f t="shared" si="66"/>
        <v>150</v>
      </c>
      <c r="E276" s="27">
        <f t="shared" si="76"/>
        <v>2.5563764439247993</v>
      </c>
      <c r="F276" s="27">
        <f t="shared" si="76"/>
        <v>177.57203920279892</v>
      </c>
      <c r="G276" s="27">
        <f t="shared" si="76"/>
        <v>264.01674283203408</v>
      </c>
      <c r="H276" s="27">
        <f t="shared" si="76"/>
        <v>677.20224538935361</v>
      </c>
      <c r="I276" s="27">
        <f t="shared" si="76"/>
        <v>523.70950017984546</v>
      </c>
      <c r="J276" s="27">
        <f t="shared" si="76"/>
        <v>418.25269853471497</v>
      </c>
      <c r="K276" s="27">
        <f t="shared" si="76"/>
        <v>54360.298155516801</v>
      </c>
      <c r="L276" s="27">
        <f t="shared" si="76"/>
        <v>564.24620827071965</v>
      </c>
      <c r="M276" s="27">
        <f t="shared" si="76"/>
        <v>1258.8790154993394</v>
      </c>
      <c r="N276" s="27">
        <f t="shared" si="76"/>
        <v>0</v>
      </c>
      <c r="Q276" s="27">
        <f t="shared" si="77"/>
        <v>-1.8713974402252052</v>
      </c>
      <c r="R276" s="27">
        <f t="shared" si="77"/>
        <v>134.48484570204954</v>
      </c>
      <c r="S276" s="27">
        <f t="shared" si="77"/>
        <v>221.95727951668457</v>
      </c>
      <c r="T276" s="27">
        <f t="shared" si="77"/>
        <v>466.60700374636599</v>
      </c>
      <c r="U276" s="27">
        <f t="shared" si="77"/>
        <v>423.17035897491627</v>
      </c>
      <c r="V276" s="27">
        <f t="shared" si="77"/>
        <v>342.47420800719863</v>
      </c>
      <c r="W276" s="27">
        <f t="shared" si="77"/>
        <v>42819.810624742124</v>
      </c>
      <c r="X276" s="27">
        <f t="shared" si="77"/>
        <v>345.26613869319351</v>
      </c>
      <c r="Y276" s="27">
        <f t="shared" si="77"/>
        <v>1015.9658029674872</v>
      </c>
      <c r="Z276" s="27">
        <f t="shared" si="77"/>
        <v>0</v>
      </c>
      <c r="AC276" s="27">
        <f t="shared" si="78"/>
        <v>6.9841503280748096</v>
      </c>
      <c r="AD276" s="27">
        <f t="shared" si="78"/>
        <v>220.65923270354756</v>
      </c>
      <c r="AE276" s="27">
        <f t="shared" si="78"/>
        <v>306.07620614738426</v>
      </c>
      <c r="AF276" s="27">
        <f t="shared" si="78"/>
        <v>887.79748703233849</v>
      </c>
      <c r="AG276" s="27">
        <f t="shared" si="78"/>
        <v>624.24864138477449</v>
      </c>
      <c r="AH276" s="27">
        <f t="shared" si="78"/>
        <v>494.03118906223119</v>
      </c>
      <c r="AI276" s="27">
        <f t="shared" si="78"/>
        <v>65900.785686291405</v>
      </c>
      <c r="AJ276" s="27">
        <f t="shared" si="78"/>
        <v>783.22627784824647</v>
      </c>
      <c r="AK276" s="27">
        <f t="shared" si="78"/>
        <v>1501.792228031198</v>
      </c>
      <c r="AL276" s="27">
        <f t="shared" si="78"/>
        <v>0</v>
      </c>
    </row>
    <row r="277" spans="4:38">
      <c r="D277" s="27">
        <f t="shared" si="66"/>
        <v>175</v>
      </c>
      <c r="E277" s="27">
        <f t="shared" si="76"/>
        <v>0.44453106513415813</v>
      </c>
      <c r="F277" s="27">
        <f t="shared" si="76"/>
        <v>30.878193981350407</v>
      </c>
      <c r="G277" s="27">
        <f t="shared" si="76"/>
        <v>45.9101570049625</v>
      </c>
      <c r="H277" s="27">
        <f t="shared" si="76"/>
        <v>117.75943099835122</v>
      </c>
      <c r="I277" s="27">
        <f t="shared" si="76"/>
        <v>91.068411496703931</v>
      </c>
      <c r="J277" s="27">
        <f t="shared" si="76"/>
        <v>72.730414183218073</v>
      </c>
      <c r="K277" s="27">
        <f t="shared" si="76"/>
        <v>9452.7710492364222</v>
      </c>
      <c r="L277" s="27">
        <f t="shared" si="76"/>
        <v>98.117383516256339</v>
      </c>
      <c r="M277" s="27">
        <f t="shared" si="76"/>
        <v>218.90783376793772</v>
      </c>
      <c r="N277" s="27">
        <f t="shared" si="76"/>
        <v>0</v>
      </c>
      <c r="Q277" s="27">
        <f t="shared" si="77"/>
        <v>-0.32541932522091388</v>
      </c>
      <c r="R277" s="27">
        <f t="shared" si="77"/>
        <v>23.385715294947236</v>
      </c>
      <c r="S277" s="27">
        <f t="shared" si="77"/>
        <v>38.596391432221445</v>
      </c>
      <c r="T277" s="27">
        <f t="shared" si="77"/>
        <v>81.138796622604119</v>
      </c>
      <c r="U277" s="27">
        <f t="shared" si="77"/>
        <v>73.585551476728185</v>
      </c>
      <c r="V277" s="27">
        <f t="shared" si="77"/>
        <v>59.553210493788967</v>
      </c>
      <c r="W277" s="27">
        <f t="shared" si="77"/>
        <v>7445.983188859137</v>
      </c>
      <c r="X277" s="27">
        <f t="shared" si="77"/>
        <v>60.03870234088194</v>
      </c>
      <c r="Y277" s="27">
        <f t="shared" si="77"/>
        <v>176.66739247512129</v>
      </c>
      <c r="Z277" s="27">
        <f t="shared" si="77"/>
        <v>0</v>
      </c>
      <c r="AC277" s="27">
        <f t="shared" si="78"/>
        <v>1.2144814554892314</v>
      </c>
      <c r="AD277" s="27">
        <f t="shared" si="78"/>
        <v>38.370672667753453</v>
      </c>
      <c r="AE277" s="27">
        <f t="shared" si="78"/>
        <v>53.223922577703661</v>
      </c>
      <c r="AF277" s="27">
        <f t="shared" si="78"/>
        <v>154.38006537409788</v>
      </c>
      <c r="AG277" s="27">
        <f t="shared" si="78"/>
        <v>108.55127151667969</v>
      </c>
      <c r="AH277" s="27">
        <f t="shared" si="78"/>
        <v>85.907617872647165</v>
      </c>
      <c r="AI277" s="27">
        <f t="shared" si="78"/>
        <v>11459.558909613696</v>
      </c>
      <c r="AJ277" s="27">
        <f t="shared" si="78"/>
        <v>136.19606469163082</v>
      </c>
      <c r="AK277" s="27">
        <f t="shared" si="78"/>
        <v>261.14827506075534</v>
      </c>
      <c r="AL277" s="27">
        <f t="shared" si="78"/>
        <v>0</v>
      </c>
    </row>
    <row r="278" spans="4:38">
      <c r="D278" s="27">
        <f t="shared" si="66"/>
        <v>200</v>
      </c>
      <c r="E278" s="27">
        <f t="shared" si="76"/>
        <v>7.8275039965839829E-2</v>
      </c>
      <c r="F278" s="27">
        <f t="shared" si="76"/>
        <v>5.4371720168391757</v>
      </c>
      <c r="G278" s="27">
        <f t="shared" si="76"/>
        <v>8.0840680354181238</v>
      </c>
      <c r="H278" s="27">
        <f t="shared" si="76"/>
        <v>20.735613077949111</v>
      </c>
      <c r="I278" s="27">
        <f t="shared" si="76"/>
        <v>16.035737676462997</v>
      </c>
      <c r="J278" s="27">
        <f t="shared" si="76"/>
        <v>12.806700191369874</v>
      </c>
      <c r="K278" s="27">
        <f t="shared" si="76"/>
        <v>1664.4866685382494</v>
      </c>
      <c r="L278" s="27">
        <f t="shared" si="76"/>
        <v>17.276952542699693</v>
      </c>
      <c r="M278" s="27">
        <f t="shared" si="76"/>
        <v>38.546281196004713</v>
      </c>
      <c r="N278" s="27">
        <f t="shared" si="76"/>
        <v>0</v>
      </c>
      <c r="Q278" s="27">
        <f t="shared" si="77"/>
        <v>-5.730130621947923E-2</v>
      </c>
      <c r="R278" s="27">
        <f t="shared" si="77"/>
        <v>4.1178624913183546</v>
      </c>
      <c r="S278" s="27">
        <f t="shared" si="77"/>
        <v>6.7962271230303379</v>
      </c>
      <c r="T278" s="27">
        <f t="shared" si="77"/>
        <v>14.287286191118566</v>
      </c>
      <c r="U278" s="27">
        <f t="shared" si="77"/>
        <v>12.957276632648691</v>
      </c>
      <c r="V278" s="27">
        <f t="shared" si="77"/>
        <v>10.486398582939454</v>
      </c>
      <c r="W278" s="27">
        <f t="shared" si="77"/>
        <v>1311.1223880765738</v>
      </c>
      <c r="X278" s="27">
        <f t="shared" si="77"/>
        <v>10.571886182603212</v>
      </c>
      <c r="Y278" s="27">
        <f t="shared" si="77"/>
        <v>31.10839329637712</v>
      </c>
      <c r="Z278" s="27">
        <f t="shared" si="77"/>
        <v>0</v>
      </c>
      <c r="AC278" s="27">
        <f t="shared" si="78"/>
        <v>0.21385138615115903</v>
      </c>
      <c r="AD278" s="27">
        <f t="shared" si="78"/>
        <v>6.7564815423599747</v>
      </c>
      <c r="AE278" s="27">
        <f t="shared" si="78"/>
        <v>9.371908947805931</v>
      </c>
      <c r="AF278" s="27">
        <f t="shared" si="78"/>
        <v>27.183939964779579</v>
      </c>
      <c r="AG278" s="27">
        <f t="shared" si="78"/>
        <v>19.114198720277301</v>
      </c>
      <c r="AH278" s="27">
        <f t="shared" si="78"/>
        <v>15.127001799800295</v>
      </c>
      <c r="AI278" s="27">
        <f t="shared" si="78"/>
        <v>2017.8509489999233</v>
      </c>
      <c r="AJ278" s="27">
        <f t="shared" si="78"/>
        <v>23.982018902796195</v>
      </c>
      <c r="AK278" s="27">
        <f t="shared" si="78"/>
        <v>45.984169095632502</v>
      </c>
      <c r="AL278" s="27">
        <f t="shared" si="78"/>
        <v>0</v>
      </c>
    </row>
    <row r="279" spans="4:38">
      <c r="D279" s="27">
        <f t="shared" si="66"/>
        <v>225</v>
      </c>
      <c r="E279" s="27">
        <f t="shared" si="76"/>
        <v>1.3630302109868429E-2</v>
      </c>
      <c r="F279" s="27">
        <f t="shared" si="76"/>
        <v>0.94679347650519541</v>
      </c>
      <c r="G279" s="27">
        <f t="shared" si="76"/>
        <v>1.4077065900901116</v>
      </c>
      <c r="H279" s="27">
        <f t="shared" si="76"/>
        <v>3.6107636713967759</v>
      </c>
      <c r="I279" s="27">
        <f t="shared" si="76"/>
        <v>2.7923581920900671</v>
      </c>
      <c r="J279" s="27">
        <f t="shared" si="76"/>
        <v>2.2300747813742539</v>
      </c>
      <c r="K279" s="27">
        <f t="shared" si="76"/>
        <v>289.84279228635148</v>
      </c>
      <c r="L279" s="27">
        <f t="shared" si="76"/>
        <v>3.0084952086594541</v>
      </c>
      <c r="M279" s="27">
        <f t="shared" si="76"/>
        <v>6.7121966100914738</v>
      </c>
      <c r="N279" s="27">
        <f t="shared" si="76"/>
        <v>0</v>
      </c>
      <c r="Q279" s="27">
        <f t="shared" si="77"/>
        <v>-9.9780736669369628E-3</v>
      </c>
      <c r="R279" s="27">
        <f t="shared" si="77"/>
        <v>0.71705756813486721</v>
      </c>
      <c r="S279" s="27">
        <f t="shared" si="77"/>
        <v>1.1834504196307323</v>
      </c>
      <c r="T279" s="27">
        <f t="shared" si="77"/>
        <v>2.4878943172700314</v>
      </c>
      <c r="U279" s="27">
        <f t="shared" si="77"/>
        <v>2.2562951753357874</v>
      </c>
      <c r="V279" s="27">
        <f t="shared" si="77"/>
        <v>1.8260326764743724</v>
      </c>
      <c r="W279" s="27">
        <f t="shared" si="77"/>
        <v>228.31025394934292</v>
      </c>
      <c r="X279" s="27">
        <f t="shared" si="77"/>
        <v>1.8409189264280361</v>
      </c>
      <c r="Y279" s="27">
        <f t="shared" si="77"/>
        <v>5.4170115910163963</v>
      </c>
      <c r="Z279" s="27">
        <f t="shared" si="77"/>
        <v>0</v>
      </c>
      <c r="AC279" s="27">
        <f t="shared" si="78"/>
        <v>3.723867788667385E-2</v>
      </c>
      <c r="AD279" s="27">
        <f t="shared" si="78"/>
        <v>1.1765293848755198</v>
      </c>
      <c r="AE279" s="27">
        <f t="shared" si="78"/>
        <v>1.6319627605494949</v>
      </c>
      <c r="AF279" s="27">
        <f t="shared" si="78"/>
        <v>4.7336330255235071</v>
      </c>
      <c r="AG279" s="27">
        <f t="shared" si="78"/>
        <v>3.3284212088443472</v>
      </c>
      <c r="AH279" s="27">
        <f t="shared" si="78"/>
        <v>2.6341168862741347</v>
      </c>
      <c r="AI279" s="27">
        <f t="shared" si="78"/>
        <v>351.37533062335979</v>
      </c>
      <c r="AJ279" s="27">
        <f t="shared" si="78"/>
        <v>4.1760714908908749</v>
      </c>
      <c r="AK279" s="27">
        <f t="shared" si="78"/>
        <v>8.0073816291665878</v>
      </c>
      <c r="AL279" s="27">
        <f t="shared" si="78"/>
        <v>0</v>
      </c>
    </row>
    <row r="280" spans="4:38">
      <c r="D280" s="27">
        <f t="shared" si="66"/>
        <v>250</v>
      </c>
      <c r="E280" s="27">
        <f t="shared" si="76"/>
        <v>2.4202259450800279E-3</v>
      </c>
      <c r="F280" s="27">
        <f t="shared" si="76"/>
        <v>0.16811469899932474</v>
      </c>
      <c r="G280" s="27">
        <f t="shared" si="76"/>
        <v>0.24995542908249674</v>
      </c>
      <c r="H280" s="27">
        <f t="shared" si="76"/>
        <v>0.64113501290187092</v>
      </c>
      <c r="I280" s="27">
        <f t="shared" si="76"/>
        <v>0.49581716457775388</v>
      </c>
      <c r="J280" s="27">
        <f t="shared" si="76"/>
        <v>0.39597690512251882</v>
      </c>
      <c r="K280" s="27">
        <f t="shared" si="76"/>
        <v>51.465113555919601</v>
      </c>
      <c r="L280" s="27">
        <f t="shared" si="76"/>
        <v>0.53419492106304067</v>
      </c>
      <c r="M280" s="27">
        <f t="shared" si="76"/>
        <v>1.1918321584713876</v>
      </c>
      <c r="N280" s="27">
        <f t="shared" si="76"/>
        <v>0</v>
      </c>
      <c r="Q280" s="27">
        <f t="shared" si="77"/>
        <v>-1.7717283575949846E-3</v>
      </c>
      <c r="R280" s="27">
        <f t="shared" si="77"/>
        <v>0.12732229385139779</v>
      </c>
      <c r="S280" s="27">
        <f t="shared" si="77"/>
        <v>0.210136018058795</v>
      </c>
      <c r="T280" s="27">
        <f t="shared" si="77"/>
        <v>0.44175589996018172</v>
      </c>
      <c r="U280" s="27">
        <f t="shared" si="77"/>
        <v>0.40063265502772299</v>
      </c>
      <c r="V280" s="27">
        <f t="shared" si="77"/>
        <v>0.32423431443735323</v>
      </c>
      <c r="W280" s="27">
        <f t="shared" si="77"/>
        <v>40.539262863143058</v>
      </c>
      <c r="X280" s="27">
        <f t="shared" si="77"/>
        <v>0.32687754920004564</v>
      </c>
      <c r="Y280" s="27">
        <f t="shared" si="77"/>
        <v>0.96185630308847747</v>
      </c>
      <c r="Z280" s="27">
        <f t="shared" si="77"/>
        <v>0</v>
      </c>
      <c r="AC280" s="27">
        <f t="shared" si="78"/>
        <v>6.6121802477550461E-3</v>
      </c>
      <c r="AD280" s="27">
        <f t="shared" si="78"/>
        <v>0.208907104147251</v>
      </c>
      <c r="AE280" s="27">
        <f t="shared" si="78"/>
        <v>0.28977484010619903</v>
      </c>
      <c r="AF280" s="27">
        <f t="shared" si="78"/>
        <v>0.84051412584355767</v>
      </c>
      <c r="AG280" s="27">
        <f t="shared" si="78"/>
        <v>0.5910016741277847</v>
      </c>
      <c r="AH280" s="27">
        <f t="shared" si="78"/>
        <v>0.46771949580768435</v>
      </c>
      <c r="AI280" s="27">
        <f t="shared" si="78"/>
        <v>62.390964248696086</v>
      </c>
      <c r="AJ280" s="27">
        <f t="shared" si="78"/>
        <v>0.74151229292603638</v>
      </c>
      <c r="AK280" s="27">
        <f t="shared" si="78"/>
        <v>1.4218080138543039</v>
      </c>
      <c r="AL280" s="27">
        <f t="shared" si="78"/>
        <v>0</v>
      </c>
    </row>
    <row r="281" spans="4:38">
      <c r="D281" s="27">
        <f t="shared" si="66"/>
        <v>300</v>
      </c>
      <c r="E281" s="27">
        <f t="shared" si="76"/>
        <v>7.4832202293281631E-5</v>
      </c>
      <c r="F281" s="27">
        <f t="shared" si="76"/>
        <v>5.1980242545394389E-3</v>
      </c>
      <c r="G281" s="27">
        <f t="shared" si="76"/>
        <v>7.7284995937794195E-3</v>
      </c>
      <c r="H281" s="27">
        <f t="shared" si="76"/>
        <v>1.982358096784724E-2</v>
      </c>
      <c r="I281" s="27">
        <f t="shared" si="76"/>
        <v>1.5330424184398589E-2</v>
      </c>
      <c r="J281" s="27">
        <f t="shared" si="76"/>
        <v>1.2243412202002531E-2</v>
      </c>
      <c r="K281" s="27">
        <f t="shared" si="76"/>
        <v>1.5912761353923675</v>
      </c>
      <c r="L281" s="27">
        <f t="shared" si="76"/>
        <v>1.6517045641253652E-2</v>
      </c>
      <c r="M281" s="27">
        <f t="shared" si="76"/>
        <v>3.6850867318266138E-2</v>
      </c>
      <c r="N281" s="27">
        <f t="shared" si="76"/>
        <v>0</v>
      </c>
      <c r="Q281" s="27">
        <f t="shared" si="77"/>
        <v>-5.4780974120954447E-5</v>
      </c>
      <c r="R281" s="27">
        <f t="shared" si="77"/>
        <v>3.936743042235835E-3</v>
      </c>
      <c r="S281" s="27">
        <f t="shared" si="77"/>
        <v>6.4973028838266039E-3</v>
      </c>
      <c r="T281" s="27">
        <f t="shared" si="77"/>
        <v>1.3658876328167745E-2</v>
      </c>
      <c r="U281" s="27">
        <f t="shared" si="77"/>
        <v>1.2387365711566962E-2</v>
      </c>
      <c r="V281" s="27">
        <f t="shared" si="77"/>
        <v>1.0025166393130794E-2</v>
      </c>
      <c r="W281" s="27">
        <f t="shared" si="77"/>
        <v>1.2534541766904865</v>
      </c>
      <c r="X281" s="27">
        <f t="shared" si="77"/>
        <v>1.0106893918972969E-2</v>
      </c>
      <c r="Y281" s="27">
        <f t="shared" si="77"/>
        <v>2.9740126369649726E-2</v>
      </c>
      <c r="Z281" s="27">
        <f t="shared" si="77"/>
        <v>0</v>
      </c>
      <c r="AC281" s="27">
        <f t="shared" si="78"/>
        <v>2.0444537870751791E-4</v>
      </c>
      <c r="AD281" s="27">
        <f t="shared" si="78"/>
        <v>6.459305466843022E-3</v>
      </c>
      <c r="AE281" s="27">
        <f t="shared" si="78"/>
        <v>8.959696303732256E-3</v>
      </c>
      <c r="AF281" s="27">
        <f t="shared" si="78"/>
        <v>2.5988285607526657E-2</v>
      </c>
      <c r="AG281" s="27">
        <f t="shared" si="78"/>
        <v>1.8273482657230219E-2</v>
      </c>
      <c r="AH281" s="27">
        <f t="shared" si="78"/>
        <v>1.4461658010874271E-2</v>
      </c>
      <c r="AI281" s="27">
        <f t="shared" si="78"/>
        <v>1.9290980940942464</v>
      </c>
      <c r="AJ281" s="27">
        <f t="shared" si="78"/>
        <v>2.2927197363534359E-2</v>
      </c>
      <c r="AK281" s="27">
        <f t="shared" si="78"/>
        <v>4.3961608266882744E-2</v>
      </c>
      <c r="AL281" s="27">
        <f t="shared" si="78"/>
        <v>0</v>
      </c>
    </row>
    <row r="282" spans="4:38">
      <c r="D282" s="27">
        <f t="shared" si="66"/>
        <v>365</v>
      </c>
      <c r="E282" s="27">
        <f t="shared" si="76"/>
        <v>7.916716738301694E-7</v>
      </c>
      <c r="F282" s="27">
        <f t="shared" si="76"/>
        <v>5.49914132698258E-5</v>
      </c>
      <c r="G282" s="27">
        <f t="shared" si="76"/>
        <v>8.1762049252858161E-5</v>
      </c>
      <c r="H282" s="27">
        <f t="shared" si="76"/>
        <v>2.0971943956181664E-4</v>
      </c>
      <c r="I282" s="27">
        <f t="shared" si="76"/>
        <v>1.6218502466389342E-4</v>
      </c>
      <c r="J282" s="27">
        <f t="shared" si="76"/>
        <v>1.2952662536062063E-4</v>
      </c>
      <c r="K282" s="27">
        <f t="shared" si="76"/>
        <v>1.6834573927074971E-2</v>
      </c>
      <c r="L282" s="27">
        <f t="shared" si="76"/>
        <v>1.7473863883215611E-4</v>
      </c>
      <c r="M282" s="27">
        <f t="shared" si="76"/>
        <v>3.8985606353809574E-4</v>
      </c>
      <c r="N282" s="27">
        <f t="shared" si="76"/>
        <v>0</v>
      </c>
      <c r="Q282" s="27">
        <f t="shared" si="77"/>
        <v>-5.795438881567807E-7</v>
      </c>
      <c r="R282" s="27">
        <f t="shared" si="77"/>
        <v>4.1647951793153667E-5</v>
      </c>
      <c r="S282" s="27">
        <f t="shared" si="77"/>
        <v>6.8736860493044644E-5</v>
      </c>
      <c r="T282" s="27">
        <f t="shared" si="77"/>
        <v>1.4450123281124723E-4</v>
      </c>
      <c r="U282" s="27">
        <f t="shared" si="77"/>
        <v>1.3104955148571251E-4</v>
      </c>
      <c r="V282" s="27">
        <f t="shared" si="77"/>
        <v>1.0605915656164461E-4</v>
      </c>
      <c r="W282" s="27">
        <f t="shared" si="77"/>
        <v>1.3260656986157741E-2</v>
      </c>
      <c r="X282" s="27">
        <f t="shared" si="77"/>
        <v>1.06923775872565E-4</v>
      </c>
      <c r="Y282" s="27">
        <f t="shared" si="77"/>
        <v>3.1462946300452732E-4</v>
      </c>
      <c r="Z282" s="27">
        <f t="shared" si="77"/>
        <v>0</v>
      </c>
      <c r="AC282" s="27">
        <f t="shared" si="78"/>
        <v>2.1628872358171213E-6</v>
      </c>
      <c r="AD282" s="27">
        <f t="shared" si="78"/>
        <v>6.8334874746497716E-5</v>
      </c>
      <c r="AE282" s="27">
        <f t="shared" si="78"/>
        <v>9.4787238012671894E-5</v>
      </c>
      <c r="AF282" s="27">
        <f t="shared" si="78"/>
        <v>2.7493764631238523E-4</v>
      </c>
      <c r="AG282" s="27">
        <f t="shared" si="78"/>
        <v>1.9332049784207426E-4</v>
      </c>
      <c r="AH282" s="27">
        <f t="shared" si="78"/>
        <v>1.5299409415959659E-4</v>
      </c>
      <c r="AI282" s="27">
        <f t="shared" si="78"/>
        <v>2.0408490867992179E-2</v>
      </c>
      <c r="AJ282" s="27">
        <f t="shared" si="78"/>
        <v>2.4255350179174746E-4</v>
      </c>
      <c r="AK282" s="27">
        <f t="shared" si="78"/>
        <v>4.6508266407166622E-4</v>
      </c>
      <c r="AL282" s="27">
        <f t="shared" si="78"/>
        <v>0</v>
      </c>
    </row>
    <row r="283" spans="4:38">
      <c r="D283" s="27">
        <f t="shared" si="66"/>
        <v>730</v>
      </c>
      <c r="E283" s="27">
        <f t="shared" si="76"/>
        <v>7.163567910207847E-18</v>
      </c>
      <c r="F283" s="27">
        <f t="shared" si="76"/>
        <v>4.9759860868940157E-16</v>
      </c>
      <c r="G283" s="27">
        <f t="shared" si="76"/>
        <v>7.3983699513575759E-16</v>
      </c>
      <c r="H283" s="27">
        <f t="shared" si="76"/>
        <v>1.8976799310291954E-15</v>
      </c>
      <c r="I283" s="27">
        <f t="shared" si="76"/>
        <v>1.4675571661892895E-15</v>
      </c>
      <c r="J283" s="27">
        <f t="shared" si="76"/>
        <v>1.1720424105383672E-15</v>
      </c>
      <c r="K283" s="27">
        <f t="shared" si="76"/>
        <v>1.5233033788182033E-13</v>
      </c>
      <c r="L283" s="27">
        <f t="shared" si="76"/>
        <v>1.5811505541878965E-15</v>
      </c>
      <c r="M283" s="27">
        <f t="shared" si="76"/>
        <v>3.5276750181673936E-15</v>
      </c>
      <c r="N283" s="27">
        <f t="shared" si="76"/>
        <v>0</v>
      </c>
      <c r="Q283" s="27">
        <f t="shared" si="77"/>
        <v>-5.244095673742152E-18</v>
      </c>
      <c r="R283" s="27">
        <f t="shared" si="77"/>
        <v>3.768581608432298E-16</v>
      </c>
      <c r="S283" s="27">
        <f t="shared" si="77"/>
        <v>6.2197648893275762E-16</v>
      </c>
      <c r="T283" s="27">
        <f t="shared" si="77"/>
        <v>1.3075425439235615E-15</v>
      </c>
      <c r="U283" s="27">
        <f t="shared" si="77"/>
        <v>1.1858228514458255E-15</v>
      </c>
      <c r="V283" s="27">
        <f t="shared" si="77"/>
        <v>9.5969326128964502E-16</v>
      </c>
      <c r="W283" s="27">
        <f t="shared" si="77"/>
        <v>1.1999117815435603E-13</v>
      </c>
      <c r="X283" s="27">
        <f t="shared" si="77"/>
        <v>9.6751690757509202E-16</v>
      </c>
      <c r="Y283" s="27">
        <f t="shared" si="77"/>
        <v>2.8469750772826843E-15</v>
      </c>
      <c r="Z283" s="27">
        <f t="shared" si="77"/>
        <v>0</v>
      </c>
      <c r="AC283" s="27">
        <f t="shared" si="78"/>
        <v>1.9571231494157864E-17</v>
      </c>
      <c r="AD283" s="27">
        <f t="shared" si="78"/>
        <v>6.1833905653557137E-16</v>
      </c>
      <c r="AE283" s="27">
        <f t="shared" si="78"/>
        <v>8.5769750133875944E-16</v>
      </c>
      <c r="AF283" s="27">
        <f t="shared" si="78"/>
        <v>2.487817318134822E-15</v>
      </c>
      <c r="AG283" s="27">
        <f t="shared" si="78"/>
        <v>1.7492914809327531E-15</v>
      </c>
      <c r="AH283" s="27">
        <f t="shared" si="78"/>
        <v>1.3843915597870889E-15</v>
      </c>
      <c r="AI283" s="27">
        <f t="shared" si="78"/>
        <v>1.8466949760928445E-13</v>
      </c>
      <c r="AJ283" s="27">
        <f t="shared" si="78"/>
        <v>2.1947842008007031E-15</v>
      </c>
      <c r="AK283" s="27">
        <f t="shared" si="78"/>
        <v>4.2083749590521214E-15</v>
      </c>
      <c r="AL283" s="27">
        <f t="shared" si="78"/>
        <v>0</v>
      </c>
    </row>
    <row r="284" spans="4:38">
      <c r="D284" s="27">
        <f t="shared" si="66"/>
        <v>1460</v>
      </c>
      <c r="E284" s="27">
        <f t="shared" si="76"/>
        <v>5.931146058489478E-40</v>
      </c>
      <c r="F284" s="27">
        <f t="shared" si="76"/>
        <v>4.1199163093469737E-38</v>
      </c>
      <c r="G284" s="27">
        <f t="shared" si="76"/>
        <v>6.1255527031038236E-38</v>
      </c>
      <c r="H284" s="27">
        <f t="shared" si="76"/>
        <v>1.5712026443079852E-37</v>
      </c>
      <c r="I284" s="27">
        <f t="shared" si="76"/>
        <v>1.215078297708082E-37</v>
      </c>
      <c r="J284" s="27">
        <f t="shared" si="76"/>
        <v>9.7040396779674654E-38</v>
      </c>
      <c r="K284" s="27">
        <f t="shared" si="76"/>
        <v>1.2612339192439019E-35</v>
      </c>
      <c r="L284" s="27">
        <f t="shared" si="76"/>
        <v>1.3091290534129799E-37</v>
      </c>
      <c r="M284" s="27">
        <f t="shared" si="76"/>
        <v>2.9207730061189945E-37</v>
      </c>
      <c r="N284" s="27">
        <f t="shared" si="76"/>
        <v>0</v>
      </c>
      <c r="Q284" s="27">
        <f t="shared" si="77"/>
        <v>-4.3419002619261893E-40</v>
      </c>
      <c r="R284" s="27">
        <f t="shared" si="77"/>
        <v>3.1202339718310333E-38</v>
      </c>
      <c r="S284" s="27">
        <f t="shared" si="77"/>
        <v>5.1497151238699069E-38</v>
      </c>
      <c r="T284" s="27">
        <f t="shared" si="77"/>
        <v>1.0825926274320088E-37</v>
      </c>
      <c r="U284" s="27">
        <f t="shared" si="77"/>
        <v>9.8181361851787004E-38</v>
      </c>
      <c r="V284" s="27">
        <f t="shared" si="77"/>
        <v>7.945874144566933E-38</v>
      </c>
      <c r="W284" s="27">
        <f t="shared" si="77"/>
        <v>9.9347868587884767E-36</v>
      </c>
      <c r="X284" s="27">
        <f t="shared" si="77"/>
        <v>8.0106507885669469E-38</v>
      </c>
      <c r="Y284" s="27">
        <f t="shared" si="77"/>
        <v>2.3571808378030767E-37</v>
      </c>
      <c r="Z284" s="27">
        <f t="shared" si="77"/>
        <v>0</v>
      </c>
      <c r="AC284" s="27">
        <f t="shared" si="78"/>
        <v>1.6204192378905162E-39</v>
      </c>
      <c r="AD284" s="27">
        <f t="shared" si="78"/>
        <v>5.1195986468628975E-38</v>
      </c>
      <c r="AE284" s="27">
        <f t="shared" si="78"/>
        <v>7.1013902823377538E-38</v>
      </c>
      <c r="AF284" s="27">
        <f t="shared" si="78"/>
        <v>2.0598126611839554E-37</v>
      </c>
      <c r="AG284" s="27">
        <f t="shared" si="78"/>
        <v>1.4483429768982934E-37</v>
      </c>
      <c r="AH284" s="27">
        <f t="shared" si="78"/>
        <v>1.1462205211367998E-37</v>
      </c>
      <c r="AI284" s="27">
        <f t="shared" si="78"/>
        <v>1.5289891526089546E-35</v>
      </c>
      <c r="AJ284" s="27">
        <f t="shared" si="78"/>
        <v>1.8171930279692668E-37</v>
      </c>
      <c r="AK284" s="27">
        <f t="shared" si="78"/>
        <v>3.4843651744349274E-37</v>
      </c>
      <c r="AL284" s="27">
        <f t="shared" si="78"/>
        <v>0</v>
      </c>
    </row>
    <row r="285" spans="4:38">
      <c r="D285" s="27">
        <f t="shared" ref="D285:D287" si="79">D181</f>
        <v>2920</v>
      </c>
      <c r="E285" s="27">
        <f t="shared" si="76"/>
        <v>4.1459903739055222E-84</v>
      </c>
      <c r="F285" s="27">
        <f t="shared" si="76"/>
        <v>2.8799043543026612E-82</v>
      </c>
      <c r="G285" s="27">
        <f t="shared" si="76"/>
        <v>4.2818845281290006E-82</v>
      </c>
      <c r="H285" s="27">
        <f t="shared" si="76"/>
        <v>1.0983022462297649E-81</v>
      </c>
      <c r="I285" s="27">
        <f t="shared" si="76"/>
        <v>8.493641660752153E-82</v>
      </c>
      <c r="J285" s="27">
        <f t="shared" si="76"/>
        <v>6.7833188891485E-82</v>
      </c>
      <c r="K285" s="27">
        <f t="shared" si="76"/>
        <v>8.8162787374689435E-80</v>
      </c>
      <c r="L285" s="27">
        <f t="shared" si="76"/>
        <v>9.1510753573189748E-82</v>
      </c>
      <c r="M285" s="27">
        <f t="shared" si="76"/>
        <v>2.0416790698316482E-81</v>
      </c>
      <c r="N285" s="27">
        <f t="shared" si="76"/>
        <v>0</v>
      </c>
      <c r="Q285" s="27">
        <f t="shared" si="77"/>
        <v>-3.0350756013903304E-84</v>
      </c>
      <c r="R285" s="27">
        <f t="shared" si="77"/>
        <v>2.181106296147943E-82</v>
      </c>
      <c r="S285" s="27">
        <f t="shared" si="77"/>
        <v>3.5997544355462771E-82</v>
      </c>
      <c r="T285" s="27">
        <f t="shared" si="77"/>
        <v>7.5675401818334063E-82</v>
      </c>
      <c r="U285" s="27">
        <f t="shared" si="77"/>
        <v>6.8630746422405932E-82</v>
      </c>
      <c r="V285" s="27">
        <f t="shared" si="77"/>
        <v>5.5543258235035274E-82</v>
      </c>
      <c r="W285" s="27">
        <f t="shared" si="77"/>
        <v>6.9446158090111335E-80</v>
      </c>
      <c r="X285" s="27">
        <f t="shared" si="77"/>
        <v>5.5996060003579768E-82</v>
      </c>
      <c r="Y285" s="27">
        <f t="shared" si="77"/>
        <v>1.6477168099911915E-81</v>
      </c>
      <c r="Z285" s="27">
        <f t="shared" si="77"/>
        <v>0</v>
      </c>
      <c r="AC285" s="27">
        <f t="shared" si="78"/>
        <v>1.1327056349201386E-83</v>
      </c>
      <c r="AD285" s="27">
        <f t="shared" si="78"/>
        <v>3.578702412457368E-82</v>
      </c>
      <c r="AE285" s="27">
        <f t="shared" si="78"/>
        <v>4.964014620711734E-82</v>
      </c>
      <c r="AF285" s="27">
        <f t="shared" si="78"/>
        <v>1.4398504742761843E-81</v>
      </c>
      <c r="AG285" s="27">
        <f t="shared" si="78"/>
        <v>1.0124208679263711E-81</v>
      </c>
      <c r="AH285" s="27">
        <f t="shared" si="78"/>
        <v>8.0123119547934726E-82</v>
      </c>
      <c r="AI285" s="27">
        <f t="shared" si="78"/>
        <v>1.0687941665926742E-79</v>
      </c>
      <c r="AJ285" s="27">
        <f t="shared" si="78"/>
        <v>1.2702544714279983E-81</v>
      </c>
      <c r="AK285" s="27">
        <f t="shared" si="78"/>
        <v>2.4356413296721164E-81</v>
      </c>
      <c r="AL285" s="27">
        <f t="shared" si="78"/>
        <v>0</v>
      </c>
    </row>
    <row r="286" spans="4:38">
      <c r="D286" s="27">
        <f t="shared" si="79"/>
        <v>5840</v>
      </c>
      <c r="E286" s="27">
        <f t="shared" si="76"/>
        <v>2.1152674247612216E-172</v>
      </c>
      <c r="F286" s="27">
        <f t="shared" si="76"/>
        <v>1.469315487422605E-170</v>
      </c>
      <c r="G286" s="27">
        <f t="shared" si="76"/>
        <v>2.1846000694903559E-170</v>
      </c>
      <c r="H286" s="27">
        <f t="shared" si="76"/>
        <v>5.6034933863183156E-170</v>
      </c>
      <c r="I286" s="27">
        <f t="shared" si="76"/>
        <v>4.3334214270400153E-170</v>
      </c>
      <c r="J286" s="27">
        <f t="shared" si="76"/>
        <v>3.4608217057838908E-170</v>
      </c>
      <c r="K286" s="27">
        <f t="shared" si="76"/>
        <v>4.498029551239863E-168</v>
      </c>
      <c r="L286" s="27">
        <f t="shared" si="76"/>
        <v>4.6688414248867929E-170</v>
      </c>
      <c r="M286" s="27">
        <f t="shared" si="76"/>
        <v>1.0416563568051571E-169</v>
      </c>
      <c r="N286" s="27">
        <f t="shared" si="76"/>
        <v>0</v>
      </c>
      <c r="Q286" s="27">
        <f t="shared" si="77"/>
        <v>-1.5484832265205929E-172</v>
      </c>
      <c r="R286" s="27">
        <f t="shared" si="77"/>
        <v>1.112791560545114E-170</v>
      </c>
      <c r="S286" s="27">
        <f t="shared" si="77"/>
        <v>1.8365800708499849E-170</v>
      </c>
      <c r="T286" s="27">
        <f t="shared" si="77"/>
        <v>3.8609282194557726E-170</v>
      </c>
      <c r="U286" s="27">
        <f t="shared" si="77"/>
        <v>3.5015127666013045E-170</v>
      </c>
      <c r="V286" s="27">
        <f t="shared" si="77"/>
        <v>2.8337944426773029E-170</v>
      </c>
      <c r="W286" s="27">
        <f t="shared" si="77"/>
        <v>3.5431147382152112E-168</v>
      </c>
      <c r="X286" s="27">
        <f t="shared" si="77"/>
        <v>2.856896204729253E-170</v>
      </c>
      <c r="Y286" s="27">
        <f t="shared" si="77"/>
        <v>8.4065841429405754E-170</v>
      </c>
      <c r="Z286" s="27">
        <f t="shared" si="77"/>
        <v>0</v>
      </c>
      <c r="AC286" s="27">
        <f t="shared" si="78"/>
        <v>5.7790180760430421E-172</v>
      </c>
      <c r="AD286" s="27">
        <f t="shared" si="78"/>
        <v>1.8258394143000903E-170</v>
      </c>
      <c r="AE286" s="27">
        <f t="shared" si="78"/>
        <v>2.5326200681307323E-170</v>
      </c>
      <c r="AF286" s="27">
        <f t="shared" si="78"/>
        <v>7.3460585531808388E-170</v>
      </c>
      <c r="AG286" s="27">
        <f t="shared" si="78"/>
        <v>5.1653300874787255E-170</v>
      </c>
      <c r="AH286" s="27">
        <f t="shared" si="78"/>
        <v>4.0878489688904791E-170</v>
      </c>
      <c r="AI286" s="27">
        <f t="shared" si="78"/>
        <v>5.4529443642645101E-168</v>
      </c>
      <c r="AJ286" s="27">
        <f t="shared" si="78"/>
        <v>6.4807866450443388E-170</v>
      </c>
      <c r="AK286" s="27">
        <f t="shared" si="78"/>
        <v>1.2426542993162625E-169</v>
      </c>
      <c r="AL286" s="27">
        <f t="shared" si="78"/>
        <v>0</v>
      </c>
    </row>
    <row r="287" spans="4:38">
      <c r="D287" s="27">
        <f t="shared" si="79"/>
        <v>7946.78</v>
      </c>
      <c r="E287" s="27">
        <f t="shared" si="76"/>
        <v>3.276930814348441E-236</v>
      </c>
      <c r="F287" s="27">
        <f t="shared" si="76"/>
        <v>2.2762347400485537E-234</v>
      </c>
      <c r="G287" s="27">
        <f t="shared" si="76"/>
        <v>3.3843395879595694E-234</v>
      </c>
      <c r="H287" s="27">
        <f t="shared" si="76"/>
        <v>8.6808220703805214E-234</v>
      </c>
      <c r="I287" s="27">
        <f t="shared" si="76"/>
        <v>6.7132514969960351E-234</v>
      </c>
      <c r="J287" s="27">
        <f t="shared" si="76"/>
        <v>5.3614371203817702E-234</v>
      </c>
      <c r="K287" s="27">
        <f t="shared" si="76"/>
        <v>6.9682591750646689E-232</v>
      </c>
      <c r="L287" s="27">
        <f t="shared" si="76"/>
        <v>7.2328775801220813E-234</v>
      </c>
      <c r="M287" s="27">
        <f t="shared" si="76"/>
        <v>1.6137136012303851E-233</v>
      </c>
      <c r="N287" s="27">
        <f t="shared" si="76"/>
        <v>0</v>
      </c>
      <c r="Q287" s="27">
        <f t="shared" si="77"/>
        <v>-2.3988798489911162E-236</v>
      </c>
      <c r="R287" s="27">
        <f t="shared" si="77"/>
        <v>1.7239148639131554E-234</v>
      </c>
      <c r="S287" s="27">
        <f t="shared" si="77"/>
        <v>2.8451938306883015E-234</v>
      </c>
      <c r="T287" s="27">
        <f t="shared" si="77"/>
        <v>5.9812742853307426E-234</v>
      </c>
      <c r="U287" s="27">
        <f t="shared" si="77"/>
        <v>5.424474913854224E-234</v>
      </c>
      <c r="V287" s="27">
        <f t="shared" si="77"/>
        <v>4.390058780291986E-234</v>
      </c>
      <c r="W287" s="27">
        <f t="shared" si="77"/>
        <v>5.4889238724697758E-232</v>
      </c>
      <c r="X287" s="27">
        <f t="shared" si="77"/>
        <v>4.4258475770406187E-234</v>
      </c>
      <c r="Y287" s="27">
        <f t="shared" si="77"/>
        <v>1.3023315302330927E-233</v>
      </c>
      <c r="Z287" s="27">
        <f t="shared" si="77"/>
        <v>0</v>
      </c>
      <c r="AC287" s="27">
        <f t="shared" si="78"/>
        <v>8.9527414776880078E-236</v>
      </c>
      <c r="AD287" s="27">
        <f t="shared" si="78"/>
        <v>2.8285546161839425E-234</v>
      </c>
      <c r="AE287" s="27">
        <f t="shared" si="78"/>
        <v>3.9234853452308457E-234</v>
      </c>
      <c r="AF287" s="27">
        <f t="shared" si="78"/>
        <v>1.1380369855430267E-233</v>
      </c>
      <c r="AG287" s="27">
        <f t="shared" si="78"/>
        <v>8.0020280801378439E-234</v>
      </c>
      <c r="AH287" s="27">
        <f t="shared" si="78"/>
        <v>6.3328154604715528E-234</v>
      </c>
      <c r="AI287" s="27">
        <f t="shared" si="78"/>
        <v>8.4475944776595541E-232</v>
      </c>
      <c r="AJ287" s="27">
        <f t="shared" si="78"/>
        <v>1.0039907583203556E-233</v>
      </c>
      <c r="AK287" s="27">
        <f t="shared" si="78"/>
        <v>1.9250956722276867E-233</v>
      </c>
      <c r="AL287" s="27">
        <f t="shared" si="78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4" spans="3:38">
      <c r="D294" s="38" t="str">
        <f>D204</f>
        <v>Average</v>
      </c>
      <c r="P294" s="38" t="str">
        <f>P204</f>
        <v>Average -STDEV</v>
      </c>
      <c r="AB294" s="38" t="str">
        <f>AB204</f>
        <v>Average +STDEV</v>
      </c>
    </row>
    <row r="295" spans="3:38">
      <c r="E295" s="38" t="str">
        <f>E205</f>
        <v>Blood</v>
      </c>
      <c r="F295" s="38" t="str">
        <f t="shared" ref="F295:N295" si="80">F205</f>
        <v>Thymus</v>
      </c>
      <c r="G295" s="38" t="str">
        <f t="shared" si="80"/>
        <v>Heart</v>
      </c>
      <c r="H295" s="38" t="str">
        <f t="shared" si="80"/>
        <v>Lungs</v>
      </c>
      <c r="I295" s="38" t="str">
        <f t="shared" si="80"/>
        <v>Kidneys</v>
      </c>
      <c r="J295" s="38" t="str">
        <f t="shared" si="80"/>
        <v>Spleen</v>
      </c>
      <c r="K295" s="38" t="str">
        <f t="shared" si="80"/>
        <v>Liver</v>
      </c>
      <c r="L295" s="38" t="str">
        <f t="shared" si="80"/>
        <v>ART</v>
      </c>
      <c r="M295" s="38" t="str">
        <f t="shared" si="80"/>
        <v>Carcass</v>
      </c>
      <c r="N295" s="38">
        <f t="shared" si="80"/>
        <v>0</v>
      </c>
      <c r="Q295" s="38" t="str">
        <f>Q205</f>
        <v>Blood</v>
      </c>
      <c r="R295" s="38" t="str">
        <f t="shared" ref="R295:Z295" si="81">R205</f>
        <v>Thymus</v>
      </c>
      <c r="S295" s="38" t="str">
        <f t="shared" si="81"/>
        <v>Heart</v>
      </c>
      <c r="T295" s="38" t="str">
        <f t="shared" si="81"/>
        <v>Lungs</v>
      </c>
      <c r="U295" s="38" t="str">
        <f t="shared" si="81"/>
        <v>Kidneys</v>
      </c>
      <c r="V295" s="38" t="str">
        <f t="shared" si="81"/>
        <v>Spleen</v>
      </c>
      <c r="W295" s="38" t="str">
        <f t="shared" si="81"/>
        <v>Liver</v>
      </c>
      <c r="X295" s="38" t="str">
        <f t="shared" si="81"/>
        <v>ART</v>
      </c>
      <c r="Y295" s="38" t="str">
        <f t="shared" si="81"/>
        <v>Carcass</v>
      </c>
      <c r="Z295" s="38">
        <f t="shared" si="81"/>
        <v>0</v>
      </c>
      <c r="AC295" s="38" t="str">
        <f>AC205</f>
        <v>Blood</v>
      </c>
      <c r="AD295" s="38" t="str">
        <f t="shared" ref="AD295:AL295" si="82">AD205</f>
        <v>Thymus</v>
      </c>
      <c r="AE295" s="38" t="str">
        <f t="shared" si="82"/>
        <v>Heart</v>
      </c>
      <c r="AF295" s="38" t="str">
        <f t="shared" si="82"/>
        <v>Lungs</v>
      </c>
      <c r="AG295" s="38" t="str">
        <f t="shared" si="82"/>
        <v>Kidneys</v>
      </c>
      <c r="AH295" s="38" t="str">
        <f t="shared" si="82"/>
        <v>Spleen</v>
      </c>
      <c r="AI295" s="38" t="str">
        <f t="shared" si="82"/>
        <v>Liver</v>
      </c>
      <c r="AJ295" s="38" t="str">
        <f t="shared" si="82"/>
        <v>ART</v>
      </c>
      <c r="AK295" s="38" t="str">
        <f t="shared" si="82"/>
        <v>Carcass</v>
      </c>
      <c r="AL295" s="38">
        <f t="shared" si="82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83">D207</f>
        <v>4.1666666666666664E-2</v>
      </c>
      <c r="E297" s="27">
        <f t="shared" ref="E297:N312" si="84">($D207-$D206)/8*(E206+3*((2*E206+E207)/3)+3*((E206+2*E207)/3)+E207)</f>
        <v>309479.26650519372</v>
      </c>
      <c r="F297" s="27">
        <f t="shared" si="84"/>
        <v>263967.80611782789</v>
      </c>
      <c r="G297" s="27">
        <f t="shared" si="84"/>
        <v>926780.05967461341</v>
      </c>
      <c r="H297" s="27">
        <f t="shared" si="84"/>
        <v>731615.25809213892</v>
      </c>
      <c r="I297" s="27">
        <f t="shared" si="84"/>
        <v>1903446.6505981172</v>
      </c>
      <c r="J297" s="27">
        <f t="shared" si="84"/>
        <v>459803.31157782115</v>
      </c>
      <c r="K297" s="27">
        <f t="shared" si="84"/>
        <v>29304520.75686086</v>
      </c>
      <c r="L297" s="27">
        <f t="shared" si="84"/>
        <v>552994.04304655362</v>
      </c>
      <c r="M297" s="27">
        <f t="shared" si="84"/>
        <v>904549.66731033893</v>
      </c>
      <c r="N297" s="27">
        <f t="shared" si="84"/>
        <v>0</v>
      </c>
      <c r="Q297" s="27">
        <f>($D207-$D206)/8*(Q206+3*((2*Q206+Q207)/3)+3*((Q206+2*Q207)/3)+Q207)</f>
        <v>279212.03164964728</v>
      </c>
      <c r="R297" s="27">
        <f t="shared" ref="Q297:Z312" si="85">($D207-$D206)/8*(R206+3*((2*R206+R207)/3)+3*((R206+2*R207)/3)+R207)</f>
        <v>216695.3572648741</v>
      </c>
      <c r="S297" s="27">
        <f t="shared" si="85"/>
        <v>658214.14396811812</v>
      </c>
      <c r="T297" s="27">
        <f t="shared" si="85"/>
        <v>494854.78719857649</v>
      </c>
      <c r="U297" s="27">
        <f t="shared" si="85"/>
        <v>1564374.9648167761</v>
      </c>
      <c r="V297" s="27">
        <f t="shared" si="85"/>
        <v>380448.00707830401</v>
      </c>
      <c r="W297" s="27">
        <f t="shared" si="85"/>
        <v>25330073.97231555</v>
      </c>
      <c r="X297" s="27">
        <f t="shared" si="85"/>
        <v>321968.13755559816</v>
      </c>
      <c r="Y297" s="27">
        <f t="shared" si="85"/>
        <v>736440.12211884244</v>
      </c>
      <c r="Z297" s="27">
        <f t="shared" si="85"/>
        <v>0</v>
      </c>
      <c r="AC297" s="27">
        <f t="shared" ref="AC297:AL312" si="86">($D207-$D206)/8*(AC206+3*((2*AC206+AC207)/3)+3*((AC206+2*AC207)/3)+AC207)</f>
        <v>339746.50136074005</v>
      </c>
      <c r="AD297" s="27">
        <f t="shared" si="86"/>
        <v>311240.25497078209</v>
      </c>
      <c r="AE297" s="27">
        <f t="shared" si="86"/>
        <v>1195345.9753811122</v>
      </c>
      <c r="AF297" s="27">
        <f t="shared" si="86"/>
        <v>968375.72898570099</v>
      </c>
      <c r="AG297" s="27">
        <f t="shared" si="86"/>
        <v>2242518.3363794619</v>
      </c>
      <c r="AH297" s="27">
        <f t="shared" si="86"/>
        <v>539158.61607733741</v>
      </c>
      <c r="AI297" s="27">
        <f t="shared" si="86"/>
        <v>33278967.541406218</v>
      </c>
      <c r="AJ297" s="27">
        <f t="shared" si="86"/>
        <v>784019.9485375036</v>
      </c>
      <c r="AK297" s="27">
        <f t="shared" si="86"/>
        <v>1072659.2125018355</v>
      </c>
      <c r="AL297" s="27">
        <f t="shared" si="86"/>
        <v>0</v>
      </c>
    </row>
    <row r="298" spans="3:38">
      <c r="D298" s="37">
        <f t="shared" si="83"/>
        <v>7.4999999999999997E-2</v>
      </c>
      <c r="E298" s="27">
        <f t="shared" si="84"/>
        <v>417119.29977625341</v>
      </c>
      <c r="F298" s="27">
        <f t="shared" si="84"/>
        <v>381054.58594650956</v>
      </c>
      <c r="G298" s="27">
        <f t="shared" si="84"/>
        <v>1425006.6124046445</v>
      </c>
      <c r="H298" s="27">
        <f t="shared" si="84"/>
        <v>1109729.4828523018</v>
      </c>
      <c r="I298" s="27">
        <f t="shared" si="84"/>
        <v>2802937.5749484985</v>
      </c>
      <c r="J298" s="27">
        <f t="shared" si="84"/>
        <v>666440.90434285149</v>
      </c>
      <c r="K298" s="27">
        <f t="shared" si="84"/>
        <v>46091007.324352309</v>
      </c>
      <c r="L298" s="27">
        <f t="shared" si="84"/>
        <v>823758.4167619514</v>
      </c>
      <c r="M298" s="27">
        <f t="shared" si="84"/>
        <v>1355076.5237842626</v>
      </c>
      <c r="N298" s="27">
        <f t="shared" si="84"/>
        <v>0</v>
      </c>
      <c r="Q298" s="27">
        <f t="shared" si="85"/>
        <v>371318.27904247196</v>
      </c>
      <c r="R298" s="27">
        <f t="shared" si="85"/>
        <v>310306.42155933887</v>
      </c>
      <c r="S298" s="27">
        <f t="shared" si="85"/>
        <v>1050450.0620696568</v>
      </c>
      <c r="T298" s="27">
        <f t="shared" si="85"/>
        <v>758239.45701558853</v>
      </c>
      <c r="U298" s="27">
        <f t="shared" si="85"/>
        <v>2285322.7573975776</v>
      </c>
      <c r="V298" s="27">
        <f t="shared" si="85"/>
        <v>542529.9850994884</v>
      </c>
      <c r="W298" s="27">
        <f t="shared" si="85"/>
        <v>40639248.71787104</v>
      </c>
      <c r="X298" s="27">
        <f t="shared" si="85"/>
        <v>493159.81787924358</v>
      </c>
      <c r="Y298" s="27">
        <f t="shared" si="85"/>
        <v>1111272.5899265166</v>
      </c>
      <c r="Z298" s="27">
        <f t="shared" si="85"/>
        <v>0</v>
      </c>
      <c r="AC298" s="27">
        <f t="shared" si="86"/>
        <v>462920.32051003509</v>
      </c>
      <c r="AD298" s="27">
        <f t="shared" si="86"/>
        <v>452114.22266287904</v>
      </c>
      <c r="AE298" s="27">
        <f t="shared" si="86"/>
        <v>1796904.0156205574</v>
      </c>
      <c r="AF298" s="27">
        <f t="shared" si="86"/>
        <v>1461219.5086890152</v>
      </c>
      <c r="AG298" s="27">
        <f t="shared" si="86"/>
        <v>3320552.3924994222</v>
      </c>
      <c r="AH298" s="27">
        <f t="shared" si="86"/>
        <v>790351.82358621561</v>
      </c>
      <c r="AI298" s="27">
        <f t="shared" si="86"/>
        <v>51509318.717776507</v>
      </c>
      <c r="AJ298" s="27">
        <f t="shared" si="86"/>
        <v>1155273.8813097046</v>
      </c>
      <c r="AK298" s="27">
        <f t="shared" si="86"/>
        <v>1598880.4576420083</v>
      </c>
      <c r="AL298" s="27">
        <f t="shared" si="86"/>
        <v>0</v>
      </c>
    </row>
    <row r="299" spans="3:38">
      <c r="D299" s="37">
        <f t="shared" si="83"/>
        <v>0.1</v>
      </c>
      <c r="E299" s="27">
        <f t="shared" si="84"/>
        <v>212324.29466188632</v>
      </c>
      <c r="F299" s="27">
        <f t="shared" si="84"/>
        <v>232704.87128211171</v>
      </c>
      <c r="G299" s="27">
        <f t="shared" si="84"/>
        <v>995999.14101043192</v>
      </c>
      <c r="H299" s="27">
        <f t="shared" si="84"/>
        <v>754523.70546669175</v>
      </c>
      <c r="I299" s="27">
        <f t="shared" si="84"/>
        <v>1792260.8322198971</v>
      </c>
      <c r="J299" s="27">
        <f t="shared" si="84"/>
        <v>410865.58573750197</v>
      </c>
      <c r="K299" s="27">
        <f t="shared" si="84"/>
        <v>33578193.314542353</v>
      </c>
      <c r="L299" s="27">
        <f t="shared" si="84"/>
        <v>539665.74558236939</v>
      </c>
      <c r="M299" s="27">
        <f t="shared" si="84"/>
        <v>898296.76034235652</v>
      </c>
      <c r="N299" s="27">
        <f t="shared" si="84"/>
        <v>0</v>
      </c>
      <c r="Q299" s="27">
        <f t="shared" si="85"/>
        <v>181275.28052227694</v>
      </c>
      <c r="R299" s="27">
        <f t="shared" si="85"/>
        <v>185954.8935764581</v>
      </c>
      <c r="S299" s="27">
        <f t="shared" si="85"/>
        <v>784596.06192718924</v>
      </c>
      <c r="T299" s="27">
        <f t="shared" si="85"/>
        <v>525953.12689467543</v>
      </c>
      <c r="U299" s="27">
        <f t="shared" si="85"/>
        <v>1435326.5113574772</v>
      </c>
      <c r="V299" s="27">
        <f t="shared" si="85"/>
        <v>321846.50998575654</v>
      </c>
      <c r="W299" s="27">
        <f t="shared" si="85"/>
        <v>30633079.669538837</v>
      </c>
      <c r="X299" s="27">
        <f t="shared" si="85"/>
        <v>342234.32906769018</v>
      </c>
      <c r="Y299" s="27">
        <f t="shared" si="85"/>
        <v>747831.71179256111</v>
      </c>
      <c r="Z299" s="27">
        <f t="shared" si="85"/>
        <v>0</v>
      </c>
      <c r="AC299" s="27">
        <f t="shared" si="86"/>
        <v>243373.30880149596</v>
      </c>
      <c r="AD299" s="27">
        <f t="shared" si="86"/>
        <v>280193.6234492464</v>
      </c>
      <c r="AE299" s="27">
        <f t="shared" si="86"/>
        <v>1201095.0467214878</v>
      </c>
      <c r="AF299" s="27">
        <f t="shared" si="86"/>
        <v>983094.2840387061</v>
      </c>
      <c r="AG299" s="27">
        <f t="shared" si="86"/>
        <v>2149195.1530823186</v>
      </c>
      <c r="AH299" s="27">
        <f t="shared" si="86"/>
        <v>499884.66148924944</v>
      </c>
      <c r="AI299" s="27">
        <f t="shared" si="86"/>
        <v>36443974.240399003</v>
      </c>
      <c r="AJ299" s="27">
        <f t="shared" si="86"/>
        <v>739271.85588024755</v>
      </c>
      <c r="AK299" s="27">
        <f t="shared" si="86"/>
        <v>1048761.808892152</v>
      </c>
      <c r="AL299" s="27">
        <f t="shared" si="86"/>
        <v>0</v>
      </c>
    </row>
    <row r="300" spans="3:38">
      <c r="D300" s="37">
        <f t="shared" si="83"/>
        <v>0.125</v>
      </c>
      <c r="E300" s="27">
        <f t="shared" si="84"/>
        <v>136637.9337189103</v>
      </c>
      <c r="F300" s="27">
        <f t="shared" si="84"/>
        <v>193485.44189042874</v>
      </c>
      <c r="G300" s="27">
        <f t="shared" si="84"/>
        <v>945185.83824254863</v>
      </c>
      <c r="H300" s="27">
        <f t="shared" si="84"/>
        <v>699414.80489515734</v>
      </c>
      <c r="I300" s="27">
        <f t="shared" si="84"/>
        <v>1564661.8294111856</v>
      </c>
      <c r="J300" s="27">
        <f t="shared" si="84"/>
        <v>345301.63443565305</v>
      </c>
      <c r="K300" s="27">
        <f t="shared" si="84"/>
        <v>33032311.03111773</v>
      </c>
      <c r="L300" s="27">
        <f t="shared" si="84"/>
        <v>482939.19512302155</v>
      </c>
      <c r="M300" s="27">
        <f t="shared" si="84"/>
        <v>813420.72097988729</v>
      </c>
      <c r="N300" s="27">
        <f t="shared" si="84"/>
        <v>0</v>
      </c>
      <c r="Q300" s="27">
        <f t="shared" si="85"/>
        <v>107969.87765750763</v>
      </c>
      <c r="R300" s="27">
        <f t="shared" si="85"/>
        <v>151223.38877808608</v>
      </c>
      <c r="S300" s="27">
        <f t="shared" si="85"/>
        <v>785645.63338686957</v>
      </c>
      <c r="T300" s="27">
        <f t="shared" si="85"/>
        <v>496310.71859559184</v>
      </c>
      <c r="U300" s="27">
        <f t="shared" si="85"/>
        <v>1229895.8093279235</v>
      </c>
      <c r="V300" s="27">
        <f t="shared" si="85"/>
        <v>258858.72688694409</v>
      </c>
      <c r="W300" s="27">
        <f t="shared" si="85"/>
        <v>30939965.663989238</v>
      </c>
      <c r="X300" s="27">
        <f t="shared" si="85"/>
        <v>322760.60799415247</v>
      </c>
      <c r="Y300" s="27">
        <f t="shared" si="85"/>
        <v>686890.78002236842</v>
      </c>
      <c r="Z300" s="27">
        <f t="shared" si="85"/>
        <v>0</v>
      </c>
      <c r="AC300" s="27">
        <f t="shared" si="86"/>
        <v>165305.98978031316</v>
      </c>
      <c r="AD300" s="27">
        <f t="shared" si="86"/>
        <v>236887.06137922537</v>
      </c>
      <c r="AE300" s="27">
        <f t="shared" si="86"/>
        <v>1094997.1703770456</v>
      </c>
      <c r="AF300" s="27">
        <f t="shared" si="86"/>
        <v>902518.89119472296</v>
      </c>
      <c r="AG300" s="27">
        <f t="shared" si="86"/>
        <v>1899427.8494944524</v>
      </c>
      <c r="AH300" s="27">
        <f t="shared" si="86"/>
        <v>431744.54198436288</v>
      </c>
      <c r="AI300" s="27">
        <f t="shared" si="86"/>
        <v>35002284.952011861</v>
      </c>
      <c r="AJ300" s="27">
        <f t="shared" si="86"/>
        <v>646472.26733986335</v>
      </c>
      <c r="AK300" s="27">
        <f t="shared" si="86"/>
        <v>939950.66193740629</v>
      </c>
      <c r="AL300" s="27">
        <f t="shared" si="86"/>
        <v>0</v>
      </c>
    </row>
    <row r="301" spans="3:38">
      <c r="D301" s="37">
        <f t="shared" si="83"/>
        <v>0.25</v>
      </c>
      <c r="E301" s="27">
        <f t="shared" si="84"/>
        <v>351801.03141855996</v>
      </c>
      <c r="F301" s="27">
        <f t="shared" si="84"/>
        <v>798987.25277874188</v>
      </c>
      <c r="G301" s="27">
        <f t="shared" si="84"/>
        <v>4162025.8929915177</v>
      </c>
      <c r="H301" s="27">
        <f t="shared" si="84"/>
        <v>3215178.5471840403</v>
      </c>
      <c r="I301" s="27">
        <f t="shared" si="84"/>
        <v>6409823.1196138132</v>
      </c>
      <c r="J301" s="27">
        <f t="shared" si="84"/>
        <v>1444334.7385234195</v>
      </c>
      <c r="K301" s="27">
        <f t="shared" si="84"/>
        <v>162353259.09728137</v>
      </c>
      <c r="L301" s="27">
        <f t="shared" si="84"/>
        <v>2119322.9117938131</v>
      </c>
      <c r="M301" s="27">
        <f t="shared" si="84"/>
        <v>3666520.512608395</v>
      </c>
      <c r="N301" s="27">
        <f t="shared" si="84"/>
        <v>0</v>
      </c>
      <c r="Q301" s="27">
        <f t="shared" si="85"/>
        <v>234946.30700419107</v>
      </c>
      <c r="R301" s="27">
        <f t="shared" si="85"/>
        <v>591291.2846228698</v>
      </c>
      <c r="S301" s="27">
        <f t="shared" si="85"/>
        <v>3813431.7282240852</v>
      </c>
      <c r="T301" s="27">
        <f t="shared" si="85"/>
        <v>2317218.2701952108</v>
      </c>
      <c r="U301" s="27">
        <f t="shared" si="85"/>
        <v>4980185.4858490732</v>
      </c>
      <c r="V301" s="27">
        <f t="shared" si="85"/>
        <v>1034614.5956722391</v>
      </c>
      <c r="W301" s="27">
        <f t="shared" si="85"/>
        <v>158787339.0891555</v>
      </c>
      <c r="X301" s="27">
        <f t="shared" si="85"/>
        <v>1396927.885250353</v>
      </c>
      <c r="Y301" s="27">
        <f t="shared" si="85"/>
        <v>3139737.2452202104</v>
      </c>
      <c r="Z301" s="27">
        <f t="shared" si="85"/>
        <v>0</v>
      </c>
      <c r="AC301" s="27">
        <f t="shared" si="86"/>
        <v>468662.71890160092</v>
      </c>
      <c r="AD301" s="27">
        <f t="shared" si="86"/>
        <v>999007.19535238622</v>
      </c>
      <c r="AE301" s="27">
        <f t="shared" si="86"/>
        <v>4576152.9459144957</v>
      </c>
      <c r="AF301" s="27">
        <f t="shared" si="86"/>
        <v>4113138.8241728814</v>
      </c>
      <c r="AG301" s="27">
        <f t="shared" si="86"/>
        <v>7839460.7533785664</v>
      </c>
      <c r="AH301" s="27">
        <f t="shared" si="86"/>
        <v>1854054.881374601</v>
      </c>
      <c r="AI301" s="27">
        <f t="shared" si="86"/>
        <v>166743463.12364239</v>
      </c>
      <c r="AJ301" s="27">
        <f t="shared" si="86"/>
        <v>2818947.8859908143</v>
      </c>
      <c r="AK301" s="27">
        <f t="shared" si="86"/>
        <v>4193024.6692734379</v>
      </c>
      <c r="AL301" s="27">
        <f t="shared" si="86"/>
        <v>0</v>
      </c>
    </row>
    <row r="302" spans="3:38">
      <c r="D302" s="37">
        <f t="shared" si="83"/>
        <v>0.375</v>
      </c>
      <c r="E302" s="27">
        <f t="shared" si="84"/>
        <v>158374.37607194198</v>
      </c>
      <c r="F302" s="27">
        <f t="shared" si="84"/>
        <v>710502.99570464646</v>
      </c>
      <c r="G302" s="27">
        <f t="shared" si="84"/>
        <v>3360474.1522931112</v>
      </c>
      <c r="H302" s="27">
        <f t="shared" si="84"/>
        <v>3009322.1133171772</v>
      </c>
      <c r="I302" s="27">
        <f t="shared" si="84"/>
        <v>5053317.0012675403</v>
      </c>
      <c r="J302" s="27">
        <f t="shared" si="84"/>
        <v>1301150.4884145136</v>
      </c>
      <c r="K302" s="27">
        <f t="shared" si="84"/>
        <v>162412362.14648679</v>
      </c>
      <c r="L302" s="27">
        <f t="shared" si="84"/>
        <v>1890057.9702194096</v>
      </c>
      <c r="M302" s="27">
        <f t="shared" si="84"/>
        <v>3429154.700384187</v>
      </c>
      <c r="N302" s="27">
        <f t="shared" si="84"/>
        <v>0</v>
      </c>
      <c r="Q302" s="27">
        <f t="shared" si="85"/>
        <v>78012.895164246554</v>
      </c>
      <c r="R302" s="27">
        <f t="shared" si="85"/>
        <v>479370.78379509039</v>
      </c>
      <c r="S302" s="27">
        <f t="shared" si="85"/>
        <v>3480444.7249669465</v>
      </c>
      <c r="T302" s="27">
        <f t="shared" si="85"/>
        <v>2183558.5525473347</v>
      </c>
      <c r="U302" s="27">
        <f t="shared" si="85"/>
        <v>3957120.1990636354</v>
      </c>
      <c r="V302" s="27">
        <f t="shared" si="85"/>
        <v>930086.91743517492</v>
      </c>
      <c r="W302" s="27">
        <f t="shared" si="85"/>
        <v>165265014.65973163</v>
      </c>
      <c r="X302" s="27">
        <f t="shared" si="85"/>
        <v>1093353.3515857845</v>
      </c>
      <c r="Y302" s="27">
        <f t="shared" si="85"/>
        <v>2969236.7028323798</v>
      </c>
      <c r="Z302" s="27">
        <f t="shared" si="85"/>
        <v>0</v>
      </c>
      <c r="AC302" s="27">
        <f t="shared" si="86"/>
        <v>238778.0315511802</v>
      </c>
      <c r="AD302" s="27">
        <f t="shared" si="86"/>
        <v>912501.46034855105</v>
      </c>
      <c r="AE302" s="27">
        <f t="shared" si="86"/>
        <v>3489228.4673441416</v>
      </c>
      <c r="AF302" s="27">
        <f t="shared" si="86"/>
        <v>3835085.6740870094</v>
      </c>
      <c r="AG302" s="27">
        <f t="shared" si="86"/>
        <v>6149513.8034714544</v>
      </c>
      <c r="AH302" s="27">
        <f t="shared" si="86"/>
        <v>1672214.0593938516</v>
      </c>
      <c r="AI302" s="27">
        <f t="shared" si="86"/>
        <v>162688214.35292158</v>
      </c>
      <c r="AJ302" s="27">
        <f t="shared" si="86"/>
        <v>2599945.9946595975</v>
      </c>
      <c r="AK302" s="27">
        <f t="shared" si="86"/>
        <v>3887382.1537639415</v>
      </c>
      <c r="AL302" s="27">
        <f t="shared" si="86"/>
        <v>0</v>
      </c>
    </row>
    <row r="303" spans="3:38">
      <c r="D303" s="37">
        <f t="shared" si="83"/>
        <v>0.5</v>
      </c>
      <c r="E303" s="27">
        <f t="shared" si="84"/>
        <v>104357.55625691844</v>
      </c>
      <c r="F303" s="27">
        <f t="shared" si="84"/>
        <v>706401.25184297317</v>
      </c>
      <c r="G303" s="27">
        <f t="shared" si="84"/>
        <v>2728404.4890706316</v>
      </c>
      <c r="H303" s="27">
        <f t="shared" si="84"/>
        <v>2954187.9485299094</v>
      </c>
      <c r="I303" s="27">
        <f t="shared" si="84"/>
        <v>4287836.496462197</v>
      </c>
      <c r="J303" s="27">
        <f t="shared" si="84"/>
        <v>1309741.4572453732</v>
      </c>
      <c r="K303" s="27">
        <f t="shared" si="84"/>
        <v>168351372.58181468</v>
      </c>
      <c r="L303" s="27">
        <f t="shared" si="84"/>
        <v>1797463.1535279872</v>
      </c>
      <c r="M303" s="27">
        <f t="shared" si="84"/>
        <v>3434018.1900475277</v>
      </c>
      <c r="N303" s="27">
        <f t="shared" si="84"/>
        <v>0</v>
      </c>
      <c r="Q303" s="27">
        <f t="shared" si="85"/>
        <v>50955.34461322811</v>
      </c>
      <c r="R303" s="27">
        <f t="shared" si="85"/>
        <v>439260.45355635078</v>
      </c>
      <c r="S303" s="27">
        <f t="shared" si="85"/>
        <v>3015809.3314982988</v>
      </c>
      <c r="T303" s="27">
        <f t="shared" si="85"/>
        <v>2139971.6652955166</v>
      </c>
      <c r="U303" s="27">
        <f t="shared" si="85"/>
        <v>3432159.0794496536</v>
      </c>
      <c r="V303" s="27">
        <f t="shared" si="85"/>
        <v>985380.50025883899</v>
      </c>
      <c r="W303" s="27">
        <f t="shared" si="85"/>
        <v>172212311.96652609</v>
      </c>
      <c r="X303" s="27">
        <f t="shared" si="85"/>
        <v>862607.2123557966</v>
      </c>
      <c r="Y303" s="27">
        <f t="shared" si="85"/>
        <v>3000295.2065754514</v>
      </c>
      <c r="Z303" s="27">
        <f t="shared" si="85"/>
        <v>0</v>
      </c>
      <c r="AC303" s="27">
        <f t="shared" si="86"/>
        <v>157865.90294137955</v>
      </c>
      <c r="AD303" s="27">
        <f t="shared" si="86"/>
        <v>936840.60231154948</v>
      </c>
      <c r="AE303" s="27">
        <f t="shared" si="86"/>
        <v>2754332.6142370971</v>
      </c>
      <c r="AF303" s="27">
        <f t="shared" si="86"/>
        <v>3768404.2317642919</v>
      </c>
      <c r="AG303" s="27">
        <f t="shared" si="86"/>
        <v>5143513.9134747582</v>
      </c>
      <c r="AH303" s="27">
        <f t="shared" si="86"/>
        <v>1634102.4142319052</v>
      </c>
      <c r="AI303" s="27">
        <f t="shared" si="86"/>
        <v>168431589.53620607</v>
      </c>
      <c r="AJ303" s="27">
        <f t="shared" si="86"/>
        <v>2621622.787422799</v>
      </c>
      <c r="AK303" s="27">
        <f t="shared" si="86"/>
        <v>3863486.8096206645</v>
      </c>
      <c r="AL303" s="27">
        <f t="shared" si="86"/>
        <v>0</v>
      </c>
    </row>
    <row r="304" spans="3:38">
      <c r="D304" s="37">
        <f t="shared" si="83"/>
        <v>0.625</v>
      </c>
      <c r="E304" s="27">
        <f t="shared" si="84"/>
        <v>63313.600896671931</v>
      </c>
      <c r="F304" s="27">
        <f t="shared" si="84"/>
        <v>713243.16312190879</v>
      </c>
      <c r="G304" s="27">
        <f t="shared" si="84"/>
        <v>2206214.9501009984</v>
      </c>
      <c r="H304" s="27">
        <f t="shared" si="84"/>
        <v>2935409.7910248791</v>
      </c>
      <c r="I304" s="27">
        <f t="shared" si="84"/>
        <v>3726864.9846858694</v>
      </c>
      <c r="J304" s="27">
        <f t="shared" si="84"/>
        <v>1342636.0733567833</v>
      </c>
      <c r="K304" s="27">
        <f t="shared" si="84"/>
        <v>176758248.94955313</v>
      </c>
      <c r="L304" s="27">
        <f t="shared" si="84"/>
        <v>1736623.2836363232</v>
      </c>
      <c r="M304" s="27">
        <f t="shared" si="84"/>
        <v>3498227.5349551216</v>
      </c>
      <c r="N304" s="27">
        <f t="shared" si="84"/>
        <v>0</v>
      </c>
      <c r="Q304" s="27">
        <f t="shared" si="85"/>
        <v>30403.052255336901</v>
      </c>
      <c r="R304" s="27">
        <f t="shared" si="85"/>
        <v>410869.35709381959</v>
      </c>
      <c r="S304" s="27">
        <f t="shared" si="85"/>
        <v>2485015.2309877765</v>
      </c>
      <c r="T304" s="27">
        <f t="shared" si="85"/>
        <v>2121816.5486720991</v>
      </c>
      <c r="U304" s="27">
        <f t="shared" si="85"/>
        <v>3051304.9882453009</v>
      </c>
      <c r="V304" s="27">
        <f t="shared" si="85"/>
        <v>1071057.7688818993</v>
      </c>
      <c r="W304" s="27">
        <f t="shared" si="85"/>
        <v>178561610.29397878</v>
      </c>
      <c r="X304" s="27">
        <f t="shared" si="85"/>
        <v>680110.4396160678</v>
      </c>
      <c r="Y304" s="27">
        <f t="shared" si="85"/>
        <v>3089846.7423759075</v>
      </c>
      <c r="Z304" s="27">
        <f t="shared" si="85"/>
        <v>0</v>
      </c>
      <c r="AC304" s="27">
        <f t="shared" si="86"/>
        <v>96394.835469160796</v>
      </c>
      <c r="AD304" s="27">
        <f t="shared" si="86"/>
        <v>983071.8717053493</v>
      </c>
      <c r="AE304" s="27">
        <f t="shared" si="86"/>
        <v>2205263.4345688648</v>
      </c>
      <c r="AF304" s="27">
        <f t="shared" si="86"/>
        <v>3749003.0333776684</v>
      </c>
      <c r="AG304" s="27">
        <f t="shared" si="86"/>
        <v>4402424.9811264481</v>
      </c>
      <c r="AH304" s="27">
        <f t="shared" si="86"/>
        <v>1614214.377831667</v>
      </c>
      <c r="AI304" s="27">
        <f t="shared" si="86"/>
        <v>178449717.50220925</v>
      </c>
      <c r="AJ304" s="27">
        <f t="shared" si="86"/>
        <v>2693056.8174065258</v>
      </c>
      <c r="AK304" s="27">
        <f t="shared" si="86"/>
        <v>3899766.4772058781</v>
      </c>
      <c r="AL304" s="27">
        <f t="shared" si="86"/>
        <v>0</v>
      </c>
    </row>
    <row r="305" spans="4:38">
      <c r="D305" s="37">
        <f t="shared" si="83"/>
        <v>0.75</v>
      </c>
      <c r="E305" s="27">
        <f t="shared" si="84"/>
        <v>33326.335930688838</v>
      </c>
      <c r="F305" s="27">
        <f t="shared" si="84"/>
        <v>724651.2357041036</v>
      </c>
      <c r="G305" s="27">
        <f t="shared" si="84"/>
        <v>1788849.5079730609</v>
      </c>
      <c r="H305" s="27">
        <f t="shared" si="84"/>
        <v>2934844.8813771796</v>
      </c>
      <c r="I305" s="27">
        <f t="shared" si="84"/>
        <v>3321570.8943073237</v>
      </c>
      <c r="J305" s="27">
        <f t="shared" si="84"/>
        <v>1384373.1750060781</v>
      </c>
      <c r="K305" s="27">
        <f t="shared" si="84"/>
        <v>185537713.08556965</v>
      </c>
      <c r="L305" s="27">
        <f t="shared" si="84"/>
        <v>1696682.4686294133</v>
      </c>
      <c r="M305" s="27">
        <f t="shared" si="84"/>
        <v>3585210.646640202</v>
      </c>
      <c r="N305" s="27">
        <f t="shared" si="84"/>
        <v>0</v>
      </c>
      <c r="Q305" s="27">
        <f t="shared" si="85"/>
        <v>15371.971992689774</v>
      </c>
      <c r="R305" s="27">
        <f t="shared" si="85"/>
        <v>391166.62433014909</v>
      </c>
      <c r="S305" s="27">
        <f t="shared" si="85"/>
        <v>1959590.1223370819</v>
      </c>
      <c r="T305" s="27">
        <f t="shared" si="85"/>
        <v>2116770.0695147477</v>
      </c>
      <c r="U305" s="27">
        <f t="shared" si="85"/>
        <v>2776784.370816926</v>
      </c>
      <c r="V305" s="27">
        <f t="shared" si="85"/>
        <v>1164522.325162285</v>
      </c>
      <c r="W305" s="27">
        <f t="shared" si="85"/>
        <v>183734240.41720819</v>
      </c>
      <c r="X305" s="27">
        <f t="shared" si="85"/>
        <v>540871.9354171583</v>
      </c>
      <c r="Y305" s="27">
        <f t="shared" si="85"/>
        <v>3199918.6425146498</v>
      </c>
      <c r="Z305" s="27">
        <f t="shared" si="85"/>
        <v>0</v>
      </c>
      <c r="AC305" s="27">
        <f t="shared" si="86"/>
        <v>51487.699202457014</v>
      </c>
      <c r="AD305" s="27">
        <f t="shared" si="86"/>
        <v>1036050.8302846941</v>
      </c>
      <c r="AE305" s="27">
        <f t="shared" si="86"/>
        <v>1806656.3287276197</v>
      </c>
      <c r="AF305" s="27">
        <f t="shared" si="86"/>
        <v>3752919.693239612</v>
      </c>
      <c r="AG305" s="27">
        <f t="shared" si="86"/>
        <v>3866357.4177977219</v>
      </c>
      <c r="AH305" s="27">
        <f t="shared" si="86"/>
        <v>1604224.0248498714</v>
      </c>
      <c r="AI305" s="27">
        <f t="shared" si="86"/>
        <v>189712768.05133447</v>
      </c>
      <c r="AJ305" s="27">
        <f t="shared" si="86"/>
        <v>2782294.3862340567</v>
      </c>
      <c r="AK305" s="27">
        <f t="shared" si="86"/>
        <v>3962205.1979519119</v>
      </c>
      <c r="AL305" s="27">
        <f t="shared" si="86"/>
        <v>0</v>
      </c>
    </row>
    <row r="306" spans="4:38">
      <c r="D306" s="37">
        <f t="shared" si="83"/>
        <v>0.875</v>
      </c>
      <c r="E306" s="27">
        <f t="shared" si="84"/>
        <v>13561.675225331073</v>
      </c>
      <c r="F306" s="27">
        <f t="shared" si="84"/>
        <v>735543.92429810308</v>
      </c>
      <c r="G306" s="27">
        <f t="shared" si="84"/>
        <v>1484707.4344075185</v>
      </c>
      <c r="H306" s="27">
        <f t="shared" si="84"/>
        <v>2939887.6815857231</v>
      </c>
      <c r="I306" s="27">
        <f t="shared" si="84"/>
        <v>3042882.8827247475</v>
      </c>
      <c r="J306" s="27">
        <f t="shared" si="84"/>
        <v>1421844.3049785849</v>
      </c>
      <c r="K306" s="27">
        <f t="shared" si="84"/>
        <v>192827247.99439085</v>
      </c>
      <c r="L306" s="27">
        <f t="shared" si="84"/>
        <v>1671057.1762809348</v>
      </c>
      <c r="M306" s="27">
        <f t="shared" si="84"/>
        <v>3664618.6583709023</v>
      </c>
      <c r="N306" s="27">
        <f t="shared" si="84"/>
        <v>0</v>
      </c>
      <c r="Q306" s="27">
        <f t="shared" si="85"/>
        <v>5418.9369155889353</v>
      </c>
      <c r="R306" s="27">
        <f t="shared" si="85"/>
        <v>378462.94844751031</v>
      </c>
      <c r="S306" s="27">
        <f t="shared" si="85"/>
        <v>1517962.9887098938</v>
      </c>
      <c r="T306" s="27">
        <f t="shared" si="85"/>
        <v>2116531.4692955082</v>
      </c>
      <c r="U306" s="27">
        <f t="shared" si="85"/>
        <v>2585162.9107067706</v>
      </c>
      <c r="V306" s="27">
        <f t="shared" si="85"/>
        <v>1244796.7158017186</v>
      </c>
      <c r="W306" s="27">
        <f t="shared" si="85"/>
        <v>187288453.61425814</v>
      </c>
      <c r="X306" s="27">
        <f t="shared" si="85"/>
        <v>444860.60967222229</v>
      </c>
      <c r="Y306" s="27">
        <f t="shared" si="85"/>
        <v>3297892.4944079816</v>
      </c>
      <c r="Z306" s="27">
        <f t="shared" si="85"/>
        <v>0</v>
      </c>
      <c r="AC306" s="27">
        <f t="shared" si="86"/>
        <v>21890.532844164696</v>
      </c>
      <c r="AD306" s="27">
        <f t="shared" si="86"/>
        <v>1082259.5958118236</v>
      </c>
      <c r="AE306" s="27">
        <f t="shared" si="86"/>
        <v>1539944.0721295602</v>
      </c>
      <c r="AF306" s="27">
        <f t="shared" si="86"/>
        <v>3763243.8938759379</v>
      </c>
      <c r="AG306" s="27">
        <f t="shared" si="86"/>
        <v>3500602.8547427338</v>
      </c>
      <c r="AH306" s="27">
        <f t="shared" si="86"/>
        <v>1598891.8941554502</v>
      </c>
      <c r="AI306" s="27">
        <f t="shared" si="86"/>
        <v>199479112.49362355</v>
      </c>
      <c r="AJ306" s="27">
        <f t="shared" si="86"/>
        <v>2862077.1824667538</v>
      </c>
      <c r="AK306" s="27">
        <f t="shared" si="86"/>
        <v>4023884.3336606896</v>
      </c>
      <c r="AL306" s="27">
        <f t="shared" si="86"/>
        <v>0</v>
      </c>
    </row>
    <row r="307" spans="4:38">
      <c r="D307" s="37">
        <f t="shared" si="83"/>
        <v>1</v>
      </c>
      <c r="E307" s="27">
        <f t="shared" si="84"/>
        <v>3733.1094632432496</v>
      </c>
      <c r="F307" s="27">
        <f t="shared" si="84"/>
        <v>742151.41210123664</v>
      </c>
      <c r="G307" s="27">
        <f t="shared" si="84"/>
        <v>1311113.3587651446</v>
      </c>
      <c r="H307" s="27">
        <f t="shared" si="84"/>
        <v>2943609.1154753976</v>
      </c>
      <c r="I307" s="27">
        <f t="shared" si="84"/>
        <v>2874523.5898160143</v>
      </c>
      <c r="J307" s="27">
        <f t="shared" si="84"/>
        <v>1444291.7330275718</v>
      </c>
      <c r="K307" s="27">
        <f t="shared" si="84"/>
        <v>197035761.89354667</v>
      </c>
      <c r="L307" s="27">
        <f t="shared" si="84"/>
        <v>1656998.4137226422</v>
      </c>
      <c r="M307" s="27">
        <f t="shared" si="84"/>
        <v>3712354.8011148013</v>
      </c>
      <c r="N307" s="27">
        <f t="shared" si="84"/>
        <v>0</v>
      </c>
      <c r="Q307" s="27">
        <f t="shared" si="85"/>
        <v>372.73810193783407</v>
      </c>
      <c r="R307" s="27">
        <f t="shared" si="85"/>
        <v>372122.80733639642</v>
      </c>
      <c r="S307" s="27">
        <f t="shared" si="85"/>
        <v>1246399.0137735563</v>
      </c>
      <c r="T307" s="27">
        <f t="shared" si="85"/>
        <v>2116930.2642500238</v>
      </c>
      <c r="U307" s="27">
        <f t="shared" si="85"/>
        <v>2462661.824348913</v>
      </c>
      <c r="V307" s="27">
        <f t="shared" si="85"/>
        <v>1292426.7719690325</v>
      </c>
      <c r="W307" s="27">
        <f t="shared" si="85"/>
        <v>189044161.69371438</v>
      </c>
      <c r="X307" s="27">
        <f t="shared" si="85"/>
        <v>395096.8589098017</v>
      </c>
      <c r="Y307" s="27">
        <f t="shared" si="85"/>
        <v>3356477.6658379324</v>
      </c>
      <c r="Z307" s="27">
        <f t="shared" si="85"/>
        <v>0</v>
      </c>
      <c r="AC307" s="27">
        <f t="shared" si="86"/>
        <v>7172.3631931259642</v>
      </c>
      <c r="AD307" s="27">
        <f t="shared" si="86"/>
        <v>1109770.3388218998</v>
      </c>
      <c r="AE307" s="27">
        <f t="shared" si="86"/>
        <v>1396399.9595508804</v>
      </c>
      <c r="AF307" s="27">
        <f t="shared" si="86"/>
        <v>3770287.9667007709</v>
      </c>
      <c r="AG307" s="27">
        <f t="shared" si="86"/>
        <v>3286385.3552831151</v>
      </c>
      <c r="AH307" s="27">
        <f t="shared" si="86"/>
        <v>1596156.6940861112</v>
      </c>
      <c r="AI307" s="27">
        <f t="shared" si="86"/>
        <v>205286123.49009806</v>
      </c>
      <c r="AJ307" s="27">
        <f t="shared" si="86"/>
        <v>2909829.6816683514</v>
      </c>
      <c r="AK307" s="27">
        <f t="shared" si="86"/>
        <v>4065069.9806539495</v>
      </c>
      <c r="AL307" s="27">
        <f t="shared" si="86"/>
        <v>0</v>
      </c>
    </row>
    <row r="308" spans="4:38">
      <c r="D308" s="37">
        <f t="shared" si="83"/>
        <v>1.125</v>
      </c>
      <c r="E308" s="27">
        <f t="shared" si="84"/>
        <v>1282.6768397799826</v>
      </c>
      <c r="F308" s="27">
        <f t="shared" si="84"/>
        <v>743583.02113263996</v>
      </c>
      <c r="G308" s="27">
        <f t="shared" si="84"/>
        <v>1246236.0597984665</v>
      </c>
      <c r="H308" s="27">
        <f t="shared" si="84"/>
        <v>2942958.2990884967</v>
      </c>
      <c r="I308" s="27">
        <f t="shared" si="84"/>
        <v>2782238.023199426</v>
      </c>
      <c r="J308" s="27">
        <f t="shared" si="84"/>
        <v>1449830.7122855033</v>
      </c>
      <c r="K308" s="27">
        <f t="shared" si="84"/>
        <v>198087321.55600721</v>
      </c>
      <c r="L308" s="27">
        <f t="shared" si="84"/>
        <v>1650626.8756347483</v>
      </c>
      <c r="M308" s="27">
        <f t="shared" si="84"/>
        <v>3723961.2386964732</v>
      </c>
      <c r="N308" s="27">
        <f t="shared" si="84"/>
        <v>0</v>
      </c>
      <c r="Q308" s="27">
        <f t="shared" si="85"/>
        <v>-1045.2297010440179</v>
      </c>
      <c r="R308" s="27">
        <f t="shared" si="85"/>
        <v>370351.11136901728</v>
      </c>
      <c r="S308" s="27">
        <f t="shared" si="85"/>
        <v>1150448.1290595455</v>
      </c>
      <c r="T308" s="27">
        <f t="shared" si="85"/>
        <v>2115805.5558070489</v>
      </c>
      <c r="U308" s="27">
        <f t="shared" si="85"/>
        <v>2386208.41377021</v>
      </c>
      <c r="V308" s="27">
        <f t="shared" si="85"/>
        <v>1305078.2498744202</v>
      </c>
      <c r="W308" s="27">
        <f t="shared" si="85"/>
        <v>189361880.64440233</v>
      </c>
      <c r="X308" s="27">
        <f t="shared" si="85"/>
        <v>382271.33081311133</v>
      </c>
      <c r="Y308" s="27">
        <f t="shared" si="85"/>
        <v>3371188.5867980276</v>
      </c>
      <c r="Z308" s="27">
        <f t="shared" si="85"/>
        <v>0</v>
      </c>
      <c r="AC308" s="27">
        <f t="shared" si="86"/>
        <v>3504.3382959707965</v>
      </c>
      <c r="AD308" s="27">
        <f t="shared" si="86"/>
        <v>1116814.9308962617</v>
      </c>
      <c r="AE308" s="27">
        <f t="shared" si="86"/>
        <v>1342023.9905373859</v>
      </c>
      <c r="AF308" s="27">
        <f t="shared" si="86"/>
        <v>3770111.0423699259</v>
      </c>
      <c r="AG308" s="27">
        <f t="shared" si="86"/>
        <v>3178267.6326286234</v>
      </c>
      <c r="AH308" s="27">
        <f t="shared" si="86"/>
        <v>1594576.0308546307</v>
      </c>
      <c r="AI308" s="27">
        <f t="shared" si="86"/>
        <v>206812762.46761349</v>
      </c>
      <c r="AJ308" s="27">
        <f t="shared" si="86"/>
        <v>2921645.2520311973</v>
      </c>
      <c r="AK308" s="27">
        <f t="shared" si="86"/>
        <v>4080992.6655406789</v>
      </c>
      <c r="AL308" s="27">
        <f t="shared" si="86"/>
        <v>0</v>
      </c>
    </row>
    <row r="309" spans="4:38">
      <c r="D309" s="37">
        <f t="shared" si="83"/>
        <v>1.325</v>
      </c>
      <c r="E309" s="27">
        <f t="shared" si="84"/>
        <v>2071.2404696535341</v>
      </c>
      <c r="F309" s="27">
        <f t="shared" si="84"/>
        <v>1188246.8782836639</v>
      </c>
      <c r="G309" s="27">
        <f t="shared" si="84"/>
        <v>1941419.8075605829</v>
      </c>
      <c r="H309" s="27">
        <f t="shared" si="84"/>
        <v>4702607.3618673589</v>
      </c>
      <c r="I309" s="27">
        <f t="shared" si="84"/>
        <v>4315064.7197788013</v>
      </c>
      <c r="J309" s="27">
        <f t="shared" si="84"/>
        <v>2317520.7182394057</v>
      </c>
      <c r="K309" s="27">
        <f t="shared" si="84"/>
        <v>316611348.31306338</v>
      </c>
      <c r="L309" s="27">
        <f t="shared" si="84"/>
        <v>2634016.5139847859</v>
      </c>
      <c r="M309" s="27">
        <f t="shared" si="84"/>
        <v>5954430.928045202</v>
      </c>
      <c r="N309" s="27">
        <f t="shared" si="84"/>
        <v>0</v>
      </c>
      <c r="Q309" s="27">
        <f t="shared" si="85"/>
        <v>-2109.8820512414168</v>
      </c>
      <c r="R309" s="27">
        <f t="shared" si="85"/>
        <v>592262.05605959496</v>
      </c>
      <c r="S309" s="27">
        <f t="shared" si="85"/>
        <v>1785845.5076790645</v>
      </c>
      <c r="T309" s="27">
        <f t="shared" si="85"/>
        <v>3380690.9591031112</v>
      </c>
      <c r="U309" s="27">
        <f t="shared" si="85"/>
        <v>3693262.3723718128</v>
      </c>
      <c r="V309" s="27">
        <f t="shared" si="85"/>
        <v>2085811.8867866218</v>
      </c>
      <c r="W309" s="27">
        <f t="shared" si="85"/>
        <v>302577629.79947364</v>
      </c>
      <c r="X309" s="27">
        <f t="shared" si="85"/>
        <v>613299.38093939202</v>
      </c>
      <c r="Y309" s="27">
        <f t="shared" si="85"/>
        <v>5389182.0635187989</v>
      </c>
      <c r="Z309" s="27">
        <f t="shared" si="85"/>
        <v>0</v>
      </c>
      <c r="AC309" s="27">
        <f t="shared" si="86"/>
        <v>5658.7341977862843</v>
      </c>
      <c r="AD309" s="27">
        <f t="shared" si="86"/>
        <v>1784231.7005077314</v>
      </c>
      <c r="AE309" s="27">
        <f t="shared" si="86"/>
        <v>2096994.1074421033</v>
      </c>
      <c r="AF309" s="27">
        <f t="shared" si="86"/>
        <v>6024523.7646315927</v>
      </c>
      <c r="AG309" s="27">
        <f t="shared" si="86"/>
        <v>4936867.0671857735</v>
      </c>
      <c r="AH309" s="27">
        <f t="shared" si="86"/>
        <v>2549144.058493895</v>
      </c>
      <c r="AI309" s="27">
        <f t="shared" si="86"/>
        <v>330645066.82665455</v>
      </c>
      <c r="AJ309" s="27">
        <f t="shared" si="86"/>
        <v>4669611.8270282662</v>
      </c>
      <c r="AK309" s="27">
        <f t="shared" si="86"/>
        <v>6543475.0715572489</v>
      </c>
      <c r="AL309" s="27">
        <f t="shared" si="86"/>
        <v>0</v>
      </c>
    </row>
    <row r="310" spans="4:38">
      <c r="D310" s="37">
        <f t="shared" si="83"/>
        <v>1.5249999999999999</v>
      </c>
      <c r="E310" s="27">
        <f t="shared" si="84"/>
        <v>2120.0650415652472</v>
      </c>
      <c r="F310" s="27">
        <f t="shared" si="84"/>
        <v>1185849.5658062659</v>
      </c>
      <c r="G310" s="27">
        <f t="shared" si="84"/>
        <v>1879615.2302546198</v>
      </c>
      <c r="H310" s="27">
        <f t="shared" si="84"/>
        <v>4692516.8615060523</v>
      </c>
      <c r="I310" s="27">
        <f t="shared" si="84"/>
        <v>4154283.4447424402</v>
      </c>
      <c r="J310" s="27">
        <f t="shared" si="84"/>
        <v>2314541.7076647002</v>
      </c>
      <c r="K310" s="27">
        <f t="shared" si="84"/>
        <v>316138788.9877466</v>
      </c>
      <c r="L310" s="27">
        <f t="shared" si="84"/>
        <v>2626608.7064599353</v>
      </c>
      <c r="M310" s="27">
        <f t="shared" si="84"/>
        <v>5951123.5801724968</v>
      </c>
      <c r="N310" s="27">
        <f t="shared" si="84"/>
        <v>0</v>
      </c>
      <c r="Q310" s="27">
        <f t="shared" si="85"/>
        <v>-2630.582297360399</v>
      </c>
      <c r="R310" s="27">
        <f t="shared" si="85"/>
        <v>592151.75574766798</v>
      </c>
      <c r="S310" s="27">
        <f t="shared" si="85"/>
        <v>1721238.3244552792</v>
      </c>
      <c r="T310" s="27">
        <f t="shared" si="85"/>
        <v>3372959.6588589633</v>
      </c>
      <c r="U310" s="27">
        <f t="shared" si="85"/>
        <v>3546347.4108909322</v>
      </c>
      <c r="V310" s="27">
        <f t="shared" si="85"/>
        <v>2082329.5786750801</v>
      </c>
      <c r="W310" s="27">
        <f t="shared" si="85"/>
        <v>301910616.04920924</v>
      </c>
      <c r="X310" s="27">
        <f t="shared" si="85"/>
        <v>618044.82020353072</v>
      </c>
      <c r="Y310" s="27">
        <f t="shared" si="85"/>
        <v>5383277.453466977</v>
      </c>
      <c r="Z310" s="27">
        <f t="shared" si="85"/>
        <v>0</v>
      </c>
      <c r="AC310" s="27">
        <f t="shared" si="86"/>
        <v>5792.1254089068916</v>
      </c>
      <c r="AD310" s="27">
        <f t="shared" si="86"/>
        <v>1779547.3758648622</v>
      </c>
      <c r="AE310" s="27">
        <f t="shared" si="86"/>
        <v>2037992.1360539629</v>
      </c>
      <c r="AF310" s="27">
        <f t="shared" si="86"/>
        <v>6012074.06415316</v>
      </c>
      <c r="AG310" s="27">
        <f t="shared" si="86"/>
        <v>4762219.4785939483</v>
      </c>
      <c r="AH310" s="27">
        <f t="shared" si="86"/>
        <v>2546494.8144022804</v>
      </c>
      <c r="AI310" s="27">
        <f t="shared" si="86"/>
        <v>330366961.92628366</v>
      </c>
      <c r="AJ310" s="27">
        <f t="shared" si="86"/>
        <v>4662205.3298451304</v>
      </c>
      <c r="AK310" s="27">
        <f t="shared" si="86"/>
        <v>6562204.2639144082</v>
      </c>
      <c r="AL310" s="27">
        <f t="shared" si="86"/>
        <v>0</v>
      </c>
    </row>
    <row r="311" spans="4:38">
      <c r="D311" s="37">
        <f t="shared" si="83"/>
        <v>1.7249999999999999</v>
      </c>
      <c r="E311" s="27">
        <f t="shared" si="84"/>
        <v>2199.7936364580555</v>
      </c>
      <c r="F311" s="27">
        <f t="shared" si="84"/>
        <v>1182479.1117098909</v>
      </c>
      <c r="G311" s="27">
        <f t="shared" si="84"/>
        <v>1820867.169395668</v>
      </c>
      <c r="H311" s="27">
        <f t="shared" si="84"/>
        <v>4678204.238120717</v>
      </c>
      <c r="I311" s="27">
        <f t="shared" si="84"/>
        <v>4001303.805167777</v>
      </c>
      <c r="J311" s="27">
        <f t="shared" si="84"/>
        <v>2310708.2459670114</v>
      </c>
      <c r="K311" s="27">
        <f t="shared" si="84"/>
        <v>315509163.36183697</v>
      </c>
      <c r="L311" s="27">
        <f t="shared" si="84"/>
        <v>2620056.1341291401</v>
      </c>
      <c r="M311" s="27">
        <f t="shared" si="84"/>
        <v>5948294.3423889605</v>
      </c>
      <c r="N311" s="27">
        <f t="shared" si="84"/>
        <v>0</v>
      </c>
      <c r="Q311" s="27">
        <f t="shared" si="85"/>
        <v>-3129.2911032390875</v>
      </c>
      <c r="R311" s="27">
        <f t="shared" si="85"/>
        <v>592223.50502773409</v>
      </c>
      <c r="S311" s="27">
        <f t="shared" si="85"/>
        <v>1659776.662532927</v>
      </c>
      <c r="T311" s="27">
        <f t="shared" si="85"/>
        <v>3361899.5370507101</v>
      </c>
      <c r="U311" s="27">
        <f t="shared" si="85"/>
        <v>3406510.4181122864</v>
      </c>
      <c r="V311" s="27">
        <f t="shared" si="85"/>
        <v>2077585.4964324418</v>
      </c>
      <c r="W311" s="27">
        <f t="shared" si="85"/>
        <v>300961013.38102627</v>
      </c>
      <c r="X311" s="27">
        <f t="shared" si="85"/>
        <v>625967.76346198958</v>
      </c>
      <c r="Y311" s="27">
        <f t="shared" si="85"/>
        <v>5376014.9841973521</v>
      </c>
      <c r="Z311" s="27">
        <f t="shared" si="85"/>
        <v>0</v>
      </c>
      <c r="AC311" s="27">
        <f t="shared" si="86"/>
        <v>6009.9479809701133</v>
      </c>
      <c r="AD311" s="27">
        <f t="shared" si="86"/>
        <v>1772734.7183920492</v>
      </c>
      <c r="AE311" s="27">
        <f t="shared" si="86"/>
        <v>1981957.6762584075</v>
      </c>
      <c r="AF311" s="27">
        <f t="shared" si="86"/>
        <v>5994508.9391907556</v>
      </c>
      <c r="AG311" s="27">
        <f t="shared" si="86"/>
        <v>4596097.1922232676</v>
      </c>
      <c r="AH311" s="27">
        <f t="shared" si="86"/>
        <v>2543309.0926379552</v>
      </c>
      <c r="AI311" s="27">
        <f t="shared" si="86"/>
        <v>330057313.34264916</v>
      </c>
      <c r="AJ311" s="27">
        <f t="shared" si="86"/>
        <v>4652213.6148187034</v>
      </c>
      <c r="AK311" s="27">
        <f t="shared" si="86"/>
        <v>6581459.1780942585</v>
      </c>
      <c r="AL311" s="27">
        <f t="shared" si="86"/>
        <v>0</v>
      </c>
    </row>
    <row r="312" spans="4:38">
      <c r="D312" s="37">
        <f t="shared" si="83"/>
        <v>2</v>
      </c>
      <c r="E312" s="27">
        <f t="shared" si="84"/>
        <v>3214.2206582771005</v>
      </c>
      <c r="F312" s="27">
        <f t="shared" si="84"/>
        <v>1618166.1643543704</v>
      </c>
      <c r="G312" s="27">
        <f t="shared" si="84"/>
        <v>2413087.1772693726</v>
      </c>
      <c r="H312" s="27">
        <f t="shared" si="84"/>
        <v>6399579.5904605342</v>
      </c>
      <c r="I312" s="27">
        <f t="shared" si="84"/>
        <v>5265771.0811963417</v>
      </c>
      <c r="J312" s="27">
        <f t="shared" si="84"/>
        <v>3168620.9199956786</v>
      </c>
      <c r="K312" s="27">
        <f t="shared" si="84"/>
        <v>432398640.33029222</v>
      </c>
      <c r="L312" s="27">
        <f t="shared" si="84"/>
        <v>3592752.9586051381</v>
      </c>
      <c r="M312" s="27">
        <f t="shared" si="84"/>
        <v>8173448.6632788153</v>
      </c>
      <c r="N312" s="27">
        <f t="shared" si="84"/>
        <v>0</v>
      </c>
      <c r="Q312" s="27">
        <f t="shared" si="85"/>
        <v>-5074.0827001258367</v>
      </c>
      <c r="R312" s="27">
        <f t="shared" si="85"/>
        <v>814602.11627505929</v>
      </c>
      <c r="S312" s="27">
        <f t="shared" si="85"/>
        <v>2187374.0669090557</v>
      </c>
      <c r="T312" s="27">
        <f t="shared" si="85"/>
        <v>4597095.3952131104</v>
      </c>
      <c r="U312" s="27">
        <f t="shared" si="85"/>
        <v>4468177.8029635902</v>
      </c>
      <c r="V312" s="27">
        <f t="shared" si="85"/>
        <v>2845868.9261103566</v>
      </c>
      <c r="W312" s="27">
        <f t="shared" si="85"/>
        <v>411633186.5614565</v>
      </c>
      <c r="X312" s="27">
        <f t="shared" si="85"/>
        <v>879623.22992694157</v>
      </c>
      <c r="Y312" s="27">
        <f t="shared" si="85"/>
        <v>7375932.6101806769</v>
      </c>
      <c r="Z312" s="27">
        <f t="shared" si="85"/>
        <v>0</v>
      </c>
      <c r="AC312" s="27">
        <f t="shared" si="86"/>
        <v>8781.4141451505147</v>
      </c>
      <c r="AD312" s="27">
        <f t="shared" si="86"/>
        <v>2421730.2124336837</v>
      </c>
      <c r="AE312" s="27">
        <f t="shared" si="86"/>
        <v>2638800.2876296849</v>
      </c>
      <c r="AF312" s="27">
        <f t="shared" si="86"/>
        <v>8202063.7857079804</v>
      </c>
      <c r="AG312" s="27">
        <f t="shared" si="86"/>
        <v>6063364.3594290921</v>
      </c>
      <c r="AH312" s="27">
        <f t="shared" si="86"/>
        <v>3490084.9228504924</v>
      </c>
      <c r="AI312" s="27">
        <f t="shared" si="86"/>
        <v>453164094.09913099</v>
      </c>
      <c r="AJ312" s="27">
        <f t="shared" si="86"/>
        <v>6374082.1461990941</v>
      </c>
      <c r="AK312" s="27">
        <f t="shared" si="86"/>
        <v>9080038.8875308819</v>
      </c>
      <c r="AL312" s="27">
        <f t="shared" si="86"/>
        <v>0</v>
      </c>
    </row>
    <row r="313" spans="4:38">
      <c r="D313" s="37">
        <f t="shared" si="83"/>
        <v>2.25</v>
      </c>
      <c r="E313" s="27">
        <f t="shared" ref="E313:N328" si="87">($D223-$D222)/8*(E222+3*((2*E222+E223)/3)+3*((E222+2*E223)/3)+E223)</f>
        <v>3168.7368295785459</v>
      </c>
      <c r="F313" s="27">
        <f t="shared" si="87"/>
        <v>1461052.9738024988</v>
      </c>
      <c r="G313" s="27">
        <f t="shared" si="87"/>
        <v>2107580.1125924857</v>
      </c>
      <c r="H313" s="27">
        <f t="shared" si="87"/>
        <v>5775190.4758677641</v>
      </c>
      <c r="I313" s="27">
        <f t="shared" si="87"/>
        <v>4562659.1306619085</v>
      </c>
      <c r="J313" s="27">
        <f t="shared" si="87"/>
        <v>2869502.5844116253</v>
      </c>
      <c r="K313" s="27">
        <f t="shared" si="87"/>
        <v>391251607.51148731</v>
      </c>
      <c r="L313" s="27">
        <f t="shared" si="87"/>
        <v>3256887.9845889658</v>
      </c>
      <c r="M313" s="27">
        <f t="shared" si="87"/>
        <v>7423649.603645361</v>
      </c>
      <c r="N313" s="27">
        <f t="shared" si="87"/>
        <v>0</v>
      </c>
      <c r="Q313" s="27">
        <f t="shared" ref="Q313:Z328" si="88">($D223-$D222)/8*(Q222+3*((2*Q222+Q223)/3)+3*((Q222+2*Q223)/3)+Q223)</f>
        <v>-5346.7409173023243</v>
      </c>
      <c r="R313" s="27">
        <f t="shared" si="88"/>
        <v>740964.9719326077</v>
      </c>
      <c r="S313" s="27">
        <f t="shared" si="88"/>
        <v>1898371.5985823483</v>
      </c>
      <c r="T313" s="27">
        <f t="shared" si="88"/>
        <v>4146167.3922914001</v>
      </c>
      <c r="U313" s="27">
        <f t="shared" si="88"/>
        <v>3856816.2533875704</v>
      </c>
      <c r="V313" s="27">
        <f t="shared" si="88"/>
        <v>2573204.8729267162</v>
      </c>
      <c r="W313" s="27">
        <f t="shared" si="88"/>
        <v>371381866.5776481</v>
      </c>
      <c r="X313" s="27">
        <f t="shared" si="88"/>
        <v>824309.79586733272</v>
      </c>
      <c r="Y313" s="27">
        <f t="shared" si="88"/>
        <v>6684767.4039479364</v>
      </c>
      <c r="Z313" s="27">
        <f t="shared" si="88"/>
        <v>0</v>
      </c>
      <c r="AC313" s="27">
        <f t="shared" ref="AC313:AL328" si="89">($D223-$D222)/8*(AC222+3*((2*AC222+AC223)/3)+3*((AC222+2*AC223)/3)+AC223)</f>
        <v>8657.1500142233162</v>
      </c>
      <c r="AD313" s="27">
        <f t="shared" si="89"/>
        <v>2181140.9756723894</v>
      </c>
      <c r="AE313" s="27">
        <f t="shared" si="89"/>
        <v>2316788.6266026217</v>
      </c>
      <c r="AF313" s="27">
        <f t="shared" si="89"/>
        <v>7404213.5594441481</v>
      </c>
      <c r="AG313" s="27">
        <f t="shared" si="89"/>
        <v>5268502.0079362299</v>
      </c>
      <c r="AH313" s="27">
        <f t="shared" si="89"/>
        <v>3163952.3507403275</v>
      </c>
      <c r="AI313" s="27">
        <f t="shared" si="89"/>
        <v>411121348.44532615</v>
      </c>
      <c r="AJ313" s="27">
        <f t="shared" si="89"/>
        <v>5765333.8063700236</v>
      </c>
      <c r="AK313" s="27">
        <f t="shared" si="89"/>
        <v>8283869.9975883868</v>
      </c>
      <c r="AL313" s="27">
        <f t="shared" si="89"/>
        <v>0</v>
      </c>
    </row>
    <row r="314" spans="4:38">
      <c r="D314" s="37">
        <f t="shared" si="83"/>
        <v>2.5</v>
      </c>
      <c r="E314" s="27">
        <f t="shared" si="87"/>
        <v>3466.2083945162381</v>
      </c>
      <c r="F314" s="27">
        <f t="shared" si="87"/>
        <v>1449011.6149758406</v>
      </c>
      <c r="G314" s="27">
        <f t="shared" si="87"/>
        <v>2030936.5471480414</v>
      </c>
      <c r="H314" s="27">
        <f t="shared" si="87"/>
        <v>5723913.20332109</v>
      </c>
      <c r="I314" s="27">
        <f t="shared" si="87"/>
        <v>4362973.0782043682</v>
      </c>
      <c r="J314" s="27">
        <f t="shared" si="87"/>
        <v>2856211.4058167157</v>
      </c>
      <c r="K314" s="27">
        <f t="shared" si="87"/>
        <v>389041803.33986348</v>
      </c>
      <c r="L314" s="27">
        <f t="shared" si="87"/>
        <v>3248687.5165666109</v>
      </c>
      <c r="M314" s="27">
        <f t="shared" si="87"/>
        <v>7415616.5270747896</v>
      </c>
      <c r="N314" s="27">
        <f t="shared" si="87"/>
        <v>0</v>
      </c>
      <c r="Q314" s="27">
        <f t="shared" si="88"/>
        <v>-6000.0405949579199</v>
      </c>
      <c r="R314" s="27">
        <f t="shared" si="88"/>
        <v>741479.78019588068</v>
      </c>
      <c r="S314" s="27">
        <f t="shared" si="88"/>
        <v>1818152.5146925722</v>
      </c>
      <c r="T314" s="27">
        <f t="shared" si="88"/>
        <v>4106436.7274076352</v>
      </c>
      <c r="U314" s="27">
        <f t="shared" si="88"/>
        <v>3674249.2897710763</v>
      </c>
      <c r="V314" s="27">
        <f t="shared" si="88"/>
        <v>2556429.0422632699</v>
      </c>
      <c r="W314" s="27">
        <f t="shared" si="88"/>
        <v>367975816.73956734</v>
      </c>
      <c r="X314" s="27">
        <f t="shared" si="88"/>
        <v>854041.25753160578</v>
      </c>
      <c r="Y314" s="27">
        <f t="shared" si="88"/>
        <v>6660005.3300618324</v>
      </c>
      <c r="Z314" s="27">
        <f t="shared" si="88"/>
        <v>0</v>
      </c>
      <c r="AC314" s="27">
        <f t="shared" si="89"/>
        <v>9469.8574434401307</v>
      </c>
      <c r="AD314" s="27">
        <f t="shared" si="89"/>
        <v>2156543.4497558023</v>
      </c>
      <c r="AE314" s="27">
        <f t="shared" si="89"/>
        <v>2243720.5796035104</v>
      </c>
      <c r="AF314" s="27">
        <f t="shared" si="89"/>
        <v>7341389.6792345475</v>
      </c>
      <c r="AG314" s="27">
        <f t="shared" si="89"/>
        <v>5051696.8666376621</v>
      </c>
      <c r="AH314" s="27">
        <f t="shared" si="89"/>
        <v>3153419.5413128412</v>
      </c>
      <c r="AI314" s="27">
        <f t="shared" si="89"/>
        <v>410107789.94015908</v>
      </c>
      <c r="AJ314" s="27">
        <f t="shared" si="89"/>
        <v>5730117.2770169768</v>
      </c>
      <c r="AK314" s="27">
        <f t="shared" si="89"/>
        <v>8310024.1109976377</v>
      </c>
      <c r="AL314" s="27">
        <f t="shared" si="89"/>
        <v>0</v>
      </c>
    </row>
    <row r="315" spans="4:38">
      <c r="D315" s="37">
        <f t="shared" si="83"/>
        <v>2.75</v>
      </c>
      <c r="E315" s="27">
        <f t="shared" si="87"/>
        <v>3823.1851768676629</v>
      </c>
      <c r="F315" s="27">
        <f t="shared" si="87"/>
        <v>1434567.5112760151</v>
      </c>
      <c r="G315" s="27">
        <f t="shared" si="87"/>
        <v>1959408.399803746</v>
      </c>
      <c r="H315" s="27">
        <f t="shared" si="87"/>
        <v>5662402.3350494821</v>
      </c>
      <c r="I315" s="27">
        <f t="shared" si="87"/>
        <v>4176612.1904008165</v>
      </c>
      <c r="J315" s="27">
        <f t="shared" si="87"/>
        <v>2840272.8116534706</v>
      </c>
      <c r="K315" s="27">
        <f t="shared" si="87"/>
        <v>386391514.97212732</v>
      </c>
      <c r="L315" s="27">
        <f t="shared" si="87"/>
        <v>3241042.4458714616</v>
      </c>
      <c r="M315" s="27">
        <f t="shared" si="87"/>
        <v>7406004.7397070127</v>
      </c>
      <c r="N315" s="27">
        <f t="shared" si="87"/>
        <v>0</v>
      </c>
      <c r="Q315" s="27">
        <f t="shared" si="88"/>
        <v>-6609.7992093151033</v>
      </c>
      <c r="R315" s="27">
        <f t="shared" si="88"/>
        <v>742100.33089742763</v>
      </c>
      <c r="S315" s="27">
        <f t="shared" si="88"/>
        <v>1743286.6704921627</v>
      </c>
      <c r="T315" s="27">
        <f t="shared" si="88"/>
        <v>4058775.6323246709</v>
      </c>
      <c r="U315" s="27">
        <f t="shared" si="88"/>
        <v>3503864.2860645438</v>
      </c>
      <c r="V315" s="27">
        <f t="shared" si="88"/>
        <v>2536307.7646015566</v>
      </c>
      <c r="W315" s="27">
        <f t="shared" si="88"/>
        <v>363889962.9574123</v>
      </c>
      <c r="X315" s="27">
        <f t="shared" si="88"/>
        <v>889722.00757249736</v>
      </c>
      <c r="Y315" s="27">
        <f t="shared" si="88"/>
        <v>6630316.027183501</v>
      </c>
      <c r="Z315" s="27">
        <f t="shared" si="88"/>
        <v>0</v>
      </c>
      <c r="AC315" s="27">
        <f t="shared" si="89"/>
        <v>10445.136149946662</v>
      </c>
      <c r="AD315" s="27">
        <f t="shared" si="89"/>
        <v>2127034.6916546044</v>
      </c>
      <c r="AE315" s="27">
        <f t="shared" si="89"/>
        <v>2175530.129115331</v>
      </c>
      <c r="AF315" s="27">
        <f t="shared" si="89"/>
        <v>7266029.0377742751</v>
      </c>
      <c r="AG315" s="27">
        <f t="shared" si="89"/>
        <v>4849360.0947371032</v>
      </c>
      <c r="AH315" s="27">
        <f t="shared" si="89"/>
        <v>3140896.3443551147</v>
      </c>
      <c r="AI315" s="27">
        <f t="shared" si="89"/>
        <v>408893066.98684263</v>
      </c>
      <c r="AJ315" s="27">
        <f t="shared" si="89"/>
        <v>5687879.2098443322</v>
      </c>
      <c r="AK315" s="27">
        <f t="shared" si="89"/>
        <v>8334456.6005044859</v>
      </c>
      <c r="AL315" s="27">
        <f t="shared" si="89"/>
        <v>0</v>
      </c>
    </row>
    <row r="316" spans="4:38">
      <c r="D316" s="37">
        <f t="shared" si="83"/>
        <v>3</v>
      </c>
      <c r="E316" s="27">
        <f t="shared" si="87"/>
        <v>4239.661302477205</v>
      </c>
      <c r="F316" s="27">
        <f t="shared" si="87"/>
        <v>1417717.5535534376</v>
      </c>
      <c r="G316" s="27">
        <f t="shared" si="87"/>
        <v>1892990.9860846302</v>
      </c>
      <c r="H316" s="27">
        <f t="shared" si="87"/>
        <v>5590645.5714492062</v>
      </c>
      <c r="I316" s="27">
        <f t="shared" si="87"/>
        <v>4003566.2174909031</v>
      </c>
      <c r="J316" s="27">
        <f t="shared" si="87"/>
        <v>2821680.7233796958</v>
      </c>
      <c r="K316" s="27">
        <f t="shared" si="87"/>
        <v>383299912.54212016</v>
      </c>
      <c r="L316" s="27">
        <f t="shared" si="87"/>
        <v>3233945.8875340912</v>
      </c>
      <c r="M316" s="27">
        <f t="shared" si="87"/>
        <v>7394798.5865995074</v>
      </c>
      <c r="N316" s="27">
        <f t="shared" si="87"/>
        <v>0</v>
      </c>
      <c r="Q316" s="27">
        <f t="shared" si="88"/>
        <v>-7176.0075989281204</v>
      </c>
      <c r="R316" s="27">
        <f t="shared" si="88"/>
        <v>742825.0650309592</v>
      </c>
      <c r="S316" s="27">
        <f t="shared" si="88"/>
        <v>1673769.8105919175</v>
      </c>
      <c r="T316" s="27">
        <f t="shared" si="88"/>
        <v>4003175.2689858982</v>
      </c>
      <c r="U316" s="27">
        <f t="shared" si="88"/>
        <v>3345652.533912417</v>
      </c>
      <c r="V316" s="27">
        <f t="shared" si="88"/>
        <v>2512835.576011112</v>
      </c>
      <c r="W316" s="27">
        <f t="shared" si="88"/>
        <v>359123513.99599248</v>
      </c>
      <c r="X316" s="27">
        <f t="shared" si="88"/>
        <v>931350.38992899226</v>
      </c>
      <c r="Y316" s="27">
        <f t="shared" si="88"/>
        <v>6595685.3514481131</v>
      </c>
      <c r="Z316" s="27">
        <f t="shared" si="88"/>
        <v>0</v>
      </c>
      <c r="AC316" s="27">
        <f t="shared" si="89"/>
        <v>11582.970085251371</v>
      </c>
      <c r="AD316" s="27">
        <f t="shared" si="89"/>
        <v>2092610.0420759143</v>
      </c>
      <c r="AE316" s="27">
        <f t="shared" si="89"/>
        <v>2112212.1615773467</v>
      </c>
      <c r="AF316" s="27">
        <f t="shared" si="89"/>
        <v>7178115.8739125123</v>
      </c>
      <c r="AG316" s="27">
        <f t="shared" si="89"/>
        <v>4661479.9010693841</v>
      </c>
      <c r="AH316" s="27">
        <f t="shared" si="89"/>
        <v>3126411.2114733299</v>
      </c>
      <c r="AI316" s="27">
        <f t="shared" si="89"/>
        <v>407476311.08824897</v>
      </c>
      <c r="AJ316" s="27">
        <f t="shared" si="89"/>
        <v>5638607.3691358566</v>
      </c>
      <c r="AK316" s="27">
        <f t="shared" si="89"/>
        <v>8357150.1052275989</v>
      </c>
      <c r="AL316" s="27">
        <f t="shared" si="89"/>
        <v>0</v>
      </c>
    </row>
    <row r="317" spans="4:38">
      <c r="D317" s="37">
        <f t="shared" si="83"/>
        <v>3.25</v>
      </c>
      <c r="E317" s="27">
        <f t="shared" si="87"/>
        <v>4715.6349845597169</v>
      </c>
      <c r="F317" s="27">
        <f t="shared" si="87"/>
        <v>1398460.8675057772</v>
      </c>
      <c r="G317" s="27">
        <f t="shared" si="87"/>
        <v>1831683.0311596906</v>
      </c>
      <c r="H317" s="27">
        <f t="shared" si="87"/>
        <v>5508639.4553693281</v>
      </c>
      <c r="I317" s="27">
        <f t="shared" si="87"/>
        <v>3843832.3910212545</v>
      </c>
      <c r="J317" s="27">
        <f t="shared" si="87"/>
        <v>2800433.4273709226</v>
      </c>
      <c r="K317" s="27">
        <f t="shared" si="87"/>
        <v>379766762.26575285</v>
      </c>
      <c r="L317" s="27">
        <f t="shared" si="87"/>
        <v>3227395.8996004807</v>
      </c>
      <c r="M317" s="27">
        <f t="shared" si="87"/>
        <v>7381993.6433683401</v>
      </c>
      <c r="N317" s="27">
        <f t="shared" si="87"/>
        <v>0</v>
      </c>
      <c r="Q317" s="27">
        <f t="shared" si="88"/>
        <v>-7698.6627455187318</v>
      </c>
      <c r="R317" s="27">
        <f t="shared" si="88"/>
        <v>743653.54143759911</v>
      </c>
      <c r="S317" s="27">
        <f t="shared" si="88"/>
        <v>1609600.7838590955</v>
      </c>
      <c r="T317" s="27">
        <f t="shared" si="88"/>
        <v>3939633.1544216373</v>
      </c>
      <c r="U317" s="27">
        <f t="shared" si="88"/>
        <v>3199611.6896340307</v>
      </c>
      <c r="V317" s="27">
        <f t="shared" si="88"/>
        <v>2486010.9381699036</v>
      </c>
      <c r="W317" s="27">
        <f t="shared" si="88"/>
        <v>353676247.50156641</v>
      </c>
      <c r="X317" s="27">
        <f t="shared" si="88"/>
        <v>978925.92367859778</v>
      </c>
      <c r="Y317" s="27">
        <f t="shared" si="88"/>
        <v>6556109.3129080879</v>
      </c>
      <c r="Z317" s="27">
        <f t="shared" si="88"/>
        <v>0</v>
      </c>
      <c r="AC317" s="27">
        <f t="shared" si="89"/>
        <v>12883.354367766451</v>
      </c>
      <c r="AD317" s="27">
        <f t="shared" si="89"/>
        <v>2053268.193573952</v>
      </c>
      <c r="AE317" s="27">
        <f t="shared" si="89"/>
        <v>2053765.2784602875</v>
      </c>
      <c r="AF317" s="27">
        <f t="shared" si="89"/>
        <v>7077645.7563170176</v>
      </c>
      <c r="AG317" s="27">
        <f t="shared" si="89"/>
        <v>4488053.0924084801</v>
      </c>
      <c r="AH317" s="27">
        <f t="shared" si="89"/>
        <v>3109997.397610731</v>
      </c>
      <c r="AI317" s="27">
        <f t="shared" si="89"/>
        <v>405857277.02994007</v>
      </c>
      <c r="AJ317" s="27">
        <f t="shared" si="89"/>
        <v>5582298.3090415625</v>
      </c>
      <c r="AK317" s="27">
        <f t="shared" si="89"/>
        <v>8378099.6977918986</v>
      </c>
      <c r="AL317" s="27">
        <f t="shared" si="89"/>
        <v>0</v>
      </c>
    </row>
    <row r="318" spans="4:38">
      <c r="D318" s="37">
        <f t="shared" si="83"/>
        <v>3.5</v>
      </c>
      <c r="E318" s="27">
        <f t="shared" si="87"/>
        <v>5251.1056723386928</v>
      </c>
      <c r="F318" s="27">
        <f t="shared" si="87"/>
        <v>1376797.2077178801</v>
      </c>
      <c r="G318" s="27">
        <f t="shared" si="87"/>
        <v>1775484.1878096689</v>
      </c>
      <c r="H318" s="27">
        <f t="shared" si="87"/>
        <v>5416383.0169535158</v>
      </c>
      <c r="I318" s="27">
        <f t="shared" si="87"/>
        <v>3697409.9627345414</v>
      </c>
      <c r="J318" s="27">
        <f t="shared" si="87"/>
        <v>2776530.4410399115</v>
      </c>
      <c r="K318" s="27">
        <f t="shared" si="87"/>
        <v>375791998.3658607</v>
      </c>
      <c r="L318" s="27">
        <f t="shared" si="87"/>
        <v>3221391.9343030518</v>
      </c>
      <c r="M318" s="27">
        <f t="shared" si="87"/>
        <v>7367588.6600107122</v>
      </c>
      <c r="N318" s="27">
        <f t="shared" si="87"/>
        <v>0</v>
      </c>
      <c r="Q318" s="27">
        <f t="shared" si="88"/>
        <v>-8177.7636820765892</v>
      </c>
      <c r="R318" s="27">
        <f t="shared" si="88"/>
        <v>744585.6352774445</v>
      </c>
      <c r="S318" s="27">
        <f t="shared" si="88"/>
        <v>1550779.278677549</v>
      </c>
      <c r="T318" s="27">
        <f t="shared" si="88"/>
        <v>3868148.5925124073</v>
      </c>
      <c r="U318" s="27">
        <f t="shared" si="88"/>
        <v>3065741.1221269034</v>
      </c>
      <c r="V318" s="27">
        <f t="shared" si="88"/>
        <v>2455833.4185994235</v>
      </c>
      <c r="W318" s="27">
        <f t="shared" si="88"/>
        <v>347548101.11235338</v>
      </c>
      <c r="X318" s="27">
        <f t="shared" si="88"/>
        <v>1032448.4682704476</v>
      </c>
      <c r="Y318" s="27">
        <f t="shared" si="88"/>
        <v>6511586.7869775947</v>
      </c>
      <c r="Z318" s="27">
        <f t="shared" si="88"/>
        <v>0</v>
      </c>
      <c r="AC318" s="27">
        <f t="shared" si="89"/>
        <v>14346.287492742456</v>
      </c>
      <c r="AD318" s="27">
        <f t="shared" si="89"/>
        <v>2009008.7801583137</v>
      </c>
      <c r="AE318" s="27">
        <f t="shared" si="89"/>
        <v>2000189.0969417891</v>
      </c>
      <c r="AF318" s="27">
        <f t="shared" si="89"/>
        <v>6964617.4413946047</v>
      </c>
      <c r="AG318" s="27">
        <f t="shared" si="89"/>
        <v>4329078.8033421822</v>
      </c>
      <c r="AH318" s="27">
        <f t="shared" si="89"/>
        <v>3091689.5134346858</v>
      </c>
      <c r="AI318" s="27">
        <f t="shared" si="89"/>
        <v>404035895.61936831</v>
      </c>
      <c r="AJ318" s="27">
        <f t="shared" si="89"/>
        <v>5518951.0604462279</v>
      </c>
      <c r="AK318" s="27">
        <f t="shared" si="89"/>
        <v>8397303.980177341</v>
      </c>
      <c r="AL318" s="27">
        <f t="shared" si="89"/>
        <v>0</v>
      </c>
    </row>
    <row r="319" spans="4:38">
      <c r="D319" s="37">
        <f t="shared" si="83"/>
        <v>3.75</v>
      </c>
      <c r="E319" s="27">
        <f t="shared" si="87"/>
        <v>5846.0731943423025</v>
      </c>
      <c r="F319" s="27">
        <f t="shared" si="87"/>
        <v>1352726.5054145714</v>
      </c>
      <c r="G319" s="27">
        <f t="shared" si="87"/>
        <v>1724394.3613516192</v>
      </c>
      <c r="H319" s="27">
        <f t="shared" si="87"/>
        <v>5313875.9846038558</v>
      </c>
      <c r="I319" s="27">
        <f t="shared" si="87"/>
        <v>3564298.7301747245</v>
      </c>
      <c r="J319" s="27">
        <f t="shared" si="87"/>
        <v>2749971.6285982658</v>
      </c>
      <c r="K319" s="27">
        <f t="shared" si="87"/>
        <v>371375602.35534966</v>
      </c>
      <c r="L319" s="27">
        <f t="shared" si="87"/>
        <v>3215933.837093987</v>
      </c>
      <c r="M319" s="27">
        <f t="shared" si="87"/>
        <v>7351583.2834133366</v>
      </c>
      <c r="N319" s="27">
        <f t="shared" si="87"/>
        <v>0</v>
      </c>
      <c r="Q319" s="27">
        <f t="shared" si="88"/>
        <v>-8613.3101050932128</v>
      </c>
      <c r="R319" s="27">
        <f t="shared" si="88"/>
        <v>745621.31121497846</v>
      </c>
      <c r="S319" s="27">
        <f t="shared" si="88"/>
        <v>1497305.2105981659</v>
      </c>
      <c r="T319" s="27">
        <f t="shared" si="88"/>
        <v>3788721.3884718101</v>
      </c>
      <c r="U319" s="27">
        <f t="shared" si="88"/>
        <v>2944040.6612833999</v>
      </c>
      <c r="V319" s="27">
        <f t="shared" si="88"/>
        <v>2422302.8958673524</v>
      </c>
      <c r="W319" s="27">
        <f t="shared" si="88"/>
        <v>340739057.37034929</v>
      </c>
      <c r="X319" s="27">
        <f t="shared" si="88"/>
        <v>1091917.9823838756</v>
      </c>
      <c r="Y319" s="27">
        <f t="shared" si="88"/>
        <v>6462117.4568976676</v>
      </c>
      <c r="Z319" s="27">
        <f t="shared" si="88"/>
        <v>0</v>
      </c>
      <c r="AC319" s="27">
        <f t="shared" si="89"/>
        <v>15971.76899170967</v>
      </c>
      <c r="AD319" s="27">
        <f t="shared" si="89"/>
        <v>1959831.6996141642</v>
      </c>
      <c r="AE319" s="27">
        <f t="shared" si="89"/>
        <v>1951483.5121050715</v>
      </c>
      <c r="AF319" s="27">
        <f t="shared" si="89"/>
        <v>6839030.5807358697</v>
      </c>
      <c r="AG319" s="27">
        <f t="shared" si="89"/>
        <v>4184556.7990660528</v>
      </c>
      <c r="AH319" s="27">
        <f t="shared" si="89"/>
        <v>3071522.5519358227</v>
      </c>
      <c r="AI319" s="27">
        <f t="shared" si="89"/>
        <v>402012147.3403495</v>
      </c>
      <c r="AJ319" s="27">
        <f t="shared" si="89"/>
        <v>5448565.351114057</v>
      </c>
      <c r="AK319" s="27">
        <f t="shared" si="89"/>
        <v>8414762.555782048</v>
      </c>
      <c r="AL319" s="27">
        <f t="shared" si="89"/>
        <v>0</v>
      </c>
    </row>
    <row r="320" spans="4:38">
      <c r="D320" s="37">
        <f t="shared" si="83"/>
        <v>4</v>
      </c>
      <c r="E320" s="27">
        <f t="shared" si="87"/>
        <v>6500.5374968352025</v>
      </c>
      <c r="F320" s="27">
        <f t="shared" si="87"/>
        <v>1326248.7413572667</v>
      </c>
      <c r="G320" s="27">
        <f t="shared" si="87"/>
        <v>1678413.5259345497</v>
      </c>
      <c r="H320" s="27">
        <f t="shared" si="87"/>
        <v>5201118.2824114468</v>
      </c>
      <c r="I320" s="27">
        <f t="shared" si="87"/>
        <v>3444498.6384987985</v>
      </c>
      <c r="J320" s="27">
        <f t="shared" si="87"/>
        <v>2720756.9518770147</v>
      </c>
      <c r="K320" s="27">
        <f t="shared" si="87"/>
        <v>366517569.04470503</v>
      </c>
      <c r="L320" s="27">
        <f t="shared" si="87"/>
        <v>3211021.5643639467</v>
      </c>
      <c r="M320" s="27">
        <f t="shared" si="87"/>
        <v>7333977.4138516653</v>
      </c>
      <c r="N320" s="27">
        <f t="shared" si="87"/>
        <v>0</v>
      </c>
      <c r="Q320" s="27">
        <f t="shared" si="88"/>
        <v>-9005.301920831731</v>
      </c>
      <c r="R320" s="27">
        <f t="shared" si="88"/>
        <v>746760.55924768583</v>
      </c>
      <c r="S320" s="27">
        <f t="shared" si="88"/>
        <v>1449178.5567074784</v>
      </c>
      <c r="T320" s="27">
        <f t="shared" si="88"/>
        <v>3701351.4879110535</v>
      </c>
      <c r="U320" s="27">
        <f t="shared" si="88"/>
        <v>2834510.2612021323</v>
      </c>
      <c r="V320" s="27">
        <f t="shared" si="88"/>
        <v>2385419.3359262338</v>
      </c>
      <c r="W320" s="27">
        <f t="shared" si="88"/>
        <v>333249111.39815569</v>
      </c>
      <c r="X320" s="27">
        <f t="shared" si="88"/>
        <v>1157334.453808981</v>
      </c>
      <c r="Y320" s="27">
        <f t="shared" si="88"/>
        <v>6407701.2335200701</v>
      </c>
      <c r="Z320" s="27">
        <f t="shared" si="88"/>
        <v>0</v>
      </c>
      <c r="AC320" s="27">
        <f t="shared" si="89"/>
        <v>17759.798717860398</v>
      </c>
      <c r="AD320" s="27">
        <f t="shared" si="89"/>
        <v>1905736.9234668459</v>
      </c>
      <c r="AE320" s="27">
        <f t="shared" si="89"/>
        <v>1907648.4951616174</v>
      </c>
      <c r="AF320" s="27">
        <f t="shared" si="89"/>
        <v>6700885.0769118331</v>
      </c>
      <c r="AG320" s="27">
        <f t="shared" si="89"/>
        <v>4054487.0157954739</v>
      </c>
      <c r="AH320" s="27">
        <f t="shared" si="89"/>
        <v>3049531.6138677387</v>
      </c>
      <c r="AI320" s="27">
        <f t="shared" si="89"/>
        <v>399786026.69125402</v>
      </c>
      <c r="AJ320" s="27">
        <f t="shared" si="89"/>
        <v>5371141.1046728827</v>
      </c>
      <c r="AK320" s="27">
        <f t="shared" si="89"/>
        <v>8430475.3121246397</v>
      </c>
      <c r="AL320" s="27">
        <f t="shared" si="89"/>
        <v>0</v>
      </c>
    </row>
    <row r="321" spans="4:38">
      <c r="D321" s="37">
        <f t="shared" si="83"/>
        <v>4.25</v>
      </c>
      <c r="E321" s="27">
        <f t="shared" si="87"/>
        <v>7214.4985629128823</v>
      </c>
      <c r="F321" s="27">
        <f t="shared" si="87"/>
        <v>1297363.9101745114</v>
      </c>
      <c r="G321" s="27">
        <f t="shared" si="87"/>
        <v>1637541.6744905044</v>
      </c>
      <c r="H321" s="27">
        <f t="shared" si="87"/>
        <v>5078109.8892040206</v>
      </c>
      <c r="I321" s="27">
        <f t="shared" si="87"/>
        <v>3338009.6728294515</v>
      </c>
      <c r="J321" s="27">
        <f t="shared" si="87"/>
        <v>2688886.4001584365</v>
      </c>
      <c r="K321" s="27">
        <f t="shared" si="87"/>
        <v>361217896.97904027</v>
      </c>
      <c r="L321" s="27">
        <f t="shared" si="87"/>
        <v>3206655.1038063518</v>
      </c>
      <c r="M321" s="27">
        <f t="shared" si="87"/>
        <v>7314771.0231700791</v>
      </c>
      <c r="N321" s="27">
        <f t="shared" si="87"/>
        <v>0</v>
      </c>
      <c r="Q321" s="27">
        <f t="shared" si="88"/>
        <v>-9353.7391007159204</v>
      </c>
      <c r="R321" s="27">
        <f t="shared" si="88"/>
        <v>748003.37654393376</v>
      </c>
      <c r="S321" s="27">
        <f t="shared" si="88"/>
        <v>1406399.3107795694</v>
      </c>
      <c r="T321" s="27">
        <f t="shared" si="88"/>
        <v>3606038.8756773323</v>
      </c>
      <c r="U321" s="27">
        <f t="shared" si="88"/>
        <v>2737149.9094802537</v>
      </c>
      <c r="V321" s="27">
        <f t="shared" si="88"/>
        <v>2345182.7292439071</v>
      </c>
      <c r="W321" s="27">
        <f t="shared" si="88"/>
        <v>325078261.83602214</v>
      </c>
      <c r="X321" s="27">
        <f t="shared" si="88"/>
        <v>1228697.8789221018</v>
      </c>
      <c r="Y321" s="27">
        <f t="shared" si="88"/>
        <v>6348338.0917761717</v>
      </c>
      <c r="Z321" s="27">
        <f t="shared" si="88"/>
        <v>0</v>
      </c>
      <c r="AC321" s="27">
        <f t="shared" si="89"/>
        <v>19710.376625010686</v>
      </c>
      <c r="AD321" s="27">
        <f t="shared" si="89"/>
        <v>1846724.4438050869</v>
      </c>
      <c r="AE321" s="27">
        <f t="shared" si="89"/>
        <v>1868684.038201439</v>
      </c>
      <c r="AF321" s="27">
        <f t="shared" si="89"/>
        <v>6550180.902730708</v>
      </c>
      <c r="AG321" s="27">
        <f t="shared" si="89"/>
        <v>3938869.436178653</v>
      </c>
      <c r="AH321" s="27">
        <f t="shared" si="89"/>
        <v>3025751.830337659</v>
      </c>
      <c r="AI321" s="27">
        <f t="shared" si="89"/>
        <v>397357532.12205839</v>
      </c>
      <c r="AJ321" s="27">
        <f t="shared" si="89"/>
        <v>5286678.2997271521</v>
      </c>
      <c r="AK321" s="27">
        <f t="shared" si="89"/>
        <v>8444442.2173130531</v>
      </c>
      <c r="AL321" s="27">
        <f t="shared" si="89"/>
        <v>0</v>
      </c>
    </row>
    <row r="322" spans="4:38">
      <c r="D322" s="37">
        <f t="shared" si="83"/>
        <v>4.5</v>
      </c>
      <c r="E322" s="27">
        <f t="shared" si="87"/>
        <v>7987.9563872466106</v>
      </c>
      <c r="F322" s="27">
        <f t="shared" si="87"/>
        <v>1266072.0103691842</v>
      </c>
      <c r="G322" s="27">
        <f t="shared" si="87"/>
        <v>1601778.8050834925</v>
      </c>
      <c r="H322" s="27">
        <f t="shared" si="87"/>
        <v>4944850.7990874993</v>
      </c>
      <c r="I322" s="27">
        <f t="shared" si="87"/>
        <v>3244831.8291232157</v>
      </c>
      <c r="J322" s="27">
        <f t="shared" si="87"/>
        <v>2654359.9704355556</v>
      </c>
      <c r="K322" s="27">
        <f t="shared" si="87"/>
        <v>355476585.75091755</v>
      </c>
      <c r="L322" s="27">
        <f t="shared" si="87"/>
        <v>3202834.451947141</v>
      </c>
      <c r="M322" s="27">
        <f t="shared" si="87"/>
        <v>7293964.1034197574</v>
      </c>
      <c r="N322" s="27">
        <f t="shared" si="87"/>
        <v>0</v>
      </c>
      <c r="Q322" s="27">
        <f t="shared" si="88"/>
        <v>-9658.6216361251954</v>
      </c>
      <c r="R322" s="27">
        <f t="shared" si="88"/>
        <v>749349.76230186492</v>
      </c>
      <c r="S322" s="27">
        <f t="shared" si="88"/>
        <v>1368967.4711195524</v>
      </c>
      <c r="T322" s="27">
        <f t="shared" si="88"/>
        <v>3502783.5475579062</v>
      </c>
      <c r="U322" s="27">
        <f t="shared" si="88"/>
        <v>2651959.6027600784</v>
      </c>
      <c r="V322" s="27">
        <f t="shared" si="88"/>
        <v>2301593.0731551354</v>
      </c>
      <c r="W322" s="27">
        <f t="shared" si="88"/>
        <v>316226508.30562001</v>
      </c>
      <c r="X322" s="27">
        <f t="shared" si="88"/>
        <v>1306008.2566435966</v>
      </c>
      <c r="Y322" s="27">
        <f t="shared" si="88"/>
        <v>6284028.0246210378</v>
      </c>
      <c r="Z322" s="27">
        <f t="shared" si="88"/>
        <v>0</v>
      </c>
      <c r="AC322" s="27">
        <f t="shared" si="89"/>
        <v>21823.50269860214</v>
      </c>
      <c r="AD322" s="27">
        <f t="shared" si="89"/>
        <v>1782794.2584365017</v>
      </c>
      <c r="AE322" s="27">
        <f t="shared" si="89"/>
        <v>1834590.139047436</v>
      </c>
      <c r="AF322" s="27">
        <f t="shared" si="89"/>
        <v>6386918.0506170914</v>
      </c>
      <c r="AG322" s="27">
        <f t="shared" si="89"/>
        <v>3837704.0554863513</v>
      </c>
      <c r="AH322" s="27">
        <f t="shared" si="89"/>
        <v>3000218.340995667</v>
      </c>
      <c r="AI322" s="27">
        <f t="shared" si="89"/>
        <v>394726663.19621485</v>
      </c>
      <c r="AJ322" s="27">
        <f t="shared" si="89"/>
        <v>5195176.9302900694</v>
      </c>
      <c r="AK322" s="27">
        <f t="shared" si="89"/>
        <v>8456663.2623053174</v>
      </c>
      <c r="AL322" s="27">
        <f t="shared" si="89"/>
        <v>0</v>
      </c>
    </row>
    <row r="323" spans="4:38">
      <c r="D323" s="37">
        <f t="shared" si="83"/>
        <v>4.75</v>
      </c>
      <c r="E323" s="27">
        <f t="shared" si="87"/>
        <v>8820.9109681563659</v>
      </c>
      <c r="F323" s="27">
        <f t="shared" si="87"/>
        <v>1232373.041524864</v>
      </c>
      <c r="G323" s="27">
        <f t="shared" si="87"/>
        <v>1571124.9171822655</v>
      </c>
      <c r="H323" s="27">
        <f t="shared" si="87"/>
        <v>4801341.0104246838</v>
      </c>
      <c r="I323" s="27">
        <f t="shared" si="87"/>
        <v>3164965.1062789527</v>
      </c>
      <c r="J323" s="27">
        <f t="shared" si="87"/>
        <v>2617177.6618656493</v>
      </c>
      <c r="K323" s="27">
        <f t="shared" si="87"/>
        <v>349293635.24638808</v>
      </c>
      <c r="L323" s="27">
        <f t="shared" si="87"/>
        <v>3199559.6078055082</v>
      </c>
      <c r="M323" s="27">
        <f t="shared" si="87"/>
        <v>7271556.6523572383</v>
      </c>
      <c r="N323" s="27">
        <f t="shared" si="87"/>
        <v>0</v>
      </c>
      <c r="Q323" s="27">
        <f t="shared" si="88"/>
        <v>-9919.9495244825248</v>
      </c>
      <c r="R323" s="27">
        <f t="shared" si="88"/>
        <v>750799.71629439527</v>
      </c>
      <c r="S323" s="27">
        <f t="shared" si="88"/>
        <v>1336883.0372651261</v>
      </c>
      <c r="T323" s="27">
        <f t="shared" si="88"/>
        <v>3391585.5023844028</v>
      </c>
      <c r="U323" s="27">
        <f t="shared" si="88"/>
        <v>2578939.3401307841</v>
      </c>
      <c r="V323" s="27">
        <f t="shared" si="88"/>
        <v>2254650.3669158788</v>
      </c>
      <c r="W323" s="27">
        <f t="shared" si="88"/>
        <v>306693850.70192873</v>
      </c>
      <c r="X323" s="27">
        <f t="shared" si="88"/>
        <v>1389265.5866508328</v>
      </c>
      <c r="Y323" s="27">
        <f t="shared" si="88"/>
        <v>6214771.0300766043</v>
      </c>
      <c r="Z323" s="27">
        <f t="shared" si="88"/>
        <v>0</v>
      </c>
      <c r="AC323" s="27">
        <f t="shared" si="89"/>
        <v>24099.176934044801</v>
      </c>
      <c r="AD323" s="27">
        <f t="shared" si="89"/>
        <v>1713946.3667553291</v>
      </c>
      <c r="AE323" s="27">
        <f t="shared" si="89"/>
        <v>1805366.7970994066</v>
      </c>
      <c r="AF323" s="27">
        <f t="shared" si="89"/>
        <v>6211096.518464976</v>
      </c>
      <c r="AG323" s="27">
        <f t="shared" si="89"/>
        <v>3750990.8724271255</v>
      </c>
      <c r="AH323" s="27">
        <f t="shared" si="89"/>
        <v>2972966.2878952501</v>
      </c>
      <c r="AI323" s="27">
        <f t="shared" si="89"/>
        <v>391893419.79084796</v>
      </c>
      <c r="AJ323" s="27">
        <f t="shared" si="89"/>
        <v>5096636.9946889179</v>
      </c>
      <c r="AK323" s="27">
        <f t="shared" si="89"/>
        <v>8467138.4445386156</v>
      </c>
      <c r="AL323" s="27">
        <f t="shared" si="89"/>
        <v>0</v>
      </c>
    </row>
    <row r="324" spans="4:38">
      <c r="D324" s="37">
        <f t="shared" si="83"/>
        <v>5</v>
      </c>
      <c r="E324" s="27">
        <f t="shared" si="87"/>
        <v>9713.3623051129325</v>
      </c>
      <c r="F324" s="27">
        <f t="shared" si="87"/>
        <v>1196267.00352596</v>
      </c>
      <c r="G324" s="27">
        <f t="shared" si="87"/>
        <v>1545580.0106407376</v>
      </c>
      <c r="H324" s="27">
        <f t="shared" si="87"/>
        <v>4647580.5227618692</v>
      </c>
      <c r="I324" s="27">
        <f t="shared" si="87"/>
        <v>3098409.50399609</v>
      </c>
      <c r="J324" s="27">
        <f t="shared" si="87"/>
        <v>2577339.4742127857</v>
      </c>
      <c r="K324" s="27">
        <f t="shared" si="87"/>
        <v>342669045.43362498</v>
      </c>
      <c r="L324" s="27">
        <f t="shared" si="87"/>
        <v>3196830.5711045014</v>
      </c>
      <c r="M324" s="27">
        <f t="shared" si="87"/>
        <v>7247548.6693494525</v>
      </c>
      <c r="N324" s="27">
        <f t="shared" si="87"/>
        <v>0</v>
      </c>
      <c r="Q324" s="27">
        <f t="shared" si="88"/>
        <v>-10137.722765023562</v>
      </c>
      <c r="R324" s="27">
        <f t="shared" si="88"/>
        <v>752353.2384572078</v>
      </c>
      <c r="S324" s="27">
        <f t="shared" si="88"/>
        <v>1310146.009089906</v>
      </c>
      <c r="T324" s="27">
        <f t="shared" si="88"/>
        <v>3272444.739833592</v>
      </c>
      <c r="U324" s="27">
        <f t="shared" si="88"/>
        <v>2518089.1213446939</v>
      </c>
      <c r="V324" s="27">
        <f t="shared" si="88"/>
        <v>2204354.6103187483</v>
      </c>
      <c r="W324" s="27">
        <f t="shared" si="88"/>
        <v>296480288.99586457</v>
      </c>
      <c r="X324" s="27">
        <f t="shared" si="88"/>
        <v>1478469.8688471597</v>
      </c>
      <c r="Y324" s="27">
        <f t="shared" si="88"/>
        <v>6140567.1075879317</v>
      </c>
      <c r="Z324" s="27">
        <f t="shared" si="88"/>
        <v>0</v>
      </c>
      <c r="AC324" s="27">
        <f t="shared" si="89"/>
        <v>26537.399329892898</v>
      </c>
      <c r="AD324" s="27">
        <f t="shared" si="89"/>
        <v>1640180.768594712</v>
      </c>
      <c r="AE324" s="27">
        <f t="shared" si="89"/>
        <v>1781014.0121915713</v>
      </c>
      <c r="AF324" s="27">
        <f t="shared" si="89"/>
        <v>6022716.3056901637</v>
      </c>
      <c r="AG324" s="27">
        <f t="shared" si="89"/>
        <v>3678729.8866474903</v>
      </c>
      <c r="AH324" s="27">
        <f t="shared" si="89"/>
        <v>2944030.8137655635</v>
      </c>
      <c r="AI324" s="27">
        <f t="shared" si="89"/>
        <v>388857801.87138492</v>
      </c>
      <c r="AJ324" s="27">
        <f t="shared" si="89"/>
        <v>4991058.4924569968</v>
      </c>
      <c r="AK324" s="27">
        <f t="shared" si="89"/>
        <v>8475867.7632866912</v>
      </c>
      <c r="AL324" s="27">
        <f t="shared" si="89"/>
        <v>0</v>
      </c>
    </row>
    <row r="325" spans="4:38">
      <c r="D325" s="37">
        <f t="shared" si="83"/>
        <v>5.25</v>
      </c>
      <c r="E325" s="27">
        <f t="shared" si="87"/>
        <v>10665.310397949899</v>
      </c>
      <c r="F325" s="27">
        <f t="shared" si="87"/>
        <v>1157753.8963404617</v>
      </c>
      <c r="G325" s="27">
        <f t="shared" si="87"/>
        <v>1525144.0854186469</v>
      </c>
      <c r="H325" s="27">
        <f t="shared" si="87"/>
        <v>4483569.3359736335</v>
      </c>
      <c r="I325" s="27">
        <f t="shared" si="87"/>
        <v>3045165.022192366</v>
      </c>
      <c r="J325" s="27">
        <f t="shared" si="87"/>
        <v>2534845.4074109886</v>
      </c>
      <c r="K325" s="27">
        <f t="shared" si="87"/>
        <v>335602816.30375153</v>
      </c>
      <c r="L325" s="27">
        <f t="shared" si="87"/>
        <v>3194647.3417659048</v>
      </c>
      <c r="M325" s="27">
        <f t="shared" si="87"/>
        <v>7221940.1542178253</v>
      </c>
      <c r="N325" s="27">
        <f t="shared" si="87"/>
        <v>0</v>
      </c>
      <c r="Q325" s="27">
        <f t="shared" si="88"/>
        <v>-10311.941357523156</v>
      </c>
      <c r="R325" s="27">
        <f t="shared" si="88"/>
        <v>754010.32877208223</v>
      </c>
      <c r="S325" s="27">
        <f t="shared" si="88"/>
        <v>1288756.3865592498</v>
      </c>
      <c r="T325" s="27">
        <f t="shared" si="88"/>
        <v>3145361.2598162899</v>
      </c>
      <c r="U325" s="27">
        <f t="shared" si="88"/>
        <v>2469408.9463342694</v>
      </c>
      <c r="V325" s="27">
        <f t="shared" si="88"/>
        <v>2150705.8033060301</v>
      </c>
      <c r="W325" s="27">
        <f t="shared" si="88"/>
        <v>285585823.17939335</v>
      </c>
      <c r="X325" s="27">
        <f t="shared" si="88"/>
        <v>1573621.1032035695</v>
      </c>
      <c r="Y325" s="27">
        <f t="shared" si="88"/>
        <v>6061416.2569994386</v>
      </c>
      <c r="Z325" s="27">
        <f t="shared" si="88"/>
        <v>0</v>
      </c>
      <c r="AC325" s="27">
        <f t="shared" si="89"/>
        <v>29138.169885691794</v>
      </c>
      <c r="AD325" s="27">
        <f t="shared" si="89"/>
        <v>1561497.4639088411</v>
      </c>
      <c r="AE325" s="27">
        <f t="shared" si="89"/>
        <v>1761531.7842780468</v>
      </c>
      <c r="AF325" s="27">
        <f t="shared" si="89"/>
        <v>5821777.4121309724</v>
      </c>
      <c r="AG325" s="27">
        <f t="shared" si="89"/>
        <v>3620921.098050463</v>
      </c>
      <c r="AH325" s="27">
        <f t="shared" si="89"/>
        <v>2913447.0615255912</v>
      </c>
      <c r="AI325" s="27">
        <f t="shared" si="89"/>
        <v>385619809.42810941</v>
      </c>
      <c r="AJ325" s="27">
        <f t="shared" si="89"/>
        <v>4878441.423464274</v>
      </c>
      <c r="AK325" s="27">
        <f t="shared" si="89"/>
        <v>8482851.2183437794</v>
      </c>
      <c r="AL325" s="27">
        <f t="shared" si="89"/>
        <v>0</v>
      </c>
    </row>
    <row r="326" spans="4:38">
      <c r="D326" s="37">
        <f t="shared" si="83"/>
        <v>5.5</v>
      </c>
      <c r="E326" s="27">
        <f t="shared" si="87"/>
        <v>11676.755246615063</v>
      </c>
      <c r="F326" s="27">
        <f t="shared" si="87"/>
        <v>1116833.7199595212</v>
      </c>
      <c r="G326" s="27">
        <f t="shared" si="87"/>
        <v>1509817.1415048696</v>
      </c>
      <c r="H326" s="27">
        <f t="shared" si="87"/>
        <v>4309307.4500253461</v>
      </c>
      <c r="I326" s="27">
        <f t="shared" si="87"/>
        <v>3005231.6608451973</v>
      </c>
      <c r="J326" s="27">
        <f t="shared" si="87"/>
        <v>2489695.461441827</v>
      </c>
      <c r="K326" s="27">
        <f t="shared" si="87"/>
        <v>328094947.85429513</v>
      </c>
      <c r="L326" s="27">
        <f t="shared" si="87"/>
        <v>3193009.9197676261</v>
      </c>
      <c r="M326" s="27">
        <f t="shared" si="87"/>
        <v>7194731.1069119815</v>
      </c>
      <c r="N326" s="27">
        <f t="shared" si="87"/>
        <v>0</v>
      </c>
      <c r="Q326" s="27">
        <f t="shared" si="88"/>
        <v>-10442.605301915368</v>
      </c>
      <c r="R326" s="27">
        <f t="shared" si="88"/>
        <v>755770.98723385658</v>
      </c>
      <c r="S326" s="27">
        <f t="shared" si="88"/>
        <v>1272714.1696636328</v>
      </c>
      <c r="T326" s="27">
        <f t="shared" si="88"/>
        <v>3010335.0623079566</v>
      </c>
      <c r="U326" s="27">
        <f t="shared" si="88"/>
        <v>2432898.8150810366</v>
      </c>
      <c r="V326" s="27">
        <f t="shared" si="88"/>
        <v>2093703.9458616942</v>
      </c>
      <c r="W326" s="27">
        <f t="shared" si="88"/>
        <v>274010453.25030172</v>
      </c>
      <c r="X326" s="27">
        <f t="shared" si="88"/>
        <v>1674719.2897113413</v>
      </c>
      <c r="Y326" s="27">
        <f t="shared" si="88"/>
        <v>5977318.4782675542</v>
      </c>
      <c r="Z326" s="27">
        <f t="shared" si="88"/>
        <v>0</v>
      </c>
      <c r="AC326" s="27">
        <f t="shared" si="89"/>
        <v>31901.488601298835</v>
      </c>
      <c r="AD326" s="27">
        <f t="shared" si="89"/>
        <v>1477896.4526851852</v>
      </c>
      <c r="AE326" s="27">
        <f t="shared" si="89"/>
        <v>1746920.1133461066</v>
      </c>
      <c r="AF326" s="27">
        <f t="shared" si="89"/>
        <v>5608279.8377427384</v>
      </c>
      <c r="AG326" s="27">
        <f t="shared" si="89"/>
        <v>3577564.5066093565</v>
      </c>
      <c r="AH326" s="27">
        <f t="shared" si="89"/>
        <v>2881250.1741476152</v>
      </c>
      <c r="AI326" s="27">
        <f t="shared" si="89"/>
        <v>382179442.45828938</v>
      </c>
      <c r="AJ326" s="27">
        <f t="shared" si="89"/>
        <v>4758785.7876745854</v>
      </c>
      <c r="AK326" s="27">
        <f t="shared" si="89"/>
        <v>8488088.8096516095</v>
      </c>
      <c r="AL326" s="27">
        <f t="shared" si="89"/>
        <v>0</v>
      </c>
    </row>
    <row r="327" spans="4:38">
      <c r="D327" s="37">
        <f t="shared" si="83"/>
        <v>5.75</v>
      </c>
      <c r="E327" s="27">
        <f t="shared" si="87"/>
        <v>12747.696851092076</v>
      </c>
      <c r="F327" s="27">
        <f t="shared" si="87"/>
        <v>1073506.4743806992</v>
      </c>
      <c r="G327" s="27">
        <f t="shared" si="87"/>
        <v>1499599.1788963224</v>
      </c>
      <c r="H327" s="27">
        <f t="shared" si="87"/>
        <v>4124794.8649074924</v>
      </c>
      <c r="I327" s="27">
        <f t="shared" si="87"/>
        <v>2978609.4199483646</v>
      </c>
      <c r="J327" s="27">
        <f t="shared" si="87"/>
        <v>2441889.6363001554</v>
      </c>
      <c r="K327" s="27">
        <f t="shared" si="87"/>
        <v>320145440.08456826</v>
      </c>
      <c r="L327" s="27">
        <f t="shared" si="87"/>
        <v>3191918.3051034245</v>
      </c>
      <c r="M327" s="27">
        <f t="shared" si="87"/>
        <v>7165921.527417697</v>
      </c>
      <c r="N327" s="27">
        <f t="shared" si="87"/>
        <v>0</v>
      </c>
      <c r="Q327" s="27">
        <f t="shared" si="88"/>
        <v>-10529.714598180995</v>
      </c>
      <c r="R327" s="27">
        <f t="shared" si="88"/>
        <v>757635.21384106576</v>
      </c>
      <c r="S327" s="27">
        <f t="shared" si="88"/>
        <v>1262019.3584004289</v>
      </c>
      <c r="T327" s="27">
        <f t="shared" si="88"/>
        <v>2867366.1473018662</v>
      </c>
      <c r="U327" s="27">
        <f t="shared" si="88"/>
        <v>2408558.7275799229</v>
      </c>
      <c r="V327" s="27">
        <f t="shared" si="88"/>
        <v>2033349.037981295</v>
      </c>
      <c r="W327" s="27">
        <f t="shared" si="88"/>
        <v>261754179.20798135</v>
      </c>
      <c r="X327" s="27">
        <f t="shared" si="88"/>
        <v>1781764.4283678543</v>
      </c>
      <c r="Y327" s="27">
        <f t="shared" si="88"/>
        <v>5888273.7713800836</v>
      </c>
      <c r="Z327" s="27">
        <f t="shared" si="88"/>
        <v>0</v>
      </c>
      <c r="AC327" s="27">
        <f t="shared" si="89"/>
        <v>34827.3554766694</v>
      </c>
      <c r="AD327" s="27">
        <f t="shared" si="89"/>
        <v>1389377.7349203341</v>
      </c>
      <c r="AE327" s="27">
        <f t="shared" si="89"/>
        <v>1737178.9993922147</v>
      </c>
      <c r="AF327" s="27">
        <f t="shared" si="89"/>
        <v>5382223.5825131424</v>
      </c>
      <c r="AG327" s="27">
        <f t="shared" si="89"/>
        <v>3548660.1123168068</v>
      </c>
      <c r="AH327" s="27">
        <f t="shared" si="89"/>
        <v>2847475.2946188757</v>
      </c>
      <c r="AI327" s="27">
        <f t="shared" si="89"/>
        <v>378536700.96115518</v>
      </c>
      <c r="AJ327" s="27">
        <f t="shared" si="89"/>
        <v>4632091.5850779098</v>
      </c>
      <c r="AK327" s="27">
        <f t="shared" si="89"/>
        <v>8491580.5371936373</v>
      </c>
      <c r="AL327" s="27">
        <f t="shared" si="89"/>
        <v>0</v>
      </c>
    </row>
    <row r="328" spans="4:38">
      <c r="D328" s="37">
        <f t="shared" si="83"/>
        <v>6</v>
      </c>
      <c r="E328" s="27">
        <f t="shared" si="87"/>
        <v>13878.135211375873</v>
      </c>
      <c r="F328" s="27">
        <f t="shared" si="87"/>
        <v>1027772.1596033277</v>
      </c>
      <c r="G328" s="27">
        <f t="shared" si="87"/>
        <v>1494490.1975921507</v>
      </c>
      <c r="H328" s="27">
        <f t="shared" si="87"/>
        <v>3930031.5806175033</v>
      </c>
      <c r="I328" s="27">
        <f t="shared" si="87"/>
        <v>2965298.2995001525</v>
      </c>
      <c r="J328" s="27">
        <f t="shared" si="87"/>
        <v>2391427.9319845419</v>
      </c>
      <c r="K328" s="27">
        <f t="shared" si="87"/>
        <v>311754292.99437982</v>
      </c>
      <c r="L328" s="27">
        <f t="shared" si="87"/>
        <v>3191372.4977715337</v>
      </c>
      <c r="M328" s="27">
        <f t="shared" si="87"/>
        <v>7135511.4157309728</v>
      </c>
      <c r="N328" s="27">
        <f t="shared" si="87"/>
        <v>0</v>
      </c>
      <c r="Q328" s="27">
        <f t="shared" si="88"/>
        <v>-10573.269246314487</v>
      </c>
      <c r="R328" s="27">
        <f t="shared" si="88"/>
        <v>759603.00859329558</v>
      </c>
      <c r="S328" s="27">
        <f t="shared" si="88"/>
        <v>1256671.9527689135</v>
      </c>
      <c r="T328" s="27">
        <f t="shared" si="88"/>
        <v>2716454.5147961765</v>
      </c>
      <c r="U328" s="27">
        <f t="shared" si="88"/>
        <v>2396388.683829532</v>
      </c>
      <c r="V328" s="27">
        <f t="shared" si="88"/>
        <v>1969641.0796636003</v>
      </c>
      <c r="W328" s="27">
        <f t="shared" si="88"/>
        <v>248817001.052266</v>
      </c>
      <c r="X328" s="27">
        <f t="shared" si="88"/>
        <v>1894756.5191723192</v>
      </c>
      <c r="Y328" s="27">
        <f t="shared" si="88"/>
        <v>5794282.1363336202</v>
      </c>
      <c r="Z328" s="27">
        <f t="shared" si="88"/>
        <v>0</v>
      </c>
      <c r="AC328" s="27">
        <f t="shared" si="89"/>
        <v>37915.770511789575</v>
      </c>
      <c r="AD328" s="27">
        <f t="shared" si="89"/>
        <v>1295941.3106133579</v>
      </c>
      <c r="AE328" s="27">
        <f t="shared" si="89"/>
        <v>1732308.4424153878</v>
      </c>
      <c r="AF328" s="27">
        <f t="shared" si="89"/>
        <v>5143608.6464388296</v>
      </c>
      <c r="AG328" s="27">
        <f t="shared" si="89"/>
        <v>3534207.9151707729</v>
      </c>
      <c r="AH328" s="27">
        <f t="shared" si="89"/>
        <v>2812157.5659308047</v>
      </c>
      <c r="AI328" s="27">
        <f t="shared" si="89"/>
        <v>374691584.93649322</v>
      </c>
      <c r="AJ328" s="27">
        <f t="shared" si="89"/>
        <v>4498358.8156714616</v>
      </c>
      <c r="AK328" s="27">
        <f t="shared" si="89"/>
        <v>8493326.4009652119</v>
      </c>
      <c r="AL328" s="27">
        <f t="shared" si="89"/>
        <v>0</v>
      </c>
    </row>
    <row r="329" spans="4:38">
      <c r="D329" s="37">
        <f t="shared" si="83"/>
        <v>6.25</v>
      </c>
      <c r="E329" s="27">
        <f t="shared" ref="E329:N344" si="90">($D239-$D238)/8*(E238+3*((2*E238+E239)/3)+3*((E238+2*E239)/3)+E239)</f>
        <v>14333.418050275133</v>
      </c>
      <c r="F329" s="27">
        <f t="shared" si="90"/>
        <v>995633.59613261791</v>
      </c>
      <c r="G329" s="27">
        <f t="shared" si="90"/>
        <v>1480322.8046779982</v>
      </c>
      <c r="H329" s="27">
        <f t="shared" si="90"/>
        <v>3797024.0692908489</v>
      </c>
      <c r="I329" s="27">
        <f t="shared" si="90"/>
        <v>2936401.3351075863</v>
      </c>
      <c r="J329" s="27">
        <f t="shared" si="90"/>
        <v>2345112.6664074841</v>
      </c>
      <c r="K329" s="27">
        <f t="shared" si="90"/>
        <v>304794264.80881131</v>
      </c>
      <c r="L329" s="27">
        <f t="shared" si="90"/>
        <v>3163687.7290302347</v>
      </c>
      <c r="M329" s="27">
        <f t="shared" si="90"/>
        <v>7058443.6993824933</v>
      </c>
      <c r="N329" s="27">
        <f t="shared" si="90"/>
        <v>0</v>
      </c>
      <c r="Q329" s="27">
        <f t="shared" ref="Q329:Z344" si="91">($D239-$D238)/8*(Q238+3*((2*Q238+Q239)/3)+3*((Q238+2*Q239)/3)+Q239)</f>
        <v>-10492.790258926241</v>
      </c>
      <c r="R329" s="27">
        <f t="shared" si="91"/>
        <v>754046.81476204703</v>
      </c>
      <c r="S329" s="27">
        <f t="shared" si="91"/>
        <v>1244498.4322144683</v>
      </c>
      <c r="T329" s="27">
        <f t="shared" si="91"/>
        <v>2616231.7626486872</v>
      </c>
      <c r="U329" s="27">
        <f t="shared" si="91"/>
        <v>2372685.6332474099</v>
      </c>
      <c r="V329" s="27">
        <f t="shared" si="91"/>
        <v>1920228.1442038137</v>
      </c>
      <c r="W329" s="27">
        <f t="shared" si="91"/>
        <v>240087584.90034673</v>
      </c>
      <c r="X329" s="27">
        <f t="shared" si="91"/>
        <v>1935882.2978731054</v>
      </c>
      <c r="Y329" s="27">
        <f t="shared" si="91"/>
        <v>5696446.8645936353</v>
      </c>
      <c r="Z329" s="27">
        <f t="shared" si="91"/>
        <v>0</v>
      </c>
      <c r="AC329" s="27">
        <f t="shared" ref="AC329:AL344" si="92">($D239-$D238)/8*(AC238+3*((2*AC238+AC239)/3)+3*((AC238+2*AC239)/3)+AC239)</f>
        <v>39159.626359476548</v>
      </c>
      <c r="AD329" s="27">
        <f t="shared" si="92"/>
        <v>1237220.3775031851</v>
      </c>
      <c r="AE329" s="27">
        <f t="shared" si="92"/>
        <v>1716147.1771415316</v>
      </c>
      <c r="AF329" s="27">
        <f t="shared" si="92"/>
        <v>4977816.3759329962</v>
      </c>
      <c r="AG329" s="27">
        <f t="shared" si="92"/>
        <v>3500117.0369677637</v>
      </c>
      <c r="AH329" s="27">
        <f t="shared" si="92"/>
        <v>2769997.188611153</v>
      </c>
      <c r="AI329" s="27">
        <f t="shared" si="92"/>
        <v>369500944.7172755</v>
      </c>
      <c r="AJ329" s="27">
        <f t="shared" si="92"/>
        <v>4391493.1601873683</v>
      </c>
      <c r="AK329" s="27">
        <f t="shared" si="92"/>
        <v>8420440.5341713857</v>
      </c>
      <c r="AL329" s="27">
        <f t="shared" si="92"/>
        <v>0</v>
      </c>
    </row>
    <row r="330" spans="4:38">
      <c r="D330" s="37">
        <f t="shared" si="83"/>
        <v>6.5</v>
      </c>
      <c r="E330" s="27">
        <f t="shared" si="90"/>
        <v>14085.951841680755</v>
      </c>
      <c r="F330" s="27">
        <f t="shared" si="90"/>
        <v>978443.99974186742</v>
      </c>
      <c r="G330" s="27">
        <f t="shared" si="90"/>
        <v>1454765.0576922796</v>
      </c>
      <c r="H330" s="27">
        <f t="shared" si="90"/>
        <v>3731468.5160324993</v>
      </c>
      <c r="I330" s="27">
        <f t="shared" si="90"/>
        <v>2885704.4181013461</v>
      </c>
      <c r="J330" s="27">
        <f t="shared" si="90"/>
        <v>2304624.3377864277</v>
      </c>
      <c r="K330" s="27">
        <f t="shared" si="90"/>
        <v>299531997.22902071</v>
      </c>
      <c r="L330" s="27">
        <f t="shared" si="90"/>
        <v>3109066.7164613139</v>
      </c>
      <c r="M330" s="27">
        <f t="shared" si="90"/>
        <v>6936579.7940155827</v>
      </c>
      <c r="N330" s="27">
        <f t="shared" si="90"/>
        <v>0</v>
      </c>
      <c r="Q330" s="27">
        <f t="shared" si="91"/>
        <v>-10311.632421078717</v>
      </c>
      <c r="R330" s="27">
        <f t="shared" si="91"/>
        <v>741028.20986980689</v>
      </c>
      <c r="S330" s="27">
        <f t="shared" si="91"/>
        <v>1223012.1888396123</v>
      </c>
      <c r="T330" s="27">
        <f t="shared" si="91"/>
        <v>2571062.5676363059</v>
      </c>
      <c r="U330" s="27">
        <f t="shared" si="91"/>
        <v>2331721.2578425617</v>
      </c>
      <c r="V330" s="27">
        <f t="shared" si="91"/>
        <v>1887075.4393280067</v>
      </c>
      <c r="W330" s="27">
        <f t="shared" si="91"/>
        <v>235942477.00232309</v>
      </c>
      <c r="X330" s="27">
        <f t="shared" si="91"/>
        <v>1902459.3243116499</v>
      </c>
      <c r="Y330" s="27">
        <f t="shared" si="91"/>
        <v>5598097.8104395028</v>
      </c>
      <c r="Z330" s="27">
        <f t="shared" si="91"/>
        <v>0</v>
      </c>
      <c r="AC330" s="27">
        <f t="shared" si="92"/>
        <v>38483.536104440253</v>
      </c>
      <c r="AD330" s="27">
        <f t="shared" si="92"/>
        <v>1215859.789613924</v>
      </c>
      <c r="AE330" s="27">
        <f t="shared" si="92"/>
        <v>1686517.9265449501</v>
      </c>
      <c r="AF330" s="27">
        <f t="shared" si="92"/>
        <v>4891874.4644286772</v>
      </c>
      <c r="AG330" s="27">
        <f t="shared" si="92"/>
        <v>3439687.5783601296</v>
      </c>
      <c r="AH330" s="27">
        <f t="shared" si="92"/>
        <v>2722173.2362448485</v>
      </c>
      <c r="AI330" s="27">
        <f t="shared" si="92"/>
        <v>363121517.45571804</v>
      </c>
      <c r="AJ330" s="27">
        <f t="shared" si="92"/>
        <v>4315674.1086109821</v>
      </c>
      <c r="AK330" s="27">
        <f t="shared" si="92"/>
        <v>8275061.7775917016</v>
      </c>
      <c r="AL330" s="27">
        <f t="shared" si="92"/>
        <v>0</v>
      </c>
    </row>
    <row r="331" spans="4:38">
      <c r="D331" s="37">
        <f t="shared" si="83"/>
        <v>6.75</v>
      </c>
      <c r="E331" s="27">
        <f t="shared" si="90"/>
        <v>13842.758133915841</v>
      </c>
      <c r="F331" s="27">
        <f t="shared" si="90"/>
        <v>961551.18150622305</v>
      </c>
      <c r="G331" s="27">
        <f t="shared" si="90"/>
        <v>1429648.5648713864</v>
      </c>
      <c r="H331" s="27">
        <f t="shared" si="90"/>
        <v>3667044.7785370504</v>
      </c>
      <c r="I331" s="27">
        <f t="shared" si="90"/>
        <v>2835882.7826989698</v>
      </c>
      <c r="J331" s="27">
        <f t="shared" si="90"/>
        <v>2264835.0396253276</v>
      </c>
      <c r="K331" s="27">
        <f t="shared" si="90"/>
        <v>294360582.629632</v>
      </c>
      <c r="L331" s="27">
        <f t="shared" si="90"/>
        <v>3055388.7349544228</v>
      </c>
      <c r="M331" s="27">
        <f t="shared" si="90"/>
        <v>6816819.8673685156</v>
      </c>
      <c r="N331" s="27">
        <f t="shared" si="90"/>
        <v>0</v>
      </c>
      <c r="Q331" s="27">
        <f t="shared" si="91"/>
        <v>-10133.602270913743</v>
      </c>
      <c r="R331" s="27">
        <f t="shared" si="91"/>
        <v>728234.37101942999</v>
      </c>
      <c r="S331" s="27">
        <f t="shared" si="91"/>
        <v>1201896.9051734079</v>
      </c>
      <c r="T331" s="27">
        <f t="shared" si="91"/>
        <v>2526673.2181804273</v>
      </c>
      <c r="U331" s="27">
        <f t="shared" si="91"/>
        <v>2291464.1318391175</v>
      </c>
      <c r="V331" s="27">
        <f t="shared" si="91"/>
        <v>1854495.1154648864</v>
      </c>
      <c r="W331" s="27">
        <f t="shared" si="91"/>
        <v>231868934.33752114</v>
      </c>
      <c r="X331" s="27">
        <f t="shared" si="91"/>
        <v>1869613.3979481766</v>
      </c>
      <c r="Y331" s="27">
        <f t="shared" si="91"/>
        <v>5501446.7514089784</v>
      </c>
      <c r="Z331" s="27">
        <f t="shared" si="91"/>
        <v>0</v>
      </c>
      <c r="AC331" s="27">
        <f t="shared" si="92"/>
        <v>37819.118538745461</v>
      </c>
      <c r="AD331" s="27">
        <f t="shared" si="92"/>
        <v>1194867.9919930121</v>
      </c>
      <c r="AE331" s="27">
        <f t="shared" si="92"/>
        <v>1657400.2245693686</v>
      </c>
      <c r="AF331" s="27">
        <f t="shared" si="92"/>
        <v>4807416.3388936585</v>
      </c>
      <c r="AG331" s="27">
        <f t="shared" si="92"/>
        <v>3380301.4335588221</v>
      </c>
      <c r="AH331" s="27">
        <f t="shared" si="92"/>
        <v>2675174.9637857685</v>
      </c>
      <c r="AI331" s="27">
        <f t="shared" si="92"/>
        <v>356852230.92174244</v>
      </c>
      <c r="AJ331" s="27">
        <f t="shared" si="92"/>
        <v>4241164.0719606727</v>
      </c>
      <c r="AK331" s="27">
        <f t="shared" si="92"/>
        <v>8132192.98332809</v>
      </c>
      <c r="AL331" s="27">
        <f t="shared" si="92"/>
        <v>0</v>
      </c>
    </row>
    <row r="332" spans="4:38">
      <c r="D332" s="37">
        <f t="shared" si="83"/>
        <v>7</v>
      </c>
      <c r="E332" s="27">
        <f t="shared" si="90"/>
        <v>13603.763161635181</v>
      </c>
      <c r="F332" s="27">
        <f t="shared" si="90"/>
        <v>944950.01750788116</v>
      </c>
      <c r="G332" s="27">
        <f t="shared" si="90"/>
        <v>1404965.7078982962</v>
      </c>
      <c r="H332" s="27">
        <f t="shared" si="90"/>
        <v>3603733.3158415379</v>
      </c>
      <c r="I332" s="27">
        <f t="shared" si="90"/>
        <v>2786921.3170368792</v>
      </c>
      <c r="J332" s="27">
        <f t="shared" si="90"/>
        <v>2225732.7030621148</v>
      </c>
      <c r="K332" s="27">
        <f t="shared" si="90"/>
        <v>289278452.42078847</v>
      </c>
      <c r="L332" s="27">
        <f t="shared" si="90"/>
        <v>3002637.5029417807</v>
      </c>
      <c r="M332" s="27">
        <f t="shared" si="90"/>
        <v>6699127.5939441631</v>
      </c>
      <c r="N332" s="27">
        <f t="shared" si="90"/>
        <v>0</v>
      </c>
      <c r="Q332" s="27">
        <f t="shared" si="91"/>
        <v>-9958.6458084507831</v>
      </c>
      <c r="R332" s="27">
        <f t="shared" si="91"/>
        <v>715661.417592671</v>
      </c>
      <c r="S332" s="27">
        <f t="shared" si="91"/>
        <v>1181146.1765427922</v>
      </c>
      <c r="T332" s="27">
        <f t="shared" si="91"/>
        <v>2483050.2501346432</v>
      </c>
      <c r="U332" s="27">
        <f t="shared" si="91"/>
        <v>2251902.0444737938</v>
      </c>
      <c r="V332" s="27">
        <f t="shared" si="91"/>
        <v>1822477.2903734227</v>
      </c>
      <c r="W332" s="27">
        <f t="shared" si="91"/>
        <v>227865721.32183099</v>
      </c>
      <c r="X332" s="27">
        <f t="shared" si="91"/>
        <v>1837334.5559792907</v>
      </c>
      <c r="Y332" s="27">
        <f t="shared" si="91"/>
        <v>5406464.3713704851</v>
      </c>
      <c r="Z332" s="27">
        <f t="shared" si="91"/>
        <v>0</v>
      </c>
      <c r="AC332" s="27">
        <f t="shared" si="92"/>
        <v>37166.172131721178</v>
      </c>
      <c r="AD332" s="27">
        <f t="shared" si="92"/>
        <v>1174238.6174230878</v>
      </c>
      <c r="AE332" s="27">
        <f t="shared" si="92"/>
        <v>1628785.2392538034</v>
      </c>
      <c r="AF332" s="27">
        <f t="shared" si="92"/>
        <v>4724416.3815484187</v>
      </c>
      <c r="AG332" s="27">
        <f t="shared" si="92"/>
        <v>3321940.5895999642</v>
      </c>
      <c r="AH332" s="27">
        <f t="shared" si="92"/>
        <v>2628988.1157508069</v>
      </c>
      <c r="AI332" s="27">
        <f t="shared" si="92"/>
        <v>350691183.51974547</v>
      </c>
      <c r="AJ332" s="27">
        <f t="shared" si="92"/>
        <v>4167940.4499042747</v>
      </c>
      <c r="AK332" s="27">
        <f t="shared" si="92"/>
        <v>7991790.8165178765</v>
      </c>
      <c r="AL332" s="27">
        <f t="shared" si="92"/>
        <v>0</v>
      </c>
    </row>
    <row r="333" spans="4:38">
      <c r="D333" s="37">
        <f t="shared" si="83"/>
        <v>7.25</v>
      </c>
      <c r="E333" s="27">
        <f t="shared" si="90"/>
        <v>13368.894433087564</v>
      </c>
      <c r="F333" s="27">
        <f t="shared" si="90"/>
        <v>928635.47229593364</v>
      </c>
      <c r="G333" s="27">
        <f t="shared" si="90"/>
        <v>1380708.9999898789</v>
      </c>
      <c r="H333" s="27">
        <f t="shared" si="90"/>
        <v>3541514.9243670832</v>
      </c>
      <c r="I333" s="27">
        <f t="shared" si="90"/>
        <v>2738805.1701650587</v>
      </c>
      <c r="J333" s="27">
        <f t="shared" si="90"/>
        <v>2187305.467609406</v>
      </c>
      <c r="K333" s="27">
        <f t="shared" si="90"/>
        <v>284284065.09508866</v>
      </c>
      <c r="L333" s="27">
        <f t="shared" si="90"/>
        <v>2950797.0199646754</v>
      </c>
      <c r="M333" s="27">
        <f t="shared" si="90"/>
        <v>6583467.2754225051</v>
      </c>
      <c r="N333" s="27">
        <f t="shared" si="90"/>
        <v>0</v>
      </c>
      <c r="Q333" s="27">
        <f t="shared" si="91"/>
        <v>-9786.7099660448275</v>
      </c>
      <c r="R333" s="27">
        <f t="shared" si="91"/>
        <v>703305.53597201745</v>
      </c>
      <c r="S333" s="27">
        <f t="shared" si="91"/>
        <v>1160753.7088544518</v>
      </c>
      <c r="T333" s="27">
        <f t="shared" si="91"/>
        <v>2440180.4318174846</v>
      </c>
      <c r="U333" s="27">
        <f t="shared" si="91"/>
        <v>2213022.9958079858</v>
      </c>
      <c r="V333" s="27">
        <f t="shared" si="91"/>
        <v>1791012.2524342104</v>
      </c>
      <c r="W333" s="27">
        <f t="shared" si="91"/>
        <v>223931623.70409423</v>
      </c>
      <c r="X333" s="27">
        <f t="shared" si="91"/>
        <v>1805613.0076141704</v>
      </c>
      <c r="Y333" s="27">
        <f t="shared" si="91"/>
        <v>5313121.8603495033</v>
      </c>
      <c r="Z333" s="27">
        <f t="shared" si="91"/>
        <v>0</v>
      </c>
      <c r="AC333" s="27">
        <f t="shared" si="92"/>
        <v>36524.498832219993</v>
      </c>
      <c r="AD333" s="27">
        <f t="shared" si="92"/>
        <v>1153965.4086198465</v>
      </c>
      <c r="AE333" s="27">
        <f t="shared" si="92"/>
        <v>1600664.2911253092</v>
      </c>
      <c r="AF333" s="27">
        <f t="shared" si="92"/>
        <v>4642849.4169166675</v>
      </c>
      <c r="AG333" s="27">
        <f t="shared" si="92"/>
        <v>3264587.3445221307</v>
      </c>
      <c r="AH333" s="27">
        <f t="shared" si="92"/>
        <v>2583598.6827846002</v>
      </c>
      <c r="AI333" s="27">
        <f t="shared" si="92"/>
        <v>344636506.48608261</v>
      </c>
      <c r="AJ333" s="27">
        <f t="shared" si="92"/>
        <v>4095981.0323151844</v>
      </c>
      <c r="AK333" s="27">
        <f t="shared" si="92"/>
        <v>7853812.6904955432</v>
      </c>
      <c r="AL333" s="27">
        <f t="shared" si="92"/>
        <v>0</v>
      </c>
    </row>
    <row r="334" spans="4:38">
      <c r="D334" s="37">
        <f t="shared" si="83"/>
        <v>7.5</v>
      </c>
      <c r="E334" s="27">
        <f t="shared" si="90"/>
        <v>13138.080709225565</v>
      </c>
      <c r="F334" s="27">
        <f t="shared" si="90"/>
        <v>912602.5974352808</v>
      </c>
      <c r="G334" s="27">
        <f t="shared" si="90"/>
        <v>1356871.0837393994</v>
      </c>
      <c r="H334" s="27">
        <f t="shared" si="90"/>
        <v>3480370.7323849169</v>
      </c>
      <c r="I334" s="27">
        <f t="shared" si="90"/>
        <v>2691519.7477673972</v>
      </c>
      <c r="J334" s="27">
        <f t="shared" si="90"/>
        <v>2149541.6777366148</v>
      </c>
      <c r="K334" s="27">
        <f t="shared" si="90"/>
        <v>279375905.78336382</v>
      </c>
      <c r="L334" s="27">
        <f t="shared" si="90"/>
        <v>2899851.562062541</v>
      </c>
      <c r="M334" s="27">
        <f t="shared" si="90"/>
        <v>6469803.8303733002</v>
      </c>
      <c r="N334" s="27">
        <f t="shared" si="90"/>
        <v>0</v>
      </c>
      <c r="Q334" s="27">
        <f t="shared" si="91"/>
        <v>-9617.7425930936697</v>
      </c>
      <c r="R334" s="27">
        <f t="shared" si="91"/>
        <v>691162.97844170337</v>
      </c>
      <c r="S334" s="27">
        <f t="shared" si="91"/>
        <v>1140713.3167810254</v>
      </c>
      <c r="T334" s="27">
        <f t="shared" si="91"/>
        <v>2398050.7601993876</v>
      </c>
      <c r="U334" s="27">
        <f t="shared" si="91"/>
        <v>2174815.1932696938</v>
      </c>
      <c r="V334" s="27">
        <f t="shared" si="91"/>
        <v>1760090.4578508318</v>
      </c>
      <c r="W334" s="27">
        <f t="shared" si="91"/>
        <v>220065448.21618825</v>
      </c>
      <c r="X334" s="27">
        <f t="shared" si="91"/>
        <v>1774439.1312531135</v>
      </c>
      <c r="Y334" s="27">
        <f t="shared" si="91"/>
        <v>5221390.9062262736</v>
      </c>
      <c r="Z334" s="27">
        <f t="shared" si="91"/>
        <v>0</v>
      </c>
      <c r="AC334" s="27">
        <f t="shared" si="92"/>
        <v>35893.904011544837</v>
      </c>
      <c r="AD334" s="27">
        <f t="shared" si="92"/>
        <v>1134042.216428855</v>
      </c>
      <c r="AE334" s="27">
        <f t="shared" si="92"/>
        <v>1573028.8506977768</v>
      </c>
      <c r="AF334" s="27">
        <f t="shared" si="92"/>
        <v>4562690.7045704322</v>
      </c>
      <c r="AG334" s="27">
        <f t="shared" si="92"/>
        <v>3208224.3022650992</v>
      </c>
      <c r="AH334" s="27">
        <f t="shared" si="92"/>
        <v>2538992.8976223976</v>
      </c>
      <c r="AI334" s="27">
        <f t="shared" si="92"/>
        <v>338686363.35053903</v>
      </c>
      <c r="AJ334" s="27">
        <f t="shared" si="92"/>
        <v>4025263.9928719727</v>
      </c>
      <c r="AK334" s="27">
        <f t="shared" si="92"/>
        <v>7718216.7545203613</v>
      </c>
      <c r="AL334" s="27">
        <f t="shared" si="92"/>
        <v>0</v>
      </c>
    </row>
    <row r="335" spans="4:38">
      <c r="D335" s="37">
        <f t="shared" si="83"/>
        <v>7.75</v>
      </c>
      <c r="E335" s="27">
        <f t="shared" si="90"/>
        <v>12911.251980184303</v>
      </c>
      <c r="F335" s="27">
        <f t="shared" si="90"/>
        <v>896846.52987279091</v>
      </c>
      <c r="G335" s="27">
        <f t="shared" si="90"/>
        <v>1333444.7286873001</v>
      </c>
      <c r="H335" s="27">
        <f t="shared" si="90"/>
        <v>3420282.1937854448</v>
      </c>
      <c r="I335" s="27">
        <f t="shared" si="90"/>
        <v>2645050.7073430335</v>
      </c>
      <c r="J335" s="27">
        <f t="shared" si="90"/>
        <v>2112429.8790216134</v>
      </c>
      <c r="K335" s="27">
        <f t="shared" si="90"/>
        <v>274552485.75450879</v>
      </c>
      <c r="L335" s="27">
        <f t="shared" si="90"/>
        <v>2849785.676581332</v>
      </c>
      <c r="M335" s="27">
        <f t="shared" si="90"/>
        <v>6358102.7826731298</v>
      </c>
      <c r="N335" s="27">
        <f t="shared" si="90"/>
        <v>0</v>
      </c>
      <c r="Q335" s="27">
        <f t="shared" si="91"/>
        <v>-9451.6924388191892</v>
      </c>
      <c r="R335" s="27">
        <f t="shared" si="91"/>
        <v>679230.06195031514</v>
      </c>
      <c r="S335" s="27">
        <f t="shared" si="91"/>
        <v>1121018.9217188766</v>
      </c>
      <c r="T335" s="27">
        <f t="shared" si="91"/>
        <v>2356648.4566094498</v>
      </c>
      <c r="U335" s="27">
        <f t="shared" si="91"/>
        <v>2137267.0477599325</v>
      </c>
      <c r="V335" s="27">
        <f t="shared" si="91"/>
        <v>1729702.5274987509</v>
      </c>
      <c r="W335" s="27">
        <f t="shared" si="91"/>
        <v>216266022.17904097</v>
      </c>
      <c r="X335" s="27">
        <f t="shared" si="91"/>
        <v>1743803.471310745</v>
      </c>
      <c r="Y335" s="27">
        <f t="shared" si="91"/>
        <v>5131243.685387902</v>
      </c>
      <c r="Z335" s="27">
        <f t="shared" si="91"/>
        <v>0</v>
      </c>
      <c r="AC335" s="27">
        <f t="shared" si="92"/>
        <v>35274.196399187829</v>
      </c>
      <c r="AD335" s="27">
        <f t="shared" si="92"/>
        <v>1114462.9977952638</v>
      </c>
      <c r="AE335" s="27">
        <f t="shared" si="92"/>
        <v>1545870.5356557278</v>
      </c>
      <c r="AF335" s="27">
        <f t="shared" si="92"/>
        <v>4483915.9309614263</v>
      </c>
      <c r="AG335" s="27">
        <f t="shared" si="92"/>
        <v>3152834.366926136</v>
      </c>
      <c r="AH335" s="27">
        <f t="shared" si="92"/>
        <v>2495157.2305444754</v>
      </c>
      <c r="AI335" s="27">
        <f t="shared" si="92"/>
        <v>332838949.32997632</v>
      </c>
      <c r="AJ335" s="27">
        <f t="shared" si="92"/>
        <v>3955767.8818519223</v>
      </c>
      <c r="AK335" s="27">
        <f t="shared" si="92"/>
        <v>7584961.8799583949</v>
      </c>
      <c r="AL335" s="27">
        <f t="shared" si="92"/>
        <v>0</v>
      </c>
    </row>
    <row r="336" spans="4:38">
      <c r="D336" s="37">
        <f t="shared" si="83"/>
        <v>8</v>
      </c>
      <c r="E336" s="27">
        <f t="shared" si="90"/>
        <v>12688.339445092264</v>
      </c>
      <c r="F336" s="27">
        <f t="shared" si="90"/>
        <v>881362.49053491245</v>
      </c>
      <c r="G336" s="27">
        <f t="shared" si="90"/>
        <v>1310422.8292361093</v>
      </c>
      <c r="H336" s="27">
        <f t="shared" si="90"/>
        <v>3361231.0827299869</v>
      </c>
      <c r="I336" s="27">
        <f t="shared" si="90"/>
        <v>2599383.9540703278</v>
      </c>
      <c r="J336" s="27">
        <f t="shared" si="90"/>
        <v>2075958.8148475452</v>
      </c>
      <c r="K336" s="27">
        <f t="shared" si="90"/>
        <v>269812341.98616731</v>
      </c>
      <c r="L336" s="27">
        <f t="shared" si="90"/>
        <v>2800584.1777173425</v>
      </c>
      <c r="M336" s="27">
        <f t="shared" si="90"/>
        <v>6248330.2515633199</v>
      </c>
      <c r="N336" s="27">
        <f t="shared" si="90"/>
        <v>0</v>
      </c>
      <c r="Q336" s="27">
        <f t="shared" si="91"/>
        <v>-9288.5091374878393</v>
      </c>
      <c r="R336" s="27">
        <f t="shared" si="91"/>
        <v>667503.16704868665</v>
      </c>
      <c r="S336" s="27">
        <f t="shared" si="91"/>
        <v>1101664.5500351689</v>
      </c>
      <c r="T336" s="27">
        <f t="shared" si="91"/>
        <v>2315960.9630503589</v>
      </c>
      <c r="U336" s="27">
        <f t="shared" si="91"/>
        <v>2100367.1703107096</v>
      </c>
      <c r="V336" s="27">
        <f t="shared" si="91"/>
        <v>1699839.2442205986</v>
      </c>
      <c r="W336" s="27">
        <f t="shared" si="91"/>
        <v>212532193.16445827</v>
      </c>
      <c r="X336" s="27">
        <f t="shared" si="91"/>
        <v>1713696.7354892495</v>
      </c>
      <c r="Y336" s="27">
        <f t="shared" si="91"/>
        <v>5042652.8547046874</v>
      </c>
      <c r="Z336" s="27">
        <f t="shared" si="91"/>
        <v>0</v>
      </c>
      <c r="AC336" s="27">
        <f t="shared" si="92"/>
        <v>34665.188027672397</v>
      </c>
      <c r="AD336" s="27">
        <f t="shared" si="92"/>
        <v>1095221.8140211347</v>
      </c>
      <c r="AE336" s="27">
        <f t="shared" si="92"/>
        <v>1519181.1084370527</v>
      </c>
      <c r="AF336" s="27">
        <f t="shared" si="92"/>
        <v>4406501.2024096008</v>
      </c>
      <c r="AG336" s="27">
        <f t="shared" si="92"/>
        <v>3098400.7378299455</v>
      </c>
      <c r="AH336" s="27">
        <f t="shared" si="92"/>
        <v>2452078.3854744909</v>
      </c>
      <c r="AI336" s="27">
        <f t="shared" si="92"/>
        <v>327092490.80787605</v>
      </c>
      <c r="AJ336" s="27">
        <f t="shared" si="92"/>
        <v>3887471.6199454404</v>
      </c>
      <c r="AK336" s="27">
        <f t="shared" si="92"/>
        <v>7454007.6484219851</v>
      </c>
      <c r="AL336" s="27">
        <f t="shared" si="92"/>
        <v>0</v>
      </c>
    </row>
    <row r="337" spans="4:38">
      <c r="D337" s="37">
        <f t="shared" si="83"/>
        <v>8.25</v>
      </c>
      <c r="E337" s="27">
        <f t="shared" si="90"/>
        <v>12469.275490909951</v>
      </c>
      <c r="F337" s="27">
        <f t="shared" si="90"/>
        <v>866145.78285775206</v>
      </c>
      <c r="G337" s="27">
        <f t="shared" si="90"/>
        <v>1287798.402464939</v>
      </c>
      <c r="H337" s="27">
        <f t="shared" si="90"/>
        <v>3303199.4880449842</v>
      </c>
      <c r="I337" s="27">
        <f t="shared" si="90"/>
        <v>2554505.6364716482</v>
      </c>
      <c r="J337" s="27">
        <f t="shared" si="90"/>
        <v>2040117.4229405818</v>
      </c>
      <c r="K337" s="27">
        <f t="shared" si="90"/>
        <v>265154036.71474412</v>
      </c>
      <c r="L337" s="27">
        <f t="shared" si="90"/>
        <v>2752232.1418464477</v>
      </c>
      <c r="M337" s="27">
        <f t="shared" si="90"/>
        <v>6140452.9412290752</v>
      </c>
      <c r="N337" s="27">
        <f t="shared" si="90"/>
        <v>0</v>
      </c>
      <c r="Q337" s="27">
        <f t="shared" si="91"/>
        <v>-9128.1431929194441</v>
      </c>
      <c r="R337" s="27">
        <f t="shared" si="91"/>
        <v>655978.73677664949</v>
      </c>
      <c r="S337" s="27">
        <f t="shared" si="91"/>
        <v>1082644.3312305298</v>
      </c>
      <c r="T337" s="27">
        <f t="shared" si="91"/>
        <v>2275975.9383358816</v>
      </c>
      <c r="U337" s="27">
        <f t="shared" si="91"/>
        <v>2064104.3685820757</v>
      </c>
      <c r="V337" s="27">
        <f t="shared" si="91"/>
        <v>1670491.5499912116</v>
      </c>
      <c r="W337" s="27">
        <f t="shared" si="91"/>
        <v>208862828.64066678</v>
      </c>
      <c r="X337" s="27">
        <f t="shared" si="91"/>
        <v>1684109.7919203013</v>
      </c>
      <c r="Y337" s="27">
        <f t="shared" si="91"/>
        <v>4955591.5431200862</v>
      </c>
      <c r="Z337" s="27">
        <f t="shared" si="91"/>
        <v>0</v>
      </c>
      <c r="AC337" s="27">
        <f t="shared" si="92"/>
        <v>34066.694174739372</v>
      </c>
      <c r="AD337" s="27">
        <f t="shared" si="92"/>
        <v>1076312.8289388514</v>
      </c>
      <c r="AE337" s="27">
        <f t="shared" si="92"/>
        <v>1492952.4736993518</v>
      </c>
      <c r="AF337" s="27">
        <f t="shared" si="92"/>
        <v>4330423.0377540728</v>
      </c>
      <c r="AG337" s="27">
        <f t="shared" si="92"/>
        <v>3044906.9043612201</v>
      </c>
      <c r="AH337" s="27">
        <f t="shared" si="92"/>
        <v>2409743.2958899513</v>
      </c>
      <c r="AI337" s="27">
        <f t="shared" si="92"/>
        <v>321445244.7888211</v>
      </c>
      <c r="AJ337" s="27">
        <f t="shared" si="92"/>
        <v>3820354.4917725986</v>
      </c>
      <c r="AK337" s="27">
        <f t="shared" si="92"/>
        <v>7325314.3393380987</v>
      </c>
      <c r="AL337" s="27">
        <f t="shared" si="92"/>
        <v>0</v>
      </c>
    </row>
    <row r="338" spans="4:38">
      <c r="D338" s="37">
        <f t="shared" si="83"/>
        <v>8.5</v>
      </c>
      <c r="E338" s="27">
        <f t="shared" si="90"/>
        <v>12253.993671893757</v>
      </c>
      <c r="F338" s="27">
        <f t="shared" si="90"/>
        <v>851191.79136059142</v>
      </c>
      <c r="G338" s="27">
        <f t="shared" si="90"/>
        <v>1265564.5860085695</v>
      </c>
      <c r="H338" s="27">
        <f t="shared" si="90"/>
        <v>3246169.8077818374</v>
      </c>
      <c r="I338" s="27">
        <f t="shared" si="90"/>
        <v>2510402.1422062726</v>
      </c>
      <c r="J338" s="27">
        <f t="shared" si="90"/>
        <v>2004894.8320099816</v>
      </c>
      <c r="K338" s="27">
        <f t="shared" si="90"/>
        <v>260576156.99871331</v>
      </c>
      <c r="L338" s="27">
        <f t="shared" si="90"/>
        <v>2704714.9029913535</v>
      </c>
      <c r="M338" s="27">
        <f t="shared" si="90"/>
        <v>6034438.1306865709</v>
      </c>
      <c r="N338" s="27">
        <f t="shared" si="90"/>
        <v>0</v>
      </c>
      <c r="Q338" s="27">
        <f t="shared" si="91"/>
        <v>-8970.5459634537419</v>
      </c>
      <c r="R338" s="27">
        <f t="shared" si="91"/>
        <v>644653.27558267955</v>
      </c>
      <c r="S338" s="27">
        <f t="shared" si="91"/>
        <v>1063952.4961560071</v>
      </c>
      <c r="T338" s="27">
        <f t="shared" si="91"/>
        <v>2236681.254342475</v>
      </c>
      <c r="U338" s="27">
        <f t="shared" si="91"/>
        <v>2028467.6434626766</v>
      </c>
      <c r="V338" s="27">
        <f t="shared" si="91"/>
        <v>1641650.54316644</v>
      </c>
      <c r="W338" s="27">
        <f t="shared" si="91"/>
        <v>205256815.62833026</v>
      </c>
      <c r="X338" s="27">
        <f t="shared" si="91"/>
        <v>1655033.6663914456</v>
      </c>
      <c r="Y338" s="27">
        <f t="shared" si="91"/>
        <v>4870033.3434891719</v>
      </c>
      <c r="Z338" s="27">
        <f t="shared" si="91"/>
        <v>0</v>
      </c>
      <c r="AC338" s="27">
        <f t="shared" si="92"/>
        <v>33478.53330724129</v>
      </c>
      <c r="AD338" s="27">
        <f t="shared" si="92"/>
        <v>1057730.3071385</v>
      </c>
      <c r="AE338" s="27">
        <f t="shared" si="92"/>
        <v>1467176.6758611351</v>
      </c>
      <c r="AF338" s="27">
        <f t="shared" si="92"/>
        <v>4255658.3612211877</v>
      </c>
      <c r="AG338" s="27">
        <f t="shared" si="92"/>
        <v>2992336.6409498681</v>
      </c>
      <c r="AH338" s="27">
        <f t="shared" si="92"/>
        <v>2368139.1208535228</v>
      </c>
      <c r="AI338" s="27">
        <f t="shared" si="92"/>
        <v>315895498.36909598</v>
      </c>
      <c r="AJ338" s="27">
        <f t="shared" si="92"/>
        <v>3754396.1395912664</v>
      </c>
      <c r="AK338" s="27">
        <f t="shared" si="92"/>
        <v>7198842.9178840015</v>
      </c>
      <c r="AL338" s="27">
        <f t="shared" si="92"/>
        <v>0</v>
      </c>
    </row>
    <row r="339" spans="4:38">
      <c r="D339" s="37">
        <f t="shared" si="83"/>
        <v>8.75</v>
      </c>
      <c r="E339" s="27">
        <f t="shared" si="90"/>
        <v>12042.428689369322</v>
      </c>
      <c r="F339" s="27">
        <f t="shared" si="90"/>
        <v>836495.98024089169</v>
      </c>
      <c r="G339" s="27">
        <f t="shared" si="90"/>
        <v>1243714.6359684805</v>
      </c>
      <c r="H339" s="27">
        <f t="shared" si="90"/>
        <v>3190124.7438587244</v>
      </c>
      <c r="I339" s="27">
        <f t="shared" si="90"/>
        <v>2467060.0939266691</v>
      </c>
      <c r="J339" s="27">
        <f t="shared" si="90"/>
        <v>1970280.3584387733</v>
      </c>
      <c r="K339" s="27">
        <f t="shared" si="90"/>
        <v>256077314.28850669</v>
      </c>
      <c r="L339" s="27">
        <f t="shared" si="90"/>
        <v>2658018.0483571449</v>
      </c>
      <c r="M339" s="27">
        <f t="shared" si="90"/>
        <v>5930253.6638223743</v>
      </c>
      <c r="N339" s="27">
        <f t="shared" si="90"/>
        <v>0</v>
      </c>
      <c r="Q339" s="27">
        <f t="shared" si="91"/>
        <v>-8815.6696471434352</v>
      </c>
      <c r="R339" s="27">
        <f t="shared" si="91"/>
        <v>633523.34825981909</v>
      </c>
      <c r="S339" s="27">
        <f t="shared" si="91"/>
        <v>1045583.3752568864</v>
      </c>
      <c r="T339" s="27">
        <f t="shared" si="91"/>
        <v>2198064.9923173813</v>
      </c>
      <c r="U339" s="27">
        <f t="shared" si="91"/>
        <v>1993446.1857215252</v>
      </c>
      <c r="V339" s="27">
        <f t="shared" si="91"/>
        <v>1613307.4757734109</v>
      </c>
      <c r="W339" s="27">
        <f t="shared" si="91"/>
        <v>201713060.36174884</v>
      </c>
      <c r="X339" s="27">
        <f t="shared" si="91"/>
        <v>1626459.5396142656</v>
      </c>
      <c r="Y339" s="27">
        <f t="shared" si="91"/>
        <v>4785952.3045400577</v>
      </c>
      <c r="Z339" s="27">
        <f t="shared" si="91"/>
        <v>0</v>
      </c>
      <c r="AC339" s="27">
        <f t="shared" si="92"/>
        <v>32900.527025882118</v>
      </c>
      <c r="AD339" s="27">
        <f t="shared" si="92"/>
        <v>1039468.6122219611</v>
      </c>
      <c r="AE339" s="27">
        <f t="shared" si="92"/>
        <v>1441845.8966800775</v>
      </c>
      <c r="AF339" s="27">
        <f t="shared" si="92"/>
        <v>4182184.4954000553</v>
      </c>
      <c r="AG339" s="27">
        <f t="shared" si="92"/>
        <v>2940674.0021318132</v>
      </c>
      <c r="AH339" s="27">
        <f t="shared" si="92"/>
        <v>2327253.2411041348</v>
      </c>
      <c r="AI339" s="27">
        <f t="shared" si="92"/>
        <v>310441568.2152642</v>
      </c>
      <c r="AJ339" s="27">
        <f t="shared" si="92"/>
        <v>3689576.5571000273</v>
      </c>
      <c r="AK339" s="27">
        <f t="shared" si="92"/>
        <v>7074555.0231047226</v>
      </c>
      <c r="AL339" s="27">
        <f t="shared" si="92"/>
        <v>0</v>
      </c>
    </row>
    <row r="340" spans="4:38">
      <c r="D340" s="37">
        <f t="shared" si="83"/>
        <v>9</v>
      </c>
      <c r="E340" s="27">
        <f t="shared" si="90"/>
        <v>11834.516371697368</v>
      </c>
      <c r="F340" s="27">
        <f t="shared" si="90"/>
        <v>822053.89198267448</v>
      </c>
      <c r="G340" s="27">
        <f t="shared" si="90"/>
        <v>1222241.9248437712</v>
      </c>
      <c r="H340" s="27">
        <f t="shared" si="90"/>
        <v>3135047.2967534047</v>
      </c>
      <c r="I340" s="27">
        <f t="shared" si="90"/>
        <v>2424466.3451742199</v>
      </c>
      <c r="J340" s="27">
        <f t="shared" si="90"/>
        <v>1936263.5030059356</v>
      </c>
      <c r="K340" s="27">
        <f t="shared" si="90"/>
        <v>251656144.00049546</v>
      </c>
      <c r="L340" s="27">
        <f t="shared" si="90"/>
        <v>2612127.4139093221</v>
      </c>
      <c r="M340" s="27">
        <f t="shared" si="90"/>
        <v>5827867.9395277109</v>
      </c>
      <c r="N340" s="27">
        <f t="shared" si="90"/>
        <v>0</v>
      </c>
      <c r="Q340" s="27">
        <f t="shared" si="91"/>
        <v>-8663.4672670881628</v>
      </c>
      <c r="R340" s="27">
        <f t="shared" si="91"/>
        <v>622585.57889172866</v>
      </c>
      <c r="S340" s="27">
        <f t="shared" si="91"/>
        <v>1027531.3968332293</v>
      </c>
      <c r="T340" s="27">
        <f t="shared" si="91"/>
        <v>2160115.4392218562</v>
      </c>
      <c r="U340" s="27">
        <f t="shared" si="91"/>
        <v>1959029.3726916458</v>
      </c>
      <c r="V340" s="27">
        <f t="shared" si="91"/>
        <v>1585453.7508265781</v>
      </c>
      <c r="W340" s="27">
        <f t="shared" si="91"/>
        <v>198230487.95328307</v>
      </c>
      <c r="X340" s="27">
        <f t="shared" si="91"/>
        <v>1598378.7445185566</v>
      </c>
      <c r="Y340" s="27">
        <f t="shared" si="91"/>
        <v>4703322.9229118507</v>
      </c>
      <c r="Z340" s="27">
        <f t="shared" si="91"/>
        <v>0</v>
      </c>
      <c r="AC340" s="27">
        <f t="shared" si="92"/>
        <v>32332.500010482934</v>
      </c>
      <c r="AD340" s="27">
        <f t="shared" si="92"/>
        <v>1021522.2050736173</v>
      </c>
      <c r="AE340" s="27">
        <f t="shared" si="92"/>
        <v>1416952.4528543162</v>
      </c>
      <c r="AF340" s="27">
        <f t="shared" si="92"/>
        <v>4109979.154284942</v>
      </c>
      <c r="AG340" s="27">
        <f t="shared" si="92"/>
        <v>2889903.3176567936</v>
      </c>
      <c r="AH340" s="27">
        <f t="shared" si="92"/>
        <v>2287073.2551852921</v>
      </c>
      <c r="AI340" s="27">
        <f t="shared" si="92"/>
        <v>305081800.04770756</v>
      </c>
      <c r="AJ340" s="27">
        <f t="shared" si="92"/>
        <v>3625876.0833000904</v>
      </c>
      <c r="AK340" s="27">
        <f t="shared" si="92"/>
        <v>6952412.9561436027</v>
      </c>
      <c r="AL340" s="27">
        <f t="shared" si="92"/>
        <v>0</v>
      </c>
    </row>
    <row r="341" spans="4:38">
      <c r="D341" s="37">
        <f t="shared" si="83"/>
        <v>9.25</v>
      </c>
      <c r="E341" s="27">
        <f t="shared" si="90"/>
        <v>11634.210753548838</v>
      </c>
      <c r="F341" s="27">
        <f t="shared" si="90"/>
        <v>808140.18331784126</v>
      </c>
      <c r="G341" s="27">
        <f t="shared" si="90"/>
        <v>1201554.8163389927</v>
      </c>
      <c r="H341" s="27">
        <f t="shared" si="90"/>
        <v>3081984.9182853773</v>
      </c>
      <c r="I341" s="27">
        <f t="shared" si="90"/>
        <v>2383430.9353021402</v>
      </c>
      <c r="J341" s="27">
        <f t="shared" si="90"/>
        <v>1903491.1914313291</v>
      </c>
      <c r="K341" s="27">
        <f t="shared" si="90"/>
        <v>247396727.06264341</v>
      </c>
      <c r="L341" s="27">
        <f t="shared" si="90"/>
        <v>2567915.7385106431</v>
      </c>
      <c r="M341" s="27">
        <f t="shared" si="90"/>
        <v>5729228.1089295736</v>
      </c>
      <c r="N341" s="27">
        <f t="shared" si="90"/>
        <v>0</v>
      </c>
      <c r="Q341" s="27">
        <f t="shared" si="91"/>
        <v>-8516.8333775619467</v>
      </c>
      <c r="R341" s="27">
        <f t="shared" si="91"/>
        <v>612047.97977796081</v>
      </c>
      <c r="S341" s="27">
        <f t="shared" si="91"/>
        <v>1010139.8697825818</v>
      </c>
      <c r="T341" s="27">
        <f t="shared" si="91"/>
        <v>2123554.3120295107</v>
      </c>
      <c r="U341" s="27">
        <f t="shared" si="91"/>
        <v>1925871.7364060953</v>
      </c>
      <c r="V341" s="27">
        <f t="shared" si="91"/>
        <v>1558619.0848688954</v>
      </c>
      <c r="W341" s="27">
        <f t="shared" si="91"/>
        <v>194875329.26506436</v>
      </c>
      <c r="X341" s="27">
        <f t="shared" si="91"/>
        <v>1571325.3160217279</v>
      </c>
      <c r="Y341" s="27">
        <f t="shared" si="91"/>
        <v>4623716.6275773756</v>
      </c>
      <c r="Z341" s="27">
        <f t="shared" si="91"/>
        <v>0</v>
      </c>
      <c r="AC341" s="27">
        <f t="shared" si="92"/>
        <v>31785.254884659651</v>
      </c>
      <c r="AD341" s="27">
        <f t="shared" si="92"/>
        <v>1004232.3868577187</v>
      </c>
      <c r="AE341" s="27">
        <f t="shared" si="92"/>
        <v>1392969.762895406</v>
      </c>
      <c r="AF341" s="27">
        <f t="shared" si="92"/>
        <v>4040415.5245412313</v>
      </c>
      <c r="AG341" s="27">
        <f t="shared" si="92"/>
        <v>2840990.1341981855</v>
      </c>
      <c r="AH341" s="27">
        <f t="shared" si="92"/>
        <v>2248363.2979937624</v>
      </c>
      <c r="AI341" s="27">
        <f t="shared" si="92"/>
        <v>299918124.86022222</v>
      </c>
      <c r="AJ341" s="27">
        <f t="shared" si="92"/>
        <v>3564506.1609995621</v>
      </c>
      <c r="AK341" s="27">
        <f t="shared" si="92"/>
        <v>6834739.5902818022</v>
      </c>
      <c r="AL341" s="27">
        <f t="shared" si="92"/>
        <v>0</v>
      </c>
    </row>
    <row r="342" spans="4:38">
      <c r="D342" s="37">
        <f t="shared" si="83"/>
        <v>9.5</v>
      </c>
      <c r="E342" s="27">
        <f t="shared" si="90"/>
        <v>11433.41566631798</v>
      </c>
      <c r="F342" s="27">
        <f t="shared" si="90"/>
        <v>794192.47495656996</v>
      </c>
      <c r="G342" s="27">
        <f t="shared" si="90"/>
        <v>1180817.1565810372</v>
      </c>
      <c r="H342" s="27">
        <f t="shared" si="90"/>
        <v>3028792.8759869747</v>
      </c>
      <c r="I342" s="27">
        <f t="shared" si="90"/>
        <v>2342295.2508366746</v>
      </c>
      <c r="J342" s="27">
        <f t="shared" si="90"/>
        <v>1870638.7970641362</v>
      </c>
      <c r="K342" s="27">
        <f t="shared" si="90"/>
        <v>243126901.76521027</v>
      </c>
      <c r="L342" s="27">
        <f t="shared" si="90"/>
        <v>2523596.0269600814</v>
      </c>
      <c r="M342" s="27">
        <f t="shared" si="90"/>
        <v>5630347.2409216529</v>
      </c>
      <c r="N342" s="27">
        <f t="shared" si="90"/>
        <v>0</v>
      </c>
      <c r="Q342" s="27">
        <f t="shared" si="91"/>
        <v>-8369.8411717987365</v>
      </c>
      <c r="R342" s="27">
        <f t="shared" si="91"/>
        <v>601484.63086737844</v>
      </c>
      <c r="S342" s="27">
        <f t="shared" si="91"/>
        <v>992705.84459900949</v>
      </c>
      <c r="T342" s="27">
        <f t="shared" si="91"/>
        <v>2086903.8436517257</v>
      </c>
      <c r="U342" s="27">
        <f t="shared" si="91"/>
        <v>1892633.0757441213</v>
      </c>
      <c r="V342" s="27">
        <f t="shared" si="91"/>
        <v>1531718.8454168583</v>
      </c>
      <c r="W342" s="27">
        <f t="shared" si="91"/>
        <v>191511971.87298816</v>
      </c>
      <c r="X342" s="27">
        <f t="shared" si="91"/>
        <v>1544205.7794599209</v>
      </c>
      <c r="Y342" s="27">
        <f t="shared" si="91"/>
        <v>4543915.8053959515</v>
      </c>
      <c r="Z342" s="27">
        <f t="shared" si="91"/>
        <v>0</v>
      </c>
      <c r="AC342" s="27">
        <f t="shared" si="92"/>
        <v>31236.672504434726</v>
      </c>
      <c r="AD342" s="27">
        <f t="shared" si="92"/>
        <v>986900.31904575834</v>
      </c>
      <c r="AE342" s="27">
        <f t="shared" si="92"/>
        <v>1368928.4685630673</v>
      </c>
      <c r="AF342" s="27">
        <f t="shared" si="92"/>
        <v>3970681.9083222123</v>
      </c>
      <c r="AG342" s="27">
        <f t="shared" si="92"/>
        <v>2791957.4259292283</v>
      </c>
      <c r="AH342" s="27">
        <f t="shared" si="92"/>
        <v>2209558.7487114142</v>
      </c>
      <c r="AI342" s="27">
        <f t="shared" si="92"/>
        <v>294741831.65743208</v>
      </c>
      <c r="AJ342" s="27">
        <f t="shared" si="92"/>
        <v>3502986.2744602454</v>
      </c>
      <c r="AK342" s="27">
        <f t="shared" si="92"/>
        <v>6716778.6764473859</v>
      </c>
      <c r="AL342" s="27">
        <f t="shared" si="92"/>
        <v>0</v>
      </c>
    </row>
    <row r="343" spans="4:38">
      <c r="D343" s="37">
        <f t="shared" si="83"/>
        <v>9.75</v>
      </c>
      <c r="E343" s="27">
        <f t="shared" si="90"/>
        <v>11232.070205337488</v>
      </c>
      <c r="F343" s="27">
        <f t="shared" si="90"/>
        <v>780206.53631459072</v>
      </c>
      <c r="G343" s="27">
        <f t="shared" si="90"/>
        <v>1160022.6554744353</v>
      </c>
      <c r="H343" s="27">
        <f t="shared" si="90"/>
        <v>2975455.0357799963</v>
      </c>
      <c r="I343" s="27">
        <f t="shared" si="90"/>
        <v>2301046.8146041441</v>
      </c>
      <c r="J343" s="27">
        <f t="shared" si="90"/>
        <v>1837696.355197666</v>
      </c>
      <c r="K343" s="27">
        <f t="shared" si="90"/>
        <v>238845372.99538815</v>
      </c>
      <c r="L343" s="27">
        <f t="shared" si="90"/>
        <v>2479154.8363127676</v>
      </c>
      <c r="M343" s="27">
        <f t="shared" si="90"/>
        <v>5531195.3432045747</v>
      </c>
      <c r="N343" s="27">
        <f t="shared" si="90"/>
        <v>0</v>
      </c>
      <c r="Q343" s="27">
        <f t="shared" si="91"/>
        <v>-8222.4460644876381</v>
      </c>
      <c r="R343" s="27">
        <f t="shared" si="91"/>
        <v>590892.32811121759</v>
      </c>
      <c r="S343" s="27">
        <f t="shared" si="91"/>
        <v>975224.03323727974</v>
      </c>
      <c r="T343" s="27">
        <f t="shared" si="91"/>
        <v>2050152.9173594308</v>
      </c>
      <c r="U343" s="27">
        <f t="shared" si="91"/>
        <v>1859303.3088376978</v>
      </c>
      <c r="V343" s="27">
        <f t="shared" si="91"/>
        <v>1504744.873156626</v>
      </c>
      <c r="W343" s="27">
        <f t="shared" si="91"/>
        <v>188139395.6118412</v>
      </c>
      <c r="X343" s="27">
        <f t="shared" si="91"/>
        <v>1517011.9090026403</v>
      </c>
      <c r="Y343" s="27">
        <f t="shared" si="91"/>
        <v>4463896.25138033</v>
      </c>
      <c r="Z343" s="27">
        <f t="shared" si="91"/>
        <v>0</v>
      </c>
      <c r="AC343" s="27">
        <f t="shared" si="92"/>
        <v>30686.586475162636</v>
      </c>
      <c r="AD343" s="27">
        <f t="shared" si="92"/>
        <v>969520.7445179607</v>
      </c>
      <c r="AE343" s="27">
        <f t="shared" si="92"/>
        <v>1344821.277711594</v>
      </c>
      <c r="AF343" s="27">
        <f t="shared" si="92"/>
        <v>3900757.1542005511</v>
      </c>
      <c r="AG343" s="27">
        <f t="shared" si="92"/>
        <v>2742790.3203705908</v>
      </c>
      <c r="AH343" s="27">
        <f t="shared" si="92"/>
        <v>2170647.8372387053</v>
      </c>
      <c r="AI343" s="27">
        <f t="shared" si="92"/>
        <v>289551350.3789348</v>
      </c>
      <c r="AJ343" s="27">
        <f t="shared" si="92"/>
        <v>3441297.7636228986</v>
      </c>
      <c r="AK343" s="27">
        <f t="shared" si="92"/>
        <v>6598494.4350288482</v>
      </c>
      <c r="AL343" s="27">
        <f t="shared" si="92"/>
        <v>0</v>
      </c>
    </row>
    <row r="344" spans="4:38">
      <c r="D344" s="37">
        <f t="shared" si="83"/>
        <v>10</v>
      </c>
      <c r="E344" s="27">
        <f t="shared" si="90"/>
        <v>11038.148713216104</v>
      </c>
      <c r="F344" s="27">
        <f t="shared" si="90"/>
        <v>766736.28435577685</v>
      </c>
      <c r="G344" s="27">
        <f t="shared" si="90"/>
        <v>1139994.8849805053</v>
      </c>
      <c r="H344" s="27">
        <f t="shared" si="90"/>
        <v>2924083.8575617243</v>
      </c>
      <c r="I344" s="27">
        <f t="shared" si="90"/>
        <v>2261319.2823174298</v>
      </c>
      <c r="J344" s="27">
        <f t="shared" si="90"/>
        <v>1805968.5603431957</v>
      </c>
      <c r="K344" s="27">
        <f t="shared" si="90"/>
        <v>234721711.88298309</v>
      </c>
      <c r="L344" s="27">
        <f t="shared" si="90"/>
        <v>2436352.2722022575</v>
      </c>
      <c r="M344" s="27">
        <f t="shared" si="90"/>
        <v>5435699.3540805588</v>
      </c>
      <c r="N344" s="27">
        <f t="shared" si="90"/>
        <v>0</v>
      </c>
      <c r="Q344" s="27">
        <f t="shared" si="91"/>
        <v>-8080.4856795752185</v>
      </c>
      <c r="R344" s="27">
        <f t="shared" si="91"/>
        <v>580690.58258651861</v>
      </c>
      <c r="S344" s="27">
        <f t="shared" si="91"/>
        <v>958386.80766615237</v>
      </c>
      <c r="T344" s="27">
        <f t="shared" si="91"/>
        <v>2014757.0637417764</v>
      </c>
      <c r="U344" s="27">
        <f t="shared" si="91"/>
        <v>1827202.4703133181</v>
      </c>
      <c r="V344" s="27">
        <f t="shared" si="91"/>
        <v>1478765.4797117857</v>
      </c>
      <c r="W344" s="27">
        <f t="shared" si="91"/>
        <v>184891172.2962029</v>
      </c>
      <c r="X344" s="27">
        <f t="shared" si="91"/>
        <v>1490820.7254023182</v>
      </c>
      <c r="Y344" s="27">
        <f t="shared" si="91"/>
        <v>4386827.1620746581</v>
      </c>
      <c r="Z344" s="27">
        <f t="shared" si="91"/>
        <v>0</v>
      </c>
      <c r="AC344" s="27">
        <f t="shared" si="92"/>
        <v>30156.78310600745</v>
      </c>
      <c r="AD344" s="27">
        <f t="shared" si="92"/>
        <v>952781.98612503207</v>
      </c>
      <c r="AE344" s="27">
        <f t="shared" si="92"/>
        <v>1321602.962294861</v>
      </c>
      <c r="AF344" s="27">
        <f t="shared" si="92"/>
        <v>3833410.6513816612</v>
      </c>
      <c r="AG344" s="27">
        <f t="shared" si="92"/>
        <v>2695436.0943215406</v>
      </c>
      <c r="AH344" s="27">
        <f t="shared" si="92"/>
        <v>2133171.6409746045</v>
      </c>
      <c r="AI344" s="27">
        <f t="shared" si="92"/>
        <v>284552251.46976298</v>
      </c>
      <c r="AJ344" s="27">
        <f t="shared" si="92"/>
        <v>3381883.819002199</v>
      </c>
      <c r="AK344" s="27">
        <f t="shared" si="92"/>
        <v>6484571.5460864892</v>
      </c>
      <c r="AL344" s="27">
        <f t="shared" si="92"/>
        <v>0</v>
      </c>
    </row>
    <row r="345" spans="4:38">
      <c r="D345" s="37">
        <f t="shared" si="83"/>
        <v>10.25</v>
      </c>
      <c r="E345" s="27">
        <f t="shared" ref="E345:N360" si="93">($D255-$D254)/8*(E254+3*((2*E254+E255)/3)+3*((E254+2*E255)/3)+E255)</f>
        <v>10847.575272564352</v>
      </c>
      <c r="F345" s="27">
        <f t="shared" si="93"/>
        <v>753498.59608226502</v>
      </c>
      <c r="G345" s="27">
        <f t="shared" si="93"/>
        <v>1120312.893624834</v>
      </c>
      <c r="H345" s="27">
        <f t="shared" si="93"/>
        <v>2873599.6019163383</v>
      </c>
      <c r="I345" s="27">
        <f t="shared" si="93"/>
        <v>2222277.6452422375</v>
      </c>
      <c r="J345" s="27">
        <f t="shared" si="93"/>
        <v>1774788.5453610257</v>
      </c>
      <c r="K345" s="27">
        <f t="shared" si="93"/>
        <v>230669245.71393687</v>
      </c>
      <c r="L345" s="27">
        <f t="shared" si="93"/>
        <v>2394288.6936786789</v>
      </c>
      <c r="M345" s="27">
        <f t="shared" si="93"/>
        <v>5341852.101686202</v>
      </c>
      <c r="N345" s="27">
        <f t="shared" si="93"/>
        <v>0</v>
      </c>
      <c r="Q345" s="27">
        <f t="shared" ref="Q345:Z360" si="94">($D255-$D254)/8*(Q254+3*((2*Q254+Q255)/3)+3*((Q254+2*Q255)/3)+Q255)</f>
        <v>-7940.9762384449241</v>
      </c>
      <c r="R345" s="27">
        <f t="shared" si="94"/>
        <v>570664.97003564914</v>
      </c>
      <c r="S345" s="27">
        <f t="shared" si="94"/>
        <v>941840.27652606112</v>
      </c>
      <c r="T345" s="27">
        <f t="shared" si="94"/>
        <v>1979972.3189724861</v>
      </c>
      <c r="U345" s="27">
        <f t="shared" si="94"/>
        <v>1795655.8522542531</v>
      </c>
      <c r="V345" s="27">
        <f t="shared" si="94"/>
        <v>1453234.62008056</v>
      </c>
      <c r="W345" s="27">
        <f t="shared" si="94"/>
        <v>181699029.50432009</v>
      </c>
      <c r="X345" s="27">
        <f t="shared" si="94"/>
        <v>1465081.7321692689</v>
      </c>
      <c r="Y345" s="27">
        <f t="shared" si="94"/>
        <v>4311088.6693670759</v>
      </c>
      <c r="Z345" s="27">
        <f t="shared" si="94"/>
        <v>0</v>
      </c>
      <c r="AC345" s="27">
        <f t="shared" ref="AC345:AL360" si="95">($D255-$D254)/8*(AC254+3*((2*AC254+AC255)/3)+3*((AC254+2*AC255)/3)+AC255)</f>
        <v>29636.126783573651</v>
      </c>
      <c r="AD345" s="27">
        <f t="shared" si="95"/>
        <v>936332.22212887777</v>
      </c>
      <c r="AE345" s="27">
        <f t="shared" si="95"/>
        <v>1298785.5107236097</v>
      </c>
      <c r="AF345" s="27">
        <f t="shared" si="95"/>
        <v>3767226.8848601799</v>
      </c>
      <c r="AG345" s="27">
        <f t="shared" si="95"/>
        <v>2648899.4382302212</v>
      </c>
      <c r="AH345" s="27">
        <f t="shared" si="95"/>
        <v>2096342.470641491</v>
      </c>
      <c r="AI345" s="27">
        <f t="shared" si="95"/>
        <v>279639461.92355335</v>
      </c>
      <c r="AJ345" s="27">
        <f t="shared" si="95"/>
        <v>3323495.655188092</v>
      </c>
      <c r="AK345" s="27">
        <f t="shared" si="95"/>
        <v>6372615.534005356</v>
      </c>
      <c r="AL345" s="27">
        <f t="shared" si="95"/>
        <v>0</v>
      </c>
    </row>
    <row r="346" spans="4:38">
      <c r="D346" s="37">
        <f t="shared" si="83"/>
        <v>10.5</v>
      </c>
      <c r="E346" s="27">
        <f t="shared" si="93"/>
        <v>10660.292078805378</v>
      </c>
      <c r="F346" s="27">
        <f t="shared" si="93"/>
        <v>740489.45624950412</v>
      </c>
      <c r="G346" s="27">
        <f t="shared" si="93"/>
        <v>1100970.711482242</v>
      </c>
      <c r="H346" s="27">
        <f t="shared" si="93"/>
        <v>2823986.9560015812</v>
      </c>
      <c r="I346" s="27">
        <f t="shared" si="93"/>
        <v>2183910.0613018177</v>
      </c>
      <c r="J346" s="27">
        <f t="shared" si="93"/>
        <v>1744146.8527550544</v>
      </c>
      <c r="K346" s="27">
        <f t="shared" si="93"/>
        <v>226686745.29759571</v>
      </c>
      <c r="L346" s="27">
        <f t="shared" si="93"/>
        <v>2352951.3420525268</v>
      </c>
      <c r="M346" s="27">
        <f t="shared" si="93"/>
        <v>5249625.1203512885</v>
      </c>
      <c r="N346" s="27">
        <f t="shared" si="93"/>
        <v>0</v>
      </c>
      <c r="Q346" s="27">
        <f t="shared" si="94"/>
        <v>-7803.8754252095869</v>
      </c>
      <c r="R346" s="27">
        <f t="shared" si="94"/>
        <v>560812.44949818344</v>
      </c>
      <c r="S346" s="27">
        <f t="shared" si="94"/>
        <v>925579.42093700031</v>
      </c>
      <c r="T346" s="27">
        <f t="shared" si="94"/>
        <v>1945788.1321718288</v>
      </c>
      <c r="U346" s="27">
        <f t="shared" si="94"/>
        <v>1764653.88596666</v>
      </c>
      <c r="V346" s="27">
        <f t="shared" si="94"/>
        <v>1428144.5502639292</v>
      </c>
      <c r="W346" s="27">
        <f t="shared" si="94"/>
        <v>178561998.99810719</v>
      </c>
      <c r="X346" s="27">
        <f t="shared" si="94"/>
        <v>1439787.1221735619</v>
      </c>
      <c r="Y346" s="27">
        <f t="shared" si="94"/>
        <v>4236657.8003212307</v>
      </c>
      <c r="Z346" s="27">
        <f t="shared" si="94"/>
        <v>0</v>
      </c>
      <c r="AC346" s="27">
        <f t="shared" si="95"/>
        <v>29124.459582820371</v>
      </c>
      <c r="AD346" s="27">
        <f t="shared" si="95"/>
        <v>920166.46300082165</v>
      </c>
      <c r="AE346" s="27">
        <f t="shared" si="95"/>
        <v>1276362.0020274865</v>
      </c>
      <c r="AF346" s="27">
        <f t="shared" si="95"/>
        <v>3702185.7798313238</v>
      </c>
      <c r="AG346" s="27">
        <f t="shared" si="95"/>
        <v>2603166.2366369744</v>
      </c>
      <c r="AH346" s="27">
        <f t="shared" si="95"/>
        <v>2060149.1552461786</v>
      </c>
      <c r="AI346" s="27">
        <f t="shared" si="95"/>
        <v>274811491.59708393</v>
      </c>
      <c r="AJ346" s="27">
        <f t="shared" si="95"/>
        <v>3266115.5619314956</v>
      </c>
      <c r="AK346" s="27">
        <f t="shared" si="95"/>
        <v>6262592.4403813723</v>
      </c>
      <c r="AL346" s="27">
        <f t="shared" si="95"/>
        <v>0</v>
      </c>
    </row>
    <row r="347" spans="4:38">
      <c r="D347" s="37">
        <f t="shared" si="83"/>
        <v>10.75</v>
      </c>
      <c r="E347" s="27">
        <f t="shared" si="93"/>
        <v>10476.242326263713</v>
      </c>
      <c r="F347" s="27">
        <f t="shared" si="93"/>
        <v>727704.91899902874</v>
      </c>
      <c r="G347" s="27">
        <f t="shared" si="93"/>
        <v>1081962.4717918118</v>
      </c>
      <c r="H347" s="27">
        <f t="shared" si="93"/>
        <v>2775230.8715912541</v>
      </c>
      <c r="I347" s="27">
        <f t="shared" si="93"/>
        <v>2146204.8930583508</v>
      </c>
      <c r="J347" s="27">
        <f t="shared" si="93"/>
        <v>1714034.1884609754</v>
      </c>
      <c r="K347" s="27">
        <f t="shared" si="93"/>
        <v>222773002.68453461</v>
      </c>
      <c r="L347" s="27">
        <f t="shared" si="93"/>
        <v>2312327.6791129019</v>
      </c>
      <c r="M347" s="27">
        <f t="shared" si="93"/>
        <v>5158990.4363112384</v>
      </c>
      <c r="N347" s="27">
        <f t="shared" si="93"/>
        <v>0</v>
      </c>
      <c r="Q347" s="27">
        <f t="shared" si="94"/>
        <v>-7669.1416552286082</v>
      </c>
      <c r="R347" s="27">
        <f t="shared" si="94"/>
        <v>551130.03256350674</v>
      </c>
      <c r="S347" s="27">
        <f t="shared" si="94"/>
        <v>909599.30874853546</v>
      </c>
      <c r="T347" s="27">
        <f t="shared" si="94"/>
        <v>1912194.1347862652</v>
      </c>
      <c r="U347" s="27">
        <f t="shared" si="94"/>
        <v>1734187.1681100656</v>
      </c>
      <c r="V347" s="27">
        <f t="shared" si="94"/>
        <v>1403487.660084307</v>
      </c>
      <c r="W347" s="27">
        <f t="shared" si="94"/>
        <v>175479129.27127418</v>
      </c>
      <c r="X347" s="27">
        <f t="shared" si="94"/>
        <v>1414929.2231976441</v>
      </c>
      <c r="Y347" s="27">
        <f t="shared" si="94"/>
        <v>4163511.9789883289</v>
      </c>
      <c r="Z347" s="27">
        <f t="shared" si="94"/>
        <v>0</v>
      </c>
      <c r="AC347" s="27">
        <f t="shared" si="95"/>
        <v>28621.626307756062</v>
      </c>
      <c r="AD347" s="27">
        <f t="shared" si="95"/>
        <v>904279.80543454806</v>
      </c>
      <c r="AE347" s="27">
        <f t="shared" si="95"/>
        <v>1254325.6348350905</v>
      </c>
      <c r="AF347" s="27">
        <f t="shared" si="95"/>
        <v>3638267.6083962321</v>
      </c>
      <c r="AG347" s="27">
        <f t="shared" si="95"/>
        <v>2558222.6180066355</v>
      </c>
      <c r="AH347" s="27">
        <f t="shared" si="95"/>
        <v>2024580.7168376436</v>
      </c>
      <c r="AI347" s="27">
        <f t="shared" si="95"/>
        <v>270066876.09779483</v>
      </c>
      <c r="AJ347" s="27">
        <f t="shared" si="95"/>
        <v>3209726.1350281625</v>
      </c>
      <c r="AK347" s="27">
        <f t="shared" si="95"/>
        <v>6154468.893634174</v>
      </c>
      <c r="AL347" s="27">
        <f t="shared" si="95"/>
        <v>0</v>
      </c>
    </row>
    <row r="348" spans="4:38">
      <c r="D348" s="37">
        <f t="shared" si="83"/>
        <v>11</v>
      </c>
      <c r="E348" s="27">
        <f t="shared" si="93"/>
        <v>10295.370189410853</v>
      </c>
      <c r="F348" s="27">
        <f t="shared" si="93"/>
        <v>715141.10655573336</v>
      </c>
      <c r="G348" s="27">
        <f t="shared" si="93"/>
        <v>1063282.4090199743</v>
      </c>
      <c r="H348" s="27">
        <f t="shared" si="93"/>
        <v>2727316.5601070374</v>
      </c>
      <c r="I348" s="27">
        <f t="shared" si="93"/>
        <v>2109150.7038708455</v>
      </c>
      <c r="J348" s="27">
        <f t="shared" si="93"/>
        <v>1684441.4187778439</v>
      </c>
      <c r="K348" s="27">
        <f t="shared" si="93"/>
        <v>218926830.7677525</v>
      </c>
      <c r="L348" s="27">
        <f t="shared" si="93"/>
        <v>2272405.3829880157</v>
      </c>
      <c r="M348" s="27">
        <f t="shared" si="93"/>
        <v>5069920.5584715698</v>
      </c>
      <c r="N348" s="27">
        <f t="shared" si="93"/>
        <v>0</v>
      </c>
      <c r="Q348" s="27">
        <f t="shared" si="94"/>
        <v>-7536.7340613787655</v>
      </c>
      <c r="R348" s="27">
        <f t="shared" si="94"/>
        <v>541614.78238419001</v>
      </c>
      <c r="S348" s="27">
        <f t="shared" si="94"/>
        <v>893895.09291145229</v>
      </c>
      <c r="T348" s="27">
        <f t="shared" si="94"/>
        <v>1879180.1371652645</v>
      </c>
      <c r="U348" s="27">
        <f t="shared" si="94"/>
        <v>1704246.4575928487</v>
      </c>
      <c r="V348" s="27">
        <f t="shared" si="94"/>
        <v>1379256.4706730361</v>
      </c>
      <c r="W348" s="27">
        <f t="shared" si="94"/>
        <v>172449485.23518649</v>
      </c>
      <c r="X348" s="27">
        <f t="shared" si="94"/>
        <v>1390500.4954033538</v>
      </c>
      <c r="Y348" s="27">
        <f t="shared" si="94"/>
        <v>4091629.0189536819</v>
      </c>
      <c r="Z348" s="27">
        <f t="shared" si="94"/>
        <v>0</v>
      </c>
      <c r="AC348" s="27">
        <f t="shared" si="95"/>
        <v>28127.474440200498</v>
      </c>
      <c r="AD348" s="27">
        <f t="shared" si="95"/>
        <v>888667.43072727392</v>
      </c>
      <c r="AE348" s="27">
        <f t="shared" si="95"/>
        <v>1232669.7251284986</v>
      </c>
      <c r="AF348" s="27">
        <f t="shared" si="95"/>
        <v>3575452.9830487994</v>
      </c>
      <c r="AG348" s="27">
        <f t="shared" si="95"/>
        <v>2514054.9501488414</v>
      </c>
      <c r="AH348" s="27">
        <f t="shared" si="95"/>
        <v>1989626.366882652</v>
      </c>
      <c r="AI348" s="27">
        <f t="shared" si="95"/>
        <v>265404176.30031827</v>
      </c>
      <c r="AJ348" s="27">
        <f t="shared" si="95"/>
        <v>3154310.2705726805</v>
      </c>
      <c r="AK348" s="27">
        <f t="shared" si="95"/>
        <v>6048212.0979894847</v>
      </c>
      <c r="AL348" s="27">
        <f t="shared" si="95"/>
        <v>0</v>
      </c>
    </row>
    <row r="349" spans="4:38">
      <c r="D349" s="37">
        <f t="shared" si="83"/>
        <v>12</v>
      </c>
      <c r="E349" s="27">
        <f t="shared" si="93"/>
        <v>39449.360663668871</v>
      </c>
      <c r="F349" s="27">
        <f t="shared" si="93"/>
        <v>2740247.2100468278</v>
      </c>
      <c r="G349" s="27">
        <f t="shared" si="93"/>
        <v>4074240.213713381</v>
      </c>
      <c r="H349" s="27">
        <f t="shared" si="93"/>
        <v>10450415.346338905</v>
      </c>
      <c r="I349" s="27">
        <f t="shared" si="93"/>
        <v>8081753.7670098459</v>
      </c>
      <c r="J349" s="27">
        <f t="shared" si="93"/>
        <v>6454370.8311271369</v>
      </c>
      <c r="K349" s="27">
        <f t="shared" si="93"/>
        <v>838874498.63571036</v>
      </c>
      <c r="L349" s="27">
        <f t="shared" si="93"/>
        <v>8707306.0879112221</v>
      </c>
      <c r="M349" s="27">
        <f t="shared" si="93"/>
        <v>19426705.496515963</v>
      </c>
      <c r="N349" s="27">
        <f t="shared" si="93"/>
        <v>0</v>
      </c>
      <c r="Q349" s="27">
        <f t="shared" si="94"/>
        <v>-28878.936331914723</v>
      </c>
      <c r="R349" s="27">
        <f t="shared" si="94"/>
        <v>2075336.4374429663</v>
      </c>
      <c r="S349" s="27">
        <f t="shared" si="94"/>
        <v>3425189.1157850269</v>
      </c>
      <c r="T349" s="27">
        <f t="shared" si="94"/>
        <v>7200562.351733895</v>
      </c>
      <c r="U349" s="27">
        <f t="shared" si="94"/>
        <v>6530258.9346918501</v>
      </c>
      <c r="V349" s="27">
        <f t="shared" si="94"/>
        <v>5284976.1551306834</v>
      </c>
      <c r="W349" s="27">
        <f t="shared" si="94"/>
        <v>660784587.06652999</v>
      </c>
      <c r="X349" s="27">
        <f t="shared" si="94"/>
        <v>5328060.5298289098</v>
      </c>
      <c r="Y349" s="27">
        <f t="shared" si="94"/>
        <v>15678129.673924252</v>
      </c>
      <c r="Z349" s="27">
        <f t="shared" si="94"/>
        <v>0</v>
      </c>
      <c r="AC349" s="27">
        <f t="shared" si="95"/>
        <v>107777.65765925257</v>
      </c>
      <c r="AD349" s="27">
        <f t="shared" si="95"/>
        <v>3405157.9826506795</v>
      </c>
      <c r="AE349" s="27">
        <f t="shared" si="95"/>
        <v>4723291.3116417462</v>
      </c>
      <c r="AF349" s="27">
        <f t="shared" si="95"/>
        <v>13700268.340943875</v>
      </c>
      <c r="AG349" s="27">
        <f t="shared" si="95"/>
        <v>9633248.5993278418</v>
      </c>
      <c r="AH349" s="27">
        <f t="shared" si="95"/>
        <v>7623765.5071235877</v>
      </c>
      <c r="AI349" s="27">
        <f t="shared" si="95"/>
        <v>1016964410.20489</v>
      </c>
      <c r="AJ349" s="27">
        <f t="shared" si="95"/>
        <v>12086551.645993546</v>
      </c>
      <c r="AK349" s="27">
        <f t="shared" si="95"/>
        <v>23175281.319107782</v>
      </c>
      <c r="AL349" s="27">
        <f t="shared" si="95"/>
        <v>0</v>
      </c>
    </row>
    <row r="350" spans="4:38">
      <c r="D350" s="37">
        <f t="shared" si="83"/>
        <v>13</v>
      </c>
      <c r="E350" s="27">
        <f t="shared" si="93"/>
        <v>36794.736347637285</v>
      </c>
      <c r="F350" s="27">
        <f t="shared" si="93"/>
        <v>2555850.6380023183</v>
      </c>
      <c r="G350" s="27">
        <f t="shared" si="93"/>
        <v>3800076.6541848239</v>
      </c>
      <c r="H350" s="27">
        <f t="shared" si="93"/>
        <v>9747186.5430247355</v>
      </c>
      <c r="I350" s="27">
        <f t="shared" si="93"/>
        <v>7537916.8148981612</v>
      </c>
      <c r="J350" s="27">
        <f t="shared" si="93"/>
        <v>6020043.6464847056</v>
      </c>
      <c r="K350" s="27">
        <f t="shared" si="93"/>
        <v>782424999.7157433</v>
      </c>
      <c r="L350" s="27">
        <f t="shared" si="93"/>
        <v>8121374.5017147791</v>
      </c>
      <c r="M350" s="27">
        <f t="shared" si="93"/>
        <v>18119444.645545315</v>
      </c>
      <c r="N350" s="27">
        <f t="shared" si="93"/>
        <v>0</v>
      </c>
      <c r="Q350" s="27">
        <f t="shared" si="94"/>
        <v>-26935.61645757181</v>
      </c>
      <c r="R350" s="27">
        <f t="shared" si="94"/>
        <v>1935683.0063581823</v>
      </c>
      <c r="S350" s="27">
        <f t="shared" si="94"/>
        <v>3194701.4688168066</v>
      </c>
      <c r="T350" s="27">
        <f t="shared" si="94"/>
        <v>6716022.4862851184</v>
      </c>
      <c r="U350" s="27">
        <f t="shared" si="94"/>
        <v>6090825.0917504942</v>
      </c>
      <c r="V350" s="27">
        <f t="shared" si="94"/>
        <v>4929339.8159091529</v>
      </c>
      <c r="W350" s="27">
        <f t="shared" si="94"/>
        <v>616319105.16833556</v>
      </c>
      <c r="X350" s="27">
        <f t="shared" si="94"/>
        <v>4969524.9591169115</v>
      </c>
      <c r="Y350" s="27">
        <f t="shared" si="94"/>
        <v>14623117.791295048</v>
      </c>
      <c r="Z350" s="27">
        <f t="shared" si="94"/>
        <v>0</v>
      </c>
      <c r="AC350" s="27">
        <f t="shared" si="95"/>
        <v>100525.08915284647</v>
      </c>
      <c r="AD350" s="27">
        <f t="shared" si="95"/>
        <v>3176018.2696464462</v>
      </c>
      <c r="AE350" s="27">
        <f t="shared" si="95"/>
        <v>4405451.8395528514</v>
      </c>
      <c r="AF350" s="27">
        <f t="shared" si="95"/>
        <v>12778350.599764315</v>
      </c>
      <c r="AG350" s="27">
        <f t="shared" si="95"/>
        <v>8985008.5380458273</v>
      </c>
      <c r="AH350" s="27">
        <f t="shared" si="95"/>
        <v>7110747.4770602584</v>
      </c>
      <c r="AI350" s="27">
        <f t="shared" si="95"/>
        <v>948530894.2631501</v>
      </c>
      <c r="AJ350" s="27">
        <f t="shared" si="95"/>
        <v>11273224.044312658</v>
      </c>
      <c r="AK350" s="27">
        <f t="shared" si="95"/>
        <v>21615771.499795679</v>
      </c>
      <c r="AL350" s="27">
        <f t="shared" si="95"/>
        <v>0</v>
      </c>
    </row>
    <row r="351" spans="4:38">
      <c r="D351" s="37">
        <f t="shared" si="83"/>
        <v>14</v>
      </c>
      <c r="E351" s="27">
        <f t="shared" si="93"/>
        <v>34318.746872921402</v>
      </c>
      <c r="F351" s="27">
        <f t="shared" si="93"/>
        <v>2383862.4704869944</v>
      </c>
      <c r="G351" s="27">
        <f t="shared" si="93"/>
        <v>3544362.0946353474</v>
      </c>
      <c r="H351" s="27">
        <f t="shared" si="93"/>
        <v>9091279.3757439647</v>
      </c>
      <c r="I351" s="27">
        <f t="shared" si="93"/>
        <v>7030675.7106642351</v>
      </c>
      <c r="J351" s="27">
        <f t="shared" si="93"/>
        <v>5614943.1841468783</v>
      </c>
      <c r="K351" s="27">
        <f t="shared" si="93"/>
        <v>729774097.53921056</v>
      </c>
      <c r="L351" s="27">
        <f t="shared" si="93"/>
        <v>7574871.3933221297</v>
      </c>
      <c r="M351" s="27">
        <f t="shared" si="93"/>
        <v>16900151.923722394</v>
      </c>
      <c r="N351" s="27">
        <f t="shared" si="93"/>
        <v>0</v>
      </c>
      <c r="Q351" s="27">
        <f t="shared" si="94"/>
        <v>-25123.066363074005</v>
      </c>
      <c r="R351" s="27">
        <f t="shared" si="94"/>
        <v>1805427.126689757</v>
      </c>
      <c r="S351" s="27">
        <f t="shared" si="94"/>
        <v>2979723.78459275</v>
      </c>
      <c r="T351" s="27">
        <f t="shared" si="94"/>
        <v>6264088.2522444669</v>
      </c>
      <c r="U351" s="27">
        <f t="shared" si="94"/>
        <v>5680961.6080982191</v>
      </c>
      <c r="V351" s="27">
        <f t="shared" si="94"/>
        <v>4597634.9387175879</v>
      </c>
      <c r="W351" s="27">
        <f t="shared" si="94"/>
        <v>574845792.16384923</v>
      </c>
      <c r="X351" s="27">
        <f t="shared" si="94"/>
        <v>4635115.9453694457</v>
      </c>
      <c r="Y351" s="27">
        <f t="shared" si="94"/>
        <v>13639099.713364122</v>
      </c>
      <c r="Z351" s="27">
        <f t="shared" si="94"/>
        <v>0</v>
      </c>
      <c r="AC351" s="27">
        <f t="shared" si="95"/>
        <v>93760.560108916878</v>
      </c>
      <c r="AD351" s="27">
        <f t="shared" si="95"/>
        <v>2962297.8142842231</v>
      </c>
      <c r="AE351" s="27">
        <f t="shared" si="95"/>
        <v>4109000.4046779536</v>
      </c>
      <c r="AF351" s="27">
        <f t="shared" si="95"/>
        <v>11918470.499243427</v>
      </c>
      <c r="AG351" s="27">
        <f t="shared" si="95"/>
        <v>8380389.81323025</v>
      </c>
      <c r="AH351" s="27">
        <f t="shared" si="95"/>
        <v>6632251.429576165</v>
      </c>
      <c r="AI351" s="27">
        <f t="shared" si="95"/>
        <v>884702402.91457129</v>
      </c>
      <c r="AJ351" s="27">
        <f t="shared" si="95"/>
        <v>10514626.841274824</v>
      </c>
      <c r="AK351" s="27">
        <f t="shared" si="95"/>
        <v>20161204.134080764</v>
      </c>
      <c r="AL351" s="27">
        <f t="shared" si="95"/>
        <v>0</v>
      </c>
    </row>
    <row r="352" spans="4:38">
      <c r="D352" s="37">
        <f t="shared" si="83"/>
        <v>15</v>
      </c>
      <c r="E352" s="27">
        <f t="shared" si="93"/>
        <v>32009.371560019576</v>
      </c>
      <c r="F352" s="27">
        <f t="shared" si="93"/>
        <v>2223447.7222713595</v>
      </c>
      <c r="G352" s="27">
        <f t="shared" si="93"/>
        <v>3305855.0666356077</v>
      </c>
      <c r="H352" s="27">
        <f t="shared" si="93"/>
        <v>8479509.4812667724</v>
      </c>
      <c r="I352" s="27">
        <f t="shared" si="93"/>
        <v>6557567.8498397032</v>
      </c>
      <c r="J352" s="27">
        <f t="shared" si="93"/>
        <v>5237102.7221734105</v>
      </c>
      <c r="K352" s="27">
        <f t="shared" si="93"/>
        <v>680666177.27939415</v>
      </c>
      <c r="L352" s="27">
        <f t="shared" si="93"/>
        <v>7065143.5451894505</v>
      </c>
      <c r="M352" s="27">
        <f t="shared" si="93"/>
        <v>15762907.787698021</v>
      </c>
      <c r="N352" s="27">
        <f t="shared" si="93"/>
        <v>0</v>
      </c>
      <c r="Q352" s="27">
        <f t="shared" si="94"/>
        <v>-23432.4863002846</v>
      </c>
      <c r="R352" s="27">
        <f t="shared" si="94"/>
        <v>1683936.4192621387</v>
      </c>
      <c r="S352" s="27">
        <f t="shared" si="94"/>
        <v>2779212.3681099284</v>
      </c>
      <c r="T352" s="27">
        <f t="shared" si="94"/>
        <v>5842565.5544274924</v>
      </c>
      <c r="U352" s="27">
        <f t="shared" si="94"/>
        <v>5298678.6378060626</v>
      </c>
      <c r="V352" s="27">
        <f t="shared" si="94"/>
        <v>4288251.1297887452</v>
      </c>
      <c r="W352" s="27">
        <f t="shared" si="94"/>
        <v>536163299.29590166</v>
      </c>
      <c r="X352" s="27">
        <f t="shared" si="94"/>
        <v>4323209.9665086698</v>
      </c>
      <c r="Y352" s="27">
        <f t="shared" si="94"/>
        <v>12721298.131479962</v>
      </c>
      <c r="Z352" s="27">
        <f t="shared" si="94"/>
        <v>0</v>
      </c>
      <c r="AC352" s="27">
        <f t="shared" si="95"/>
        <v>87451.229420323827</v>
      </c>
      <c r="AD352" s="27">
        <f t="shared" si="95"/>
        <v>2762959.025280572</v>
      </c>
      <c r="AE352" s="27">
        <f t="shared" si="95"/>
        <v>3832497.7651612945</v>
      </c>
      <c r="AF352" s="27">
        <f t="shared" si="95"/>
        <v>11116453.40810602</v>
      </c>
      <c r="AG352" s="27">
        <f t="shared" si="95"/>
        <v>7816457.0618733438</v>
      </c>
      <c r="AH352" s="27">
        <f t="shared" si="95"/>
        <v>6185954.3145580739</v>
      </c>
      <c r="AI352" s="27">
        <f t="shared" si="95"/>
        <v>825169055.26288545</v>
      </c>
      <c r="AJ352" s="27">
        <f t="shared" si="95"/>
        <v>9807077.1238702405</v>
      </c>
      <c r="AK352" s="27">
        <f t="shared" si="95"/>
        <v>18804517.443916168</v>
      </c>
      <c r="AL352" s="27">
        <f t="shared" si="95"/>
        <v>0</v>
      </c>
    </row>
    <row r="353" spans="4:38">
      <c r="D353" s="37">
        <f t="shared" si="83"/>
        <v>16</v>
      </c>
      <c r="E353" s="27">
        <f t="shared" si="93"/>
        <v>29865.439118903814</v>
      </c>
      <c r="F353" s="27">
        <f t="shared" si="93"/>
        <v>2074525.0327407569</v>
      </c>
      <c r="G353" s="27">
        <f t="shared" si="93"/>
        <v>3084434.6020164439</v>
      </c>
      <c r="H353" s="27">
        <f t="shared" si="93"/>
        <v>7911566.5765599804</v>
      </c>
      <c r="I353" s="27">
        <f t="shared" si="93"/>
        <v>6118353.2772659315</v>
      </c>
      <c r="J353" s="27">
        <f t="shared" si="93"/>
        <v>4886330.6239936613</v>
      </c>
      <c r="K353" s="27">
        <f t="shared" si="93"/>
        <v>635076331.93353152</v>
      </c>
      <c r="L353" s="27">
        <f t="shared" si="93"/>
        <v>6591932.4288990442</v>
      </c>
      <c r="M353" s="27">
        <f t="shared" si="93"/>
        <v>14707135.439621927</v>
      </c>
      <c r="N353" s="27">
        <f t="shared" si="93"/>
        <v>0</v>
      </c>
      <c r="Q353" s="27">
        <f t="shared" si="94"/>
        <v>-21863.01882539269</v>
      </c>
      <c r="R353" s="27">
        <f t="shared" si="94"/>
        <v>1571149.265310585</v>
      </c>
      <c r="S353" s="27">
        <f t="shared" si="94"/>
        <v>2593065.5221598735</v>
      </c>
      <c r="T353" s="27">
        <f t="shared" si="94"/>
        <v>5451240.6011088863</v>
      </c>
      <c r="U353" s="27">
        <f t="shared" si="94"/>
        <v>4943782.2911115084</v>
      </c>
      <c r="V353" s="27">
        <f t="shared" si="94"/>
        <v>4001031.4730214574</v>
      </c>
      <c r="W353" s="27">
        <f t="shared" si="94"/>
        <v>500252007.22505414</v>
      </c>
      <c r="X353" s="27">
        <f t="shared" si="94"/>
        <v>4033648.8272162732</v>
      </c>
      <c r="Y353" s="27">
        <f t="shared" si="94"/>
        <v>11869247.546667777</v>
      </c>
      <c r="Z353" s="27">
        <f t="shared" si="94"/>
        <v>0</v>
      </c>
      <c r="AC353" s="27">
        <f t="shared" si="95"/>
        <v>81593.897063200406</v>
      </c>
      <c r="AD353" s="27">
        <f t="shared" si="95"/>
        <v>2577900.8001709199</v>
      </c>
      <c r="AE353" s="27">
        <f t="shared" si="95"/>
        <v>3575803.6818730216</v>
      </c>
      <c r="AF353" s="27">
        <f t="shared" si="95"/>
        <v>10371892.552011045</v>
      </c>
      <c r="AG353" s="27">
        <f t="shared" si="95"/>
        <v>7292924.2634203527</v>
      </c>
      <c r="AH353" s="27">
        <f t="shared" si="95"/>
        <v>5771629.7749658646</v>
      </c>
      <c r="AI353" s="27">
        <f t="shared" si="95"/>
        <v>769900656.64200807</v>
      </c>
      <c r="AJ353" s="27">
        <f t="shared" si="95"/>
        <v>9150216.0305818226</v>
      </c>
      <c r="AK353" s="27">
        <f t="shared" si="95"/>
        <v>17545023.332576159</v>
      </c>
      <c r="AL353" s="27">
        <f t="shared" si="95"/>
        <v>0</v>
      </c>
    </row>
    <row r="354" spans="4:38">
      <c r="D354" s="37">
        <f t="shared" si="83"/>
        <v>17</v>
      </c>
      <c r="E354" s="27">
        <f t="shared" si="93"/>
        <v>27856.411196253906</v>
      </c>
      <c r="F354" s="27">
        <f t="shared" si="93"/>
        <v>1934973.1346280538</v>
      </c>
      <c r="G354" s="27">
        <f t="shared" si="93"/>
        <v>2876946.7691281512</v>
      </c>
      <c r="H354" s="27">
        <f t="shared" si="93"/>
        <v>7379360.8353039613</v>
      </c>
      <c r="I354" s="27">
        <f t="shared" si="93"/>
        <v>5706775.7837716714</v>
      </c>
      <c r="J354" s="27">
        <f t="shared" si="93"/>
        <v>4557630.4624517895</v>
      </c>
      <c r="K354" s="27">
        <f t="shared" si="93"/>
        <v>592355175.92478049</v>
      </c>
      <c r="L354" s="27">
        <f t="shared" si="93"/>
        <v>6148497.5856625689</v>
      </c>
      <c r="M354" s="27">
        <f t="shared" si="93"/>
        <v>13717796.369710438</v>
      </c>
      <c r="N354" s="27">
        <f t="shared" si="93"/>
        <v>0</v>
      </c>
      <c r="Q354" s="27">
        <f t="shared" si="94"/>
        <v>-20392.308312188405</v>
      </c>
      <c r="R354" s="27">
        <f t="shared" si="94"/>
        <v>1465459.1151643614</v>
      </c>
      <c r="S354" s="27">
        <f t="shared" si="94"/>
        <v>2418631.7554725963</v>
      </c>
      <c r="T354" s="27">
        <f t="shared" si="94"/>
        <v>5084539.3268664936</v>
      </c>
      <c r="U354" s="27">
        <f t="shared" si="94"/>
        <v>4611217.3947173217</v>
      </c>
      <c r="V354" s="27">
        <f t="shared" si="94"/>
        <v>3731884.7875600904</v>
      </c>
      <c r="W354" s="27">
        <f t="shared" si="94"/>
        <v>466600392.49822921</v>
      </c>
      <c r="X354" s="27">
        <f t="shared" si="94"/>
        <v>3762307.9943633527</v>
      </c>
      <c r="Y354" s="27">
        <f t="shared" si="94"/>
        <v>11070811.279008614</v>
      </c>
      <c r="Z354" s="27">
        <f t="shared" si="94"/>
        <v>0</v>
      </c>
      <c r="AC354" s="27">
        <f t="shared" si="95"/>
        <v>76105.130704696305</v>
      </c>
      <c r="AD354" s="27">
        <f t="shared" si="95"/>
        <v>2404487.1540917386</v>
      </c>
      <c r="AE354" s="27">
        <f t="shared" si="95"/>
        <v>3335261.7827837132</v>
      </c>
      <c r="AF354" s="27">
        <f t="shared" si="95"/>
        <v>9674182.3437413983</v>
      </c>
      <c r="AG354" s="27">
        <f t="shared" si="95"/>
        <v>6802334.172826021</v>
      </c>
      <c r="AH354" s="27">
        <f t="shared" si="95"/>
        <v>5383376.1373434877</v>
      </c>
      <c r="AI354" s="27">
        <f t="shared" si="95"/>
        <v>718109959.35133088</v>
      </c>
      <c r="AJ354" s="27">
        <f t="shared" si="95"/>
        <v>8534687.1769617908</v>
      </c>
      <c r="AK354" s="27">
        <f t="shared" si="95"/>
        <v>16364781.460412337</v>
      </c>
      <c r="AL354" s="27">
        <f t="shared" si="95"/>
        <v>0</v>
      </c>
    </row>
    <row r="355" spans="4:38">
      <c r="D355" s="37">
        <f t="shared" si="83"/>
        <v>18</v>
      </c>
      <c r="E355" s="27">
        <f t="shared" si="93"/>
        <v>25972.534165658148</v>
      </c>
      <c r="F355" s="27">
        <f t="shared" si="93"/>
        <v>1804114.5176488545</v>
      </c>
      <c r="G355" s="27">
        <f t="shared" si="93"/>
        <v>2682384.2356264899</v>
      </c>
      <c r="H355" s="27">
        <f t="shared" si="93"/>
        <v>6880308.4527064301</v>
      </c>
      <c r="I355" s="27">
        <f t="shared" si="93"/>
        <v>5320837.202449562</v>
      </c>
      <c r="J355" s="27">
        <f t="shared" si="93"/>
        <v>4249406.4316652576</v>
      </c>
      <c r="K355" s="27">
        <f t="shared" si="93"/>
        <v>552295302.38194335</v>
      </c>
      <c r="L355" s="27">
        <f t="shared" si="93"/>
        <v>5732686.1843769327</v>
      </c>
      <c r="M355" s="27">
        <f t="shared" si="93"/>
        <v>12790087.437313482</v>
      </c>
      <c r="N355" s="27">
        <f t="shared" si="93"/>
        <v>0</v>
      </c>
      <c r="Q355" s="27">
        <f t="shared" si="94"/>
        <v>-19013.214610580315</v>
      </c>
      <c r="R355" s="27">
        <f t="shared" si="94"/>
        <v>1366352.8538844951</v>
      </c>
      <c r="S355" s="27">
        <f t="shared" si="94"/>
        <v>2255064.2098363852</v>
      </c>
      <c r="T355" s="27">
        <f t="shared" si="94"/>
        <v>4740681.434277202</v>
      </c>
      <c r="U355" s="27">
        <f t="shared" si="94"/>
        <v>4299369.3798459806</v>
      </c>
      <c r="V355" s="27">
        <f t="shared" si="94"/>
        <v>3479504.3935967926</v>
      </c>
      <c r="W355" s="27">
        <f t="shared" si="94"/>
        <v>435045079.94552708</v>
      </c>
      <c r="X355" s="27">
        <f t="shared" si="94"/>
        <v>3507870.1357794348</v>
      </c>
      <c r="Y355" s="27">
        <f t="shared" si="94"/>
        <v>10322113.001558237</v>
      </c>
      <c r="Z355" s="27">
        <f t="shared" si="94"/>
        <v>0</v>
      </c>
      <c r="AC355" s="27">
        <f t="shared" si="95"/>
        <v>70958.282941896687</v>
      </c>
      <c r="AD355" s="27">
        <f t="shared" si="95"/>
        <v>2241876.1814132067</v>
      </c>
      <c r="AE355" s="27">
        <f t="shared" si="95"/>
        <v>3109704.261416601</v>
      </c>
      <c r="AF355" s="27">
        <f t="shared" si="95"/>
        <v>9019935.4711356293</v>
      </c>
      <c r="AG355" s="27">
        <f t="shared" si="95"/>
        <v>6342305.0250531435</v>
      </c>
      <c r="AH355" s="27">
        <f t="shared" si="95"/>
        <v>5019308.4697337216</v>
      </c>
      <c r="AI355" s="27">
        <f t="shared" si="95"/>
        <v>669545524.81835878</v>
      </c>
      <c r="AJ355" s="27">
        <f t="shared" si="95"/>
        <v>7957502.2329744399</v>
      </c>
      <c r="AK355" s="27">
        <f t="shared" si="95"/>
        <v>15258061.873068795</v>
      </c>
      <c r="AL355" s="27">
        <f t="shared" si="95"/>
        <v>0</v>
      </c>
    </row>
    <row r="356" spans="4:38">
      <c r="D356" s="37">
        <f t="shared" si="83"/>
        <v>19</v>
      </c>
      <c r="E356" s="27">
        <f t="shared" si="93"/>
        <v>24224.791756840263</v>
      </c>
      <c r="F356" s="27">
        <f t="shared" si="93"/>
        <v>1682712.1380139822</v>
      </c>
      <c r="G356" s="27">
        <f t="shared" si="93"/>
        <v>2501881.3761270209</v>
      </c>
      <c r="H356" s="27">
        <f t="shared" si="93"/>
        <v>6417319.0966487862</v>
      </c>
      <c r="I356" s="27">
        <f t="shared" si="93"/>
        <v>4962787.7040901342</v>
      </c>
      <c r="J356" s="27">
        <f t="shared" si="93"/>
        <v>3963455.5966194845</v>
      </c>
      <c r="K356" s="27">
        <f t="shared" si="93"/>
        <v>515130275.81937808</v>
      </c>
      <c r="L356" s="27">
        <f t="shared" si="93"/>
        <v>5346922.5658953851</v>
      </c>
      <c r="M356" s="27">
        <f t="shared" si="93"/>
        <v>11929417.543336075</v>
      </c>
      <c r="N356" s="27">
        <f t="shared" si="93"/>
        <v>0</v>
      </c>
      <c r="Q356" s="27">
        <f t="shared" si="94"/>
        <v>-17733.778368782809</v>
      </c>
      <c r="R356" s="27">
        <f t="shared" si="94"/>
        <v>1274408.3092007954</v>
      </c>
      <c r="S356" s="27">
        <f t="shared" si="94"/>
        <v>2103316.547132384</v>
      </c>
      <c r="T356" s="27">
        <f t="shared" si="94"/>
        <v>4421671.7474851739</v>
      </c>
      <c r="U356" s="27">
        <f t="shared" si="94"/>
        <v>4010056.440707935</v>
      </c>
      <c r="V356" s="27">
        <f t="shared" si="94"/>
        <v>3245361.7661746996</v>
      </c>
      <c r="W356" s="27">
        <f t="shared" si="94"/>
        <v>405770049.21041608</v>
      </c>
      <c r="X356" s="27">
        <f t="shared" si="94"/>
        <v>3271818.7223199853</v>
      </c>
      <c r="Y356" s="27">
        <f t="shared" si="94"/>
        <v>9627517.9140566289</v>
      </c>
      <c r="Z356" s="27">
        <f t="shared" si="94"/>
        <v>0</v>
      </c>
      <c r="AC356" s="27">
        <f t="shared" si="95"/>
        <v>66183.361882463418</v>
      </c>
      <c r="AD356" s="27">
        <f t="shared" si="95"/>
        <v>2091015.9668271625</v>
      </c>
      <c r="AE356" s="27">
        <f t="shared" si="95"/>
        <v>2900446.2051216634</v>
      </c>
      <c r="AF356" s="27">
        <f t="shared" si="95"/>
        <v>8412966.4458123744</v>
      </c>
      <c r="AG356" s="27">
        <f t="shared" si="95"/>
        <v>5915518.9674723325</v>
      </c>
      <c r="AH356" s="27">
        <f t="shared" si="95"/>
        <v>4681549.4270642679</v>
      </c>
      <c r="AI356" s="27">
        <f t="shared" si="95"/>
        <v>624490502.42833924</v>
      </c>
      <c r="AJ356" s="27">
        <f t="shared" si="95"/>
        <v>7422026.4094707919</v>
      </c>
      <c r="AK356" s="27">
        <f t="shared" si="95"/>
        <v>14231317.17261558</v>
      </c>
      <c r="AL356" s="27">
        <f t="shared" si="95"/>
        <v>0</v>
      </c>
    </row>
    <row r="357" spans="4:38">
      <c r="D357" s="37">
        <f t="shared" si="83"/>
        <v>20</v>
      </c>
      <c r="E357" s="27">
        <f t="shared" si="93"/>
        <v>22587.064933466696</v>
      </c>
      <c r="F357" s="27">
        <f t="shared" si="93"/>
        <v>1568951.7048138231</v>
      </c>
      <c r="G357" s="27">
        <f t="shared" si="93"/>
        <v>2332740.6759835393</v>
      </c>
      <c r="H357" s="27">
        <f t="shared" si="93"/>
        <v>5983473.6492153108</v>
      </c>
      <c r="I357" s="27">
        <f t="shared" si="93"/>
        <v>4627276.4384710211</v>
      </c>
      <c r="J357" s="27">
        <f t="shared" si="93"/>
        <v>3695504.5814368268</v>
      </c>
      <c r="K357" s="27">
        <f t="shared" si="93"/>
        <v>480304685.6261</v>
      </c>
      <c r="L357" s="27">
        <f t="shared" si="93"/>
        <v>4985441.7079146076</v>
      </c>
      <c r="M357" s="27">
        <f t="shared" si="93"/>
        <v>11122924.455839125</v>
      </c>
      <c r="N357" s="27">
        <f t="shared" si="93"/>
        <v>0</v>
      </c>
      <c r="Q357" s="27">
        <f t="shared" si="94"/>
        <v>-16534.879125154977</v>
      </c>
      <c r="R357" s="27">
        <f t="shared" si="94"/>
        <v>1188251.4211309953</v>
      </c>
      <c r="S357" s="27">
        <f t="shared" si="94"/>
        <v>1961120.9831060586</v>
      </c>
      <c r="T357" s="27">
        <f t="shared" si="94"/>
        <v>4122742.8444961607</v>
      </c>
      <c r="U357" s="27">
        <f t="shared" si="94"/>
        <v>3738954.9566534883</v>
      </c>
      <c r="V357" s="27">
        <f t="shared" si="94"/>
        <v>3025957.7742078942</v>
      </c>
      <c r="W357" s="27">
        <f t="shared" si="94"/>
        <v>378337801.27268636</v>
      </c>
      <c r="X357" s="27">
        <f t="shared" si="94"/>
        <v>3050626.0971554676</v>
      </c>
      <c r="Y357" s="27">
        <f t="shared" si="94"/>
        <v>8976645.6799988076</v>
      </c>
      <c r="Z357" s="27">
        <f t="shared" si="94"/>
        <v>0</v>
      </c>
      <c r="AC357" s="27">
        <f t="shared" si="95"/>
        <v>61709.008992088427</v>
      </c>
      <c r="AD357" s="27">
        <f t="shared" si="95"/>
        <v>1949651.9884966454</v>
      </c>
      <c r="AE357" s="27">
        <f t="shared" si="95"/>
        <v>2704360.3688610257</v>
      </c>
      <c r="AF357" s="27">
        <f t="shared" si="95"/>
        <v>7844204.4539344367</v>
      </c>
      <c r="AG357" s="27">
        <f t="shared" si="95"/>
        <v>5515597.9202885525</v>
      </c>
      <c r="AH357" s="27">
        <f t="shared" si="95"/>
        <v>4365051.3886657581</v>
      </c>
      <c r="AI357" s="27">
        <f t="shared" si="95"/>
        <v>582271569.97951281</v>
      </c>
      <c r="AJ357" s="27">
        <f t="shared" si="95"/>
        <v>6920257.3186737532</v>
      </c>
      <c r="AK357" s="27">
        <f t="shared" si="95"/>
        <v>13269203.231679501</v>
      </c>
      <c r="AL357" s="27">
        <f t="shared" si="95"/>
        <v>0</v>
      </c>
    </row>
    <row r="358" spans="4:38">
      <c r="D358" s="37">
        <f t="shared" si="83"/>
        <v>25</v>
      </c>
      <c r="E358" s="27">
        <f t="shared" si="93"/>
        <v>92939.484294661554</v>
      </c>
      <c r="F358" s="27">
        <f t="shared" si="93"/>
        <v>6455799.4922382561</v>
      </c>
      <c r="G358" s="27">
        <f t="shared" si="93"/>
        <v>9598578.4809896946</v>
      </c>
      <c r="H358" s="27">
        <f t="shared" si="93"/>
        <v>24620328.355491936</v>
      </c>
      <c r="I358" s="27">
        <f t="shared" si="93"/>
        <v>19039954.378628917</v>
      </c>
      <c r="J358" s="27">
        <f t="shared" si="93"/>
        <v>15205972.578509042</v>
      </c>
      <c r="K358" s="27">
        <f t="shared" si="93"/>
        <v>1976320071.593648</v>
      </c>
      <c r="L358" s="27">
        <f t="shared" si="93"/>
        <v>20513704.754447944</v>
      </c>
      <c r="M358" s="27">
        <f t="shared" si="93"/>
        <v>45767737.677261129</v>
      </c>
      <c r="N358" s="27">
        <f t="shared" si="93"/>
        <v>0</v>
      </c>
      <c r="Q358" s="27">
        <f t="shared" si="94"/>
        <v>-68036.424532942023</v>
      </c>
      <c r="R358" s="27">
        <f t="shared" si="94"/>
        <v>4889323.8062411509</v>
      </c>
      <c r="S358" s="27">
        <f t="shared" si="94"/>
        <v>8069466.8982537165</v>
      </c>
      <c r="T358" s="27">
        <f t="shared" si="94"/>
        <v>16963939.094151728</v>
      </c>
      <c r="U358" s="27">
        <f t="shared" si="94"/>
        <v>15384758.776580431</v>
      </c>
      <c r="V358" s="27">
        <f t="shared" si="94"/>
        <v>12450973.858742071</v>
      </c>
      <c r="W358" s="27">
        <f t="shared" si="94"/>
        <v>1556754728.559716</v>
      </c>
      <c r="X358" s="27">
        <f t="shared" si="94"/>
        <v>12552477.140373174</v>
      </c>
      <c r="Y358" s="27">
        <f t="shared" si="94"/>
        <v>36936398.007111207</v>
      </c>
      <c r="Z358" s="27">
        <f t="shared" si="94"/>
        <v>0</v>
      </c>
      <c r="AC358" s="27">
        <f t="shared" si="95"/>
        <v>253915.39312226538</v>
      </c>
      <c r="AD358" s="27">
        <f t="shared" si="95"/>
        <v>8022275.1782353362</v>
      </c>
      <c r="AE358" s="27">
        <f t="shared" si="95"/>
        <v>11127690.063725695</v>
      </c>
      <c r="AF358" s="27">
        <f t="shared" si="95"/>
        <v>32276717.616832048</v>
      </c>
      <c r="AG358" s="27">
        <f t="shared" si="95"/>
        <v>22695149.9806774</v>
      </c>
      <c r="AH358" s="27">
        <f t="shared" si="95"/>
        <v>17960971.298276007</v>
      </c>
      <c r="AI358" s="27">
        <f t="shared" si="95"/>
        <v>2395885414.6275768</v>
      </c>
      <c r="AJ358" s="27">
        <f t="shared" si="95"/>
        <v>28474932.368522752</v>
      </c>
      <c r="AK358" s="27">
        <f t="shared" si="95"/>
        <v>54599077.347411282</v>
      </c>
      <c r="AL358" s="27">
        <f t="shared" si="95"/>
        <v>0</v>
      </c>
    </row>
    <row r="359" spans="4:38">
      <c r="D359" s="37">
        <f t="shared" si="83"/>
        <v>30</v>
      </c>
      <c r="E359" s="27">
        <f t="shared" si="93"/>
        <v>65622.701375798439</v>
      </c>
      <c r="F359" s="27">
        <f t="shared" si="93"/>
        <v>4558310.2320432886</v>
      </c>
      <c r="G359" s="27">
        <f t="shared" si="93"/>
        <v>6777363.2925821189</v>
      </c>
      <c r="H359" s="27">
        <f t="shared" si="93"/>
        <v>17383918.876977809</v>
      </c>
      <c r="I359" s="27">
        <f t="shared" si="93"/>
        <v>13443729.001510717</v>
      </c>
      <c r="J359" s="27">
        <f t="shared" si="93"/>
        <v>10736631.532023633</v>
      </c>
      <c r="K359" s="27">
        <f t="shared" si="93"/>
        <v>1395439869.9911442</v>
      </c>
      <c r="L359" s="27">
        <f t="shared" si="93"/>
        <v>14484314.513134843</v>
      </c>
      <c r="M359" s="27">
        <f t="shared" si="93"/>
        <v>32315679.444901988</v>
      </c>
      <c r="N359" s="27">
        <f t="shared" si="93"/>
        <v>0</v>
      </c>
      <c r="Q359" s="27">
        <f t="shared" si="94"/>
        <v>-48039.151537004545</v>
      </c>
      <c r="R359" s="27">
        <f t="shared" si="94"/>
        <v>3452253.2430812605</v>
      </c>
      <c r="S359" s="27">
        <f t="shared" si="94"/>
        <v>5697688.3457530737</v>
      </c>
      <c r="T359" s="27">
        <f t="shared" si="94"/>
        <v>11977896.346006459</v>
      </c>
      <c r="U359" s="27">
        <f t="shared" si="94"/>
        <v>10862868.872107809</v>
      </c>
      <c r="V359" s="27">
        <f t="shared" si="94"/>
        <v>8791382.3233580813</v>
      </c>
      <c r="W359" s="27">
        <f t="shared" si="94"/>
        <v>1099193216.3486772</v>
      </c>
      <c r="X359" s="27">
        <f t="shared" si="94"/>
        <v>8863051.7498638593</v>
      </c>
      <c r="Y359" s="27">
        <f t="shared" si="94"/>
        <v>26080048.051843151</v>
      </c>
      <c r="Z359" s="27">
        <f t="shared" si="94"/>
        <v>0</v>
      </c>
      <c r="AC359" s="27">
        <f t="shared" si="95"/>
        <v>179284.55428860156</v>
      </c>
      <c r="AD359" s="27">
        <f t="shared" si="95"/>
        <v>5664367.2210052982</v>
      </c>
      <c r="AE359" s="27">
        <f t="shared" si="95"/>
        <v>7857038.2394111818</v>
      </c>
      <c r="AF359" s="27">
        <f t="shared" si="95"/>
        <v>22789941.407949097</v>
      </c>
      <c r="AG359" s="27">
        <f t="shared" si="95"/>
        <v>16024589.130913619</v>
      </c>
      <c r="AH359" s="27">
        <f t="shared" si="95"/>
        <v>12681880.740689186</v>
      </c>
      <c r="AI359" s="27">
        <f t="shared" si="95"/>
        <v>1691686523.6336093</v>
      </c>
      <c r="AJ359" s="27">
        <f t="shared" si="95"/>
        <v>20105577.276405837</v>
      </c>
      <c r="AK359" s="27">
        <f t="shared" si="95"/>
        <v>38551310.837960996</v>
      </c>
      <c r="AL359" s="27">
        <f t="shared" si="95"/>
        <v>0</v>
      </c>
    </row>
    <row r="360" spans="4:38">
      <c r="D360" s="37">
        <f t="shared" si="83"/>
        <v>40</v>
      </c>
      <c r="E360" s="27">
        <f t="shared" si="93"/>
        <v>81363.378479024832</v>
      </c>
      <c r="F360" s="27">
        <f t="shared" si="93"/>
        <v>5651695.4172710944</v>
      </c>
      <c r="G360" s="27">
        <f t="shared" si="93"/>
        <v>8403024.6104372516</v>
      </c>
      <c r="H360" s="27">
        <f t="shared" si="93"/>
        <v>21553735.847239047</v>
      </c>
      <c r="I360" s="27">
        <f t="shared" si="93"/>
        <v>16668427.053244732</v>
      </c>
      <c r="J360" s="27">
        <f t="shared" si="93"/>
        <v>13311988.025717609</v>
      </c>
      <c r="K360" s="27">
        <f t="shared" si="93"/>
        <v>1730158922.2397237</v>
      </c>
      <c r="L360" s="27">
        <f t="shared" si="93"/>
        <v>17958614.001465797</v>
      </c>
      <c r="M360" s="27">
        <f t="shared" si="93"/>
        <v>40067123.150344595</v>
      </c>
      <c r="N360" s="27">
        <f t="shared" si="93"/>
        <v>0</v>
      </c>
      <c r="Q360" s="27">
        <f t="shared" si="94"/>
        <v>-59562.12692210239</v>
      </c>
      <c r="R360" s="27">
        <f t="shared" si="94"/>
        <v>4280332.5881651724</v>
      </c>
      <c r="S360" s="27">
        <f t="shared" si="94"/>
        <v>7064371.9873136021</v>
      </c>
      <c r="T360" s="27">
        <f t="shared" si="94"/>
        <v>14850990.485772191</v>
      </c>
      <c r="U360" s="27">
        <f t="shared" si="94"/>
        <v>13468505.454353092</v>
      </c>
      <c r="V360" s="27">
        <f t="shared" si="94"/>
        <v>10900139.011848008</v>
      </c>
      <c r="W360" s="27">
        <f t="shared" si="94"/>
        <v>1362852668.4873295</v>
      </c>
      <c r="X360" s="27">
        <f t="shared" si="94"/>
        <v>10988999.521274015</v>
      </c>
      <c r="Y360" s="27">
        <f t="shared" si="94"/>
        <v>32335773.686632253</v>
      </c>
      <c r="Z360" s="27">
        <f t="shared" si="94"/>
        <v>0</v>
      </c>
      <c r="AC360" s="27">
        <f t="shared" si="95"/>
        <v>222288.88388015228</v>
      </c>
      <c r="AD360" s="27">
        <f t="shared" si="95"/>
        <v>7023058.246376995</v>
      </c>
      <c r="AE360" s="27">
        <f t="shared" si="95"/>
        <v>9741677.2335609272</v>
      </c>
      <c r="AF360" s="27">
        <f t="shared" si="95"/>
        <v>28256481.208705824</v>
      </c>
      <c r="AG360" s="27">
        <f t="shared" si="95"/>
        <v>19868348.652136371</v>
      </c>
      <c r="AH360" s="27">
        <f t="shared" si="95"/>
        <v>15723837.039587211</v>
      </c>
      <c r="AI360" s="27">
        <f t="shared" si="95"/>
        <v>2097465175.9921167</v>
      </c>
      <c r="AJ360" s="27">
        <f t="shared" si="95"/>
        <v>24928228.481657598</v>
      </c>
      <c r="AK360" s="27">
        <f t="shared" si="95"/>
        <v>47798472.614057168</v>
      </c>
      <c r="AL360" s="27">
        <f t="shared" si="95"/>
        <v>0</v>
      </c>
    </row>
    <row r="361" spans="4:38">
      <c r="D361" s="37">
        <f t="shared" ref="D361:D377" si="96">D271</f>
        <v>50</v>
      </c>
      <c r="E361" s="27">
        <f t="shared" ref="E361:N376" si="97">($D271-$D270)/8*(E270+3*((2*E270+E271)/3)+3*((E270+2*E271)/3)+E271)</f>
        <v>40502.542139286277</v>
      </c>
      <c r="F361" s="27">
        <f t="shared" si="97"/>
        <v>2813403.7213738021</v>
      </c>
      <c r="G361" s="27">
        <f t="shared" si="97"/>
        <v>4183010.4003047738</v>
      </c>
      <c r="H361" s="27">
        <f t="shared" si="97"/>
        <v>10729410.586568696</v>
      </c>
      <c r="I361" s="27">
        <f t="shared" si="97"/>
        <v>8297512.7353359088</v>
      </c>
      <c r="J361" s="27">
        <f t="shared" si="97"/>
        <v>6626683.4790826384</v>
      </c>
      <c r="K361" s="27">
        <f t="shared" si="97"/>
        <v>861269971.40048492</v>
      </c>
      <c r="L361" s="27">
        <f t="shared" si="97"/>
        <v>8939765.4565814026</v>
      </c>
      <c r="M361" s="27">
        <f t="shared" si="97"/>
        <v>19945341.185840279</v>
      </c>
      <c r="N361" s="27">
        <f t="shared" si="97"/>
        <v>0</v>
      </c>
      <c r="Q361" s="27">
        <f t="shared" ref="Q361:Z376" si="98">($D271-$D270)/8*(Q270+3*((2*Q270+Q271)/3)+3*((Q270+2*Q271)/3)+Q271)</f>
        <v>-29649.918681657018</v>
      </c>
      <c r="R361" s="27">
        <f t="shared" si="98"/>
        <v>2130741.7939511058</v>
      </c>
      <c r="S361" s="27">
        <f t="shared" si="98"/>
        <v>3516631.5540538258</v>
      </c>
      <c r="T361" s="27">
        <f t="shared" si="98"/>
        <v>7392796.1105399877</v>
      </c>
      <c r="U361" s="27">
        <f t="shared" si="98"/>
        <v>6704597.5709916372</v>
      </c>
      <c r="V361" s="27">
        <f t="shared" si="98"/>
        <v>5426069.4172780067</v>
      </c>
      <c r="W361" s="27">
        <f t="shared" si="98"/>
        <v>678425584.91197479</v>
      </c>
      <c r="X361" s="27">
        <f t="shared" si="98"/>
        <v>5470304.0175960492</v>
      </c>
      <c r="Y361" s="27">
        <f t="shared" si="98"/>
        <v>16096689.454542227</v>
      </c>
      <c r="Z361" s="27">
        <f t="shared" si="98"/>
        <v>0</v>
      </c>
      <c r="AC361" s="27">
        <f t="shared" ref="AC361:AL376" si="99">($D271-$D270)/8*(AC270+3*((2*AC270+AC271)/3)+3*((AC270+2*AC271)/3)+AC271)</f>
        <v>110655.00296022967</v>
      </c>
      <c r="AD361" s="27">
        <f t="shared" si="99"/>
        <v>3496065.6487964876</v>
      </c>
      <c r="AE361" s="27">
        <f t="shared" si="99"/>
        <v>4849389.2465557326</v>
      </c>
      <c r="AF361" s="27">
        <f t="shared" si="99"/>
        <v>14066025.062597364</v>
      </c>
      <c r="AG361" s="27">
        <f t="shared" si="99"/>
        <v>9890427.8996801786</v>
      </c>
      <c r="AH361" s="27">
        <f t="shared" si="99"/>
        <v>7827297.5408872683</v>
      </c>
      <c r="AI361" s="27">
        <f t="shared" si="99"/>
        <v>1044114357.888994</v>
      </c>
      <c r="AJ361" s="27">
        <f t="shared" si="99"/>
        <v>12409226.895566767</v>
      </c>
      <c r="AK361" s="27">
        <f t="shared" si="99"/>
        <v>23793992.917138442</v>
      </c>
      <c r="AL361" s="27">
        <f t="shared" si="99"/>
        <v>0</v>
      </c>
    </row>
    <row r="362" spans="4:38">
      <c r="D362" s="37">
        <f t="shared" si="96"/>
        <v>60</v>
      </c>
      <c r="E362" s="27">
        <f t="shared" si="97"/>
        <v>20185.530752601277</v>
      </c>
      <c r="F362" s="27">
        <f t="shared" si="97"/>
        <v>1402135.3805885948</v>
      </c>
      <c r="G362" s="27">
        <f t="shared" si="97"/>
        <v>2084715.6897814143</v>
      </c>
      <c r="H362" s="27">
        <f t="shared" si="97"/>
        <v>5347290.2171835043</v>
      </c>
      <c r="I362" s="27">
        <f t="shared" si="97"/>
        <v>4135288.5434507988</v>
      </c>
      <c r="J362" s="27">
        <f t="shared" si="97"/>
        <v>3302585.8647285039</v>
      </c>
      <c r="K362" s="27">
        <f t="shared" si="97"/>
        <v>429237044.78128028</v>
      </c>
      <c r="L362" s="27">
        <f t="shared" si="97"/>
        <v>4455372.4535189485</v>
      </c>
      <c r="M362" s="27">
        <f t="shared" si="97"/>
        <v>9940296.9940345194</v>
      </c>
      <c r="N362" s="27">
        <f t="shared" si="97"/>
        <v>0</v>
      </c>
      <c r="Q362" s="27">
        <f t="shared" si="98"/>
        <v>-14776.834088648182</v>
      </c>
      <c r="R362" s="27">
        <f t="shared" si="98"/>
        <v>1061912.4562538082</v>
      </c>
      <c r="S362" s="27">
        <f t="shared" si="98"/>
        <v>1752607.8767057951</v>
      </c>
      <c r="T362" s="27">
        <f t="shared" si="98"/>
        <v>3684398.6909224074</v>
      </c>
      <c r="U362" s="27">
        <f t="shared" si="98"/>
        <v>3341416.4470875454</v>
      </c>
      <c r="V362" s="27">
        <f t="shared" si="98"/>
        <v>2704227.5695079262</v>
      </c>
      <c r="W362" s="27">
        <f t="shared" si="98"/>
        <v>338111629.15398902</v>
      </c>
      <c r="X362" s="27">
        <f t="shared" si="98"/>
        <v>2726273.0717872218</v>
      </c>
      <c r="Y362" s="27">
        <f t="shared" si="98"/>
        <v>8022217.9359100442</v>
      </c>
      <c r="Z362" s="27">
        <f t="shared" si="98"/>
        <v>0</v>
      </c>
      <c r="AC362" s="27">
        <f t="shared" si="99"/>
        <v>55147.895593850786</v>
      </c>
      <c r="AD362" s="27">
        <f t="shared" si="99"/>
        <v>1742358.3049233758</v>
      </c>
      <c r="AE362" s="27">
        <f t="shared" si="99"/>
        <v>2416823.5028570383</v>
      </c>
      <c r="AF362" s="27">
        <f t="shared" si="99"/>
        <v>7010181.7434445787</v>
      </c>
      <c r="AG362" s="27">
        <f t="shared" si="99"/>
        <v>4929160.6398140518</v>
      </c>
      <c r="AH362" s="27">
        <f t="shared" si="99"/>
        <v>3900944.1599490796</v>
      </c>
      <c r="AI362" s="27">
        <f t="shared" si="99"/>
        <v>520362460.40857089</v>
      </c>
      <c r="AJ362" s="27">
        <f t="shared" si="99"/>
        <v>6184471.8352506813</v>
      </c>
      <c r="AK362" s="27">
        <f t="shared" si="99"/>
        <v>11858376.052159045</v>
      </c>
      <c r="AL362" s="27">
        <f t="shared" si="99"/>
        <v>0</v>
      </c>
    </row>
    <row r="363" spans="4:38">
      <c r="D363" s="37">
        <f t="shared" si="96"/>
        <v>75</v>
      </c>
      <c r="E363" s="27">
        <f t="shared" si="97"/>
        <v>13622.64085805208</v>
      </c>
      <c r="F363" s="27">
        <f t="shared" si="97"/>
        <v>946261.30757870257</v>
      </c>
      <c r="G363" s="27">
        <f t="shared" si="97"/>
        <v>1406915.3534334861</v>
      </c>
      <c r="H363" s="27">
        <f t="shared" si="97"/>
        <v>3608734.1514702984</v>
      </c>
      <c r="I363" s="27">
        <f t="shared" si="97"/>
        <v>2790788.6774088372</v>
      </c>
      <c r="J363" s="27">
        <f t="shared" si="97"/>
        <v>2228821.3121311162</v>
      </c>
      <c r="K363" s="27">
        <f t="shared" si="97"/>
        <v>289679878.90402442</v>
      </c>
      <c r="L363" s="27">
        <f t="shared" si="97"/>
        <v>3006804.2087684735</v>
      </c>
      <c r="M363" s="27">
        <f t="shared" si="97"/>
        <v>6708423.8523010574</v>
      </c>
      <c r="N363" s="27">
        <f t="shared" si="97"/>
        <v>0</v>
      </c>
      <c r="Q363" s="27">
        <f t="shared" si="98"/>
        <v>-9972.4652413578169</v>
      </c>
      <c r="R363" s="27">
        <f t="shared" si="98"/>
        <v>716654.52801499178</v>
      </c>
      <c r="S363" s="27">
        <f t="shared" si="98"/>
        <v>1182785.2317571349</v>
      </c>
      <c r="T363" s="27">
        <f t="shared" si="98"/>
        <v>2486495.9341158336</v>
      </c>
      <c r="U363" s="27">
        <f t="shared" si="98"/>
        <v>2255026.96826518</v>
      </c>
      <c r="V363" s="27">
        <f t="shared" si="98"/>
        <v>1825006.3091901708</v>
      </c>
      <c r="W363" s="27">
        <f t="shared" si="98"/>
        <v>228181926.46740887</v>
      </c>
      <c r="X363" s="27">
        <f t="shared" si="98"/>
        <v>1839884.1919551564</v>
      </c>
      <c r="Y363" s="27">
        <f t="shared" si="98"/>
        <v>5413966.8243225738</v>
      </c>
      <c r="Z363" s="27">
        <f t="shared" si="98"/>
        <v>0</v>
      </c>
      <c r="AC363" s="27">
        <f t="shared" si="99"/>
        <v>37217.746957462012</v>
      </c>
      <c r="AD363" s="27">
        <f t="shared" si="99"/>
        <v>1175868.0871424098</v>
      </c>
      <c r="AE363" s="27">
        <f t="shared" si="99"/>
        <v>1631045.4751098407</v>
      </c>
      <c r="AF363" s="27">
        <f t="shared" si="99"/>
        <v>4730972.3688247502</v>
      </c>
      <c r="AG363" s="27">
        <f t="shared" si="99"/>
        <v>3326550.386552494</v>
      </c>
      <c r="AH363" s="27">
        <f t="shared" si="99"/>
        <v>2632636.315072061</v>
      </c>
      <c r="AI363" s="27">
        <f t="shared" si="99"/>
        <v>351177831.34063965</v>
      </c>
      <c r="AJ363" s="27">
        <f t="shared" si="99"/>
        <v>4173724.225581795</v>
      </c>
      <c r="AK363" s="27">
        <f t="shared" si="99"/>
        <v>8002880.8802795745</v>
      </c>
      <c r="AL363" s="27">
        <f t="shared" si="99"/>
        <v>0</v>
      </c>
    </row>
    <row r="364" spans="4:38">
      <c r="D364" s="37">
        <f t="shared" si="96"/>
        <v>100</v>
      </c>
      <c r="E364" s="27">
        <f t="shared" si="97"/>
        <v>6949.2817927910992</v>
      </c>
      <c r="F364" s="27">
        <f t="shared" si="97"/>
        <v>482713.78101350472</v>
      </c>
      <c r="G364" s="27">
        <f t="shared" si="97"/>
        <v>717706.01247514714</v>
      </c>
      <c r="H364" s="27">
        <f t="shared" si="97"/>
        <v>1840914.0191795332</v>
      </c>
      <c r="I364" s="27">
        <f t="shared" si="97"/>
        <v>1423657.6553349695</v>
      </c>
      <c r="J364" s="27">
        <f t="shared" si="97"/>
        <v>1136982.7278843997</v>
      </c>
      <c r="K364" s="27">
        <f t="shared" si="97"/>
        <v>147773631.35252753</v>
      </c>
      <c r="L364" s="27">
        <f t="shared" si="97"/>
        <v>1533853.087680256</v>
      </c>
      <c r="M364" s="27">
        <f t="shared" si="97"/>
        <v>3422150.5375417592</v>
      </c>
      <c r="N364" s="27">
        <f t="shared" si="97"/>
        <v>0</v>
      </c>
      <c r="Q364" s="27">
        <f t="shared" si="98"/>
        <v>-5087.2273484364232</v>
      </c>
      <c r="R364" s="27">
        <f t="shared" si="98"/>
        <v>365585.08112706797</v>
      </c>
      <c r="S364" s="27">
        <f t="shared" si="98"/>
        <v>603371.1056086208</v>
      </c>
      <c r="T364" s="27">
        <f t="shared" si="98"/>
        <v>1268429.6020757793</v>
      </c>
      <c r="U364" s="27">
        <f t="shared" si="98"/>
        <v>1150350.9500182855</v>
      </c>
      <c r="V364" s="27">
        <f t="shared" si="98"/>
        <v>930985.64722770057</v>
      </c>
      <c r="W364" s="27">
        <f t="shared" si="98"/>
        <v>116401843.34057991</v>
      </c>
      <c r="X364" s="27">
        <f t="shared" si="98"/>
        <v>938575.26225839288</v>
      </c>
      <c r="Y364" s="27">
        <f t="shared" si="98"/>
        <v>2761812.5935399351</v>
      </c>
      <c r="Z364" s="27">
        <f t="shared" si="98"/>
        <v>0</v>
      </c>
      <c r="AC364" s="27">
        <f t="shared" si="99"/>
        <v>18985.790934018638</v>
      </c>
      <c r="AD364" s="27">
        <f t="shared" si="99"/>
        <v>599842.48089993966</v>
      </c>
      <c r="AE364" s="27">
        <f t="shared" si="99"/>
        <v>832040.91934167501</v>
      </c>
      <c r="AF364" s="27">
        <f t="shared" si="99"/>
        <v>2413398.4362832792</v>
      </c>
      <c r="AG364" s="27">
        <f t="shared" si="99"/>
        <v>1696964.3606516528</v>
      </c>
      <c r="AH364" s="27">
        <f t="shared" si="99"/>
        <v>1342979.8085410977</v>
      </c>
      <c r="AI364" s="27">
        <f t="shared" si="99"/>
        <v>179145419.36447489</v>
      </c>
      <c r="AJ364" s="27">
        <f t="shared" si="99"/>
        <v>2129130.9131021216</v>
      </c>
      <c r="AK364" s="27">
        <f t="shared" si="99"/>
        <v>4082488.481543601</v>
      </c>
      <c r="AL364" s="27">
        <f t="shared" si="99"/>
        <v>0</v>
      </c>
    </row>
    <row r="365" spans="4:38">
      <c r="D365" s="37">
        <f t="shared" si="96"/>
        <v>125</v>
      </c>
      <c r="E365" s="27">
        <f t="shared" si="97"/>
        <v>1216.7739176336831</v>
      </c>
      <c r="F365" s="27">
        <f t="shared" si="97"/>
        <v>84520.034721986172</v>
      </c>
      <c r="G365" s="27">
        <f t="shared" si="97"/>
        <v>125665.64179546513</v>
      </c>
      <c r="H365" s="27">
        <f t="shared" si="97"/>
        <v>322332.03803413315</v>
      </c>
      <c r="I365" s="27">
        <f t="shared" si="97"/>
        <v>249273.17013509228</v>
      </c>
      <c r="J365" s="27">
        <f t="shared" si="97"/>
        <v>199078.26007643953</v>
      </c>
      <c r="K365" s="27">
        <f t="shared" si="97"/>
        <v>25874199.047489349</v>
      </c>
      <c r="L365" s="27">
        <f t="shared" si="97"/>
        <v>268567.67162720382</v>
      </c>
      <c r="M365" s="27">
        <f t="shared" si="97"/>
        <v>599196.23933173157</v>
      </c>
      <c r="N365" s="27">
        <f t="shared" si="97"/>
        <v>0</v>
      </c>
      <c r="Q365" s="27">
        <f t="shared" si="98"/>
        <v>-890.74032903248474</v>
      </c>
      <c r="R365" s="27">
        <f t="shared" si="98"/>
        <v>64011.563303255796</v>
      </c>
      <c r="S365" s="27">
        <f t="shared" si="98"/>
        <v>105646.34531297356</v>
      </c>
      <c r="T365" s="27">
        <f t="shared" si="98"/>
        <v>222093.75043063183</v>
      </c>
      <c r="U365" s="27">
        <f t="shared" si="98"/>
        <v>201418.94858248337</v>
      </c>
      <c r="V365" s="27">
        <f t="shared" si="98"/>
        <v>163009.5147980758</v>
      </c>
      <c r="W365" s="27">
        <f t="shared" si="98"/>
        <v>20381203.578220956</v>
      </c>
      <c r="X365" s="27">
        <f t="shared" si="98"/>
        <v>164338.40688931412</v>
      </c>
      <c r="Y365" s="27">
        <f t="shared" si="98"/>
        <v>483575.37216258468</v>
      </c>
      <c r="Z365" s="27">
        <f t="shared" si="98"/>
        <v>0</v>
      </c>
      <c r="AC365" s="27">
        <f t="shared" si="99"/>
        <v>3324.2881642998532</v>
      </c>
      <c r="AD365" s="27">
        <f t="shared" si="99"/>
        <v>105028.50614071621</v>
      </c>
      <c r="AE365" s="27">
        <f t="shared" si="99"/>
        <v>145684.93827795697</v>
      </c>
      <c r="AF365" s="27">
        <f t="shared" si="99"/>
        <v>422570.32563763321</v>
      </c>
      <c r="AG365" s="27">
        <f t="shared" si="99"/>
        <v>297127.39168770111</v>
      </c>
      <c r="AH365" s="27">
        <f t="shared" si="99"/>
        <v>235147.00535480329</v>
      </c>
      <c r="AI365" s="27">
        <f t="shared" si="99"/>
        <v>31367194.516757719</v>
      </c>
      <c r="AJ365" s="27">
        <f t="shared" si="99"/>
        <v>372796.93636509386</v>
      </c>
      <c r="AK365" s="27">
        <f t="shared" si="99"/>
        <v>714817.10650088172</v>
      </c>
      <c r="AL365" s="27">
        <f t="shared" si="99"/>
        <v>0</v>
      </c>
    </row>
    <row r="366" spans="4:38">
      <c r="D366" s="37">
        <f t="shared" si="96"/>
        <v>150</v>
      </c>
      <c r="E366" s="27">
        <f t="shared" si="97"/>
        <v>213.80790668226859</v>
      </c>
      <c r="F366" s="27">
        <f t="shared" si="97"/>
        <v>14851.610011302788</v>
      </c>
      <c r="G366" s="27">
        <f t="shared" si="97"/>
        <v>22081.594143983828</v>
      </c>
      <c r="H366" s="27">
        <f t="shared" si="97"/>
        <v>56639.230435456542</v>
      </c>
      <c r="I366" s="27">
        <f t="shared" si="97"/>
        <v>43801.542691090384</v>
      </c>
      <c r="J366" s="27">
        <f t="shared" si="97"/>
        <v>34981.44185706164</v>
      </c>
      <c r="K366" s="27">
        <f t="shared" si="97"/>
        <v>4546537.5738679506</v>
      </c>
      <c r="L366" s="27">
        <f t="shared" si="97"/>
        <v>47191.915310622688</v>
      </c>
      <c r="M366" s="27">
        <f t="shared" si="97"/>
        <v>105288.98735153057</v>
      </c>
      <c r="N366" s="27">
        <f t="shared" si="97"/>
        <v>0</v>
      </c>
      <c r="Q366" s="27">
        <f t="shared" si="98"/>
        <v>-156.51825075136594</v>
      </c>
      <c r="R366" s="27">
        <f t="shared" si="98"/>
        <v>11247.922194079236</v>
      </c>
      <c r="S366" s="27">
        <f t="shared" si="98"/>
        <v>18563.862696799872</v>
      </c>
      <c r="T366" s="27">
        <f t="shared" si="98"/>
        <v>39025.65561163133</v>
      </c>
      <c r="U366" s="27">
        <f t="shared" si="98"/>
        <v>35392.740704300028</v>
      </c>
      <c r="V366" s="27">
        <f t="shared" si="98"/>
        <v>28643.548832842003</v>
      </c>
      <c r="W366" s="27">
        <f t="shared" si="98"/>
        <v>3581324.6894699498</v>
      </c>
      <c r="X366" s="27">
        <f t="shared" si="98"/>
        <v>28877.057812708084</v>
      </c>
      <c r="Y366" s="27">
        <f t="shared" si="98"/>
        <v>84972.43123542043</v>
      </c>
      <c r="Z366" s="27">
        <f t="shared" si="98"/>
        <v>0</v>
      </c>
      <c r="AC366" s="27">
        <f t="shared" si="99"/>
        <v>584.13406411590358</v>
      </c>
      <c r="AD366" s="27">
        <f t="shared" si="99"/>
        <v>18455.29782852628</v>
      </c>
      <c r="AE366" s="27">
        <f t="shared" si="99"/>
        <v>25599.325591167839</v>
      </c>
      <c r="AF366" s="27">
        <f t="shared" si="99"/>
        <v>74252.805259281537</v>
      </c>
      <c r="AG366" s="27">
        <f t="shared" si="99"/>
        <v>52210.344677880734</v>
      </c>
      <c r="AH366" s="27">
        <f t="shared" si="99"/>
        <v>41319.334881281262</v>
      </c>
      <c r="AI366" s="27">
        <f t="shared" si="99"/>
        <v>5511750.4582659425</v>
      </c>
      <c r="AJ366" s="27">
        <f t="shared" si="99"/>
        <v>65506.77280853736</v>
      </c>
      <c r="AK366" s="27">
        <f t="shared" si="99"/>
        <v>125605.54346764128</v>
      </c>
      <c r="AL366" s="27">
        <f t="shared" si="99"/>
        <v>0</v>
      </c>
    </row>
    <row r="367" spans="4:38">
      <c r="D367" s="37">
        <f t="shared" si="96"/>
        <v>175</v>
      </c>
      <c r="E367" s="27">
        <f t="shared" si="97"/>
        <v>37.511343863236974</v>
      </c>
      <c r="F367" s="27">
        <f t="shared" si="97"/>
        <v>2605.6279148018666</v>
      </c>
      <c r="G367" s="27">
        <f t="shared" si="97"/>
        <v>3874.0862479624566</v>
      </c>
      <c r="H367" s="27">
        <f t="shared" si="97"/>
        <v>9937.0209548463117</v>
      </c>
      <c r="I367" s="27">
        <f t="shared" si="97"/>
        <v>7684.7238959568667</v>
      </c>
      <c r="J367" s="27">
        <f t="shared" si="97"/>
        <v>6137.288908974163</v>
      </c>
      <c r="K367" s="27">
        <f t="shared" si="97"/>
        <v>797663.36505941523</v>
      </c>
      <c r="L367" s="27">
        <f t="shared" si="97"/>
        <v>8279.5448973371986</v>
      </c>
      <c r="M367" s="27">
        <f t="shared" si="97"/>
        <v>18472.335615840966</v>
      </c>
      <c r="N367" s="27">
        <f t="shared" si="97"/>
        <v>0</v>
      </c>
      <c r="Q367" s="27">
        <f t="shared" si="98"/>
        <v>-27.460209568076486</v>
      </c>
      <c r="R367" s="27">
        <f t="shared" si="98"/>
        <v>1973.3820124624597</v>
      </c>
      <c r="S367" s="27">
        <f t="shared" si="98"/>
        <v>3256.920886861325</v>
      </c>
      <c r="T367" s="27">
        <f t="shared" si="98"/>
        <v>6846.8225046121279</v>
      </c>
      <c r="U367" s="27">
        <f t="shared" si="98"/>
        <v>6209.4488806455547</v>
      </c>
      <c r="V367" s="27">
        <f t="shared" si="98"/>
        <v>5025.3427312623453</v>
      </c>
      <c r="W367" s="27">
        <f t="shared" si="98"/>
        <v>628322.4226700156</v>
      </c>
      <c r="X367" s="27">
        <f t="shared" si="98"/>
        <v>5066.3105129259429</v>
      </c>
      <c r="Y367" s="27">
        <f t="shared" si="98"/>
        <v>14907.914943032605</v>
      </c>
      <c r="Z367" s="27">
        <f t="shared" si="98"/>
        <v>0</v>
      </c>
      <c r="AC367" s="27">
        <f t="shared" si="99"/>
        <v>102.48289729455054</v>
      </c>
      <c r="AD367" s="27">
        <f t="shared" si="99"/>
        <v>3237.8738171412629</v>
      </c>
      <c r="AE367" s="27">
        <f t="shared" si="99"/>
        <v>4491.2516090635991</v>
      </c>
      <c r="AF367" s="27">
        <f t="shared" si="99"/>
        <v>13027.219405080456</v>
      </c>
      <c r="AG367" s="27">
        <f t="shared" si="99"/>
        <v>9159.998911268176</v>
      </c>
      <c r="AH367" s="27">
        <f t="shared" si="99"/>
        <v>7249.2350866859797</v>
      </c>
      <c r="AI367" s="27">
        <f t="shared" si="99"/>
        <v>967004.30744881381</v>
      </c>
      <c r="AJ367" s="27">
        <f t="shared" si="99"/>
        <v>11492.779281748466</v>
      </c>
      <c r="AK367" s="27">
        <f t="shared" si="99"/>
        <v>22036.756288649416</v>
      </c>
      <c r="AL367" s="27">
        <f t="shared" si="99"/>
        <v>0</v>
      </c>
    </row>
    <row r="368" spans="4:38">
      <c r="D368" s="37">
        <f t="shared" si="96"/>
        <v>200</v>
      </c>
      <c r="E368" s="27">
        <f t="shared" si="97"/>
        <v>6.5350763137499737</v>
      </c>
      <c r="F368" s="27">
        <f t="shared" si="97"/>
        <v>453.94207497736983</v>
      </c>
      <c r="G368" s="27">
        <f t="shared" si="97"/>
        <v>674.92781300475781</v>
      </c>
      <c r="H368" s="27">
        <f t="shared" si="97"/>
        <v>1731.1880509537541</v>
      </c>
      <c r="I368" s="27">
        <f t="shared" si="97"/>
        <v>1338.8018646645867</v>
      </c>
      <c r="J368" s="27">
        <f t="shared" si="97"/>
        <v>1069.2139296823493</v>
      </c>
      <c r="K368" s="27">
        <f t="shared" si="97"/>
        <v>138965.72147218339</v>
      </c>
      <c r="L368" s="27">
        <f t="shared" si="97"/>
        <v>1442.4292007369504</v>
      </c>
      <c r="M368" s="27">
        <f t="shared" si="97"/>
        <v>3218.1764370492806</v>
      </c>
      <c r="N368" s="27">
        <f t="shared" si="97"/>
        <v>0</v>
      </c>
      <c r="Q368" s="27">
        <f t="shared" si="98"/>
        <v>-4.7840078930049144</v>
      </c>
      <c r="R368" s="27">
        <f t="shared" si="98"/>
        <v>343.79472232831984</v>
      </c>
      <c r="S368" s="27">
        <f t="shared" si="98"/>
        <v>567.4077319406473</v>
      </c>
      <c r="T368" s="27">
        <f t="shared" si="98"/>
        <v>1192.8260351715335</v>
      </c>
      <c r="U368" s="27">
        <f t="shared" si="98"/>
        <v>1081.785351367211</v>
      </c>
      <c r="V368" s="27">
        <f t="shared" si="98"/>
        <v>875.49511345910514</v>
      </c>
      <c r="W368" s="27">
        <f t="shared" si="98"/>
        <v>109463.8197116964</v>
      </c>
      <c r="X368" s="27">
        <f t="shared" si="98"/>
        <v>882.63235654356458</v>
      </c>
      <c r="Y368" s="27">
        <f t="shared" si="98"/>
        <v>2597.1973221437297</v>
      </c>
      <c r="Z368" s="27">
        <f t="shared" si="98"/>
        <v>0</v>
      </c>
      <c r="AC368" s="27">
        <f t="shared" si="99"/>
        <v>17.85416052050488</v>
      </c>
      <c r="AD368" s="27">
        <f t="shared" si="99"/>
        <v>564.08942762641777</v>
      </c>
      <c r="AE368" s="27">
        <f t="shared" si="99"/>
        <v>782.44789406886991</v>
      </c>
      <c r="AF368" s="27">
        <f t="shared" si="99"/>
        <v>2269.5500667359684</v>
      </c>
      <c r="AG368" s="27">
        <f t="shared" si="99"/>
        <v>1595.8183779619624</v>
      </c>
      <c r="AH368" s="27">
        <f t="shared" si="99"/>
        <v>1262.932745905593</v>
      </c>
      <c r="AI368" s="27">
        <f t="shared" si="99"/>
        <v>168467.62323267024</v>
      </c>
      <c r="AJ368" s="27">
        <f t="shared" si="99"/>
        <v>2002.2260449303378</v>
      </c>
      <c r="AK368" s="27">
        <f t="shared" si="99"/>
        <v>3839.1555519548483</v>
      </c>
      <c r="AL368" s="27">
        <f t="shared" si="99"/>
        <v>0</v>
      </c>
    </row>
    <row r="369" spans="2:62">
      <c r="D369" s="37">
        <f t="shared" si="96"/>
        <v>225</v>
      </c>
      <c r="E369" s="27">
        <f t="shared" si="97"/>
        <v>1.1488167759463532</v>
      </c>
      <c r="F369" s="27">
        <f t="shared" si="97"/>
        <v>79.79956866680466</v>
      </c>
      <c r="G369" s="27">
        <f t="shared" si="97"/>
        <v>118.64718281885294</v>
      </c>
      <c r="H369" s="27">
        <f t="shared" si="97"/>
        <v>304.32970936682364</v>
      </c>
      <c r="I369" s="27">
        <f t="shared" si="97"/>
        <v>235.3511983569133</v>
      </c>
      <c r="J369" s="27">
        <f t="shared" si="97"/>
        <v>187.95968715930158</v>
      </c>
      <c r="K369" s="27">
        <f t="shared" si="97"/>
        <v>24429.118260307514</v>
      </c>
      <c r="L369" s="27">
        <f t="shared" si="97"/>
        <v>253.56809689198934</v>
      </c>
      <c r="M369" s="27">
        <f t="shared" si="97"/>
        <v>565.73097257620236</v>
      </c>
      <c r="N369" s="27">
        <f t="shared" si="97"/>
        <v>0</v>
      </c>
      <c r="Q369" s="27">
        <f t="shared" si="98"/>
        <v>-0.84099224858020261</v>
      </c>
      <c r="R369" s="27">
        <f t="shared" si="98"/>
        <v>60.436500743165276</v>
      </c>
      <c r="S369" s="27">
        <f t="shared" si="98"/>
        <v>99.745969283263378</v>
      </c>
      <c r="T369" s="27">
        <f t="shared" si="98"/>
        <v>209.68975635485748</v>
      </c>
      <c r="U369" s="27">
        <f t="shared" si="98"/>
        <v>190.16964759980598</v>
      </c>
      <c r="V369" s="27">
        <f t="shared" si="98"/>
        <v>153.90539074267281</v>
      </c>
      <c r="W369" s="27">
        <f t="shared" si="98"/>
        <v>19242.908025323959</v>
      </c>
      <c r="X369" s="27">
        <f t="shared" si="98"/>
        <v>155.16006386289061</v>
      </c>
      <c r="Y369" s="27">
        <f t="shared" si="98"/>
        <v>456.56756109241894</v>
      </c>
      <c r="Z369" s="27">
        <f t="shared" si="98"/>
        <v>0</v>
      </c>
      <c r="AC369" s="27">
        <f t="shared" si="99"/>
        <v>3.1386258004729113</v>
      </c>
      <c r="AD369" s="27">
        <f t="shared" si="99"/>
        <v>99.162636590443682</v>
      </c>
      <c r="AE369" s="27">
        <f t="shared" si="99"/>
        <v>137.54839635444281</v>
      </c>
      <c r="AF369" s="27">
        <f t="shared" si="99"/>
        <v>398.9696623787886</v>
      </c>
      <c r="AG369" s="27">
        <f t="shared" si="99"/>
        <v>280.53274911402059</v>
      </c>
      <c r="AH369" s="27">
        <f t="shared" si="99"/>
        <v>222.01398357593035</v>
      </c>
      <c r="AI369" s="27">
        <f t="shared" si="99"/>
        <v>29615.328495291033</v>
      </c>
      <c r="AJ369" s="27">
        <f t="shared" si="99"/>
        <v>351.97612992108833</v>
      </c>
      <c r="AK369" s="27">
        <f t="shared" si="99"/>
        <v>674.89438405998862</v>
      </c>
      <c r="AL369" s="27">
        <f t="shared" si="99"/>
        <v>0</v>
      </c>
    </row>
    <row r="370" spans="2:62">
      <c r="D370" s="37">
        <f t="shared" si="96"/>
        <v>250</v>
      </c>
      <c r="E370" s="27">
        <f t="shared" si="97"/>
        <v>0.2006316006868557</v>
      </c>
      <c r="F370" s="27">
        <f t="shared" si="97"/>
        <v>13.936352193806501</v>
      </c>
      <c r="G370" s="27">
        <f t="shared" si="97"/>
        <v>20.720775239657602</v>
      </c>
      <c r="H370" s="27">
        <f t="shared" si="97"/>
        <v>53.148733553733088</v>
      </c>
      <c r="I370" s="27">
        <f t="shared" si="97"/>
        <v>41.10219195834776</v>
      </c>
      <c r="J370" s="27">
        <f t="shared" si="97"/>
        <v>32.825646081209662</v>
      </c>
      <c r="K370" s="27">
        <f t="shared" si="97"/>
        <v>4266.3488230283883</v>
      </c>
      <c r="L370" s="27">
        <f t="shared" si="97"/>
        <v>44.283626621531184</v>
      </c>
      <c r="M370" s="27">
        <f t="shared" si="97"/>
        <v>98.800359607035773</v>
      </c>
      <c r="N370" s="27">
        <f t="shared" si="97"/>
        <v>0</v>
      </c>
      <c r="Q370" s="27">
        <f t="shared" si="98"/>
        <v>-0.14687252530664932</v>
      </c>
      <c r="R370" s="27">
        <f t="shared" si="98"/>
        <v>10.554748274828313</v>
      </c>
      <c r="S370" s="27">
        <f t="shared" si="98"/>
        <v>17.419830471119095</v>
      </c>
      <c r="T370" s="27">
        <f t="shared" si="98"/>
        <v>36.620627715377665</v>
      </c>
      <c r="U370" s="27">
        <f t="shared" si="98"/>
        <v>33.211597879543881</v>
      </c>
      <c r="V370" s="27">
        <f t="shared" si="98"/>
        <v>26.878337386396574</v>
      </c>
      <c r="W370" s="27">
        <f t="shared" si="98"/>
        <v>3360.6189601560745</v>
      </c>
      <c r="X370" s="27">
        <f t="shared" si="98"/>
        <v>27.097455945351019</v>
      </c>
      <c r="Y370" s="27">
        <f t="shared" si="98"/>
        <v>79.735848676310923</v>
      </c>
      <c r="Z370" s="27">
        <f t="shared" si="98"/>
        <v>0</v>
      </c>
      <c r="AC370" s="27">
        <f t="shared" si="99"/>
        <v>0.54813572668036115</v>
      </c>
      <c r="AD370" s="27">
        <f t="shared" si="99"/>
        <v>17.317956112784632</v>
      </c>
      <c r="AE370" s="27">
        <f t="shared" si="99"/>
        <v>24.021720008196173</v>
      </c>
      <c r="AF370" s="27">
        <f t="shared" si="99"/>
        <v>69.676839392088326</v>
      </c>
      <c r="AG370" s="27">
        <f t="shared" si="99"/>
        <v>48.992786037151646</v>
      </c>
      <c r="AH370" s="27">
        <f t="shared" si="99"/>
        <v>38.772954776022736</v>
      </c>
      <c r="AI370" s="27">
        <f t="shared" si="99"/>
        <v>5172.0786859006976</v>
      </c>
      <c r="AJ370" s="27">
        <f t="shared" si="99"/>
        <v>61.469797297711395</v>
      </c>
      <c r="AK370" s="27">
        <f t="shared" si="99"/>
        <v>117.86487053776113</v>
      </c>
      <c r="AL370" s="27">
        <f t="shared" si="99"/>
        <v>0</v>
      </c>
    </row>
    <row r="371" spans="2:62">
      <c r="D371" s="37">
        <f t="shared" si="96"/>
        <v>300</v>
      </c>
      <c r="E371" s="27">
        <f t="shared" si="97"/>
        <v>6.2376453684332735E-2</v>
      </c>
      <c r="F371" s="27">
        <f t="shared" si="97"/>
        <v>4.3328180813466046</v>
      </c>
      <c r="G371" s="27">
        <f t="shared" si="97"/>
        <v>6.4420982169069037</v>
      </c>
      <c r="H371" s="27">
        <f t="shared" si="97"/>
        <v>16.523964846742956</v>
      </c>
      <c r="I371" s="27">
        <f t="shared" si="97"/>
        <v>12.778689719053812</v>
      </c>
      <c r="J371" s="27">
        <f t="shared" si="97"/>
        <v>10.205507933113033</v>
      </c>
      <c r="K371" s="27">
        <f t="shared" si="97"/>
        <v>1326.409742282799</v>
      </c>
      <c r="L371" s="27">
        <f t="shared" si="97"/>
        <v>13.767799167607359</v>
      </c>
      <c r="M371" s="27">
        <f t="shared" si="97"/>
        <v>30.717075644741342</v>
      </c>
      <c r="N371" s="27">
        <f t="shared" si="97"/>
        <v>0</v>
      </c>
      <c r="Q371" s="27">
        <f t="shared" si="98"/>
        <v>-4.5662733292898473E-2</v>
      </c>
      <c r="R371" s="27">
        <f t="shared" si="98"/>
        <v>3.281475922340841</v>
      </c>
      <c r="S371" s="27">
        <f t="shared" si="98"/>
        <v>5.4158330235655399</v>
      </c>
      <c r="T371" s="27">
        <f t="shared" si="98"/>
        <v>11.385369407208737</v>
      </c>
      <c r="U371" s="27">
        <f t="shared" si="98"/>
        <v>10.325500518482249</v>
      </c>
      <c r="V371" s="27">
        <f t="shared" si="98"/>
        <v>8.3564870207621009</v>
      </c>
      <c r="W371" s="27">
        <f t="shared" si="98"/>
        <v>1044.8179259958386</v>
      </c>
      <c r="X371" s="27">
        <f t="shared" si="98"/>
        <v>8.4246110779754666</v>
      </c>
      <c r="Y371" s="27">
        <f t="shared" si="98"/>
        <v>24.78991073645318</v>
      </c>
      <c r="Z371" s="27">
        <f t="shared" si="98"/>
        <v>0</v>
      </c>
      <c r="AC371" s="27">
        <f t="shared" si="99"/>
        <v>0.17041564066156412</v>
      </c>
      <c r="AD371" s="27">
        <f t="shared" si="99"/>
        <v>5.384160240352351</v>
      </c>
      <c r="AE371" s="27">
        <f t="shared" si="99"/>
        <v>7.4683634102482817</v>
      </c>
      <c r="AF371" s="27">
        <f t="shared" si="99"/>
        <v>21.662560286277106</v>
      </c>
      <c r="AG371" s="27">
        <f t="shared" si="99"/>
        <v>15.231878919625375</v>
      </c>
      <c r="AH371" s="27">
        <f t="shared" si="99"/>
        <v>12.054528845463967</v>
      </c>
      <c r="AI371" s="27">
        <f t="shared" si="99"/>
        <v>1608.0015585697583</v>
      </c>
      <c r="AJ371" s="27">
        <f t="shared" si="99"/>
        <v>19.11098725723927</v>
      </c>
      <c r="AK371" s="27">
        <f t="shared" si="99"/>
        <v>36.644240553029668</v>
      </c>
      <c r="AL371" s="27">
        <f t="shared" si="99"/>
        <v>0</v>
      </c>
    </row>
    <row r="372" spans="2:62">
      <c r="D372" s="37">
        <f t="shared" si="96"/>
        <v>365</v>
      </c>
      <c r="E372" s="27">
        <f t="shared" si="97"/>
        <v>2.4577759039311332E-3</v>
      </c>
      <c r="F372" s="27">
        <f t="shared" si="97"/>
        <v>0.1707230092038011</v>
      </c>
      <c r="G372" s="27">
        <f t="shared" si="97"/>
        <v>0.25383350339854899</v>
      </c>
      <c r="H372" s="27">
        <f t="shared" si="97"/>
        <v>0.65108226324079432</v>
      </c>
      <c r="I372" s="27">
        <f t="shared" si="97"/>
        <v>0.50350979929453077</v>
      </c>
      <c r="J372" s="27">
        <f t="shared" si="97"/>
        <v>0.40212051188930248</v>
      </c>
      <c r="K372" s="27">
        <f t="shared" si="97"/>
        <v>52.263598052881882</v>
      </c>
      <c r="L372" s="27">
        <f t="shared" si="97"/>
        <v>0.5424829891027888</v>
      </c>
      <c r="M372" s="27">
        <f t="shared" si="97"/>
        <v>1.2103235099086376</v>
      </c>
      <c r="N372" s="27">
        <f t="shared" si="97"/>
        <v>0</v>
      </c>
      <c r="Q372" s="27">
        <f t="shared" si="98"/>
        <v>-1.7992168352961148E-3</v>
      </c>
      <c r="R372" s="27">
        <f t="shared" si="98"/>
        <v>0.12929770730594212</v>
      </c>
      <c r="S372" s="27">
        <f t="shared" si="98"/>
        <v>0.21339629169038857</v>
      </c>
      <c r="T372" s="27">
        <f t="shared" si="98"/>
        <v>0.44860977073181729</v>
      </c>
      <c r="U372" s="27">
        <f t="shared" si="98"/>
        <v>0.40684849604921192</v>
      </c>
      <c r="V372" s="27">
        <f t="shared" si="98"/>
        <v>0.32926483036500426</v>
      </c>
      <c r="W372" s="27">
        <f t="shared" si="98"/>
        <v>41.168232094490939</v>
      </c>
      <c r="X372" s="27">
        <f t="shared" si="98"/>
        <v>0.33194907508247984</v>
      </c>
      <c r="Y372" s="27">
        <f t="shared" si="98"/>
        <v>0.97677956456126314</v>
      </c>
      <c r="Z372" s="27">
        <f t="shared" si="98"/>
        <v>0</v>
      </c>
      <c r="AC372" s="27">
        <f t="shared" si="99"/>
        <v>6.7147686431583888E-3</v>
      </c>
      <c r="AD372" s="27">
        <f t="shared" si="99"/>
        <v>0.21214831110165938</v>
      </c>
      <c r="AE372" s="27">
        <f t="shared" si="99"/>
        <v>0.2942707151067101</v>
      </c>
      <c r="AF372" s="27">
        <f t="shared" si="99"/>
        <v>0.8535547557497688</v>
      </c>
      <c r="AG372" s="27">
        <f t="shared" si="99"/>
        <v>0.60017110253984951</v>
      </c>
      <c r="AH372" s="27">
        <f t="shared" si="99"/>
        <v>0.47497619341360064</v>
      </c>
      <c r="AI372" s="27">
        <f t="shared" si="99"/>
        <v>63.358964011272761</v>
      </c>
      <c r="AJ372" s="27">
        <f t="shared" si="99"/>
        <v>0.75301690312309855</v>
      </c>
      <c r="AK372" s="27">
        <f t="shared" si="99"/>
        <v>1.4438674552560182</v>
      </c>
      <c r="AL372" s="27">
        <f t="shared" si="99"/>
        <v>0</v>
      </c>
    </row>
    <row r="373" spans="2:62">
      <c r="D373" s="37">
        <f t="shared" si="96"/>
        <v>730</v>
      </c>
      <c r="E373" s="27">
        <f t="shared" si="97"/>
        <v>1.4448008047531326E-4</v>
      </c>
      <c r="F373" s="27">
        <f t="shared" si="97"/>
        <v>1.003593292183402E-2</v>
      </c>
      <c r="G373" s="27">
        <f t="shared" si="97"/>
        <v>1.4921573988781637E-2</v>
      </c>
      <c r="H373" s="27">
        <f t="shared" si="97"/>
        <v>3.827379772037786E-2</v>
      </c>
      <c r="I373" s="27">
        <f t="shared" si="97"/>
        <v>2.9598767001428376E-2</v>
      </c>
      <c r="J373" s="27">
        <f t="shared" si="97"/>
        <v>2.3638609128527159E-2</v>
      </c>
      <c r="K373" s="27">
        <f t="shared" si="97"/>
        <v>3.0723097417189829</v>
      </c>
      <c r="L373" s="27">
        <f t="shared" si="97"/>
        <v>3.1889801587157054E-2</v>
      </c>
      <c r="M373" s="27">
        <f t="shared" si="97"/>
        <v>7.1148731596346257E-2</v>
      </c>
      <c r="N373" s="27">
        <f t="shared" si="97"/>
        <v>0</v>
      </c>
      <c r="Q373" s="27">
        <f t="shared" si="98"/>
        <v>-1.0576675958956952E-4</v>
      </c>
      <c r="R373" s="27">
        <f t="shared" si="98"/>
        <v>7.6007512023193204E-3</v>
      </c>
      <c r="S373" s="27">
        <f t="shared" si="98"/>
        <v>1.2544477040094157E-2</v>
      </c>
      <c r="T373" s="27">
        <f t="shared" si="98"/>
        <v>2.6371474988291246E-2</v>
      </c>
      <c r="U373" s="27">
        <f t="shared" si="98"/>
        <v>2.3916543146358944E-2</v>
      </c>
      <c r="V373" s="27">
        <f t="shared" si="98"/>
        <v>1.9355796072675284E-2</v>
      </c>
      <c r="W373" s="27">
        <f t="shared" si="98"/>
        <v>2.4200698999956867</v>
      </c>
      <c r="X373" s="27">
        <f t="shared" si="98"/>
        <v>1.9513589096919685E-2</v>
      </c>
      <c r="Y373" s="27">
        <f t="shared" si="98"/>
        <v>5.7419876998845813E-2</v>
      </c>
      <c r="Z373" s="27">
        <f t="shared" si="98"/>
        <v>0</v>
      </c>
      <c r="AC373" s="27">
        <f t="shared" si="99"/>
        <v>3.9472692054019645E-4</v>
      </c>
      <c r="AD373" s="27">
        <f t="shared" si="99"/>
        <v>1.2471114641348679E-2</v>
      </c>
      <c r="AE373" s="27">
        <f t="shared" si="99"/>
        <v>1.7298670937469153E-2</v>
      </c>
      <c r="AF373" s="27">
        <f t="shared" si="99"/>
        <v>5.0176120452464328E-2</v>
      </c>
      <c r="AG373" s="27">
        <f t="shared" si="99"/>
        <v>3.5280990856497794E-2</v>
      </c>
      <c r="AH373" s="27">
        <f t="shared" si="99"/>
        <v>2.7921422184379027E-2</v>
      </c>
      <c r="AI373" s="27">
        <f t="shared" si="99"/>
        <v>3.7245495834422755</v>
      </c>
      <c r="AJ373" s="27">
        <f t="shared" si="99"/>
        <v>4.4266014077394451E-2</v>
      </c>
      <c r="AK373" s="27">
        <f t="shared" si="99"/>
        <v>8.487758619384711E-2</v>
      </c>
      <c r="AL373" s="27">
        <f t="shared" si="99"/>
        <v>0</v>
      </c>
    </row>
    <row r="374" spans="2:62">
      <c r="D374" s="37">
        <f t="shared" si="96"/>
        <v>1460</v>
      </c>
      <c r="E374" s="27">
        <f t="shared" si="97"/>
        <v>2.6147022872258642E-15</v>
      </c>
      <c r="F374" s="27">
        <f t="shared" si="97"/>
        <v>1.8162349217163159E-13</v>
      </c>
      <c r="G374" s="27">
        <f t="shared" si="97"/>
        <v>2.7004050322455154E-13</v>
      </c>
      <c r="H374" s="27">
        <f t="shared" si="97"/>
        <v>6.9265317482565634E-13</v>
      </c>
      <c r="I374" s="27">
        <f t="shared" si="97"/>
        <v>5.3565836565909073E-13</v>
      </c>
      <c r="J374" s="27">
        <f t="shared" si="97"/>
        <v>4.2779547984650404E-13</v>
      </c>
      <c r="K374" s="27">
        <f t="shared" si="97"/>
        <v>5.5600573326864421E-11</v>
      </c>
      <c r="L374" s="27">
        <f t="shared" si="97"/>
        <v>5.7711995227858223E-13</v>
      </c>
      <c r="M374" s="27">
        <f t="shared" si="97"/>
        <v>1.2876013816310985E-12</v>
      </c>
      <c r="N374" s="27">
        <f t="shared" si="97"/>
        <v>0</v>
      </c>
      <c r="Q374" s="27">
        <f t="shared" si="98"/>
        <v>-1.9140949209158855E-15</v>
      </c>
      <c r="R374" s="27">
        <f t="shared" si="98"/>
        <v>1.3755322870777888E-13</v>
      </c>
      <c r="S374" s="27">
        <f t="shared" si="98"/>
        <v>2.2702141846045653E-13</v>
      </c>
      <c r="T374" s="27">
        <f t="shared" si="98"/>
        <v>4.7725302853209993E-13</v>
      </c>
      <c r="U374" s="27">
        <f t="shared" si="98"/>
        <v>4.3282534077772632E-13</v>
      </c>
      <c r="V374" s="27">
        <f t="shared" si="98"/>
        <v>3.5028804037072041E-13</v>
      </c>
      <c r="W374" s="27">
        <f t="shared" si="98"/>
        <v>4.3796780026339947E-11</v>
      </c>
      <c r="X374" s="27">
        <f t="shared" si="98"/>
        <v>3.531436712649086E-13</v>
      </c>
      <c r="Y374" s="27">
        <f t="shared" si="98"/>
        <v>1.0391459032081797E-12</v>
      </c>
      <c r="Z374" s="27">
        <f t="shared" si="98"/>
        <v>0</v>
      </c>
      <c r="AC374" s="27">
        <f t="shared" si="99"/>
        <v>7.1434994953676205E-15</v>
      </c>
      <c r="AD374" s="27">
        <f t="shared" si="99"/>
        <v>2.2569375563548356E-13</v>
      </c>
      <c r="AE374" s="27">
        <f t="shared" si="99"/>
        <v>3.130595879886472E-13</v>
      </c>
      <c r="AF374" s="27">
        <f t="shared" si="99"/>
        <v>9.0805332111921001E-13</v>
      </c>
      <c r="AG374" s="27">
        <f t="shared" si="99"/>
        <v>6.3849139054045484E-13</v>
      </c>
      <c r="AH374" s="27">
        <f t="shared" si="99"/>
        <v>5.0530291932228746E-13</v>
      </c>
      <c r="AI374" s="27">
        <f t="shared" si="99"/>
        <v>6.7404366627388818E-11</v>
      </c>
      <c r="AJ374" s="27">
        <f t="shared" si="99"/>
        <v>8.0109623329225666E-13</v>
      </c>
      <c r="AK374" s="27">
        <f t="shared" si="99"/>
        <v>1.5360568600540243E-12</v>
      </c>
      <c r="AL374" s="27">
        <f t="shared" si="99"/>
        <v>0</v>
      </c>
    </row>
    <row r="375" spans="2:62">
      <c r="B375" s="39"/>
      <c r="D375" s="37">
        <f t="shared" si="96"/>
        <v>2920</v>
      </c>
      <c r="E375" s="27">
        <f t="shared" si="97"/>
        <v>4.3297366226973193E-37</v>
      </c>
      <c r="F375" s="27">
        <f t="shared" si="97"/>
        <v>3.007538905823291E-35</v>
      </c>
      <c r="G375" s="27">
        <f t="shared" si="97"/>
        <v>4.4716534732657911E-35</v>
      </c>
      <c r="H375" s="27">
        <f t="shared" si="97"/>
        <v>1.1469779303448294E-34</v>
      </c>
      <c r="I375" s="27">
        <f t="shared" si="97"/>
        <v>8.8700715732689994E-35</v>
      </c>
      <c r="J375" s="27">
        <f t="shared" si="97"/>
        <v>7.0839489649162502E-35</v>
      </c>
      <c r="K375" s="27">
        <f t="shared" si="97"/>
        <v>9.207007610480483E-33</v>
      </c>
      <c r="L375" s="27">
        <f t="shared" si="97"/>
        <v>9.5566420899147536E-35</v>
      </c>
      <c r="M375" s="27">
        <f t="shared" si="97"/>
        <v>2.1321642944668662E-34</v>
      </c>
      <c r="N375" s="27">
        <f t="shared" si="97"/>
        <v>0</v>
      </c>
      <c r="Q375" s="27">
        <f t="shared" si="98"/>
        <v>-3.1695871912061183E-37</v>
      </c>
      <c r="R375" s="27">
        <f t="shared" si="98"/>
        <v>2.2777707994366542E-35</v>
      </c>
      <c r="S375" s="27">
        <f t="shared" si="98"/>
        <v>3.7592920404250318E-35</v>
      </c>
      <c r="T375" s="27">
        <f t="shared" si="98"/>
        <v>7.9029261802536645E-35</v>
      </c>
      <c r="U375" s="27">
        <f t="shared" si="98"/>
        <v>7.1672394151804512E-35</v>
      </c>
      <c r="V375" s="27">
        <f t="shared" si="98"/>
        <v>5.8004881255338614E-35</v>
      </c>
      <c r="W375" s="27">
        <f t="shared" si="98"/>
        <v>7.2523944069155877E-33</v>
      </c>
      <c r="X375" s="27">
        <f t="shared" si="98"/>
        <v>5.8477750756538717E-35</v>
      </c>
      <c r="Y375" s="27">
        <f t="shared" si="98"/>
        <v>1.720742011596246E-34</v>
      </c>
      <c r="Z375" s="27">
        <f t="shared" si="98"/>
        <v>0</v>
      </c>
      <c r="AC375" s="27">
        <f t="shared" si="99"/>
        <v>1.1829060436600768E-36</v>
      </c>
      <c r="AD375" s="27">
        <f t="shared" si="99"/>
        <v>3.7373070122099149E-35</v>
      </c>
      <c r="AE375" s="27">
        <f t="shared" si="99"/>
        <v>5.1840149061065606E-35</v>
      </c>
      <c r="AF375" s="27">
        <f t="shared" si="99"/>
        <v>1.5036632426642875E-34</v>
      </c>
      <c r="AG375" s="27">
        <f t="shared" si="99"/>
        <v>1.0572903731357541E-34</v>
      </c>
      <c r="AH375" s="27">
        <f t="shared" si="99"/>
        <v>8.367409804298638E-35</v>
      </c>
      <c r="AI375" s="27">
        <f t="shared" si="99"/>
        <v>1.1161620814045369E-32</v>
      </c>
      <c r="AJ375" s="27">
        <f t="shared" si="99"/>
        <v>1.3265509104175648E-34</v>
      </c>
      <c r="AK375" s="27">
        <f t="shared" si="99"/>
        <v>2.5435865773374971E-34</v>
      </c>
      <c r="AL375" s="27">
        <f t="shared" si="99"/>
        <v>0</v>
      </c>
    </row>
    <row r="376" spans="2:62">
      <c r="D376" s="37">
        <f t="shared" si="96"/>
        <v>5840</v>
      </c>
      <c r="E376" s="27">
        <f t="shared" si="97"/>
        <v>6.0531459459020625E-81</v>
      </c>
      <c r="F376" s="27">
        <f t="shared" si="97"/>
        <v>4.2046603572818852E-79</v>
      </c>
      <c r="G376" s="27">
        <f t="shared" si="97"/>
        <v>6.2515514110683412E-79</v>
      </c>
      <c r="H376" s="27">
        <f t="shared" si="97"/>
        <v>1.6035212794954566E-78</v>
      </c>
      <c r="I376" s="27">
        <f t="shared" si="97"/>
        <v>1.2400716824698143E-78</v>
      </c>
      <c r="J376" s="27">
        <f t="shared" si="97"/>
        <v>9.9036455781568106E-79</v>
      </c>
      <c r="K376" s="27">
        <f t="shared" si="97"/>
        <v>1.2871766956704658E-76</v>
      </c>
      <c r="L376" s="27">
        <f t="shared" si="97"/>
        <v>1.3360570021685704E-78</v>
      </c>
      <c r="M376" s="27">
        <f t="shared" si="97"/>
        <v>2.9808514419542062E-78</v>
      </c>
      <c r="N376" s="27">
        <f t="shared" si="97"/>
        <v>0</v>
      </c>
      <c r="Q376" s="27">
        <f t="shared" si="98"/>
        <v>-4.4312103780298824E-81</v>
      </c>
      <c r="R376" s="27">
        <f t="shared" si="98"/>
        <v>3.1844151923759965E-79</v>
      </c>
      <c r="S376" s="27">
        <f t="shared" si="98"/>
        <v>5.2556414758975646E-79</v>
      </c>
      <c r="T376" s="27">
        <f t="shared" si="98"/>
        <v>1.1048608665476774E-78</v>
      </c>
      <c r="U376" s="27">
        <f t="shared" si="98"/>
        <v>1.0020088977671265E-78</v>
      </c>
      <c r="V376" s="27">
        <f t="shared" si="98"/>
        <v>8.1093157023151497E-79</v>
      </c>
      <c r="W376" s="27">
        <f t="shared" si="98"/>
        <v>1.0139139081156254E-76</v>
      </c>
      <c r="X376" s="27">
        <f t="shared" si="98"/>
        <v>8.1754247605226463E-79</v>
      </c>
      <c r="Y376" s="27">
        <f t="shared" si="98"/>
        <v>2.4056665425871399E-78</v>
      </c>
      <c r="Z376" s="27">
        <f t="shared" si="98"/>
        <v>0</v>
      </c>
      <c r="AC376" s="27">
        <f t="shared" si="99"/>
        <v>1.6537502269834022E-80</v>
      </c>
      <c r="AD376" s="27">
        <f t="shared" si="99"/>
        <v>5.2249055221877571E-79</v>
      </c>
      <c r="AE376" s="27">
        <f t="shared" si="99"/>
        <v>7.2474613462391315E-79</v>
      </c>
      <c r="AF376" s="27">
        <f t="shared" si="99"/>
        <v>2.1021816924432292E-78</v>
      </c>
      <c r="AG376" s="27">
        <f t="shared" si="99"/>
        <v>1.4781344671725018E-78</v>
      </c>
      <c r="AH376" s="27">
        <f t="shared" si="99"/>
        <v>1.1697975453998468E-78</v>
      </c>
      <c r="AI376" s="27">
        <f t="shared" si="99"/>
        <v>1.5604394832253043E-76</v>
      </c>
      <c r="AJ376" s="27">
        <f t="shared" si="99"/>
        <v>1.8545715282848774E-78</v>
      </c>
      <c r="AK376" s="27">
        <f t="shared" si="99"/>
        <v>3.5560363413212897E-78</v>
      </c>
      <c r="AL376" s="27">
        <f t="shared" si="99"/>
        <v>0</v>
      </c>
    </row>
    <row r="377" spans="2:62">
      <c r="D377" s="37">
        <f t="shared" si="96"/>
        <v>7946.78</v>
      </c>
      <c r="E377" s="27">
        <f t="shared" ref="E377:N377" si="100">($D287-$D286)/8*(E286+3*((2*E286+E287)/3)+3*((E286+2*E287)/3)+E287)</f>
        <v>2.228201552569223E-169</v>
      </c>
      <c r="F377" s="27">
        <f t="shared" si="100"/>
        <v>1.5477622412960977E-167</v>
      </c>
      <c r="G377" s="27">
        <f t="shared" si="100"/>
        <v>2.3012358672004458E-167</v>
      </c>
      <c r="H377" s="27">
        <f t="shared" si="100"/>
        <v>5.9026638982138501E-167</v>
      </c>
      <c r="I377" s="27">
        <f t="shared" si="100"/>
        <v>4.5647827970296811E-167</v>
      </c>
      <c r="J377" s="27">
        <f t="shared" si="100"/>
        <v>3.6455949766556921E-167</v>
      </c>
      <c r="K377" s="27">
        <f t="shared" si="100"/>
        <v>4.7381793489805587E-165</v>
      </c>
      <c r="L377" s="27">
        <f t="shared" si="100"/>
        <v>4.9181108685614981E-167</v>
      </c>
      <c r="M377" s="27">
        <f t="shared" si="100"/>
        <v>1.0972703896949844E-166</v>
      </c>
      <c r="N377" s="27">
        <f t="shared" si="100"/>
        <v>0</v>
      </c>
      <c r="Q377" s="27">
        <f t="shared" ref="Q377:Z377" si="101">($D287-$D286)/8*(Q286+3*((2*Q286+Q287)/3)+3*((Q286+2*Q287)/3)+Q287)</f>
        <v>-1.6311567459845271E-169</v>
      </c>
      <c r="R377" s="27">
        <f t="shared" si="101"/>
        <v>1.1722035019626176E-167</v>
      </c>
      <c r="S377" s="27">
        <f t="shared" si="101"/>
        <v>1.9346350808326653E-167</v>
      </c>
      <c r="T377" s="27">
        <f t="shared" si="101"/>
        <v>4.0670631770925161E-167</v>
      </c>
      <c r="U377" s="27">
        <f t="shared" si="101"/>
        <v>3.6884585332101478E-167</v>
      </c>
      <c r="V377" s="27">
        <f t="shared" si="101"/>
        <v>2.9850907279718433E-167</v>
      </c>
      <c r="W377" s="27">
        <f t="shared" si="101"/>
        <v>3.7322816340885207E-165</v>
      </c>
      <c r="X377" s="27">
        <f t="shared" si="101"/>
        <v>3.0094258930997475E-167</v>
      </c>
      <c r="Y377" s="27">
        <f t="shared" si="101"/>
        <v>8.8554116703321722E-167</v>
      </c>
      <c r="Z377" s="27">
        <f t="shared" si="101"/>
        <v>0</v>
      </c>
      <c r="AC377" s="27">
        <f t="shared" ref="AC377:AL377" si="102">($D287-$D286)/8*(AC286+3*((2*AC286+AC287)/3)+3*((AC286+2*AC287)/3)+AC287)</f>
        <v>6.0875598511229795E-169</v>
      </c>
      <c r="AD377" s="27">
        <f t="shared" si="102"/>
        <v>1.9233209806295719E-167</v>
      </c>
      <c r="AE377" s="27">
        <f t="shared" si="102"/>
        <v>2.6678366535682317E-167</v>
      </c>
      <c r="AF377" s="27">
        <f t="shared" si="102"/>
        <v>7.7382646193351623E-167</v>
      </c>
      <c r="AG377" s="27">
        <f t="shared" si="102"/>
        <v>5.4411070608492137E-167</v>
      </c>
      <c r="AH377" s="27">
        <f t="shared" si="102"/>
        <v>4.3060992253395412E-167</v>
      </c>
      <c r="AI377" s="27">
        <f t="shared" si="102"/>
        <v>5.7440770638725914E-165</v>
      </c>
      <c r="AJ377" s="27">
        <f t="shared" si="102"/>
        <v>6.8267958440232552E-167</v>
      </c>
      <c r="AK377" s="27">
        <f t="shared" si="102"/>
        <v>1.3089996123567575E-166</v>
      </c>
      <c r="AL377" s="27">
        <f t="shared" si="102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D294</f>
        <v>Average</v>
      </c>
      <c r="E384" s="38" t="str">
        <f>E295</f>
        <v>Blood</v>
      </c>
      <c r="F384" s="38" t="str">
        <f t="shared" ref="F384:N384" si="103">F295</f>
        <v>Thymus</v>
      </c>
      <c r="G384" s="38" t="str">
        <f t="shared" si="103"/>
        <v>Heart</v>
      </c>
      <c r="H384" s="38" t="str">
        <f t="shared" si="103"/>
        <v>Lungs</v>
      </c>
      <c r="I384" s="38" t="str">
        <f t="shared" si="103"/>
        <v>Kidneys</v>
      </c>
      <c r="J384" s="38" t="str">
        <f t="shared" si="103"/>
        <v>Spleen</v>
      </c>
      <c r="K384" s="38" t="str">
        <f t="shared" si="103"/>
        <v>Liver</v>
      </c>
      <c r="L384" s="38" t="str">
        <f t="shared" si="103"/>
        <v>ART</v>
      </c>
      <c r="M384" s="38" t="str">
        <f t="shared" si="103"/>
        <v>Carcass</v>
      </c>
      <c r="N384" s="38">
        <f t="shared" si="103"/>
        <v>0</v>
      </c>
      <c r="P384" s="38" t="str">
        <f>P294</f>
        <v>Average -STDEV</v>
      </c>
      <c r="Q384" s="38" t="str">
        <f>Q295</f>
        <v>Blood</v>
      </c>
      <c r="R384" s="38" t="str">
        <f t="shared" ref="R384:Z384" si="104">R295</f>
        <v>Thymus</v>
      </c>
      <c r="S384" s="38" t="str">
        <f t="shared" si="104"/>
        <v>Heart</v>
      </c>
      <c r="T384" s="38" t="str">
        <f t="shared" si="104"/>
        <v>Lungs</v>
      </c>
      <c r="U384" s="38" t="str">
        <f t="shared" si="104"/>
        <v>Kidneys</v>
      </c>
      <c r="V384" s="38" t="str">
        <f t="shared" si="104"/>
        <v>Spleen</v>
      </c>
      <c r="W384" s="38" t="str">
        <f t="shared" si="104"/>
        <v>Liver</v>
      </c>
      <c r="X384" s="38" t="str">
        <f t="shared" si="104"/>
        <v>ART</v>
      </c>
      <c r="Y384" s="38" t="str">
        <f t="shared" si="104"/>
        <v>Carcass</v>
      </c>
      <c r="Z384" s="38">
        <f t="shared" si="104"/>
        <v>0</v>
      </c>
      <c r="AB384" s="38" t="str">
        <f>AB294</f>
        <v>Average +STDEV</v>
      </c>
      <c r="AC384" s="38" t="str">
        <f>AC295</f>
        <v>Blood</v>
      </c>
      <c r="AD384" s="38" t="str">
        <f t="shared" ref="AD384:AL384" si="105">AD295</f>
        <v>Thymus</v>
      </c>
      <c r="AE384" s="38" t="str">
        <f t="shared" si="105"/>
        <v>Heart</v>
      </c>
      <c r="AF384" s="38" t="str">
        <f t="shared" si="105"/>
        <v>Lungs</v>
      </c>
      <c r="AG384" s="38" t="str">
        <f t="shared" si="105"/>
        <v>Kidneys</v>
      </c>
      <c r="AH384" s="38" t="str">
        <f t="shared" si="105"/>
        <v>Spleen</v>
      </c>
      <c r="AI384" s="38" t="str">
        <f t="shared" si="105"/>
        <v>Liver</v>
      </c>
      <c r="AJ384" s="38" t="str">
        <f t="shared" si="105"/>
        <v>ART</v>
      </c>
      <c r="AK384" s="38" t="str">
        <f t="shared" si="105"/>
        <v>Carcass</v>
      </c>
      <c r="AL384" s="38">
        <f t="shared" si="105"/>
        <v>0</v>
      </c>
      <c r="AN384" s="38" t="s">
        <v>47</v>
      </c>
      <c r="AO384" s="38" t="str">
        <f>AC384</f>
        <v>Blood</v>
      </c>
      <c r="AP384" s="38" t="str">
        <f t="shared" ref="AP384:AX384" si="106">AD384</f>
        <v>Thymus</v>
      </c>
      <c r="AQ384" s="38" t="str">
        <f t="shared" si="106"/>
        <v>Heart</v>
      </c>
      <c r="AR384" s="38" t="str">
        <f t="shared" si="106"/>
        <v>Lungs</v>
      </c>
      <c r="AS384" s="38" t="str">
        <f t="shared" si="106"/>
        <v>Kidneys</v>
      </c>
      <c r="AT384" s="38" t="str">
        <f t="shared" si="106"/>
        <v>Spleen</v>
      </c>
      <c r="AU384" s="38" t="str">
        <f t="shared" si="106"/>
        <v>Liver</v>
      </c>
      <c r="AV384" s="38" t="str">
        <f t="shared" si="106"/>
        <v>ART</v>
      </c>
      <c r="AW384" s="38" t="str">
        <f t="shared" si="106"/>
        <v>Carcass</v>
      </c>
      <c r="AX384" s="38">
        <f t="shared" si="106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7">AP384</f>
        <v>Thymus</v>
      </c>
      <c r="BC384" s="38" t="str">
        <f t="shared" si="107"/>
        <v>Heart</v>
      </c>
      <c r="BD384" s="38" t="str">
        <f t="shared" si="107"/>
        <v>Lungs</v>
      </c>
      <c r="BE384" s="38" t="str">
        <f t="shared" si="107"/>
        <v>Kidneys</v>
      </c>
      <c r="BF384" s="38" t="str">
        <f t="shared" si="107"/>
        <v>Spleen</v>
      </c>
      <c r="BG384" s="38" t="str">
        <f t="shared" si="107"/>
        <v>Liver</v>
      </c>
      <c r="BH384" s="38" t="str">
        <f t="shared" si="107"/>
        <v>ART</v>
      </c>
      <c r="BI384" s="38" t="str">
        <f t="shared" si="107"/>
        <v>Carcass</v>
      </c>
      <c r="BJ384" s="38">
        <f t="shared" si="107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8">F296/$R$195</f>
        <v>0</v>
      </c>
      <c r="G385" s="47">
        <f t="shared" si="108"/>
        <v>0</v>
      </c>
      <c r="H385" s="47">
        <f t="shared" si="108"/>
        <v>0</v>
      </c>
      <c r="I385" s="47">
        <f t="shared" si="108"/>
        <v>0</v>
      </c>
      <c r="J385" s="47">
        <f t="shared" si="108"/>
        <v>0</v>
      </c>
      <c r="K385" s="47">
        <f t="shared" si="108"/>
        <v>0</v>
      </c>
      <c r="L385" s="47">
        <f t="shared" si="108"/>
        <v>0</v>
      </c>
      <c r="M385" s="47">
        <f t="shared" si="108"/>
        <v>0</v>
      </c>
      <c r="N385" s="47">
        <f t="shared" si="108"/>
        <v>0</v>
      </c>
      <c r="Q385" s="48">
        <f>Q296/$R$192</f>
        <v>0</v>
      </c>
      <c r="R385" s="39">
        <f t="shared" ref="R385:Z385" si="109">R296/$R$195</f>
        <v>0</v>
      </c>
      <c r="S385" s="39">
        <f t="shared" si="109"/>
        <v>0</v>
      </c>
      <c r="T385" s="39">
        <f t="shared" si="109"/>
        <v>0</v>
      </c>
      <c r="U385" s="39">
        <f t="shared" si="109"/>
        <v>0</v>
      </c>
      <c r="V385" s="39">
        <f t="shared" si="109"/>
        <v>0</v>
      </c>
      <c r="W385" s="39">
        <f t="shared" si="109"/>
        <v>0</v>
      </c>
      <c r="X385" s="39">
        <f t="shared" si="109"/>
        <v>0</v>
      </c>
      <c r="Y385" s="39">
        <f t="shared" si="109"/>
        <v>0</v>
      </c>
      <c r="Z385" s="39">
        <f t="shared" si="109"/>
        <v>0</v>
      </c>
      <c r="AC385" s="48">
        <f>AC296/$R$195</f>
        <v>0</v>
      </c>
      <c r="AD385" s="48">
        <f t="shared" ref="AD385:AL385" si="110">AD296/$R$195</f>
        <v>0</v>
      </c>
      <c r="AE385" s="48">
        <f t="shared" si="110"/>
        <v>0</v>
      </c>
      <c r="AF385" s="48">
        <f t="shared" si="110"/>
        <v>0</v>
      </c>
      <c r="AG385" s="48">
        <f t="shared" si="110"/>
        <v>0</v>
      </c>
      <c r="AH385" s="48">
        <f t="shared" si="110"/>
        <v>0</v>
      </c>
      <c r="AI385" s="48">
        <f t="shared" si="110"/>
        <v>0</v>
      </c>
      <c r="AJ385" s="48">
        <f t="shared" si="110"/>
        <v>0</v>
      </c>
      <c r="AK385" s="48">
        <f t="shared" si="110"/>
        <v>0</v>
      </c>
      <c r="AL385" s="48">
        <f t="shared" si="110"/>
        <v>0</v>
      </c>
      <c r="AO385" s="47">
        <f>E385-Q385</f>
        <v>0</v>
      </c>
      <c r="AP385" s="47">
        <f t="shared" ref="AP385:AX400" si="111">F385-R385</f>
        <v>0</v>
      </c>
      <c r="AQ385" s="47">
        <f t="shared" si="111"/>
        <v>0</v>
      </c>
      <c r="AR385" s="47">
        <f t="shared" si="111"/>
        <v>0</v>
      </c>
      <c r="AS385" s="47">
        <f t="shared" si="111"/>
        <v>0</v>
      </c>
      <c r="AT385" s="47">
        <f t="shared" si="111"/>
        <v>0</v>
      </c>
      <c r="AU385" s="47">
        <f t="shared" si="111"/>
        <v>0</v>
      </c>
      <c r="AV385" s="47">
        <f t="shared" si="111"/>
        <v>0</v>
      </c>
      <c r="AW385" s="47">
        <f t="shared" si="111"/>
        <v>0</v>
      </c>
      <c r="AX385" s="47">
        <f t="shared" si="111"/>
        <v>0</v>
      </c>
      <c r="BA385" s="47">
        <f>E385+AC385</f>
        <v>0</v>
      </c>
      <c r="BB385" s="47">
        <f t="shared" ref="BB385:BJ400" si="112">F385+AD385</f>
        <v>0</v>
      </c>
      <c r="BC385" s="47">
        <f t="shared" si="112"/>
        <v>0</v>
      </c>
      <c r="BD385" s="47">
        <f t="shared" si="112"/>
        <v>0</v>
      </c>
      <c r="BE385" s="47">
        <f t="shared" si="112"/>
        <v>0</v>
      </c>
      <c r="BF385" s="47">
        <f t="shared" si="112"/>
        <v>0</v>
      </c>
      <c r="BG385" s="47">
        <f t="shared" si="112"/>
        <v>0</v>
      </c>
      <c r="BH385" s="47">
        <f t="shared" si="112"/>
        <v>0</v>
      </c>
      <c r="BI385" s="47">
        <f t="shared" si="112"/>
        <v>0</v>
      </c>
      <c r="BJ385" s="47">
        <f t="shared" si="112"/>
        <v>0</v>
      </c>
      <c r="BK385" s="39"/>
    </row>
    <row r="386" spans="4:63">
      <c r="D386" s="37">
        <f t="shared" ref="D386:D449" si="113">D297</f>
        <v>4.1666666666666664E-2</v>
      </c>
      <c r="E386" s="47">
        <f>((E297)/($D297-$D296))/$R$192*100</f>
        <v>0.11899234854413088</v>
      </c>
      <c r="F386" s="47">
        <f t="shared" ref="F386:N386" si="114">((F297)/($D297-$D296))/$R$192*100</f>
        <v>0.10149354929234011</v>
      </c>
      <c r="G386" s="47">
        <f t="shared" si="114"/>
        <v>0.35633965767687797</v>
      </c>
      <c r="H386" s="47">
        <f t="shared" si="114"/>
        <v>0.28130032352148887</v>
      </c>
      <c r="I386" s="47">
        <f t="shared" si="114"/>
        <v>0.73186029500728633</v>
      </c>
      <c r="J386" s="47">
        <f t="shared" si="114"/>
        <v>0.1767907638235775</v>
      </c>
      <c r="K386" s="47">
        <f t="shared" si="114"/>
        <v>11.26735818911664</v>
      </c>
      <c r="L386" s="47">
        <f t="shared" si="114"/>
        <v>0.21262186852158421</v>
      </c>
      <c r="M386" s="47">
        <f t="shared" si="114"/>
        <v>0.34779224632246286</v>
      </c>
      <c r="N386" s="47">
        <f t="shared" si="114"/>
        <v>0</v>
      </c>
      <c r="Q386" s="47">
        <f>((Q297)/($D297-$D296))/$R$192*100</f>
        <v>0.10735483434142158</v>
      </c>
      <c r="R386" s="47">
        <f t="shared" ref="R386:Z386" si="115">((R297)/($D297-$D296))/$R$192*100</f>
        <v>8.3317663799374858E-2</v>
      </c>
      <c r="S386" s="47">
        <f t="shared" si="115"/>
        <v>0.25307817134307653</v>
      </c>
      <c r="T386" s="47">
        <f t="shared" si="115"/>
        <v>0.1902677810439897</v>
      </c>
      <c r="U386" s="47">
        <f t="shared" si="115"/>
        <v>0.60148989355339033</v>
      </c>
      <c r="V386" s="47">
        <f t="shared" si="115"/>
        <v>0.14627927218646741</v>
      </c>
      <c r="W386" s="47">
        <f t="shared" si="115"/>
        <v>9.7392146000572453</v>
      </c>
      <c r="X386" s="47">
        <f t="shared" si="115"/>
        <v>0.12379422142477341</v>
      </c>
      <c r="Y386" s="47">
        <f t="shared" si="115"/>
        <v>0.28315544586434188</v>
      </c>
      <c r="Z386" s="47">
        <f t="shared" si="115"/>
        <v>0</v>
      </c>
      <c r="AA386" s="91"/>
      <c r="AB386" s="91"/>
      <c r="AC386" s="47">
        <f>((AC297)/($D297-$D296))/$R$192*100</f>
        <v>0.13062986274684013</v>
      </c>
      <c r="AD386" s="47">
        <f t="shared" ref="AD386:AL386" si="116">((AD297)/($D297-$D296))/$R$192*100</f>
        <v>0.11966943478530551</v>
      </c>
      <c r="AE386" s="47">
        <f t="shared" si="116"/>
        <v>0.45960114401068075</v>
      </c>
      <c r="AF386" s="47">
        <f t="shared" si="116"/>
        <v>0.37233286599898791</v>
      </c>
      <c r="AG386" s="47">
        <f t="shared" si="116"/>
        <v>0.86223069646118367</v>
      </c>
      <c r="AH386" s="47">
        <f t="shared" si="116"/>
        <v>0.20730225546068726</v>
      </c>
      <c r="AI386" s="47">
        <f t="shared" si="116"/>
        <v>12.795501778176051</v>
      </c>
      <c r="AJ386" s="47">
        <f t="shared" si="116"/>
        <v>0.30144951561839295</v>
      </c>
      <c r="AK386" s="47">
        <f t="shared" si="116"/>
        <v>0.41242904678058401</v>
      </c>
      <c r="AL386" s="47">
        <f t="shared" si="116"/>
        <v>0</v>
      </c>
      <c r="AO386" s="47">
        <f>E386-Q386</f>
        <v>1.1637514202709295E-2</v>
      </c>
      <c r="AP386" s="47">
        <f t="shared" si="111"/>
        <v>1.8175885492965255E-2</v>
      </c>
      <c r="AQ386" s="47">
        <f t="shared" si="111"/>
        <v>0.10326148633380144</v>
      </c>
      <c r="AR386" s="47">
        <f t="shared" si="111"/>
        <v>9.1032542477499173E-2</v>
      </c>
      <c r="AS386" s="47">
        <f t="shared" si="111"/>
        <v>0.130370401453896</v>
      </c>
      <c r="AT386" s="47">
        <f t="shared" si="111"/>
        <v>3.0511491637110089E-2</v>
      </c>
      <c r="AU386" s="47">
        <f t="shared" si="111"/>
        <v>1.5281435890593951</v>
      </c>
      <c r="AV386" s="47">
        <f t="shared" si="111"/>
        <v>8.8827647096810805E-2</v>
      </c>
      <c r="AW386" s="47">
        <f t="shared" si="111"/>
        <v>6.463680045812098E-2</v>
      </c>
      <c r="AX386" s="47">
        <f t="shared" si="111"/>
        <v>0</v>
      </c>
      <c r="BA386" s="47">
        <f t="shared" ref="BA386:BJ424" si="117">E386+AC386</f>
        <v>0.24962221129097101</v>
      </c>
      <c r="BB386" s="47">
        <f t="shared" si="112"/>
        <v>0.22116298407764562</v>
      </c>
      <c r="BC386" s="47">
        <f t="shared" si="112"/>
        <v>0.81594080168755867</v>
      </c>
      <c r="BD386" s="47">
        <f t="shared" si="112"/>
        <v>0.65363318952047678</v>
      </c>
      <c r="BE386" s="47">
        <f t="shared" si="112"/>
        <v>1.59409099146847</v>
      </c>
      <c r="BF386" s="47">
        <f t="shared" si="112"/>
        <v>0.38409301928426476</v>
      </c>
      <c r="BG386" s="47">
        <f t="shared" si="112"/>
        <v>24.062859967292692</v>
      </c>
      <c r="BH386" s="47">
        <f t="shared" si="112"/>
        <v>0.51407138413997711</v>
      </c>
      <c r="BI386" s="47">
        <f t="shared" si="112"/>
        <v>0.76022129310304687</v>
      </c>
      <c r="BJ386" s="47">
        <f t="shared" si="112"/>
        <v>0</v>
      </c>
      <c r="BK386" s="39"/>
    </row>
    <row r="387" spans="4:63">
      <c r="D387" s="37">
        <f t="shared" si="113"/>
        <v>7.4999999999999997E-2</v>
      </c>
      <c r="E387" s="47">
        <f>((E298)/($D298-$D297))/$R$192*100</f>
        <v>0.20047387044677353</v>
      </c>
      <c r="F387" s="47">
        <f t="shared" ref="E387:N450" si="118">((F298)/($D298-$D297))/$R$192*100</f>
        <v>0.18314062124952399</v>
      </c>
      <c r="G387" s="47">
        <f t="shared" si="118"/>
        <v>0.68487982012398807</v>
      </c>
      <c r="H387" s="47">
        <f t="shared" si="118"/>
        <v>0.53335284340866795</v>
      </c>
      <c r="I387" s="47">
        <f t="shared" si="118"/>
        <v>1.3471343679662762</v>
      </c>
      <c r="J387" s="47">
        <f t="shared" si="118"/>
        <v>0.32030162015837144</v>
      </c>
      <c r="K387" s="47">
        <f t="shared" si="118"/>
        <v>22.152038124488456</v>
      </c>
      <c r="L387" s="47">
        <f t="shared" si="118"/>
        <v>0.39591080587725958</v>
      </c>
      <c r="M387" s="47">
        <f t="shared" si="118"/>
        <v>0.65127035747401285</v>
      </c>
      <c r="N387" s="47">
        <f t="shared" si="118"/>
        <v>0</v>
      </c>
      <c r="Q387" s="47">
        <f t="shared" ref="Q387:Z402" si="119">((Q298)/($D298-$D297))/$R$192*100</f>
        <v>0.17846120428186732</v>
      </c>
      <c r="R387" s="47">
        <f t="shared" si="119"/>
        <v>0.14913797896155345</v>
      </c>
      <c r="S387" s="47">
        <f t="shared" si="119"/>
        <v>0.50486225347788694</v>
      </c>
      <c r="T387" s="47">
        <f t="shared" si="119"/>
        <v>0.36442139875789259</v>
      </c>
      <c r="U387" s="47">
        <f t="shared" si="119"/>
        <v>1.0983608254073587</v>
      </c>
      <c r="V387" s="47">
        <f t="shared" si="119"/>
        <v>0.26074815048036931</v>
      </c>
      <c r="W387" s="47">
        <f t="shared" si="119"/>
        <v>19.531840139957243</v>
      </c>
      <c r="X387" s="47">
        <f t="shared" si="119"/>
        <v>0.23702009830787099</v>
      </c>
      <c r="Y387" s="47">
        <f t="shared" si="119"/>
        <v>0.53409448410438154</v>
      </c>
      <c r="Z387" s="47">
        <f t="shared" si="119"/>
        <v>0</v>
      </c>
      <c r="AA387" s="91"/>
      <c r="AB387" s="91"/>
      <c r="AC387" s="47">
        <f t="shared" ref="AC387:AL402" si="120">((AC298)/($D298-$D297))/$R$192*100</f>
        <v>0.22248653661167977</v>
      </c>
      <c r="AD387" s="47">
        <f t="shared" si="120"/>
        <v>0.21729296186937475</v>
      </c>
      <c r="AE387" s="47">
        <f t="shared" si="120"/>
        <v>0.86361936027902464</v>
      </c>
      <c r="AF387" s="47">
        <f t="shared" si="120"/>
        <v>0.70228428805944343</v>
      </c>
      <c r="AG387" s="47">
        <f t="shared" si="120"/>
        <v>1.5959079105251948</v>
      </c>
      <c r="AH387" s="47">
        <f t="shared" si="120"/>
        <v>0.37985508983637406</v>
      </c>
      <c r="AI387" s="47">
        <f t="shared" si="120"/>
        <v>24.756160870446895</v>
      </c>
      <c r="AJ387" s="47">
        <f t="shared" si="120"/>
        <v>0.55524217301011125</v>
      </c>
      <c r="AK387" s="47">
        <f t="shared" si="120"/>
        <v>0.76844623084364394</v>
      </c>
      <c r="AL387" s="47">
        <f t="shared" si="120"/>
        <v>0</v>
      </c>
      <c r="AO387" s="47">
        <f>E387-Q387</f>
        <v>2.2012666164906214E-2</v>
      </c>
      <c r="AP387" s="47">
        <f t="shared" si="111"/>
        <v>3.4002642287970536E-2</v>
      </c>
      <c r="AQ387" s="47">
        <f t="shared" si="111"/>
        <v>0.18001756664610113</v>
      </c>
      <c r="AR387" s="47">
        <f t="shared" si="111"/>
        <v>0.16893144465077536</v>
      </c>
      <c r="AS387" s="47">
        <f t="shared" si="111"/>
        <v>0.24877354255891748</v>
      </c>
      <c r="AT387" s="47">
        <f t="shared" si="111"/>
        <v>5.9553469678002124E-2</v>
      </c>
      <c r="AU387" s="47">
        <f t="shared" si="111"/>
        <v>2.6201979845312131</v>
      </c>
      <c r="AV387" s="47">
        <f t="shared" si="111"/>
        <v>0.15889070756938858</v>
      </c>
      <c r="AW387" s="47">
        <f t="shared" si="111"/>
        <v>0.11717587336963131</v>
      </c>
      <c r="AX387" s="47">
        <f t="shared" si="111"/>
        <v>0</v>
      </c>
      <c r="BA387" s="47">
        <f t="shared" si="117"/>
        <v>0.42296040705845328</v>
      </c>
      <c r="BB387" s="47">
        <f t="shared" si="112"/>
        <v>0.40043358311889876</v>
      </c>
      <c r="BC387" s="47">
        <f t="shared" si="112"/>
        <v>1.5484991804030126</v>
      </c>
      <c r="BD387" s="47">
        <f t="shared" si="112"/>
        <v>1.2356371314681114</v>
      </c>
      <c r="BE387" s="47">
        <f t="shared" si="112"/>
        <v>2.9430422784914709</v>
      </c>
      <c r="BF387" s="47">
        <f t="shared" si="112"/>
        <v>0.70015670999474544</v>
      </c>
      <c r="BG387" s="47">
        <f t="shared" si="112"/>
        <v>46.908198994935347</v>
      </c>
      <c r="BH387" s="47">
        <f t="shared" si="112"/>
        <v>0.95115297888737083</v>
      </c>
      <c r="BI387" s="47">
        <f t="shared" si="112"/>
        <v>1.4197165883176568</v>
      </c>
      <c r="BJ387" s="47">
        <f t="shared" si="112"/>
        <v>0</v>
      </c>
      <c r="BK387" s="39"/>
    </row>
    <row r="388" spans="4:63">
      <c r="D388" s="37">
        <f t="shared" si="113"/>
        <v>0.1</v>
      </c>
      <c r="E388" s="47">
        <f t="shared" si="118"/>
        <v>0.13606170756929589</v>
      </c>
      <c r="F388" s="47">
        <f t="shared" si="118"/>
        <v>0.14912199377258034</v>
      </c>
      <c r="G388" s="47">
        <f t="shared" si="118"/>
        <v>0.63825641846230796</v>
      </c>
      <c r="H388" s="47">
        <f t="shared" si="118"/>
        <v>0.4835140695076523</v>
      </c>
      <c r="I388" s="47">
        <f t="shared" si="118"/>
        <v>1.1485170344247975</v>
      </c>
      <c r="J388" s="47">
        <f t="shared" si="118"/>
        <v>0.26329098733579098</v>
      </c>
      <c r="K388" s="47">
        <f t="shared" si="118"/>
        <v>21.517586231683651</v>
      </c>
      <c r="L388" s="47">
        <f t="shared" si="118"/>
        <v>0.34582873795730168</v>
      </c>
      <c r="M388" s="47">
        <f t="shared" si="118"/>
        <v>0.57564675446482294</v>
      </c>
      <c r="N388" s="47">
        <f t="shared" si="118"/>
        <v>0</v>
      </c>
      <c r="Q388" s="47">
        <f t="shared" si="119"/>
        <v>0.116164870568585</v>
      </c>
      <c r="R388" s="47">
        <f t="shared" si="119"/>
        <v>0.11916366137549378</v>
      </c>
      <c r="S388" s="47">
        <f t="shared" si="119"/>
        <v>0.50278504449034855</v>
      </c>
      <c r="T388" s="47">
        <f t="shared" si="119"/>
        <v>0.33704141422279738</v>
      </c>
      <c r="U388" s="47">
        <f t="shared" si="119"/>
        <v>0.91978629372475273</v>
      </c>
      <c r="V388" s="47">
        <f t="shared" si="119"/>
        <v>0.2062457609649192</v>
      </c>
      <c r="W388" s="47">
        <f t="shared" si="119"/>
        <v>19.630297769650003</v>
      </c>
      <c r="X388" s="47">
        <f t="shared" si="119"/>
        <v>0.21931068828432557</v>
      </c>
      <c r="Y388" s="47">
        <f t="shared" si="119"/>
        <v>0.47922570444893359</v>
      </c>
      <c r="Z388" s="47">
        <f t="shared" si="119"/>
        <v>0</v>
      </c>
      <c r="AA388" s="91"/>
      <c r="AB388" s="91"/>
      <c r="AC388" s="47">
        <f t="shared" si="120"/>
        <v>0.15595854457000699</v>
      </c>
      <c r="AD388" s="47">
        <f t="shared" si="120"/>
        <v>0.17955374780470765</v>
      </c>
      <c r="AE388" s="47">
        <f t="shared" si="120"/>
        <v>0.76968602801761443</v>
      </c>
      <c r="AF388" s="47">
        <f t="shared" si="120"/>
        <v>0.62998672479250606</v>
      </c>
      <c r="AG388" s="47">
        <f t="shared" si="120"/>
        <v>1.3772477751248431</v>
      </c>
      <c r="AH388" s="47">
        <f t="shared" si="120"/>
        <v>0.3203362137066641</v>
      </c>
      <c r="AI388" s="47">
        <f t="shared" si="120"/>
        <v>23.354036680806786</v>
      </c>
      <c r="AJ388" s="47">
        <f t="shared" si="120"/>
        <v>0.4737403754439265</v>
      </c>
      <c r="AK388" s="47">
        <f t="shared" si="120"/>
        <v>0.67206780448071246</v>
      </c>
      <c r="AL388" s="47">
        <f t="shared" si="120"/>
        <v>0</v>
      </c>
      <c r="AO388" s="47">
        <f t="shared" ref="AO388:AX424" si="121">E388-Q388</f>
        <v>1.989683700071089E-2</v>
      </c>
      <c r="AP388" s="47">
        <f t="shared" si="111"/>
        <v>2.9958332397086562E-2</v>
      </c>
      <c r="AQ388" s="47">
        <f t="shared" si="111"/>
        <v>0.13547137397195941</v>
      </c>
      <c r="AR388" s="47">
        <f t="shared" si="111"/>
        <v>0.14647265528485492</v>
      </c>
      <c r="AS388" s="47">
        <f t="shared" si="111"/>
        <v>0.22873074070004473</v>
      </c>
      <c r="AT388" s="47">
        <f t="shared" si="111"/>
        <v>5.7045226370871782E-2</v>
      </c>
      <c r="AU388" s="47">
        <f t="shared" si="111"/>
        <v>1.8872884620336485</v>
      </c>
      <c r="AV388" s="47">
        <f t="shared" si="111"/>
        <v>0.12651804967297611</v>
      </c>
      <c r="AW388" s="47">
        <f t="shared" si="111"/>
        <v>9.6421050015889354E-2</v>
      </c>
      <c r="AX388" s="47">
        <f t="shared" si="111"/>
        <v>0</v>
      </c>
      <c r="BA388" s="47">
        <f t="shared" si="117"/>
        <v>0.29202025213930288</v>
      </c>
      <c r="BB388" s="47">
        <f t="shared" si="112"/>
        <v>0.32867574157728796</v>
      </c>
      <c r="BC388" s="47">
        <f t="shared" si="112"/>
        <v>1.4079424464799224</v>
      </c>
      <c r="BD388" s="47">
        <f t="shared" si="112"/>
        <v>1.1135007943001582</v>
      </c>
      <c r="BE388" s="47">
        <f t="shared" si="112"/>
        <v>2.5257648095496403</v>
      </c>
      <c r="BF388" s="47">
        <f t="shared" si="112"/>
        <v>0.58362720104245502</v>
      </c>
      <c r="BG388" s="47">
        <f t="shared" si="112"/>
        <v>44.871622912490437</v>
      </c>
      <c r="BH388" s="47">
        <f t="shared" si="112"/>
        <v>0.81956911340122818</v>
      </c>
      <c r="BI388" s="47">
        <f t="shared" si="112"/>
        <v>1.2477145589455354</v>
      </c>
      <c r="BJ388" s="47">
        <f t="shared" si="112"/>
        <v>0</v>
      </c>
      <c r="BK388" s="39"/>
    </row>
    <row r="389" spans="4:63">
      <c r="D389" s="37">
        <f t="shared" si="113"/>
        <v>0.125</v>
      </c>
      <c r="E389" s="47">
        <f t="shared" si="118"/>
        <v>8.7560354834290505E-2</v>
      </c>
      <c r="F389" s="47">
        <f t="shared" si="118"/>
        <v>0.12398938922808637</v>
      </c>
      <c r="G389" s="47">
        <f t="shared" si="118"/>
        <v>0.60569422508333792</v>
      </c>
      <c r="H389" s="47">
        <f t="shared" si="118"/>
        <v>0.44819917007059112</v>
      </c>
      <c r="I389" s="47">
        <f t="shared" si="118"/>
        <v>1.0026669845634</v>
      </c>
      <c r="J389" s="47">
        <f t="shared" si="118"/>
        <v>0.2212762796768043</v>
      </c>
      <c r="K389" s="47">
        <f t="shared" si="118"/>
        <v>21.167773810392653</v>
      </c>
      <c r="L389" s="47">
        <f t="shared" si="118"/>
        <v>0.30947721571484887</v>
      </c>
      <c r="M389" s="47">
        <f t="shared" si="118"/>
        <v>0.5212564697083546</v>
      </c>
      <c r="N389" s="47">
        <f t="shared" si="118"/>
        <v>0</v>
      </c>
      <c r="Q389" s="47">
        <f t="shared" si="119"/>
        <v>6.9189283984304809E-2</v>
      </c>
      <c r="R389" s="47">
        <f t="shared" si="119"/>
        <v>9.6907009790506968E-2</v>
      </c>
      <c r="S389" s="47">
        <f t="shared" si="119"/>
        <v>0.50345763113545006</v>
      </c>
      <c r="T389" s="47">
        <f t="shared" si="119"/>
        <v>0.31804595872835112</v>
      </c>
      <c r="U389" s="47">
        <f t="shared" si="119"/>
        <v>0.78814213990895454</v>
      </c>
      <c r="V389" s="47">
        <f t="shared" si="119"/>
        <v>0.16588191405763802</v>
      </c>
      <c r="W389" s="47">
        <f t="shared" si="119"/>
        <v>19.826956529310635</v>
      </c>
      <c r="X389" s="47">
        <f t="shared" si="119"/>
        <v>0.20683153347911093</v>
      </c>
      <c r="Y389" s="47">
        <f t="shared" si="119"/>
        <v>0.44017352132160753</v>
      </c>
      <c r="Z389" s="47">
        <f t="shared" si="119"/>
        <v>0</v>
      </c>
      <c r="AA389" s="91"/>
      <c r="AB389" s="91"/>
      <c r="AC389" s="47">
        <f t="shared" si="120"/>
        <v>0.10593142568427633</v>
      </c>
      <c r="AD389" s="47">
        <f t="shared" si="120"/>
        <v>0.15180202587582534</v>
      </c>
      <c r="AE389" s="47">
        <f t="shared" si="120"/>
        <v>0.70169636038259908</v>
      </c>
      <c r="AF389" s="47">
        <f t="shared" si="120"/>
        <v>0.57835238141283118</v>
      </c>
      <c r="AG389" s="47">
        <f t="shared" si="120"/>
        <v>1.2171918292178487</v>
      </c>
      <c r="AH389" s="47">
        <f t="shared" si="120"/>
        <v>0.27667064529597118</v>
      </c>
      <c r="AI389" s="47">
        <f t="shared" si="120"/>
        <v>22.430172990715715</v>
      </c>
      <c r="AJ389" s="47">
        <f t="shared" si="120"/>
        <v>0.41427251992301412</v>
      </c>
      <c r="AK389" s="47">
        <f t="shared" si="120"/>
        <v>0.60233941809510183</v>
      </c>
      <c r="AL389" s="47">
        <f t="shared" si="120"/>
        <v>0</v>
      </c>
      <c r="AO389" s="47">
        <f t="shared" si="121"/>
        <v>1.8371070849985696E-2</v>
      </c>
      <c r="AP389" s="47">
        <f t="shared" si="111"/>
        <v>2.7082379437579407E-2</v>
      </c>
      <c r="AQ389" s="47">
        <f t="shared" si="111"/>
        <v>0.10223659394788787</v>
      </c>
      <c r="AR389" s="47">
        <f t="shared" si="111"/>
        <v>0.13015321134224</v>
      </c>
      <c r="AS389" s="47">
        <f t="shared" si="111"/>
        <v>0.21452484465444543</v>
      </c>
      <c r="AT389" s="47">
        <f t="shared" si="111"/>
        <v>5.5394365619166275E-2</v>
      </c>
      <c r="AU389" s="47">
        <f t="shared" si="111"/>
        <v>1.3408172810820176</v>
      </c>
      <c r="AV389" s="47">
        <f t="shared" si="111"/>
        <v>0.10264568223573795</v>
      </c>
      <c r="AW389" s="47">
        <f t="shared" si="111"/>
        <v>8.1082948386747067E-2</v>
      </c>
      <c r="AX389" s="47">
        <f t="shared" si="111"/>
        <v>0</v>
      </c>
      <c r="BA389" s="47">
        <f t="shared" si="117"/>
        <v>0.19349178051856683</v>
      </c>
      <c r="BB389" s="47">
        <f t="shared" si="112"/>
        <v>0.2757914151039117</v>
      </c>
      <c r="BC389" s="47">
        <f t="shared" si="112"/>
        <v>1.3073905854659369</v>
      </c>
      <c r="BD389" s="47">
        <f t="shared" si="112"/>
        <v>1.0265515514834223</v>
      </c>
      <c r="BE389" s="47">
        <f t="shared" si="112"/>
        <v>2.2198588137812489</v>
      </c>
      <c r="BF389" s="47">
        <f t="shared" si="112"/>
        <v>0.49794692497277548</v>
      </c>
      <c r="BG389" s="47">
        <f t="shared" si="112"/>
        <v>43.597946801108364</v>
      </c>
      <c r="BH389" s="47">
        <f t="shared" si="112"/>
        <v>0.72374973563786305</v>
      </c>
      <c r="BI389" s="47">
        <f t="shared" si="112"/>
        <v>1.1235958878034564</v>
      </c>
      <c r="BJ389" s="47">
        <f t="shared" si="112"/>
        <v>0</v>
      </c>
      <c r="BK389" s="39"/>
    </row>
    <row r="390" spans="4:63">
      <c r="D390" s="37">
        <f t="shared" si="113"/>
        <v>0.25</v>
      </c>
      <c r="E390" s="47">
        <f t="shared" si="118"/>
        <v>4.5088244975143854E-2</v>
      </c>
      <c r="F390" s="47">
        <f t="shared" si="118"/>
        <v>0.10240144220169713</v>
      </c>
      <c r="G390" s="47">
        <f t="shared" si="118"/>
        <v>0.53342209458398182</v>
      </c>
      <c r="H390" s="47">
        <f t="shared" si="118"/>
        <v>0.41207030402871392</v>
      </c>
      <c r="I390" s="47">
        <f t="shared" si="118"/>
        <v>0.82150889069065214</v>
      </c>
      <c r="J390" s="47">
        <f t="shared" si="118"/>
        <v>0.18511178962171349</v>
      </c>
      <c r="K390" s="47">
        <f t="shared" si="118"/>
        <v>20.807851214005943</v>
      </c>
      <c r="L390" s="47">
        <f t="shared" si="118"/>
        <v>0.27162100759933522</v>
      </c>
      <c r="M390" s="47">
        <f t="shared" si="118"/>
        <v>0.46991611824522844</v>
      </c>
      <c r="N390" s="47">
        <f t="shared" si="118"/>
        <v>0</v>
      </c>
      <c r="Q390" s="47">
        <f t="shared" si="119"/>
        <v>3.0111670234436536E-2</v>
      </c>
      <c r="R390" s="47">
        <f t="shared" si="119"/>
        <v>7.5782285757496931E-2</v>
      </c>
      <c r="S390" s="47">
        <f t="shared" si="119"/>
        <v>0.488744854626605</v>
      </c>
      <c r="T390" s="47">
        <f t="shared" si="119"/>
        <v>0.29698407820508949</v>
      </c>
      <c r="U390" s="47">
        <f t="shared" si="119"/>
        <v>0.63828074153784975</v>
      </c>
      <c r="V390" s="47">
        <f t="shared" si="119"/>
        <v>0.13260039675389157</v>
      </c>
      <c r="W390" s="47">
        <f t="shared" si="119"/>
        <v>20.350828463845627</v>
      </c>
      <c r="X390" s="47">
        <f t="shared" si="119"/>
        <v>0.17903593530924103</v>
      </c>
      <c r="Y390" s="47">
        <f t="shared" si="119"/>
        <v>0.40240144123296517</v>
      </c>
      <c r="Z390" s="47">
        <f t="shared" si="119"/>
        <v>0</v>
      </c>
      <c r="AA390" s="91"/>
      <c r="AB390" s="91"/>
      <c r="AC390" s="47">
        <f t="shared" si="120"/>
        <v>6.0065712130932508E-2</v>
      </c>
      <c r="AD390" s="47">
        <f t="shared" si="120"/>
        <v>0.12803680811949839</v>
      </c>
      <c r="AE390" s="47">
        <f t="shared" si="120"/>
        <v>0.58649829489452043</v>
      </c>
      <c r="AF390" s="47">
        <f t="shared" si="120"/>
        <v>0.52715652985233985</v>
      </c>
      <c r="AG390" s="47">
        <f t="shared" si="120"/>
        <v>1.0047370398434561</v>
      </c>
      <c r="AH390" s="47">
        <f t="shared" si="120"/>
        <v>0.23762318248953554</v>
      </c>
      <c r="AI390" s="47">
        <f t="shared" si="120"/>
        <v>21.370517542280343</v>
      </c>
      <c r="AJ390" s="47">
        <f t="shared" si="120"/>
        <v>0.36128777776236004</v>
      </c>
      <c r="AK390" s="47">
        <f t="shared" si="120"/>
        <v>0.53739502329681998</v>
      </c>
      <c r="AL390" s="47">
        <f t="shared" si="120"/>
        <v>0</v>
      </c>
      <c r="AO390" s="47">
        <f t="shared" si="121"/>
        <v>1.4976574740707318E-2</v>
      </c>
      <c r="AP390" s="47">
        <f t="shared" si="111"/>
        <v>2.6619156444200195E-2</v>
      </c>
      <c r="AQ390" s="47">
        <f t="shared" si="111"/>
        <v>4.4677239957376824E-2</v>
      </c>
      <c r="AR390" s="47">
        <f t="shared" si="111"/>
        <v>0.11508622582362443</v>
      </c>
      <c r="AS390" s="47">
        <f t="shared" si="111"/>
        <v>0.18322814915280239</v>
      </c>
      <c r="AT390" s="47">
        <f t="shared" si="111"/>
        <v>5.2511392867821916E-2</v>
      </c>
      <c r="AU390" s="47">
        <f t="shared" si="111"/>
        <v>0.45702275016031635</v>
      </c>
      <c r="AV390" s="47">
        <f t="shared" si="111"/>
        <v>9.2585072290094189E-2</v>
      </c>
      <c r="AW390" s="47">
        <f t="shared" si="111"/>
        <v>6.7514677012263269E-2</v>
      </c>
      <c r="AX390" s="47">
        <f t="shared" si="111"/>
        <v>0</v>
      </c>
      <c r="BA390" s="47">
        <f t="shared" si="117"/>
        <v>0.10515395710607636</v>
      </c>
      <c r="BB390" s="47">
        <f t="shared" si="112"/>
        <v>0.23043825032119553</v>
      </c>
      <c r="BC390" s="47">
        <f t="shared" si="112"/>
        <v>1.1199203894785024</v>
      </c>
      <c r="BD390" s="47">
        <f t="shared" si="112"/>
        <v>0.93922683388105377</v>
      </c>
      <c r="BE390" s="47">
        <f t="shared" si="112"/>
        <v>1.8262459305341081</v>
      </c>
      <c r="BF390" s="47">
        <f t="shared" si="112"/>
        <v>0.422734972111249</v>
      </c>
      <c r="BG390" s="47">
        <f t="shared" si="112"/>
        <v>42.178368756286289</v>
      </c>
      <c r="BH390" s="47">
        <f t="shared" si="112"/>
        <v>0.63290878536169526</v>
      </c>
      <c r="BI390" s="47">
        <f t="shared" si="112"/>
        <v>1.0073111415420484</v>
      </c>
      <c r="BJ390" s="47">
        <f t="shared" si="112"/>
        <v>0</v>
      </c>
      <c r="BK390" s="39"/>
    </row>
    <row r="391" spans="4:63">
      <c r="D391" s="37">
        <f t="shared" si="113"/>
        <v>0.375</v>
      </c>
      <c r="E391" s="47">
        <f t="shared" si="118"/>
        <v>2.0297901451065938E-2</v>
      </c>
      <c r="F391" s="47">
        <f t="shared" si="118"/>
        <v>9.1060941455257477E-2</v>
      </c>
      <c r="G391" s="47">
        <f t="shared" si="118"/>
        <v>0.43069197722436547</v>
      </c>
      <c r="H391" s="47">
        <f t="shared" si="118"/>
        <v>0.38568690974907749</v>
      </c>
      <c r="I391" s="47">
        <f t="shared" si="118"/>
        <v>0.64765357273534641</v>
      </c>
      <c r="J391" s="47">
        <f t="shared" si="118"/>
        <v>0.16676071623383706</v>
      </c>
      <c r="K391" s="47">
        <f t="shared" si="118"/>
        <v>20.815426100158511</v>
      </c>
      <c r="L391" s="47">
        <f t="shared" si="118"/>
        <v>0.24223748416781921</v>
      </c>
      <c r="M391" s="47">
        <f t="shared" si="118"/>
        <v>0.43949435442283719</v>
      </c>
      <c r="N391" s="47">
        <f t="shared" si="118"/>
        <v>0</v>
      </c>
      <c r="Q391" s="47">
        <f t="shared" si="119"/>
        <v>9.9984485952254488E-3</v>
      </c>
      <c r="R391" s="47">
        <f t="shared" si="119"/>
        <v>6.1438101095173385E-2</v>
      </c>
      <c r="S391" s="47">
        <f t="shared" si="119"/>
        <v>0.44606789169714145</v>
      </c>
      <c r="T391" s="47">
        <f t="shared" si="119"/>
        <v>0.27985370747162253</v>
      </c>
      <c r="U391" s="47">
        <f t="shared" si="119"/>
        <v>0.50716055098540669</v>
      </c>
      <c r="V391" s="47">
        <f t="shared" si="119"/>
        <v>0.11920370617560716</v>
      </c>
      <c r="W391" s="47">
        <f t="shared" si="119"/>
        <v>21.181033599452949</v>
      </c>
      <c r="X391" s="47">
        <f t="shared" si="119"/>
        <v>0.14012859360279198</v>
      </c>
      <c r="Y391" s="47">
        <f t="shared" si="119"/>
        <v>0.38054940119607561</v>
      </c>
      <c r="Z391" s="47">
        <f t="shared" si="119"/>
        <v>0</v>
      </c>
      <c r="AA391" s="91"/>
      <c r="AB391" s="91"/>
      <c r="AC391" s="47">
        <f t="shared" si="120"/>
        <v>3.0602759570801694E-2</v>
      </c>
      <c r="AD391" s="47">
        <f t="shared" si="120"/>
        <v>0.11694988277456597</v>
      </c>
      <c r="AE391" s="47">
        <f t="shared" si="120"/>
        <v>0.44719365169421871</v>
      </c>
      <c r="AF391" s="47">
        <f t="shared" si="120"/>
        <v>0.49152011202653118</v>
      </c>
      <c r="AG391" s="47">
        <f t="shared" si="120"/>
        <v>0.78814659448528734</v>
      </c>
      <c r="AH391" s="47">
        <f t="shared" si="120"/>
        <v>0.21431772629206683</v>
      </c>
      <c r="AI391" s="47">
        <f t="shared" si="120"/>
        <v>20.850780436132212</v>
      </c>
      <c r="AJ391" s="47">
        <f t="shared" si="120"/>
        <v>0.33321960841519993</v>
      </c>
      <c r="AK391" s="47">
        <f t="shared" si="120"/>
        <v>0.49822264066183164</v>
      </c>
      <c r="AL391" s="47">
        <f t="shared" si="120"/>
        <v>0</v>
      </c>
      <c r="AO391" s="47">
        <f t="shared" si="121"/>
        <v>1.0299452855840489E-2</v>
      </c>
      <c r="AP391" s="47">
        <f t="shared" si="111"/>
        <v>2.9622840360084092E-2</v>
      </c>
      <c r="AQ391" s="47">
        <f t="shared" si="111"/>
        <v>-1.5375914472775976E-2</v>
      </c>
      <c r="AR391" s="47">
        <f t="shared" si="111"/>
        <v>0.10583320227745496</v>
      </c>
      <c r="AS391" s="47">
        <f t="shared" si="111"/>
        <v>0.14049302174993972</v>
      </c>
      <c r="AT391" s="47">
        <f t="shared" si="111"/>
        <v>4.7557010058229904E-2</v>
      </c>
      <c r="AU391" s="47">
        <f t="shared" si="111"/>
        <v>-0.36560749929443759</v>
      </c>
      <c r="AV391" s="47">
        <f t="shared" si="111"/>
        <v>0.10210889056502723</v>
      </c>
      <c r="AW391" s="47">
        <f t="shared" si="111"/>
        <v>5.8944953226761576E-2</v>
      </c>
      <c r="AX391" s="47">
        <f t="shared" si="111"/>
        <v>0</v>
      </c>
      <c r="BA391" s="47">
        <f t="shared" si="117"/>
        <v>5.0900661021867633E-2</v>
      </c>
      <c r="BB391" s="47">
        <f t="shared" si="112"/>
        <v>0.20801082422982345</v>
      </c>
      <c r="BC391" s="47">
        <f t="shared" si="112"/>
        <v>0.87788562891858413</v>
      </c>
      <c r="BD391" s="47">
        <f t="shared" si="112"/>
        <v>0.87720702177560872</v>
      </c>
      <c r="BE391" s="47">
        <f t="shared" si="112"/>
        <v>1.4358001672206337</v>
      </c>
      <c r="BF391" s="47">
        <f t="shared" si="112"/>
        <v>0.38107844252590389</v>
      </c>
      <c r="BG391" s="47">
        <f t="shared" si="112"/>
        <v>41.666206536290723</v>
      </c>
      <c r="BH391" s="47">
        <f t="shared" si="112"/>
        <v>0.57545709258301914</v>
      </c>
      <c r="BI391" s="47">
        <f t="shared" si="112"/>
        <v>0.93771699508466888</v>
      </c>
      <c r="BJ391" s="47">
        <f t="shared" si="112"/>
        <v>0</v>
      </c>
      <c r="BK391" s="39"/>
    </row>
    <row r="392" spans="4:63">
      <c r="D392" s="37">
        <f t="shared" si="113"/>
        <v>0.5</v>
      </c>
      <c r="E392" s="47">
        <f t="shared" si="118"/>
        <v>1.3374887056317647E-2</v>
      </c>
      <c r="F392" s="47">
        <f t="shared" si="118"/>
        <v>9.0535245349948501E-2</v>
      </c>
      <c r="G392" s="47">
        <f t="shared" si="118"/>
        <v>0.34968336931376243</v>
      </c>
      <c r="H392" s="47">
        <f t="shared" si="118"/>
        <v>0.37862069189745717</v>
      </c>
      <c r="I392" s="47">
        <f t="shared" si="118"/>
        <v>0.54954649105571252</v>
      </c>
      <c r="J392" s="47">
        <f t="shared" si="118"/>
        <v>0.16786176959248614</v>
      </c>
      <c r="K392" s="47">
        <f t="shared" si="118"/>
        <v>21.576593730447254</v>
      </c>
      <c r="L392" s="47">
        <f t="shared" si="118"/>
        <v>0.23037015745312234</v>
      </c>
      <c r="M392" s="47">
        <f t="shared" si="118"/>
        <v>0.44011767895514614</v>
      </c>
      <c r="N392" s="47">
        <f t="shared" si="118"/>
        <v>0</v>
      </c>
      <c r="Q392" s="47">
        <f t="shared" si="119"/>
        <v>6.5306433339606673E-3</v>
      </c>
      <c r="R392" s="47">
        <f t="shared" si="119"/>
        <v>5.6297398725581642E-2</v>
      </c>
      <c r="S392" s="47">
        <f t="shared" si="119"/>
        <v>0.38651833790429974</v>
      </c>
      <c r="T392" s="47">
        <f t="shared" si="119"/>
        <v>0.27426743547523441</v>
      </c>
      <c r="U392" s="47">
        <f t="shared" si="119"/>
        <v>0.43987940781155443</v>
      </c>
      <c r="V392" s="47">
        <f t="shared" si="119"/>
        <v>0.12629035568841254</v>
      </c>
      <c r="W392" s="47">
        <f t="shared" si="119"/>
        <v>22.071427358734518</v>
      </c>
      <c r="X392" s="47">
        <f t="shared" si="119"/>
        <v>0.11055523388090953</v>
      </c>
      <c r="Y392" s="47">
        <f t="shared" si="119"/>
        <v>0.38452998482223022</v>
      </c>
      <c r="Z392" s="47">
        <f t="shared" si="119"/>
        <v>0</v>
      </c>
      <c r="AA392" s="91"/>
      <c r="AB392" s="91"/>
      <c r="AC392" s="47">
        <f t="shared" si="120"/>
        <v>2.0232733475345027E-2</v>
      </c>
      <c r="AD392" s="47">
        <f t="shared" si="120"/>
        <v>0.12006928578167889</v>
      </c>
      <c r="AE392" s="47">
        <f t="shared" si="120"/>
        <v>0.35300642284358819</v>
      </c>
      <c r="AF392" s="47">
        <f t="shared" si="120"/>
        <v>0.48297394831967849</v>
      </c>
      <c r="AG392" s="47">
        <f t="shared" si="120"/>
        <v>0.65921357429987293</v>
      </c>
      <c r="AH392" s="47">
        <f t="shared" si="120"/>
        <v>0.20943318349655946</v>
      </c>
      <c r="AI392" s="47">
        <f t="shared" si="120"/>
        <v>21.586874660199431</v>
      </c>
      <c r="AJ392" s="47">
        <f t="shared" si="120"/>
        <v>0.33599779396639529</v>
      </c>
      <c r="AK392" s="47">
        <f t="shared" si="120"/>
        <v>0.49516011658066833</v>
      </c>
      <c r="AL392" s="47">
        <f t="shared" si="120"/>
        <v>0</v>
      </c>
      <c r="AO392" s="47">
        <f t="shared" si="121"/>
        <v>6.8442437223569796E-3</v>
      </c>
      <c r="AP392" s="47">
        <f t="shared" si="111"/>
        <v>3.4237846624366859E-2</v>
      </c>
      <c r="AQ392" s="47">
        <f t="shared" si="111"/>
        <v>-3.6834968590537309E-2</v>
      </c>
      <c r="AR392" s="47">
        <f t="shared" si="111"/>
        <v>0.10435325642222276</v>
      </c>
      <c r="AS392" s="47">
        <f t="shared" si="111"/>
        <v>0.10966708324415808</v>
      </c>
      <c r="AT392" s="47">
        <f t="shared" si="111"/>
        <v>4.1571413904073595E-2</v>
      </c>
      <c r="AU392" s="47">
        <f t="shared" si="111"/>
        <v>-0.49483362828726385</v>
      </c>
      <c r="AV392" s="47">
        <f t="shared" si="111"/>
        <v>0.11981492357221281</v>
      </c>
      <c r="AW392" s="47">
        <f t="shared" si="111"/>
        <v>5.5587694132915921E-2</v>
      </c>
      <c r="AX392" s="47">
        <f t="shared" si="111"/>
        <v>0</v>
      </c>
      <c r="BA392" s="47">
        <f t="shared" si="117"/>
        <v>3.3607620531662677E-2</v>
      </c>
      <c r="BB392" s="47">
        <f t="shared" si="112"/>
        <v>0.21060453113162739</v>
      </c>
      <c r="BC392" s="47">
        <f t="shared" si="112"/>
        <v>0.70268979215735061</v>
      </c>
      <c r="BD392" s="47">
        <f t="shared" si="112"/>
        <v>0.86159464021713572</v>
      </c>
      <c r="BE392" s="47">
        <f t="shared" si="112"/>
        <v>1.2087600653555854</v>
      </c>
      <c r="BF392" s="47">
        <f t="shared" si="112"/>
        <v>0.37729495308904559</v>
      </c>
      <c r="BG392" s="47">
        <f t="shared" si="112"/>
        <v>43.163468390646685</v>
      </c>
      <c r="BH392" s="47">
        <f t="shared" si="112"/>
        <v>0.56636795141951768</v>
      </c>
      <c r="BI392" s="47">
        <f t="shared" si="112"/>
        <v>0.93527779553581447</v>
      </c>
      <c r="BJ392" s="47">
        <f t="shared" si="112"/>
        <v>0</v>
      </c>
      <c r="BK392" s="39"/>
    </row>
    <row r="393" spans="4:63">
      <c r="D393" s="37">
        <f t="shared" si="113"/>
        <v>0.625</v>
      </c>
      <c r="E393" s="47">
        <f t="shared" si="118"/>
        <v>8.1145275099867905E-3</v>
      </c>
      <c r="F393" s="47">
        <f t="shared" si="118"/>
        <v>9.1412132409087965E-2</v>
      </c>
      <c r="G393" s="47">
        <f t="shared" si="118"/>
        <v>0.28275744314014717</v>
      </c>
      <c r="H393" s="47">
        <f t="shared" si="118"/>
        <v>0.3762140071803754</v>
      </c>
      <c r="I393" s="47">
        <f t="shared" si="118"/>
        <v>0.47765011018082276</v>
      </c>
      <c r="J393" s="47">
        <f t="shared" si="118"/>
        <v>0.17207767681599273</v>
      </c>
      <c r="K393" s="47">
        <f t="shared" si="118"/>
        <v>22.654053053451218</v>
      </c>
      <c r="L393" s="47">
        <f t="shared" si="118"/>
        <v>0.22257267332730832</v>
      </c>
      <c r="M393" s="47">
        <f t="shared" si="118"/>
        <v>0.44834700864532162</v>
      </c>
      <c r="N393" s="47">
        <f t="shared" si="118"/>
        <v>0</v>
      </c>
      <c r="Q393" s="47">
        <f t="shared" si="119"/>
        <v>3.8965783089185391E-3</v>
      </c>
      <c r="R393" s="47">
        <f t="shared" si="119"/>
        <v>5.2658680819457813E-2</v>
      </c>
      <c r="S393" s="47">
        <f t="shared" si="119"/>
        <v>0.31848961627526773</v>
      </c>
      <c r="T393" s="47">
        <f t="shared" si="119"/>
        <v>0.27194060220084576</v>
      </c>
      <c r="U393" s="47">
        <f t="shared" si="119"/>
        <v>0.39106760502983673</v>
      </c>
      <c r="V393" s="47">
        <f t="shared" si="119"/>
        <v>0.13727110142670929</v>
      </c>
      <c r="W393" s="47">
        <f t="shared" si="119"/>
        <v>22.885179146937364</v>
      </c>
      <c r="X393" s="47">
        <f t="shared" si="119"/>
        <v>8.716570837757999E-2</v>
      </c>
      <c r="Y393" s="47">
        <f t="shared" si="119"/>
        <v>0.396007272332702</v>
      </c>
      <c r="Z393" s="47">
        <f t="shared" si="119"/>
        <v>0</v>
      </c>
      <c r="AA393" s="91"/>
      <c r="AB393" s="91"/>
      <c r="AC393" s="47">
        <f t="shared" si="120"/>
        <v>1.2354352511267003E-2</v>
      </c>
      <c r="AD393" s="47">
        <f t="shared" si="120"/>
        <v>0.12599447250308868</v>
      </c>
      <c r="AE393" s="47">
        <f t="shared" si="120"/>
        <v>0.28263549305592628</v>
      </c>
      <c r="AF393" s="47">
        <f t="shared" si="120"/>
        <v>0.4804874121599062</v>
      </c>
      <c r="AG393" s="47">
        <f t="shared" si="120"/>
        <v>0.56423261533181013</v>
      </c>
      <c r="AH393" s="47">
        <f t="shared" si="120"/>
        <v>0.20688425220527612</v>
      </c>
      <c r="AI393" s="47">
        <f t="shared" si="120"/>
        <v>22.870838513580168</v>
      </c>
      <c r="AJ393" s="47">
        <f t="shared" si="120"/>
        <v>0.3451530685557867</v>
      </c>
      <c r="AK393" s="47">
        <f t="shared" si="120"/>
        <v>0.49980986571046176</v>
      </c>
      <c r="AL393" s="47">
        <f t="shared" si="120"/>
        <v>0</v>
      </c>
      <c r="AO393" s="47">
        <f t="shared" si="121"/>
        <v>4.2179492010682509E-3</v>
      </c>
      <c r="AP393" s="47">
        <f t="shared" si="111"/>
        <v>3.8753451589630152E-2</v>
      </c>
      <c r="AQ393" s="47">
        <f t="shared" si="111"/>
        <v>-3.573217313512056E-2</v>
      </c>
      <c r="AR393" s="47">
        <f t="shared" si="111"/>
        <v>0.10427340497952964</v>
      </c>
      <c r="AS393" s="47">
        <f t="shared" si="111"/>
        <v>8.6582505150986033E-2</v>
      </c>
      <c r="AT393" s="47">
        <f t="shared" si="111"/>
        <v>3.4806575389283445E-2</v>
      </c>
      <c r="AU393" s="47">
        <f t="shared" si="111"/>
        <v>-0.23112609348614654</v>
      </c>
      <c r="AV393" s="47">
        <f t="shared" si="111"/>
        <v>0.13540696494972831</v>
      </c>
      <c r="AW393" s="47">
        <f t="shared" si="111"/>
        <v>5.2339736312619622E-2</v>
      </c>
      <c r="AX393" s="47">
        <f t="shared" si="111"/>
        <v>0</v>
      </c>
      <c r="BA393" s="47">
        <f t="shared" si="117"/>
        <v>2.0468880021253792E-2</v>
      </c>
      <c r="BB393" s="47">
        <f t="shared" si="112"/>
        <v>0.21740660491217664</v>
      </c>
      <c r="BC393" s="47">
        <f t="shared" si="112"/>
        <v>0.56539293619607345</v>
      </c>
      <c r="BD393" s="47">
        <f t="shared" si="112"/>
        <v>0.85670141934028154</v>
      </c>
      <c r="BE393" s="47">
        <f t="shared" si="112"/>
        <v>1.0418827255126328</v>
      </c>
      <c r="BF393" s="47">
        <f t="shared" si="112"/>
        <v>0.37896192902126885</v>
      </c>
      <c r="BG393" s="47">
        <f t="shared" si="112"/>
        <v>45.524891567031389</v>
      </c>
      <c r="BH393" s="47">
        <f t="shared" si="112"/>
        <v>0.56772574188309499</v>
      </c>
      <c r="BI393" s="47">
        <f t="shared" si="112"/>
        <v>0.94815687435578333</v>
      </c>
      <c r="BJ393" s="47">
        <f t="shared" si="112"/>
        <v>0</v>
      </c>
      <c r="BK393" s="39"/>
    </row>
    <row r="394" spans="4:63">
      <c r="D394" s="37">
        <f t="shared" si="113"/>
        <v>0.75</v>
      </c>
      <c r="E394" s="47">
        <f t="shared" si="118"/>
        <v>4.2712381840036961E-3</v>
      </c>
      <c r="F394" s="47">
        <f t="shared" si="118"/>
        <v>9.2874237193733236E-2</v>
      </c>
      <c r="G394" s="47">
        <f t="shared" si="118"/>
        <v>0.22926619775367651</v>
      </c>
      <c r="H394" s="47">
        <f t="shared" si="118"/>
        <v>0.37614160607205122</v>
      </c>
      <c r="I394" s="47">
        <f t="shared" si="118"/>
        <v>0.42570597812333527</v>
      </c>
      <c r="J394" s="47">
        <f t="shared" si="118"/>
        <v>0.17742687279795938</v>
      </c>
      <c r="K394" s="47">
        <f t="shared" si="118"/>
        <v>23.779264733812195</v>
      </c>
      <c r="L394" s="47">
        <f t="shared" si="118"/>
        <v>0.21745369671636186</v>
      </c>
      <c r="M394" s="47">
        <f t="shared" si="118"/>
        <v>0.45949511651909036</v>
      </c>
      <c r="N394" s="47">
        <f t="shared" si="118"/>
        <v>0</v>
      </c>
      <c r="Q394" s="47">
        <f t="shared" si="119"/>
        <v>1.9701341868234253E-3</v>
      </c>
      <c r="R394" s="47">
        <f t="shared" si="119"/>
        <v>5.0133498792713754E-2</v>
      </c>
      <c r="S394" s="47">
        <f t="shared" si="119"/>
        <v>0.25114900638732224</v>
      </c>
      <c r="T394" s="47">
        <f t="shared" si="119"/>
        <v>0.27129382499387988</v>
      </c>
      <c r="U394" s="47">
        <f t="shared" si="119"/>
        <v>0.35588393089611359</v>
      </c>
      <c r="V394" s="47">
        <f t="shared" si="119"/>
        <v>0.14924989748955911</v>
      </c>
      <c r="W394" s="47">
        <f t="shared" si="119"/>
        <v>23.548124372599577</v>
      </c>
      <c r="X394" s="47">
        <f t="shared" si="119"/>
        <v>6.9320337765736401E-2</v>
      </c>
      <c r="Y394" s="47">
        <f t="shared" si="119"/>
        <v>0.41011453284391541</v>
      </c>
      <c r="Z394" s="47">
        <f t="shared" si="119"/>
        <v>0</v>
      </c>
      <c r="AA394" s="91"/>
      <c r="AB394" s="91"/>
      <c r="AC394" s="47">
        <f t="shared" si="120"/>
        <v>6.5988720541438018E-3</v>
      </c>
      <c r="AD394" s="47">
        <f t="shared" si="120"/>
        <v>0.13278447039855099</v>
      </c>
      <c r="AE394" s="47">
        <f t="shared" si="120"/>
        <v>0.23154839201891952</v>
      </c>
      <c r="AF394" s="47">
        <f t="shared" si="120"/>
        <v>0.4809893871502226</v>
      </c>
      <c r="AG394" s="47">
        <f t="shared" si="120"/>
        <v>0.49552802535055712</v>
      </c>
      <c r="AH394" s="47">
        <f t="shared" si="120"/>
        <v>0.2056038481063597</v>
      </c>
      <c r="AI394" s="47">
        <f t="shared" si="120"/>
        <v>24.314356687130338</v>
      </c>
      <c r="AJ394" s="47">
        <f t="shared" si="120"/>
        <v>0.35659011678744718</v>
      </c>
      <c r="AK394" s="47">
        <f t="shared" si="120"/>
        <v>0.5078122650370922</v>
      </c>
      <c r="AL394" s="47">
        <f t="shared" si="120"/>
        <v>0</v>
      </c>
      <c r="AO394" s="47">
        <f t="shared" si="121"/>
        <v>2.3011039971802707E-3</v>
      </c>
      <c r="AP394" s="47">
        <f t="shared" si="111"/>
        <v>4.2740738401019482E-2</v>
      </c>
      <c r="AQ394" s="47">
        <f t="shared" si="111"/>
        <v>-2.1882808633645723E-2</v>
      </c>
      <c r="AR394" s="47">
        <f t="shared" si="111"/>
        <v>0.10484778107817133</v>
      </c>
      <c r="AS394" s="47">
        <f t="shared" si="111"/>
        <v>6.9822047227221684E-2</v>
      </c>
      <c r="AT394" s="47">
        <f t="shared" si="111"/>
        <v>2.8176975308400271E-2</v>
      </c>
      <c r="AU394" s="47">
        <f t="shared" si="111"/>
        <v>0.23114036121261705</v>
      </c>
      <c r="AV394" s="47">
        <f t="shared" si="111"/>
        <v>0.14813335895062546</v>
      </c>
      <c r="AW394" s="47">
        <f t="shared" si="111"/>
        <v>4.9380583675174949E-2</v>
      </c>
      <c r="AX394" s="47">
        <f t="shared" si="111"/>
        <v>0</v>
      </c>
      <c r="BA394" s="47">
        <f t="shared" si="117"/>
        <v>1.0870110238147497E-2</v>
      </c>
      <c r="BB394" s="47">
        <f t="shared" si="112"/>
        <v>0.22565870759228424</v>
      </c>
      <c r="BC394" s="47">
        <f t="shared" si="112"/>
        <v>0.46081458977259604</v>
      </c>
      <c r="BD394" s="47">
        <f t="shared" si="112"/>
        <v>0.85713099322227382</v>
      </c>
      <c r="BE394" s="47">
        <f t="shared" si="112"/>
        <v>0.92123400347389239</v>
      </c>
      <c r="BF394" s="47">
        <f t="shared" si="112"/>
        <v>0.38303072090431911</v>
      </c>
      <c r="BG394" s="47">
        <f t="shared" si="112"/>
        <v>48.093621420942533</v>
      </c>
      <c r="BH394" s="47">
        <f t="shared" si="112"/>
        <v>0.57404381350380906</v>
      </c>
      <c r="BI394" s="47">
        <f t="shared" si="112"/>
        <v>0.96730738155618257</v>
      </c>
      <c r="BJ394" s="47">
        <f t="shared" si="112"/>
        <v>0</v>
      </c>
      <c r="BK394" s="39"/>
    </row>
    <row r="395" spans="4:63">
      <c r="D395" s="37">
        <f t="shared" si="113"/>
        <v>0.875</v>
      </c>
      <c r="E395" s="47">
        <f t="shared" si="118"/>
        <v>1.738119221445828E-3</v>
      </c>
      <c r="F395" s="47">
        <f t="shared" si="118"/>
        <v>9.4270288279154513E-2</v>
      </c>
      <c r="G395" s="47">
        <f t="shared" si="118"/>
        <v>0.19028611783499114</v>
      </c>
      <c r="H395" s="47">
        <f t="shared" si="118"/>
        <v>0.37678791177003818</v>
      </c>
      <c r="I395" s="47">
        <f t="shared" si="118"/>
        <v>0.38998819387693012</v>
      </c>
      <c r="J395" s="47">
        <f t="shared" si="118"/>
        <v>0.18222932457271193</v>
      </c>
      <c r="K395" s="47">
        <f t="shared" si="118"/>
        <v>24.713521050226316</v>
      </c>
      <c r="L395" s="47">
        <f t="shared" si="118"/>
        <v>0.21416945546695737</v>
      </c>
      <c r="M395" s="47">
        <f t="shared" si="118"/>
        <v>0.46967236890367214</v>
      </c>
      <c r="N395" s="47">
        <f t="shared" si="118"/>
        <v>0</v>
      </c>
      <c r="Q395" s="47">
        <f t="shared" si="119"/>
        <v>6.9451290170957202E-4</v>
      </c>
      <c r="R395" s="47">
        <f t="shared" si="119"/>
        <v>4.8505344241910962E-2</v>
      </c>
      <c r="S395" s="47">
        <f t="shared" si="119"/>
        <v>0.19454828435884572</v>
      </c>
      <c r="T395" s="47">
        <f t="shared" si="119"/>
        <v>0.27126324502345506</v>
      </c>
      <c r="U395" s="47">
        <f t="shared" si="119"/>
        <v>0.33132494850455246</v>
      </c>
      <c r="V395" s="47">
        <f t="shared" si="119"/>
        <v>0.15953818850390497</v>
      </c>
      <c r="W395" s="47">
        <f t="shared" si="119"/>
        <v>24.003646730440007</v>
      </c>
      <c r="X395" s="47">
        <f t="shared" si="119"/>
        <v>5.7015137413934283E-2</v>
      </c>
      <c r="Y395" s="47">
        <f t="shared" si="119"/>
        <v>0.42267125849509535</v>
      </c>
      <c r="Z395" s="47">
        <f t="shared" si="119"/>
        <v>0</v>
      </c>
      <c r="AA395" s="91"/>
      <c r="AB395" s="91"/>
      <c r="AC395" s="47">
        <f t="shared" si="120"/>
        <v>2.8055793456154689E-3</v>
      </c>
      <c r="AD395" s="47">
        <f t="shared" si="120"/>
        <v>0.138706772933268</v>
      </c>
      <c r="AE395" s="47">
        <f t="shared" si="120"/>
        <v>0.19736546903294586</v>
      </c>
      <c r="AF395" s="47">
        <f t="shared" si="120"/>
        <v>0.48231257851662135</v>
      </c>
      <c r="AG395" s="47">
        <f t="shared" si="120"/>
        <v>0.44865143924930906</v>
      </c>
      <c r="AH395" s="47">
        <f t="shared" si="120"/>
        <v>0.20492046064151878</v>
      </c>
      <c r="AI395" s="47">
        <f t="shared" si="120"/>
        <v>25.566050944392636</v>
      </c>
      <c r="AJ395" s="47">
        <f t="shared" si="120"/>
        <v>0.36681540307167626</v>
      </c>
      <c r="AK395" s="47">
        <f t="shared" si="120"/>
        <v>0.51571731286904066</v>
      </c>
      <c r="AL395" s="47">
        <f t="shared" si="120"/>
        <v>0</v>
      </c>
      <c r="AO395" s="47">
        <f t="shared" si="121"/>
        <v>1.043606319736256E-3</v>
      </c>
      <c r="AP395" s="47">
        <f t="shared" si="111"/>
        <v>4.576494403724355E-2</v>
      </c>
      <c r="AQ395" s="47">
        <f t="shared" si="111"/>
        <v>-4.2621665238545825E-3</v>
      </c>
      <c r="AR395" s="47">
        <f t="shared" si="111"/>
        <v>0.10552466674658312</v>
      </c>
      <c r="AS395" s="47">
        <f t="shared" si="111"/>
        <v>5.8663245372377659E-2</v>
      </c>
      <c r="AT395" s="47">
        <f t="shared" si="111"/>
        <v>2.2691136068806961E-2</v>
      </c>
      <c r="AU395" s="47">
        <f t="shared" si="111"/>
        <v>0.70987431978630866</v>
      </c>
      <c r="AV395" s="47">
        <f t="shared" si="111"/>
        <v>0.1571543180530231</v>
      </c>
      <c r="AW395" s="47">
        <f t="shared" si="111"/>
        <v>4.7001110408576796E-2</v>
      </c>
      <c r="AX395" s="47">
        <f t="shared" si="111"/>
        <v>0</v>
      </c>
      <c r="BA395" s="47">
        <f t="shared" si="117"/>
        <v>4.5436985670612969E-3</v>
      </c>
      <c r="BB395" s="47">
        <f t="shared" si="112"/>
        <v>0.23297706121242251</v>
      </c>
      <c r="BC395" s="47">
        <f t="shared" si="112"/>
        <v>0.38765158686793699</v>
      </c>
      <c r="BD395" s="47">
        <f t="shared" si="112"/>
        <v>0.85910049028665947</v>
      </c>
      <c r="BE395" s="47">
        <f t="shared" si="112"/>
        <v>0.83863963312623913</v>
      </c>
      <c r="BF395" s="47">
        <f t="shared" si="112"/>
        <v>0.38714978521423071</v>
      </c>
      <c r="BG395" s="47">
        <f t="shared" si="112"/>
        <v>50.279571994618948</v>
      </c>
      <c r="BH395" s="47">
        <f t="shared" si="112"/>
        <v>0.58098485853863369</v>
      </c>
      <c r="BI395" s="47">
        <f t="shared" si="112"/>
        <v>0.9853896817727128</v>
      </c>
      <c r="BJ395" s="47">
        <f t="shared" si="112"/>
        <v>0</v>
      </c>
      <c r="BK395" s="39"/>
    </row>
    <row r="396" spans="4:63">
      <c r="D396" s="37">
        <f t="shared" si="113"/>
        <v>1</v>
      </c>
      <c r="E396" s="47">
        <f t="shared" si="118"/>
        <v>4.7845042784277466E-4</v>
      </c>
      <c r="F396" s="47">
        <f t="shared" si="118"/>
        <v>9.5117130676223849E-2</v>
      </c>
      <c r="G396" s="47">
        <f t="shared" si="118"/>
        <v>0.16803759804743923</v>
      </c>
      <c r="H396" s="47">
        <f t="shared" si="118"/>
        <v>0.37726486580908652</v>
      </c>
      <c r="I396" s="47">
        <f t="shared" si="118"/>
        <v>0.36841058504530783</v>
      </c>
      <c r="J396" s="47">
        <f t="shared" si="118"/>
        <v>0.18510627786319406</v>
      </c>
      <c r="K396" s="47">
        <f t="shared" si="118"/>
        <v>25.252901235955999</v>
      </c>
      <c r="L396" s="47">
        <f t="shared" si="118"/>
        <v>0.21236762751972343</v>
      </c>
      <c r="M396" s="47">
        <f t="shared" si="118"/>
        <v>0.47579042628834367</v>
      </c>
      <c r="N396" s="47">
        <f t="shared" si="118"/>
        <v>0</v>
      </c>
      <c r="Q396" s="47">
        <f t="shared" si="119"/>
        <v>4.7771624727694212E-5</v>
      </c>
      <c r="R396" s="47">
        <f t="shared" si="119"/>
        <v>4.769276607964068E-2</v>
      </c>
      <c r="S396" s="47">
        <f t="shared" si="119"/>
        <v>0.1597435455012568</v>
      </c>
      <c r="T396" s="47">
        <f t="shared" si="119"/>
        <v>0.27131435619993899</v>
      </c>
      <c r="U396" s="47">
        <f t="shared" si="119"/>
        <v>0.3156247131494922</v>
      </c>
      <c r="V396" s="47">
        <f t="shared" si="119"/>
        <v>0.16564264940327234</v>
      </c>
      <c r="W396" s="47">
        <f t="shared" si="119"/>
        <v>24.228665388492711</v>
      </c>
      <c r="X396" s="47">
        <f t="shared" si="119"/>
        <v>5.0637213573829123E-2</v>
      </c>
      <c r="Y396" s="47">
        <f t="shared" si="119"/>
        <v>0.43017977133456353</v>
      </c>
      <c r="Z396" s="47">
        <f t="shared" si="119"/>
        <v>0</v>
      </c>
      <c r="AA396" s="91"/>
      <c r="AB396" s="91"/>
      <c r="AC396" s="47">
        <f t="shared" si="120"/>
        <v>9.1923911478705082E-4</v>
      </c>
      <c r="AD396" s="47">
        <f t="shared" si="120"/>
        <v>0.14223266117550781</v>
      </c>
      <c r="AE396" s="47">
        <f t="shared" si="120"/>
        <v>0.17896827421350597</v>
      </c>
      <c r="AF396" s="47">
        <f t="shared" si="120"/>
        <v>0.48321537541823401</v>
      </c>
      <c r="AG396" s="47">
        <f t="shared" si="120"/>
        <v>0.4211964569411234</v>
      </c>
      <c r="AH396" s="47">
        <f t="shared" si="120"/>
        <v>0.20456990632311584</v>
      </c>
      <c r="AI396" s="47">
        <f t="shared" si="120"/>
        <v>26.310300992002318</v>
      </c>
      <c r="AJ396" s="47">
        <f t="shared" si="120"/>
        <v>0.37293555676620971</v>
      </c>
      <c r="AK396" s="47">
        <f t="shared" si="120"/>
        <v>0.52099583218890733</v>
      </c>
      <c r="AL396" s="47">
        <f t="shared" si="120"/>
        <v>0</v>
      </c>
      <c r="AO396" s="47">
        <f t="shared" si="121"/>
        <v>4.3067880311508045E-4</v>
      </c>
      <c r="AP396" s="47">
        <f t="shared" si="111"/>
        <v>4.7424364596583168E-2</v>
      </c>
      <c r="AQ396" s="47">
        <f t="shared" si="111"/>
        <v>8.2940525461824288E-3</v>
      </c>
      <c r="AR396" s="47">
        <f t="shared" si="111"/>
        <v>0.10595050960914754</v>
      </c>
      <c r="AS396" s="47">
        <f t="shared" si="111"/>
        <v>5.2785871895815628E-2</v>
      </c>
      <c r="AT396" s="47">
        <f t="shared" si="111"/>
        <v>1.9463628459921722E-2</v>
      </c>
      <c r="AU396" s="47">
        <f t="shared" si="111"/>
        <v>1.024235847463288</v>
      </c>
      <c r="AV396" s="47">
        <f t="shared" si="111"/>
        <v>0.16173041394589432</v>
      </c>
      <c r="AW396" s="47">
        <f t="shared" si="111"/>
        <v>4.5610654953780139E-2</v>
      </c>
      <c r="AX396" s="47">
        <f t="shared" si="111"/>
        <v>0</v>
      </c>
      <c r="BA396" s="47">
        <f t="shared" si="117"/>
        <v>1.3976895426298255E-3</v>
      </c>
      <c r="BB396" s="47">
        <f t="shared" si="112"/>
        <v>0.23734979185173166</v>
      </c>
      <c r="BC396" s="47">
        <f t="shared" si="112"/>
        <v>0.3470058722609452</v>
      </c>
      <c r="BD396" s="47">
        <f t="shared" si="112"/>
        <v>0.86048024122732047</v>
      </c>
      <c r="BE396" s="47">
        <f t="shared" si="112"/>
        <v>0.78960704198643117</v>
      </c>
      <c r="BF396" s="47">
        <f t="shared" si="112"/>
        <v>0.38967618418630989</v>
      </c>
      <c r="BG396" s="47">
        <f t="shared" si="112"/>
        <v>51.563202227958314</v>
      </c>
      <c r="BH396" s="47">
        <f t="shared" si="112"/>
        <v>0.58530318428593309</v>
      </c>
      <c r="BI396" s="47">
        <f t="shared" si="112"/>
        <v>0.996786258477251</v>
      </c>
      <c r="BJ396" s="47">
        <f t="shared" si="112"/>
        <v>0</v>
      </c>
      <c r="BK396" s="39"/>
    </row>
    <row r="397" spans="4:63">
      <c r="D397" s="37">
        <f t="shared" si="113"/>
        <v>1.125</v>
      </c>
      <c r="E397" s="47">
        <f t="shared" si="118"/>
        <v>1.6439305860685454E-4</v>
      </c>
      <c r="F397" s="47">
        <f t="shared" si="118"/>
        <v>9.5300611487682138E-2</v>
      </c>
      <c r="G397" s="47">
        <f t="shared" si="118"/>
        <v>0.15972266065984833</v>
      </c>
      <c r="H397" s="47">
        <f t="shared" si="118"/>
        <v>0.37718145454514534</v>
      </c>
      <c r="I397" s="47">
        <f t="shared" si="118"/>
        <v>0.3565828930726595</v>
      </c>
      <c r="J397" s="47">
        <f t="shared" si="118"/>
        <v>0.18581617587766783</v>
      </c>
      <c r="K397" s="47">
        <f t="shared" si="118"/>
        <v>25.387673381096725</v>
      </c>
      <c r="L397" s="47">
        <f t="shared" si="118"/>
        <v>0.21155102539375178</v>
      </c>
      <c r="M397" s="47">
        <f t="shared" si="118"/>
        <v>0.47727795433469694</v>
      </c>
      <c r="N397" s="47">
        <f t="shared" si="118"/>
        <v>0</v>
      </c>
      <c r="Q397" s="47">
        <f t="shared" si="119"/>
        <v>-1.3396087164934547E-4</v>
      </c>
      <c r="R397" s="47">
        <f t="shared" si="119"/>
        <v>4.7465698349121087E-2</v>
      </c>
      <c r="S397" s="47">
        <f t="shared" si="119"/>
        <v>0.14744609151676327</v>
      </c>
      <c r="T397" s="47">
        <f t="shared" si="119"/>
        <v>0.27117020901083611</v>
      </c>
      <c r="U397" s="47">
        <f t="shared" si="119"/>
        <v>0.30582613441463757</v>
      </c>
      <c r="V397" s="47">
        <f t="shared" si="119"/>
        <v>0.16726411404990968</v>
      </c>
      <c r="W397" s="47">
        <f t="shared" si="119"/>
        <v>24.269385535969541</v>
      </c>
      <c r="X397" s="47">
        <f t="shared" si="119"/>
        <v>4.8993441949773966E-2</v>
      </c>
      <c r="Y397" s="47">
        <f t="shared" si="119"/>
        <v>0.43206518254380355</v>
      </c>
      <c r="Z397" s="47">
        <f t="shared" si="119"/>
        <v>0</v>
      </c>
      <c r="AA397" s="91"/>
      <c r="AB397" s="91"/>
      <c r="AC397" s="47">
        <f t="shared" si="120"/>
        <v>4.4913018852557466E-4</v>
      </c>
      <c r="AD397" s="47">
        <f t="shared" si="120"/>
        <v>0.14313552462624307</v>
      </c>
      <c r="AE397" s="47">
        <f t="shared" si="120"/>
        <v>0.17199922980293314</v>
      </c>
      <c r="AF397" s="47">
        <f t="shared" si="120"/>
        <v>0.4831927000794522</v>
      </c>
      <c r="AG397" s="47">
        <f t="shared" si="120"/>
        <v>0.40733965173067904</v>
      </c>
      <c r="AH397" s="47">
        <f t="shared" si="120"/>
        <v>0.20436732212170852</v>
      </c>
      <c r="AI397" s="47">
        <f t="shared" si="120"/>
        <v>26.505961226224095</v>
      </c>
      <c r="AJ397" s="47">
        <f t="shared" si="120"/>
        <v>0.3744498881167827</v>
      </c>
      <c r="AK397" s="47">
        <f t="shared" si="120"/>
        <v>0.52303654797060928</v>
      </c>
      <c r="AL397" s="47">
        <f t="shared" si="120"/>
        <v>0</v>
      </c>
      <c r="AO397" s="47">
        <f t="shared" si="121"/>
        <v>2.9835393025619999E-4</v>
      </c>
      <c r="AP397" s="47">
        <f t="shared" si="111"/>
        <v>4.7834913138561051E-2</v>
      </c>
      <c r="AQ397" s="47">
        <f t="shared" si="111"/>
        <v>1.2276569143085059E-2</v>
      </c>
      <c r="AR397" s="47">
        <f t="shared" si="111"/>
        <v>0.10601124553430924</v>
      </c>
      <c r="AS397" s="47">
        <f t="shared" si="111"/>
        <v>5.0756758658021928E-2</v>
      </c>
      <c r="AT397" s="47">
        <f t="shared" si="111"/>
        <v>1.8552061827758148E-2</v>
      </c>
      <c r="AU397" s="47">
        <f t="shared" si="111"/>
        <v>1.1182878451271847</v>
      </c>
      <c r="AV397" s="47">
        <f t="shared" si="111"/>
        <v>0.1625575834439778</v>
      </c>
      <c r="AW397" s="47">
        <f t="shared" si="111"/>
        <v>4.5212771790893391E-2</v>
      </c>
      <c r="AX397" s="47">
        <f t="shared" si="111"/>
        <v>0</v>
      </c>
      <c r="BA397" s="47">
        <f t="shared" si="117"/>
        <v>6.1352324713242925E-4</v>
      </c>
      <c r="BB397" s="47">
        <f t="shared" si="112"/>
        <v>0.23843613611392522</v>
      </c>
      <c r="BC397" s="47">
        <f t="shared" si="112"/>
        <v>0.33172189046278144</v>
      </c>
      <c r="BD397" s="47">
        <f t="shared" si="112"/>
        <v>0.86037415462459754</v>
      </c>
      <c r="BE397" s="47">
        <f t="shared" si="112"/>
        <v>0.76392254480333854</v>
      </c>
      <c r="BF397" s="47">
        <f t="shared" si="112"/>
        <v>0.39018349799937635</v>
      </c>
      <c r="BG397" s="47">
        <f t="shared" si="112"/>
        <v>51.89363460732082</v>
      </c>
      <c r="BH397" s="47">
        <f t="shared" si="112"/>
        <v>0.58600091351053452</v>
      </c>
      <c r="BI397" s="47">
        <f t="shared" si="112"/>
        <v>1.0003145023053062</v>
      </c>
      <c r="BJ397" s="47">
        <f t="shared" si="112"/>
        <v>0</v>
      </c>
      <c r="BK397" s="39"/>
    </row>
    <row r="398" spans="4:63">
      <c r="D398" s="37">
        <f t="shared" si="113"/>
        <v>1.325</v>
      </c>
      <c r="E398" s="47">
        <f t="shared" si="118"/>
        <v>1.6591160442594796E-4</v>
      </c>
      <c r="F398" s="47">
        <f t="shared" si="118"/>
        <v>9.5181582688534466E-2</v>
      </c>
      <c r="G398" s="47">
        <f t="shared" si="118"/>
        <v>0.15551264078505153</v>
      </c>
      <c r="H398" s="47">
        <f t="shared" si="118"/>
        <v>0.37669075311337391</v>
      </c>
      <c r="I398" s="47">
        <f t="shared" si="118"/>
        <v>0.34564760651864801</v>
      </c>
      <c r="J398" s="47">
        <f t="shared" si="118"/>
        <v>0.18563927573208955</v>
      </c>
      <c r="K398" s="47">
        <f t="shared" si="118"/>
        <v>25.361370419181629</v>
      </c>
      <c r="L398" s="47">
        <f t="shared" si="118"/>
        <v>0.21099139009810849</v>
      </c>
      <c r="M398" s="47">
        <f t="shared" si="118"/>
        <v>0.47696498943008675</v>
      </c>
      <c r="N398" s="47">
        <f t="shared" si="118"/>
        <v>0</v>
      </c>
      <c r="Q398" s="47">
        <f t="shared" si="119"/>
        <v>-1.6900689292225385E-4</v>
      </c>
      <c r="R398" s="47">
        <f t="shared" si="119"/>
        <v>4.7441689847772757E-2</v>
      </c>
      <c r="S398" s="47">
        <f t="shared" si="119"/>
        <v>0.14305074556865308</v>
      </c>
      <c r="T398" s="47">
        <f t="shared" si="119"/>
        <v>0.27080190316429925</v>
      </c>
      <c r="U398" s="47">
        <f t="shared" si="119"/>
        <v>0.29583966456038235</v>
      </c>
      <c r="V398" s="47">
        <f t="shared" si="119"/>
        <v>0.16707881182206202</v>
      </c>
      <c r="W398" s="47">
        <f t="shared" si="119"/>
        <v>24.237234043533622</v>
      </c>
      <c r="X398" s="47">
        <f t="shared" si="119"/>
        <v>4.9126832821162467E-2</v>
      </c>
      <c r="Y398" s="47">
        <f t="shared" si="119"/>
        <v>0.43168712460099329</v>
      </c>
      <c r="Z398" s="47">
        <f t="shared" si="119"/>
        <v>0</v>
      </c>
      <c r="AA398" s="91"/>
      <c r="AB398" s="91"/>
      <c r="AC398" s="47">
        <f t="shared" si="120"/>
        <v>4.5327893285695969E-4</v>
      </c>
      <c r="AD398" s="47">
        <f t="shared" si="120"/>
        <v>0.14292147552929604</v>
      </c>
      <c r="AE398" s="47">
        <f t="shared" si="120"/>
        <v>0.16797453600145015</v>
      </c>
      <c r="AF398" s="47">
        <f t="shared" si="120"/>
        <v>0.48257960306244746</v>
      </c>
      <c r="AG398" s="47">
        <f t="shared" si="120"/>
        <v>0.39545554847691244</v>
      </c>
      <c r="AH398" s="47">
        <f t="shared" si="120"/>
        <v>0.20419289158073498</v>
      </c>
      <c r="AI398" s="47">
        <f t="shared" si="120"/>
        <v>26.48550679482975</v>
      </c>
      <c r="AJ398" s="47">
        <f t="shared" si="120"/>
        <v>0.37404772725314539</v>
      </c>
      <c r="AK398" s="47">
        <f t="shared" si="120"/>
        <v>0.52414891633749205</v>
      </c>
      <c r="AL398" s="47">
        <f t="shared" si="120"/>
        <v>0</v>
      </c>
      <c r="AO398" s="47">
        <f t="shared" si="121"/>
        <v>3.3491849734820181E-4</v>
      </c>
      <c r="AP398" s="47">
        <f t="shared" si="111"/>
        <v>4.7739892840761709E-2</v>
      </c>
      <c r="AQ398" s="47">
        <f t="shared" si="111"/>
        <v>1.2461895216398455E-2</v>
      </c>
      <c r="AR398" s="47">
        <f t="shared" si="111"/>
        <v>0.10588884994907466</v>
      </c>
      <c r="AS398" s="47">
        <f t="shared" si="111"/>
        <v>4.9807941958265656E-2</v>
      </c>
      <c r="AT398" s="47">
        <f t="shared" si="111"/>
        <v>1.8560463910027525E-2</v>
      </c>
      <c r="AU398" s="47">
        <f t="shared" si="111"/>
        <v>1.1241363756480069</v>
      </c>
      <c r="AV398" s="47">
        <f t="shared" si="111"/>
        <v>0.16186455727694604</v>
      </c>
      <c r="AW398" s="47">
        <f t="shared" si="111"/>
        <v>4.5277864829093462E-2</v>
      </c>
      <c r="AX398" s="47">
        <f t="shared" si="111"/>
        <v>0</v>
      </c>
      <c r="BA398" s="47">
        <f t="shared" si="117"/>
        <v>6.1919053728290766E-4</v>
      </c>
      <c r="BB398" s="47">
        <f t="shared" si="112"/>
        <v>0.23810305821783051</v>
      </c>
      <c r="BC398" s="47">
        <f t="shared" si="112"/>
        <v>0.32348717678650168</v>
      </c>
      <c r="BD398" s="47">
        <f t="shared" si="112"/>
        <v>0.85927035617582137</v>
      </c>
      <c r="BE398" s="47">
        <f t="shared" si="112"/>
        <v>0.74110315499556045</v>
      </c>
      <c r="BF398" s="47">
        <f t="shared" si="112"/>
        <v>0.38983216731282455</v>
      </c>
      <c r="BG398" s="47">
        <f t="shared" si="112"/>
        <v>51.846877214011378</v>
      </c>
      <c r="BH398" s="47">
        <f t="shared" si="112"/>
        <v>0.58503911735125391</v>
      </c>
      <c r="BI398" s="47">
        <f t="shared" si="112"/>
        <v>1.0011139057675789</v>
      </c>
      <c r="BJ398" s="47">
        <f t="shared" si="112"/>
        <v>0</v>
      </c>
      <c r="BK398" s="39"/>
    </row>
    <row r="399" spans="4:63">
      <c r="D399" s="37">
        <f t="shared" si="113"/>
        <v>1.5249999999999999</v>
      </c>
      <c r="E399" s="47">
        <f t="shared" si="118"/>
        <v>1.6982257622278498E-4</v>
      </c>
      <c r="F399" s="47">
        <f t="shared" si="118"/>
        <v>9.4989551890921661E-2</v>
      </c>
      <c r="G399" s="47">
        <f t="shared" si="118"/>
        <v>0.15056193770062642</v>
      </c>
      <c r="H399" s="47">
        <f t="shared" si="118"/>
        <v>0.37588247849295525</v>
      </c>
      <c r="I399" s="47">
        <f t="shared" si="118"/>
        <v>0.33276861941224301</v>
      </c>
      <c r="J399" s="47">
        <f t="shared" si="118"/>
        <v>0.18540064944446497</v>
      </c>
      <c r="K399" s="47">
        <f t="shared" si="118"/>
        <v>25.323517221062691</v>
      </c>
      <c r="L399" s="47">
        <f t="shared" si="118"/>
        <v>0.21039800596442934</v>
      </c>
      <c r="M399" s="47">
        <f t="shared" si="118"/>
        <v>0.47670006249379193</v>
      </c>
      <c r="N399" s="47">
        <f t="shared" si="118"/>
        <v>0</v>
      </c>
      <c r="Q399" s="47">
        <f t="shared" si="119"/>
        <v>-2.1071630065366866E-4</v>
      </c>
      <c r="R399" s="47">
        <f t="shared" si="119"/>
        <v>4.743285451359084E-2</v>
      </c>
      <c r="S399" s="47">
        <f t="shared" si="119"/>
        <v>0.13787554665614224</v>
      </c>
      <c r="T399" s="47">
        <f t="shared" si="119"/>
        <v>0.27018260644496667</v>
      </c>
      <c r="U399" s="47">
        <f t="shared" si="119"/>
        <v>0.28407140426873867</v>
      </c>
      <c r="V399" s="47">
        <f t="shared" si="119"/>
        <v>0.16679987012776998</v>
      </c>
      <c r="W399" s="47">
        <f t="shared" si="119"/>
        <v>24.183804553765565</v>
      </c>
      <c r="X399" s="47">
        <f t="shared" si="119"/>
        <v>4.9506954518065596E-2</v>
      </c>
      <c r="Y399" s="47">
        <f t="shared" si="119"/>
        <v>0.43121415038985722</v>
      </c>
      <c r="Z399" s="47">
        <f t="shared" si="119"/>
        <v>0</v>
      </c>
      <c r="AA399" s="91"/>
      <c r="AB399" s="91"/>
      <c r="AC399" s="47">
        <f t="shared" si="120"/>
        <v>4.6396390651288788E-4</v>
      </c>
      <c r="AD399" s="47">
        <f t="shared" si="120"/>
        <v>0.14254624926825238</v>
      </c>
      <c r="AE399" s="47">
        <f t="shared" si="120"/>
        <v>0.1632483287451108</v>
      </c>
      <c r="AF399" s="47">
        <f t="shared" si="120"/>
        <v>0.48158235054094534</v>
      </c>
      <c r="AG399" s="47">
        <f t="shared" si="120"/>
        <v>0.38146583455574729</v>
      </c>
      <c r="AH399" s="47">
        <f t="shared" si="120"/>
        <v>0.20398068042312409</v>
      </c>
      <c r="AI399" s="47">
        <f t="shared" si="120"/>
        <v>26.463229888359802</v>
      </c>
      <c r="AJ399" s="47">
        <f t="shared" si="120"/>
        <v>0.37345444808115436</v>
      </c>
      <c r="AK399" s="47">
        <f t="shared" si="120"/>
        <v>0.52564917205338113</v>
      </c>
      <c r="AL399" s="47">
        <f t="shared" si="120"/>
        <v>0</v>
      </c>
      <c r="AO399" s="47">
        <f t="shared" si="121"/>
        <v>3.8053887687645364E-4</v>
      </c>
      <c r="AP399" s="47">
        <f t="shared" si="111"/>
        <v>4.7556697377330821E-2</v>
      </c>
      <c r="AQ399" s="47">
        <f t="shared" si="111"/>
        <v>1.2686391044484185E-2</v>
      </c>
      <c r="AR399" s="47">
        <f t="shared" si="111"/>
        <v>0.10569987204798859</v>
      </c>
      <c r="AS399" s="47">
        <f t="shared" si="111"/>
        <v>4.8697215143504335E-2</v>
      </c>
      <c r="AT399" s="47">
        <f t="shared" si="111"/>
        <v>1.8600779316694988E-2</v>
      </c>
      <c r="AU399" s="47">
        <f t="shared" si="111"/>
        <v>1.1397126672971254</v>
      </c>
      <c r="AV399" s="47">
        <f t="shared" si="111"/>
        <v>0.16089105144636373</v>
      </c>
      <c r="AW399" s="47">
        <f t="shared" si="111"/>
        <v>4.5485912103934711E-2</v>
      </c>
      <c r="AX399" s="47">
        <f t="shared" si="111"/>
        <v>0</v>
      </c>
      <c r="BA399" s="47">
        <f t="shared" si="117"/>
        <v>6.3378648273567284E-4</v>
      </c>
      <c r="BB399" s="47">
        <f t="shared" si="112"/>
        <v>0.23753580115917405</v>
      </c>
      <c r="BC399" s="47">
        <f t="shared" si="112"/>
        <v>0.31381026644573723</v>
      </c>
      <c r="BD399" s="47">
        <f t="shared" si="112"/>
        <v>0.85746482903390064</v>
      </c>
      <c r="BE399" s="47">
        <f t="shared" si="112"/>
        <v>0.71423445396799035</v>
      </c>
      <c r="BF399" s="47">
        <f t="shared" si="112"/>
        <v>0.38938132986758905</v>
      </c>
      <c r="BG399" s="47">
        <f t="shared" si="112"/>
        <v>51.786747109422492</v>
      </c>
      <c r="BH399" s="47">
        <f t="shared" si="112"/>
        <v>0.58385245404558372</v>
      </c>
      <c r="BI399" s="47">
        <f t="shared" si="112"/>
        <v>1.002349234547173</v>
      </c>
      <c r="BJ399" s="47">
        <f t="shared" si="112"/>
        <v>0</v>
      </c>
      <c r="BK399" s="39"/>
    </row>
    <row r="400" spans="4:63">
      <c r="D400" s="37">
        <f t="shared" si="113"/>
        <v>1.7249999999999999</v>
      </c>
      <c r="E400" s="47">
        <f t="shared" si="118"/>
        <v>1.7620903848590644E-4</v>
      </c>
      <c r="F400" s="47">
        <f t="shared" si="118"/>
        <v>9.4719569986373847E-2</v>
      </c>
      <c r="G400" s="47">
        <f t="shared" si="118"/>
        <v>0.14585606932038359</v>
      </c>
      <c r="H400" s="47">
        <f t="shared" si="118"/>
        <v>0.37473600113110528</v>
      </c>
      <c r="I400" s="47">
        <f t="shared" si="118"/>
        <v>0.32051456305413151</v>
      </c>
      <c r="J400" s="47">
        <f t="shared" si="118"/>
        <v>0.18509357945906854</v>
      </c>
      <c r="K400" s="47">
        <f t="shared" si="118"/>
        <v>25.27308261469377</v>
      </c>
      <c r="L400" s="47">
        <f t="shared" si="118"/>
        <v>0.20987312833459953</v>
      </c>
      <c r="M400" s="47">
        <f t="shared" si="118"/>
        <v>0.47647343338585091</v>
      </c>
      <c r="N400" s="47">
        <f t="shared" si="118"/>
        <v>0</v>
      </c>
      <c r="Q400" s="47">
        <f t="shared" si="119"/>
        <v>-2.5066413835622301E-4</v>
      </c>
      <c r="R400" s="47">
        <f t="shared" si="119"/>
        <v>4.743860181253879E-2</v>
      </c>
      <c r="S400" s="47">
        <f t="shared" si="119"/>
        <v>0.13295231196194549</v>
      </c>
      <c r="T400" s="47">
        <f t="shared" si="119"/>
        <v>0.26929666269230301</v>
      </c>
      <c r="U400" s="47">
        <f t="shared" si="119"/>
        <v>0.27287010718618127</v>
      </c>
      <c r="V400" s="47">
        <f t="shared" si="119"/>
        <v>0.16641985713172397</v>
      </c>
      <c r="W400" s="47">
        <f t="shared" si="119"/>
        <v>24.107738976371863</v>
      </c>
      <c r="X400" s="47">
        <f t="shared" si="119"/>
        <v>5.0141602327938933E-2</v>
      </c>
      <c r="Y400" s="47">
        <f t="shared" si="119"/>
        <v>0.43063240821830773</v>
      </c>
      <c r="Z400" s="47">
        <f t="shared" si="119"/>
        <v>0</v>
      </c>
      <c r="AA400" s="91"/>
      <c r="AB400" s="91"/>
      <c r="AC400" s="47">
        <f t="shared" si="120"/>
        <v>4.814120458963565E-4</v>
      </c>
      <c r="AD400" s="47">
        <f t="shared" si="120"/>
        <v>0.14200053816020902</v>
      </c>
      <c r="AE400" s="47">
        <f t="shared" si="120"/>
        <v>0.15875982667882152</v>
      </c>
      <c r="AF400" s="47">
        <f t="shared" si="120"/>
        <v>0.4801753395699101</v>
      </c>
      <c r="AG400" s="47">
        <f t="shared" si="120"/>
        <v>0.36815901892208175</v>
      </c>
      <c r="AH400" s="47">
        <f t="shared" si="120"/>
        <v>0.20372549604597531</v>
      </c>
      <c r="AI400" s="47">
        <f t="shared" si="120"/>
        <v>26.438426253015795</v>
      </c>
      <c r="AJ400" s="47">
        <f t="shared" si="120"/>
        <v>0.37265408641610892</v>
      </c>
      <c r="AK400" s="47">
        <f t="shared" si="120"/>
        <v>0.52719153941799579</v>
      </c>
      <c r="AL400" s="47">
        <f t="shared" si="120"/>
        <v>0</v>
      </c>
      <c r="AO400" s="47">
        <f t="shared" si="121"/>
        <v>4.2687317684212946E-4</v>
      </c>
      <c r="AP400" s="47">
        <f t="shared" si="111"/>
        <v>4.7280968173835057E-2</v>
      </c>
      <c r="AQ400" s="47">
        <f t="shared" si="111"/>
        <v>1.29037573584381E-2</v>
      </c>
      <c r="AR400" s="47">
        <f t="shared" si="111"/>
        <v>0.10543933843880227</v>
      </c>
      <c r="AS400" s="47">
        <f t="shared" si="111"/>
        <v>4.7644455867950242E-2</v>
      </c>
      <c r="AT400" s="47">
        <f t="shared" si="111"/>
        <v>1.8673722327344572E-2</v>
      </c>
      <c r="AU400" s="47">
        <f t="shared" si="111"/>
        <v>1.1653436383219073</v>
      </c>
      <c r="AV400" s="47">
        <f t="shared" si="111"/>
        <v>0.1597315260066606</v>
      </c>
      <c r="AW400" s="47">
        <f t="shared" si="111"/>
        <v>4.5841025167543181E-2</v>
      </c>
      <c r="AX400" s="47">
        <f t="shared" si="111"/>
        <v>0</v>
      </c>
      <c r="BA400" s="47">
        <f t="shared" si="117"/>
        <v>6.5762108438226295E-4</v>
      </c>
      <c r="BB400" s="47">
        <f t="shared" si="112"/>
        <v>0.23672010814658287</v>
      </c>
      <c r="BC400" s="47">
        <f t="shared" si="112"/>
        <v>0.30461589599920513</v>
      </c>
      <c r="BD400" s="47">
        <f t="shared" si="112"/>
        <v>0.85491134070101538</v>
      </c>
      <c r="BE400" s="47">
        <f t="shared" si="112"/>
        <v>0.68867358197621331</v>
      </c>
      <c r="BF400" s="47">
        <f t="shared" si="112"/>
        <v>0.38881907550504385</v>
      </c>
      <c r="BG400" s="47">
        <f t="shared" si="112"/>
        <v>51.711508867709568</v>
      </c>
      <c r="BH400" s="47">
        <f t="shared" si="112"/>
        <v>0.58252721475070846</v>
      </c>
      <c r="BI400" s="47">
        <f t="shared" si="112"/>
        <v>1.0036649728038467</v>
      </c>
      <c r="BJ400" s="47">
        <f t="shared" si="112"/>
        <v>0</v>
      </c>
      <c r="BK400" s="39"/>
    </row>
    <row r="401" spans="4:63">
      <c r="D401" s="37">
        <f t="shared" si="113"/>
        <v>2</v>
      </c>
      <c r="E401" s="47">
        <f t="shared" si="118"/>
        <v>1.8724888050316617E-4</v>
      </c>
      <c r="F401" s="47">
        <f t="shared" si="118"/>
        <v>9.426851325940809E-2</v>
      </c>
      <c r="G401" s="47">
        <f t="shared" si="118"/>
        <v>0.14057773891056896</v>
      </c>
      <c r="H401" s="47">
        <f t="shared" si="118"/>
        <v>0.3728163811401084</v>
      </c>
      <c r="I401" s="47">
        <f t="shared" si="118"/>
        <v>0.30676479457029149</v>
      </c>
      <c r="J401" s="47">
        <f t="shared" si="118"/>
        <v>0.18459240453209502</v>
      </c>
      <c r="K401" s="47">
        <f t="shared" si="118"/>
        <v>25.18998225104378</v>
      </c>
      <c r="L401" s="47">
        <f t="shared" si="118"/>
        <v>0.20930080443943588</v>
      </c>
      <c r="M401" s="47">
        <f t="shared" si="118"/>
        <v>0.47615558319179813</v>
      </c>
      <c r="N401" s="47">
        <f t="shared" si="118"/>
        <v>0</v>
      </c>
      <c r="Q401" s="47">
        <f t="shared" si="119"/>
        <v>-2.9559772218262407E-4</v>
      </c>
      <c r="R401" s="47">
        <f t="shared" si="119"/>
        <v>4.7455775612423694E-2</v>
      </c>
      <c r="S401" s="47">
        <f t="shared" si="119"/>
        <v>0.12742850874772391</v>
      </c>
      <c r="T401" s="47">
        <f t="shared" si="119"/>
        <v>0.2678101654605522</v>
      </c>
      <c r="U401" s="47">
        <f t="shared" si="119"/>
        <v>0.26029989239833318</v>
      </c>
      <c r="V401" s="47">
        <f t="shared" si="119"/>
        <v>0.165790039679028</v>
      </c>
      <c r="W401" s="47">
        <f t="shared" si="119"/>
        <v>23.980261953421472</v>
      </c>
      <c r="X401" s="47">
        <f t="shared" si="119"/>
        <v>5.1243670730648165E-2</v>
      </c>
      <c r="Y401" s="47">
        <f t="shared" si="119"/>
        <v>0.42969517987711825</v>
      </c>
      <c r="Z401" s="47">
        <f t="shared" si="119"/>
        <v>0</v>
      </c>
      <c r="AA401" s="91"/>
      <c r="AB401" s="91"/>
      <c r="AC401" s="47">
        <f t="shared" si="120"/>
        <v>5.1157345519504298E-4</v>
      </c>
      <c r="AD401" s="47">
        <f t="shared" si="120"/>
        <v>0.14108125090639262</v>
      </c>
      <c r="AE401" s="47">
        <f t="shared" si="120"/>
        <v>0.15372696907341374</v>
      </c>
      <c r="AF401" s="47">
        <f t="shared" si="120"/>
        <v>0.47782259681966599</v>
      </c>
      <c r="AG401" s="47">
        <f t="shared" si="120"/>
        <v>0.35322969674224985</v>
      </c>
      <c r="AH401" s="47">
        <f t="shared" si="120"/>
        <v>0.20331973568206524</v>
      </c>
      <c r="AI401" s="47">
        <f t="shared" si="120"/>
        <v>26.399702548666266</v>
      </c>
      <c r="AJ401" s="47">
        <f t="shared" si="120"/>
        <v>0.37133099217611432</v>
      </c>
      <c r="AK401" s="47">
        <f t="shared" si="120"/>
        <v>0.52897025356272043</v>
      </c>
      <c r="AL401" s="47">
        <f t="shared" si="120"/>
        <v>0</v>
      </c>
      <c r="AO401" s="47">
        <f t="shared" si="121"/>
        <v>4.8284660268579026E-4</v>
      </c>
      <c r="AP401" s="47">
        <f t="shared" si="121"/>
        <v>4.6812737646984397E-2</v>
      </c>
      <c r="AQ401" s="47">
        <f t="shared" si="121"/>
        <v>1.3149230162845055E-2</v>
      </c>
      <c r="AR401" s="47">
        <f t="shared" si="121"/>
        <v>0.1050062156795562</v>
      </c>
      <c r="AS401" s="47">
        <f t="shared" si="121"/>
        <v>4.6464902171958311E-2</v>
      </c>
      <c r="AT401" s="47">
        <f t="shared" si="121"/>
        <v>1.8802364853067022E-2</v>
      </c>
      <c r="AU401" s="47">
        <f t="shared" si="121"/>
        <v>1.209720297622308</v>
      </c>
      <c r="AV401" s="47">
        <f t="shared" si="121"/>
        <v>0.15805713370878771</v>
      </c>
      <c r="AW401" s="47">
        <f t="shared" si="121"/>
        <v>4.6460403314679877E-2</v>
      </c>
      <c r="AX401" s="47">
        <f t="shared" si="121"/>
        <v>0</v>
      </c>
      <c r="BA401" s="47">
        <f t="shared" si="117"/>
        <v>6.9882233569820912E-4</v>
      </c>
      <c r="BB401" s="47">
        <f t="shared" si="117"/>
        <v>0.23534976416580072</v>
      </c>
      <c r="BC401" s="47">
        <f t="shared" si="117"/>
        <v>0.29430470798398267</v>
      </c>
      <c r="BD401" s="47">
        <f t="shared" si="117"/>
        <v>0.85063897795977439</v>
      </c>
      <c r="BE401" s="47">
        <f t="shared" si="117"/>
        <v>0.65999449131254129</v>
      </c>
      <c r="BF401" s="47">
        <f t="shared" si="117"/>
        <v>0.38791214021416026</v>
      </c>
      <c r="BG401" s="47">
        <f t="shared" si="117"/>
        <v>51.589684799710042</v>
      </c>
      <c r="BH401" s="47">
        <f t="shared" si="117"/>
        <v>0.5806317966155502</v>
      </c>
      <c r="BI401" s="47">
        <f t="shared" si="117"/>
        <v>1.0051258367545186</v>
      </c>
      <c r="BJ401" s="47">
        <f t="shared" si="117"/>
        <v>0</v>
      </c>
      <c r="BK401" s="39"/>
    </row>
    <row r="402" spans="4:63">
      <c r="D402" s="37">
        <f t="shared" si="113"/>
        <v>2.25</v>
      </c>
      <c r="E402" s="47">
        <f t="shared" si="118"/>
        <v>2.0305907270609072E-4</v>
      </c>
      <c r="F402" s="47">
        <f t="shared" si="118"/>
        <v>9.3627233181832664E-2</v>
      </c>
      <c r="G402" s="47">
        <f t="shared" si="118"/>
        <v>0.13505800144777222</v>
      </c>
      <c r="H402" s="47">
        <f t="shared" si="118"/>
        <v>0.37008590040805922</v>
      </c>
      <c r="I402" s="47">
        <f t="shared" si="118"/>
        <v>0.29238443644100665</v>
      </c>
      <c r="J402" s="47">
        <f t="shared" si="118"/>
        <v>0.18388353632884494</v>
      </c>
      <c r="K402" s="47">
        <f t="shared" si="118"/>
        <v>25.072195290707295</v>
      </c>
      <c r="L402" s="47">
        <f t="shared" si="118"/>
        <v>0.20870797722454121</v>
      </c>
      <c r="M402" s="47">
        <f t="shared" si="118"/>
        <v>0.47572249943257683</v>
      </c>
      <c r="N402" s="47">
        <f t="shared" si="118"/>
        <v>0</v>
      </c>
      <c r="Q402" s="47">
        <f t="shared" si="119"/>
        <v>-3.4262998508826172E-4</v>
      </c>
      <c r="R402" s="47">
        <f t="shared" si="119"/>
        <v>4.7482535849574348E-2</v>
      </c>
      <c r="S402" s="47">
        <f t="shared" si="119"/>
        <v>0.12165149622443756</v>
      </c>
      <c r="T402" s="47">
        <f t="shared" si="119"/>
        <v>0.26569480245379046</v>
      </c>
      <c r="U402" s="47">
        <f t="shared" si="119"/>
        <v>0.24715259553909458</v>
      </c>
      <c r="V402" s="47">
        <f t="shared" si="119"/>
        <v>0.16489617897639963</v>
      </c>
      <c r="W402" s="47">
        <f t="shared" si="119"/>
        <v>23.798902055600649</v>
      </c>
      <c r="X402" s="47">
        <f t="shared" si="119"/>
        <v>5.2823440939912383E-2</v>
      </c>
      <c r="Y402" s="47">
        <f t="shared" si="119"/>
        <v>0.42837343184543009</v>
      </c>
      <c r="Z402" s="47">
        <f t="shared" si="119"/>
        <v>0</v>
      </c>
      <c r="AA402" s="91"/>
      <c r="AB402" s="91"/>
      <c r="AC402" s="47">
        <f t="shared" si="120"/>
        <v>5.5476770357086298E-4</v>
      </c>
      <c r="AD402" s="47">
        <f t="shared" si="120"/>
        <v>0.13977193051409095</v>
      </c>
      <c r="AE402" s="47">
        <f t="shared" si="120"/>
        <v>0.14846450667110681</v>
      </c>
      <c r="AF402" s="47">
        <f t="shared" si="120"/>
        <v>0.47447699836232926</v>
      </c>
      <c r="AG402" s="47">
        <f t="shared" si="120"/>
        <v>0.33761627734291766</v>
      </c>
      <c r="AH402" s="47">
        <f t="shared" si="120"/>
        <v>0.20275247361360638</v>
      </c>
      <c r="AI402" s="47">
        <f t="shared" si="120"/>
        <v>26.345488525813916</v>
      </c>
      <c r="AJ402" s="47">
        <f t="shared" si="120"/>
        <v>0.36945426506696721</v>
      </c>
      <c r="AK402" s="47">
        <f t="shared" si="120"/>
        <v>0.5308471642158531</v>
      </c>
      <c r="AL402" s="47">
        <f t="shared" si="120"/>
        <v>0</v>
      </c>
      <c r="AO402" s="47">
        <f t="shared" si="121"/>
        <v>5.4568905779435245E-4</v>
      </c>
      <c r="AP402" s="47">
        <f t="shared" si="121"/>
        <v>4.6144697332258316E-2</v>
      </c>
      <c r="AQ402" s="47">
        <f t="shared" si="121"/>
        <v>1.3406505223334655E-2</v>
      </c>
      <c r="AR402" s="47">
        <f t="shared" si="121"/>
        <v>0.10439109795426876</v>
      </c>
      <c r="AS402" s="47">
        <f t="shared" si="121"/>
        <v>4.5231840901912068E-2</v>
      </c>
      <c r="AT402" s="47">
        <f t="shared" si="121"/>
        <v>1.8987357352445305E-2</v>
      </c>
      <c r="AU402" s="47">
        <f t="shared" si="121"/>
        <v>1.2732932351066459</v>
      </c>
      <c r="AV402" s="47">
        <f t="shared" si="121"/>
        <v>0.15588453628462884</v>
      </c>
      <c r="AW402" s="47">
        <f t="shared" si="121"/>
        <v>4.7349067587146743E-2</v>
      </c>
      <c r="AX402" s="47">
        <f t="shared" si="121"/>
        <v>0</v>
      </c>
      <c r="BA402" s="47">
        <f t="shared" si="117"/>
        <v>7.5782677627695371E-4</v>
      </c>
      <c r="BB402" s="47">
        <f t="shared" si="117"/>
        <v>0.23339916369592362</v>
      </c>
      <c r="BC402" s="47">
        <f t="shared" si="117"/>
        <v>0.28352250811887902</v>
      </c>
      <c r="BD402" s="47">
        <f t="shared" si="117"/>
        <v>0.84456289877038848</v>
      </c>
      <c r="BE402" s="47">
        <f t="shared" si="117"/>
        <v>0.6300007137839243</v>
      </c>
      <c r="BF402" s="47">
        <f t="shared" si="117"/>
        <v>0.38663600994245129</v>
      </c>
      <c r="BG402" s="47">
        <f t="shared" si="117"/>
        <v>51.417683816521212</v>
      </c>
      <c r="BH402" s="47">
        <f t="shared" si="117"/>
        <v>0.57816224229150848</v>
      </c>
      <c r="BI402" s="47">
        <f t="shared" si="117"/>
        <v>1.0065696636484298</v>
      </c>
      <c r="BJ402" s="47">
        <f t="shared" si="117"/>
        <v>0</v>
      </c>
      <c r="BK402" s="39"/>
    </row>
    <row r="403" spans="4:63">
      <c r="D403" s="37">
        <f t="shared" si="113"/>
        <v>2.5</v>
      </c>
      <c r="E403" s="47">
        <f t="shared" si="118"/>
        <v>2.221216529648342E-4</v>
      </c>
      <c r="F403" s="47">
        <f t="shared" si="118"/>
        <v>9.2855598524565236E-2</v>
      </c>
      <c r="G403" s="47">
        <f t="shared" si="118"/>
        <v>0.13014652657148615</v>
      </c>
      <c r="H403" s="47">
        <f t="shared" si="118"/>
        <v>0.36679994894720219</v>
      </c>
      <c r="I403" s="47">
        <f t="shared" si="118"/>
        <v>0.27958814983687075</v>
      </c>
      <c r="J403" s="47">
        <f t="shared" si="118"/>
        <v>0.18303181068995295</v>
      </c>
      <c r="K403" s="47">
        <f t="shared" si="118"/>
        <v>24.930586564553892</v>
      </c>
      <c r="L403" s="47">
        <f t="shared" si="118"/>
        <v>0.20818247462778666</v>
      </c>
      <c r="M403" s="47">
        <f t="shared" si="118"/>
        <v>0.47520772361901886</v>
      </c>
      <c r="N403" s="47">
        <f t="shared" si="118"/>
        <v>0</v>
      </c>
      <c r="Q403" s="47">
        <f t="shared" ref="Q403:Z418" si="122">((Q314)/($D314-$D313))/$R$192*100</f>
        <v>-3.8449475135904641E-4</v>
      </c>
      <c r="R403" s="47">
        <f t="shared" si="122"/>
        <v>4.7515525805567491E-2</v>
      </c>
      <c r="S403" s="47">
        <f t="shared" si="122"/>
        <v>0.11651089488577843</v>
      </c>
      <c r="T403" s="47">
        <f t="shared" si="122"/>
        <v>0.26314878099376066</v>
      </c>
      <c r="U403" s="47">
        <f t="shared" si="122"/>
        <v>0.23545333481391068</v>
      </c>
      <c r="V403" s="47">
        <f t="shared" si="122"/>
        <v>0.16382114977656329</v>
      </c>
      <c r="W403" s="47">
        <f t="shared" si="122"/>
        <v>23.580635484752793</v>
      </c>
      <c r="X403" s="47">
        <f t="shared" si="122"/>
        <v>5.4728693209330714E-2</v>
      </c>
      <c r="Y403" s="47">
        <f t="shared" si="122"/>
        <v>0.42678662800780731</v>
      </c>
      <c r="Z403" s="47">
        <f t="shared" si="122"/>
        <v>0</v>
      </c>
      <c r="AA403" s="91"/>
      <c r="AB403" s="91"/>
      <c r="AC403" s="47">
        <f t="shared" ref="AC403:AL418" si="123">((AC314)/($D314-$D313))/$R$192*100</f>
        <v>6.0684764136111058E-4</v>
      </c>
      <c r="AD403" s="47">
        <f t="shared" si="123"/>
        <v>0.13819567124356311</v>
      </c>
      <c r="AE403" s="47">
        <f t="shared" si="123"/>
        <v>0.14378215825719387</v>
      </c>
      <c r="AF403" s="47">
        <f t="shared" si="123"/>
        <v>0.4704511169006439</v>
      </c>
      <c r="AG403" s="47">
        <f t="shared" si="123"/>
        <v>0.32372296485983093</v>
      </c>
      <c r="AH403" s="47">
        <f t="shared" si="123"/>
        <v>0.2020775098566383</v>
      </c>
      <c r="AI403" s="47">
        <f t="shared" si="123"/>
        <v>26.280537644354958</v>
      </c>
      <c r="AJ403" s="47">
        <f t="shared" si="123"/>
        <v>0.36719751855283417</v>
      </c>
      <c r="AK403" s="47">
        <f t="shared" si="123"/>
        <v>0.53252317276498806</v>
      </c>
      <c r="AL403" s="47">
        <f t="shared" si="123"/>
        <v>0</v>
      </c>
      <c r="AO403" s="47">
        <f t="shared" si="121"/>
        <v>6.0661640432388062E-4</v>
      </c>
      <c r="AP403" s="47">
        <f t="shared" si="121"/>
        <v>4.5340072718997745E-2</v>
      </c>
      <c r="AQ403" s="47">
        <f t="shared" si="121"/>
        <v>1.3635631685707722E-2</v>
      </c>
      <c r="AR403" s="47">
        <f t="shared" si="121"/>
        <v>0.10365116795344154</v>
      </c>
      <c r="AS403" s="47">
        <f t="shared" si="121"/>
        <v>4.4134815022960072E-2</v>
      </c>
      <c r="AT403" s="47">
        <f t="shared" si="121"/>
        <v>1.921066091338966E-2</v>
      </c>
      <c r="AU403" s="47">
        <f t="shared" si="121"/>
        <v>1.3499510798010981</v>
      </c>
      <c r="AV403" s="47">
        <f t="shared" si="121"/>
        <v>0.15345378141845595</v>
      </c>
      <c r="AW403" s="47">
        <f t="shared" si="121"/>
        <v>4.8421095611211551E-2</v>
      </c>
      <c r="AX403" s="47">
        <f t="shared" si="121"/>
        <v>0</v>
      </c>
      <c r="BA403" s="47">
        <f t="shared" si="117"/>
        <v>8.2896929432594484E-4</v>
      </c>
      <c r="BB403" s="47">
        <f t="shared" si="117"/>
        <v>0.23105126976812834</v>
      </c>
      <c r="BC403" s="47">
        <f t="shared" si="117"/>
        <v>0.27392868482868005</v>
      </c>
      <c r="BD403" s="47">
        <f t="shared" si="117"/>
        <v>0.83725106584784603</v>
      </c>
      <c r="BE403" s="47">
        <f t="shared" si="117"/>
        <v>0.60331111469670162</v>
      </c>
      <c r="BF403" s="47">
        <f t="shared" si="117"/>
        <v>0.38510932054659125</v>
      </c>
      <c r="BG403" s="47">
        <f t="shared" si="117"/>
        <v>51.211124208908849</v>
      </c>
      <c r="BH403" s="47">
        <f t="shared" si="117"/>
        <v>0.57537999318062083</v>
      </c>
      <c r="BI403" s="47">
        <f t="shared" si="117"/>
        <v>1.007730896384007</v>
      </c>
      <c r="BJ403" s="47">
        <f t="shared" si="117"/>
        <v>0</v>
      </c>
      <c r="BK403" s="39"/>
    </row>
    <row r="404" spans="4:63">
      <c r="D404" s="37">
        <f t="shared" si="113"/>
        <v>2.75</v>
      </c>
      <c r="E404" s="47">
        <f t="shared" si="118"/>
        <v>2.449974480530383E-4</v>
      </c>
      <c r="F404" s="47">
        <f t="shared" si="118"/>
        <v>9.192999111028613E-2</v>
      </c>
      <c r="G404" s="47">
        <f t="shared" si="118"/>
        <v>0.12556285804573827</v>
      </c>
      <c r="H404" s="47">
        <f t="shared" si="118"/>
        <v>0.36285820794934198</v>
      </c>
      <c r="I404" s="47">
        <f t="shared" si="118"/>
        <v>0.26764576676711416</v>
      </c>
      <c r="J404" s="47">
        <f t="shared" si="118"/>
        <v>0.18201043330044669</v>
      </c>
      <c r="K404" s="47">
        <f t="shared" si="118"/>
        <v>24.760750719136642</v>
      </c>
      <c r="L404" s="47">
        <f t="shared" si="118"/>
        <v>0.2076925630164346</v>
      </c>
      <c r="M404" s="47">
        <f t="shared" si="118"/>
        <v>0.4745917808206993</v>
      </c>
      <c r="N404" s="47">
        <f t="shared" si="118"/>
        <v>0</v>
      </c>
      <c r="Q404" s="47">
        <f t="shared" si="122"/>
        <v>-4.2356931812336451E-4</v>
      </c>
      <c r="R404" s="47">
        <f t="shared" si="122"/>
        <v>4.7555291951132818E-2</v>
      </c>
      <c r="S404" s="47">
        <f t="shared" si="122"/>
        <v>0.11171333998668137</v>
      </c>
      <c r="T404" s="47">
        <f t="shared" si="122"/>
        <v>0.26009456150750854</v>
      </c>
      <c r="U404" s="47">
        <f t="shared" si="122"/>
        <v>0.22453471874812839</v>
      </c>
      <c r="V404" s="47">
        <f t="shared" si="122"/>
        <v>0.16253173755857458</v>
      </c>
      <c r="W404" s="47">
        <f t="shared" si="122"/>
        <v>23.318805700571119</v>
      </c>
      <c r="X404" s="47">
        <f t="shared" si="122"/>
        <v>5.701518792518407E-2</v>
      </c>
      <c r="Y404" s="47">
        <f t="shared" si="122"/>
        <v>0.42488407735876327</v>
      </c>
      <c r="Z404" s="47">
        <f t="shared" si="122"/>
        <v>0</v>
      </c>
      <c r="AA404" s="91"/>
      <c r="AB404" s="91"/>
      <c r="AC404" s="47">
        <f t="shared" si="123"/>
        <v>6.6934547580561757E-4</v>
      </c>
      <c r="AD404" s="47">
        <f t="shared" si="123"/>
        <v>0.13630469026943956</v>
      </c>
      <c r="AE404" s="47">
        <f t="shared" si="123"/>
        <v>0.13941237610479532</v>
      </c>
      <c r="AF404" s="47">
        <f t="shared" si="123"/>
        <v>0.46562185439117432</v>
      </c>
      <c r="AG404" s="47">
        <f t="shared" si="123"/>
        <v>0.31075681478610079</v>
      </c>
      <c r="AH404" s="47">
        <f t="shared" si="123"/>
        <v>0.20127499803621368</v>
      </c>
      <c r="AI404" s="47">
        <f t="shared" si="123"/>
        <v>26.202695737702186</v>
      </c>
      <c r="AJ404" s="47">
        <f t="shared" si="123"/>
        <v>0.36449081767666341</v>
      </c>
      <c r="AK404" s="47">
        <f t="shared" si="123"/>
        <v>0.53408885616818236</v>
      </c>
      <c r="AL404" s="47">
        <f t="shared" si="123"/>
        <v>0</v>
      </c>
      <c r="AO404" s="47">
        <f t="shared" si="121"/>
        <v>6.6856676617640281E-4</v>
      </c>
      <c r="AP404" s="47">
        <f t="shared" si="121"/>
        <v>4.4374699159153312E-2</v>
      </c>
      <c r="AQ404" s="47">
        <f t="shared" si="121"/>
        <v>1.3849518059056903E-2</v>
      </c>
      <c r="AR404" s="47">
        <f t="shared" si="121"/>
        <v>0.10276364644183344</v>
      </c>
      <c r="AS404" s="47">
        <f t="shared" si="121"/>
        <v>4.311104801898577E-2</v>
      </c>
      <c r="AT404" s="47">
        <f t="shared" si="121"/>
        <v>1.947869574187211E-2</v>
      </c>
      <c r="AU404" s="47">
        <f t="shared" si="121"/>
        <v>1.4419450185655229</v>
      </c>
      <c r="AV404" s="47">
        <f t="shared" si="121"/>
        <v>0.15067737509125054</v>
      </c>
      <c r="AW404" s="47">
        <f t="shared" si="121"/>
        <v>4.9707703461936037E-2</v>
      </c>
      <c r="AX404" s="47">
        <f t="shared" si="121"/>
        <v>0</v>
      </c>
      <c r="BA404" s="47">
        <f t="shared" si="117"/>
        <v>9.1434292385865587E-4</v>
      </c>
      <c r="BB404" s="47">
        <f t="shared" si="117"/>
        <v>0.22823468137972569</v>
      </c>
      <c r="BC404" s="47">
        <f t="shared" si="117"/>
        <v>0.26497523415053359</v>
      </c>
      <c r="BD404" s="47">
        <f t="shared" si="117"/>
        <v>0.8284800623405163</v>
      </c>
      <c r="BE404" s="47">
        <f t="shared" si="117"/>
        <v>0.578402581553215</v>
      </c>
      <c r="BF404" s="47">
        <f t="shared" si="117"/>
        <v>0.38328543133666038</v>
      </c>
      <c r="BG404" s="47">
        <f t="shared" si="117"/>
        <v>50.963446456838824</v>
      </c>
      <c r="BH404" s="47">
        <f t="shared" si="117"/>
        <v>0.57218338069309804</v>
      </c>
      <c r="BI404" s="47">
        <f t="shared" si="117"/>
        <v>1.0086806369888817</v>
      </c>
      <c r="BJ404" s="47">
        <f t="shared" si="117"/>
        <v>0</v>
      </c>
      <c r="BK404" s="39"/>
    </row>
    <row r="405" spans="4:63">
      <c r="D405" s="37">
        <f t="shared" si="113"/>
        <v>3</v>
      </c>
      <c r="E405" s="47">
        <f t="shared" si="118"/>
        <v>2.7168608154291607E-4</v>
      </c>
      <c r="F405" s="47">
        <f t="shared" si="118"/>
        <v>9.0850211698393954E-2</v>
      </c>
      <c r="G405" s="47">
        <f t="shared" si="118"/>
        <v>0.12130669567988658</v>
      </c>
      <c r="H405" s="47">
        <f t="shared" si="118"/>
        <v>0.3582598892309648</v>
      </c>
      <c r="I405" s="47">
        <f t="shared" si="118"/>
        <v>0.25655663040633792</v>
      </c>
      <c r="J405" s="47">
        <f t="shared" si="118"/>
        <v>0.18081901463503336</v>
      </c>
      <c r="K405" s="47">
        <f t="shared" si="118"/>
        <v>24.562634574951627</v>
      </c>
      <c r="L405" s="47">
        <f t="shared" si="118"/>
        <v>0.20723780118770208</v>
      </c>
      <c r="M405" s="47">
        <f t="shared" si="118"/>
        <v>0.47387366783720014</v>
      </c>
      <c r="N405" s="47">
        <f t="shared" si="118"/>
        <v>0</v>
      </c>
      <c r="Q405" s="47">
        <f t="shared" si="122"/>
        <v>-4.5985309829722017E-4</v>
      </c>
      <c r="R405" s="47">
        <f t="shared" si="122"/>
        <v>4.7601734381990335E-2</v>
      </c>
      <c r="S405" s="47">
        <f t="shared" si="122"/>
        <v>0.10725855883318919</v>
      </c>
      <c r="T405" s="47">
        <f t="shared" si="122"/>
        <v>0.2565315776344696</v>
      </c>
      <c r="U405" s="47">
        <f t="shared" si="122"/>
        <v>0.21439618929268933</v>
      </c>
      <c r="V405" s="47">
        <f t="shared" si="122"/>
        <v>0.16102759218270501</v>
      </c>
      <c r="W405" s="47">
        <f t="shared" si="122"/>
        <v>23.013361999102369</v>
      </c>
      <c r="X405" s="47">
        <f t="shared" si="122"/>
        <v>5.9682818963729074E-2</v>
      </c>
      <c r="Y405" s="47">
        <f t="shared" si="122"/>
        <v>0.42266487353079868</v>
      </c>
      <c r="Z405" s="47">
        <f t="shared" si="122"/>
        <v>0</v>
      </c>
      <c r="AA405" s="91"/>
      <c r="AB405" s="91"/>
      <c r="AC405" s="47">
        <f t="shared" si="123"/>
        <v>7.422601784845479E-4</v>
      </c>
      <c r="AD405" s="47">
        <f t="shared" si="123"/>
        <v>0.13409868901479746</v>
      </c>
      <c r="AE405" s="47">
        <f t="shared" si="123"/>
        <v>0.13535483252658423</v>
      </c>
      <c r="AF405" s="47">
        <f t="shared" si="123"/>
        <v>0.45998820082745995</v>
      </c>
      <c r="AG405" s="47">
        <f t="shared" si="123"/>
        <v>0.29871707151998617</v>
      </c>
      <c r="AH405" s="47">
        <f t="shared" si="123"/>
        <v>0.20034676138887086</v>
      </c>
      <c r="AI405" s="47">
        <f t="shared" si="123"/>
        <v>26.11190715080096</v>
      </c>
      <c r="AJ405" s="47">
        <f t="shared" si="123"/>
        <v>0.36133337834898155</v>
      </c>
      <c r="AK405" s="47">
        <f t="shared" si="123"/>
        <v>0.53554310190500476</v>
      </c>
      <c r="AL405" s="47">
        <f t="shared" si="123"/>
        <v>0</v>
      </c>
      <c r="AO405" s="47">
        <f t="shared" si="121"/>
        <v>7.3153917984013629E-4</v>
      </c>
      <c r="AP405" s="47">
        <f t="shared" si="121"/>
        <v>4.3248477316403619E-2</v>
      </c>
      <c r="AQ405" s="47">
        <f t="shared" si="121"/>
        <v>1.4048136846697395E-2</v>
      </c>
      <c r="AR405" s="47">
        <f t="shared" si="121"/>
        <v>0.1017283115964952</v>
      </c>
      <c r="AS405" s="47">
        <f t="shared" si="121"/>
        <v>4.2160441113648583E-2</v>
      </c>
      <c r="AT405" s="47">
        <f t="shared" si="121"/>
        <v>1.9791422452328344E-2</v>
      </c>
      <c r="AU405" s="47">
        <f t="shared" si="121"/>
        <v>1.5492725758492583</v>
      </c>
      <c r="AV405" s="47">
        <f t="shared" si="121"/>
        <v>0.14755498222397301</v>
      </c>
      <c r="AW405" s="47">
        <f t="shared" si="121"/>
        <v>5.1208794306401462E-2</v>
      </c>
      <c r="AX405" s="47">
        <f t="shared" si="121"/>
        <v>0</v>
      </c>
      <c r="BA405" s="47">
        <f t="shared" si="117"/>
        <v>1.0139462600274639E-3</v>
      </c>
      <c r="BB405" s="47">
        <f t="shared" si="117"/>
        <v>0.2249489007131914</v>
      </c>
      <c r="BC405" s="47">
        <f t="shared" si="117"/>
        <v>0.25666152820647081</v>
      </c>
      <c r="BD405" s="47">
        <f t="shared" si="117"/>
        <v>0.8182480900584248</v>
      </c>
      <c r="BE405" s="47">
        <f t="shared" si="117"/>
        <v>0.55527370192632408</v>
      </c>
      <c r="BF405" s="47">
        <f t="shared" si="117"/>
        <v>0.38116577602390422</v>
      </c>
      <c r="BG405" s="47">
        <f t="shared" si="117"/>
        <v>50.67454172575259</v>
      </c>
      <c r="BH405" s="47">
        <f t="shared" si="117"/>
        <v>0.56857117953668368</v>
      </c>
      <c r="BI405" s="47">
        <f t="shared" si="117"/>
        <v>1.009416769742205</v>
      </c>
      <c r="BJ405" s="47">
        <f t="shared" si="117"/>
        <v>0</v>
      </c>
      <c r="BK405" s="39"/>
    </row>
    <row r="406" spans="4:63">
      <c r="D406" s="37">
        <f t="shared" si="113"/>
        <v>3.25</v>
      </c>
      <c r="E406" s="47">
        <f t="shared" si="118"/>
        <v>3.0218743893365698E-4</v>
      </c>
      <c r="F406" s="47">
        <f t="shared" si="118"/>
        <v>8.9616204261824872E-2</v>
      </c>
      <c r="G406" s="47">
        <f t="shared" si="118"/>
        <v>0.11737795778017882</v>
      </c>
      <c r="H406" s="47">
        <f t="shared" si="118"/>
        <v>0.35300477125083807</v>
      </c>
      <c r="I406" s="47">
        <f t="shared" si="118"/>
        <v>0.24632056334644373</v>
      </c>
      <c r="J406" s="47">
        <f t="shared" si="118"/>
        <v>0.17945744488118698</v>
      </c>
      <c r="K406" s="47">
        <f t="shared" si="118"/>
        <v>24.336223150641004</v>
      </c>
      <c r="L406" s="47">
        <f t="shared" si="118"/>
        <v>0.20681806469724323</v>
      </c>
      <c r="M406" s="47">
        <f t="shared" si="118"/>
        <v>0.4730531011450394</v>
      </c>
      <c r="N406" s="47">
        <f t="shared" si="118"/>
        <v>0</v>
      </c>
      <c r="Q406" s="47">
        <f t="shared" si="122"/>
        <v>-4.9334589846323172E-4</v>
      </c>
      <c r="R406" s="47">
        <f t="shared" si="122"/>
        <v>4.7654824827785908E-2</v>
      </c>
      <c r="S406" s="47">
        <f t="shared" si="122"/>
        <v>0.10314647765838483</v>
      </c>
      <c r="T406" s="47">
        <f t="shared" si="122"/>
        <v>0.25245967026091876</v>
      </c>
      <c r="U406" s="47">
        <f t="shared" si="122"/>
        <v>0.20503759625979051</v>
      </c>
      <c r="V406" s="47">
        <f t="shared" si="122"/>
        <v>0.15930861507016364</v>
      </c>
      <c r="W406" s="47">
        <f t="shared" si="122"/>
        <v>22.66429013146853</v>
      </c>
      <c r="X406" s="47">
        <f t="shared" si="122"/>
        <v>6.2731555506478548E-2</v>
      </c>
      <c r="Y406" s="47">
        <f t="shared" si="122"/>
        <v>0.42012876083999284</v>
      </c>
      <c r="Z406" s="47">
        <f t="shared" si="122"/>
        <v>0</v>
      </c>
      <c r="AA406" s="91"/>
      <c r="AB406" s="91"/>
      <c r="AC406" s="47">
        <f t="shared" si="123"/>
        <v>8.2559143657586994E-4</v>
      </c>
      <c r="AD406" s="47">
        <f t="shared" si="123"/>
        <v>0.13157758369586361</v>
      </c>
      <c r="AE406" s="47">
        <f t="shared" si="123"/>
        <v>0.13160943790197294</v>
      </c>
      <c r="AF406" s="47">
        <f t="shared" si="123"/>
        <v>0.45354987224075727</v>
      </c>
      <c r="AG406" s="47">
        <f t="shared" si="123"/>
        <v>0.28760353043309711</v>
      </c>
      <c r="AH406" s="47">
        <f t="shared" si="123"/>
        <v>0.19929493095871392</v>
      </c>
      <c r="AI406" s="47">
        <f t="shared" si="123"/>
        <v>26.008156169813525</v>
      </c>
      <c r="AJ406" s="47">
        <f t="shared" si="123"/>
        <v>0.35772497975274348</v>
      </c>
      <c r="AK406" s="47">
        <f t="shared" si="123"/>
        <v>0.53688559421928217</v>
      </c>
      <c r="AL406" s="47">
        <f t="shared" si="123"/>
        <v>0</v>
      </c>
      <c r="AO406" s="47">
        <f t="shared" si="121"/>
        <v>7.9553333739688871E-4</v>
      </c>
      <c r="AP406" s="47">
        <f t="shared" si="121"/>
        <v>4.1961379434038965E-2</v>
      </c>
      <c r="AQ406" s="47">
        <f t="shared" si="121"/>
        <v>1.4231480121793982E-2</v>
      </c>
      <c r="AR406" s="47">
        <f t="shared" si="121"/>
        <v>0.10054510098991931</v>
      </c>
      <c r="AS406" s="47">
        <f t="shared" si="121"/>
        <v>4.1282967086653216E-2</v>
      </c>
      <c r="AT406" s="47">
        <f t="shared" si="121"/>
        <v>2.0148829811023339E-2</v>
      </c>
      <c r="AU406" s="47">
        <f t="shared" si="121"/>
        <v>1.6719330191724744</v>
      </c>
      <c r="AV406" s="47">
        <f t="shared" si="121"/>
        <v>0.14408650919076468</v>
      </c>
      <c r="AW406" s="47">
        <f t="shared" si="121"/>
        <v>5.2924340305046558E-2</v>
      </c>
      <c r="AX406" s="47">
        <f t="shared" si="121"/>
        <v>0</v>
      </c>
      <c r="BA406" s="47">
        <f t="shared" si="117"/>
        <v>1.1277788755095269E-3</v>
      </c>
      <c r="BB406" s="47">
        <f t="shared" si="117"/>
        <v>0.22119378795768849</v>
      </c>
      <c r="BC406" s="47">
        <f t="shared" si="117"/>
        <v>0.24898739568215175</v>
      </c>
      <c r="BD406" s="47">
        <f t="shared" si="117"/>
        <v>0.80655464349159534</v>
      </c>
      <c r="BE406" s="47">
        <f t="shared" si="117"/>
        <v>0.53392409377954086</v>
      </c>
      <c r="BF406" s="47">
        <f t="shared" si="117"/>
        <v>0.3787523758399009</v>
      </c>
      <c r="BG406" s="47">
        <f t="shared" si="117"/>
        <v>50.344379320454529</v>
      </c>
      <c r="BH406" s="47">
        <f t="shared" si="117"/>
        <v>0.56454304444998671</v>
      </c>
      <c r="BI406" s="47">
        <f t="shared" si="117"/>
        <v>1.0099386953643217</v>
      </c>
      <c r="BJ406" s="47">
        <f t="shared" si="117"/>
        <v>0</v>
      </c>
      <c r="BK406" s="39"/>
    </row>
    <row r="407" spans="4:63">
      <c r="D407" s="37">
        <f t="shared" si="113"/>
        <v>3.5</v>
      </c>
      <c r="E407" s="47">
        <f t="shared" si="118"/>
        <v>3.365014849303872E-4</v>
      </c>
      <c r="F407" s="47">
        <f t="shared" si="118"/>
        <v>8.8227953073878901E-2</v>
      </c>
      <c r="G407" s="47">
        <f t="shared" si="118"/>
        <v>0.11377662209610183</v>
      </c>
      <c r="H407" s="47">
        <f t="shared" si="118"/>
        <v>0.34709279185860403</v>
      </c>
      <c r="I407" s="47">
        <f t="shared" si="118"/>
        <v>0.23693751763758675</v>
      </c>
      <c r="J407" s="47">
        <f t="shared" si="118"/>
        <v>0.17792569311373993</v>
      </c>
      <c r="K407" s="47">
        <f t="shared" si="118"/>
        <v>24.081512231070857</v>
      </c>
      <c r="L407" s="47">
        <f t="shared" si="118"/>
        <v>0.20643331844300236</v>
      </c>
      <c r="M407" s="47">
        <f t="shared" si="118"/>
        <v>0.47213000064150668</v>
      </c>
      <c r="N407" s="47">
        <f t="shared" si="118"/>
        <v>0</v>
      </c>
      <c r="Q407" s="47">
        <f t="shared" si="122"/>
        <v>-5.2404765665341809E-4</v>
      </c>
      <c r="R407" s="47">
        <f t="shared" si="122"/>
        <v>4.7714555288525758E-2</v>
      </c>
      <c r="S407" s="47">
        <f t="shared" si="122"/>
        <v>9.9377076493274541E-2</v>
      </c>
      <c r="T407" s="47">
        <f t="shared" si="122"/>
        <v>0.24787879477811006</v>
      </c>
      <c r="U407" s="47">
        <f t="shared" si="122"/>
        <v>0.19645889920710691</v>
      </c>
      <c r="V407" s="47">
        <f t="shared" si="122"/>
        <v>0.15737477850685189</v>
      </c>
      <c r="W407" s="47">
        <f t="shared" si="122"/>
        <v>22.271586101400409</v>
      </c>
      <c r="X407" s="47">
        <f t="shared" si="122"/>
        <v>6.6161388546648353E-2</v>
      </c>
      <c r="Y407" s="47">
        <f t="shared" si="122"/>
        <v>0.41727566722060849</v>
      </c>
      <c r="Z407" s="47">
        <f t="shared" si="122"/>
        <v>0</v>
      </c>
      <c r="AA407" s="91"/>
      <c r="AB407" s="91"/>
      <c r="AC407" s="47">
        <f t="shared" si="123"/>
        <v>9.1933915365219202E-4</v>
      </c>
      <c r="AD407" s="47">
        <f t="shared" si="123"/>
        <v>0.12874135085923188</v>
      </c>
      <c r="AE407" s="47">
        <f t="shared" si="123"/>
        <v>0.12817616769892914</v>
      </c>
      <c r="AF407" s="47">
        <f t="shared" si="123"/>
        <v>0.44630678893909675</v>
      </c>
      <c r="AG407" s="47">
        <f t="shared" si="123"/>
        <v>0.27741613606806681</v>
      </c>
      <c r="AH407" s="47">
        <f t="shared" si="123"/>
        <v>0.19812172466739417</v>
      </c>
      <c r="AI407" s="47">
        <f t="shared" si="123"/>
        <v>25.891438360741319</v>
      </c>
      <c r="AJ407" s="47">
        <f t="shared" si="123"/>
        <v>0.35366555978508352</v>
      </c>
      <c r="AK407" s="47">
        <f t="shared" si="123"/>
        <v>0.53811624352305942</v>
      </c>
      <c r="AL407" s="47">
        <f t="shared" si="123"/>
        <v>0</v>
      </c>
      <c r="AO407" s="47">
        <f t="shared" si="121"/>
        <v>8.6054914158380528E-4</v>
      </c>
      <c r="AP407" s="47">
        <f t="shared" si="121"/>
        <v>4.0513397785353143E-2</v>
      </c>
      <c r="AQ407" s="47">
        <f t="shared" si="121"/>
        <v>1.4399545602827288E-2</v>
      </c>
      <c r="AR407" s="47">
        <f t="shared" si="121"/>
        <v>9.9213997080493971E-2</v>
      </c>
      <c r="AS407" s="47">
        <f t="shared" si="121"/>
        <v>4.047861843047984E-2</v>
      </c>
      <c r="AT407" s="47">
        <f t="shared" si="121"/>
        <v>2.0550914606888043E-2</v>
      </c>
      <c r="AU407" s="47">
        <f t="shared" si="121"/>
        <v>1.8099261296704476</v>
      </c>
      <c r="AV407" s="47">
        <f t="shared" si="121"/>
        <v>0.14027192989635401</v>
      </c>
      <c r="AW407" s="47">
        <f t="shared" si="121"/>
        <v>5.4854333420898183E-2</v>
      </c>
      <c r="AX407" s="47">
        <f t="shared" si="121"/>
        <v>0</v>
      </c>
      <c r="BA407" s="47">
        <f t="shared" si="117"/>
        <v>1.2558406385825792E-3</v>
      </c>
      <c r="BB407" s="47">
        <f t="shared" si="117"/>
        <v>0.21696930393311079</v>
      </c>
      <c r="BC407" s="47">
        <f t="shared" si="117"/>
        <v>0.24195278979503099</v>
      </c>
      <c r="BD407" s="47">
        <f t="shared" si="117"/>
        <v>0.79339958079770079</v>
      </c>
      <c r="BE407" s="47">
        <f t="shared" si="117"/>
        <v>0.51435365370565356</v>
      </c>
      <c r="BF407" s="47">
        <f t="shared" si="117"/>
        <v>0.3760474177811341</v>
      </c>
      <c r="BG407" s="47">
        <f t="shared" si="117"/>
        <v>49.972950591812179</v>
      </c>
      <c r="BH407" s="47">
        <f t="shared" si="117"/>
        <v>0.56009887822808591</v>
      </c>
      <c r="BI407" s="47">
        <f t="shared" si="117"/>
        <v>1.0102462441645661</v>
      </c>
      <c r="BJ407" s="47">
        <f t="shared" si="117"/>
        <v>0</v>
      </c>
      <c r="BK407" s="39"/>
    </row>
    <row r="408" spans="4:63">
      <c r="D408" s="37">
        <f t="shared" si="113"/>
        <v>3.75</v>
      </c>
      <c r="E408" s="47">
        <f t="shared" si="118"/>
        <v>3.7462820854484476E-4</v>
      </c>
      <c r="F408" s="47">
        <f t="shared" si="118"/>
        <v>8.6685453727303519E-2</v>
      </c>
      <c r="G408" s="47">
        <f t="shared" si="118"/>
        <v>0.11050268256018066</v>
      </c>
      <c r="H408" s="47">
        <f t="shared" ref="F408:N423" si="124">((H319)/($D319-$D318))/$R$192*100</f>
        <v>0.34052393364971845</v>
      </c>
      <c r="I408" s="47">
        <f t="shared" si="124"/>
        <v>0.22840748030597402</v>
      </c>
      <c r="J408" s="47">
        <f t="shared" si="124"/>
        <v>0.17622375063109683</v>
      </c>
      <c r="K408" s="47">
        <f t="shared" si="124"/>
        <v>23.798500631550763</v>
      </c>
      <c r="L408" s="47">
        <f t="shared" si="124"/>
        <v>0.20608355252124236</v>
      </c>
      <c r="M408" s="47">
        <f t="shared" si="124"/>
        <v>0.4711043436983875</v>
      </c>
      <c r="N408" s="47">
        <f t="shared" si="124"/>
        <v>0</v>
      </c>
      <c r="Q408" s="47">
        <f t="shared" si="122"/>
        <v>-5.519583534183411E-4</v>
      </c>
      <c r="R408" s="47">
        <f t="shared" si="122"/>
        <v>4.7780923499838417E-2</v>
      </c>
      <c r="S408" s="47">
        <f t="shared" si="122"/>
        <v>9.5950349926188144E-2</v>
      </c>
      <c r="T408" s="47">
        <f t="shared" si="122"/>
        <v>0.24278893870373663</v>
      </c>
      <c r="U408" s="47">
        <f t="shared" si="122"/>
        <v>0.18866008723379685</v>
      </c>
      <c r="V408" s="47">
        <f t="shared" si="122"/>
        <v>0.1552260747111408</v>
      </c>
      <c r="W408" s="47">
        <f t="shared" si="122"/>
        <v>21.835248790153752</v>
      </c>
      <c r="X408" s="47">
        <f t="shared" si="122"/>
        <v>6.9972315436326538E-2</v>
      </c>
      <c r="Y408" s="47">
        <f t="shared" si="122"/>
        <v>0.41410557237408957</v>
      </c>
      <c r="Z408" s="47">
        <f t="shared" si="122"/>
        <v>0</v>
      </c>
      <c r="AA408" s="91"/>
      <c r="AB408" s="91"/>
      <c r="AC408" s="47">
        <f t="shared" si="123"/>
        <v>1.0235032996930259E-3</v>
      </c>
      <c r="AD408" s="47">
        <f t="shared" si="123"/>
        <v>0.12558998395476861</v>
      </c>
      <c r="AE408" s="47">
        <f t="shared" si="123"/>
        <v>0.12505501519417311</v>
      </c>
      <c r="AF408" s="47">
        <f t="shared" si="123"/>
        <v>0.43825892859569815</v>
      </c>
      <c r="AG408" s="47">
        <f t="shared" si="123"/>
        <v>0.26815487337815141</v>
      </c>
      <c r="AH408" s="47">
        <f t="shared" si="123"/>
        <v>0.19682938493661151</v>
      </c>
      <c r="AI408" s="47">
        <f t="shared" si="123"/>
        <v>25.761752472947741</v>
      </c>
      <c r="AJ408" s="47">
        <f t="shared" si="123"/>
        <v>0.34915510100058039</v>
      </c>
      <c r="AK408" s="47">
        <f t="shared" si="123"/>
        <v>0.53923502440128468</v>
      </c>
      <c r="AL408" s="47">
        <f t="shared" si="123"/>
        <v>0</v>
      </c>
      <c r="AO408" s="47">
        <f t="shared" si="121"/>
        <v>9.2658656196318591E-4</v>
      </c>
      <c r="AP408" s="47">
        <f t="shared" si="121"/>
        <v>3.8904530227465102E-2</v>
      </c>
      <c r="AQ408" s="47">
        <f t="shared" si="121"/>
        <v>1.4552332633992512E-2</v>
      </c>
      <c r="AR408" s="47">
        <f t="shared" si="121"/>
        <v>9.7734994945981812E-2</v>
      </c>
      <c r="AS408" s="47">
        <f t="shared" si="121"/>
        <v>3.9747393072177173E-2</v>
      </c>
      <c r="AT408" s="47">
        <f t="shared" si="121"/>
        <v>2.0997675919956021E-2</v>
      </c>
      <c r="AU408" s="47">
        <f t="shared" si="121"/>
        <v>1.9632518413970104</v>
      </c>
      <c r="AV408" s="47">
        <f t="shared" si="121"/>
        <v>0.13611123708491582</v>
      </c>
      <c r="AW408" s="47">
        <f t="shared" si="121"/>
        <v>5.6998771324297925E-2</v>
      </c>
      <c r="AX408" s="47">
        <f t="shared" si="121"/>
        <v>0</v>
      </c>
      <c r="BA408" s="47">
        <f t="shared" si="117"/>
        <v>1.3981315082378706E-3</v>
      </c>
      <c r="BB408" s="47">
        <f t="shared" si="117"/>
        <v>0.21227543768207213</v>
      </c>
      <c r="BC408" s="47">
        <f t="shared" si="117"/>
        <v>0.23555769775435376</v>
      </c>
      <c r="BD408" s="47">
        <f t="shared" si="117"/>
        <v>0.7787828622454166</v>
      </c>
      <c r="BE408" s="47">
        <f t="shared" si="117"/>
        <v>0.49656235368412543</v>
      </c>
      <c r="BF408" s="47">
        <f t="shared" si="117"/>
        <v>0.37305313556770836</v>
      </c>
      <c r="BG408" s="47">
        <f t="shared" si="117"/>
        <v>49.5602531044985</v>
      </c>
      <c r="BH408" s="47">
        <f t="shared" si="117"/>
        <v>0.55523865352182278</v>
      </c>
      <c r="BI408" s="47">
        <f t="shared" si="117"/>
        <v>1.0103393680996722</v>
      </c>
      <c r="BJ408" s="47">
        <f t="shared" si="117"/>
        <v>0</v>
      </c>
      <c r="BK408" s="39"/>
    </row>
    <row r="409" spans="4:63">
      <c r="D409" s="37">
        <f t="shared" si="113"/>
        <v>4</v>
      </c>
      <c r="E409" s="47">
        <f t="shared" si="118"/>
        <v>4.1656760633355992E-4</v>
      </c>
      <c r="F409" s="47">
        <f t="shared" si="124"/>
        <v>8.4988704989251304E-2</v>
      </c>
      <c r="G409" s="47">
        <f t="shared" si="124"/>
        <v>0.10755613751583144</v>
      </c>
      <c r="H409" s="47">
        <f t="shared" si="124"/>
        <v>0.33329819175978509</v>
      </c>
      <c r="I409" s="47">
        <f t="shared" si="124"/>
        <v>0.22073044783715465</v>
      </c>
      <c r="J409" s="47">
        <f t="shared" si="124"/>
        <v>0.17435161498731269</v>
      </c>
      <c r="K409" s="47">
        <f t="shared" si="124"/>
        <v>23.487188019526116</v>
      </c>
      <c r="L409" s="47">
        <f t="shared" si="124"/>
        <v>0.20576876413738845</v>
      </c>
      <c r="M409" s="47">
        <f t="shared" si="124"/>
        <v>0.46997612392513072</v>
      </c>
      <c r="N409" s="47">
        <f t="shared" si="124"/>
        <v>0</v>
      </c>
      <c r="Q409" s="47">
        <f t="shared" si="122"/>
        <v>-5.7707798275115232E-4</v>
      </c>
      <c r="R409" s="47">
        <f t="shared" si="122"/>
        <v>4.7853928820742443E-2</v>
      </c>
      <c r="S409" s="47">
        <f t="shared" si="122"/>
        <v>9.2866296488784264E-2</v>
      </c>
      <c r="T409" s="47">
        <f t="shared" si="122"/>
        <v>0.23719009855245457</v>
      </c>
      <c r="U409" s="47">
        <f t="shared" si="122"/>
        <v>0.18164115739840642</v>
      </c>
      <c r="V409" s="47">
        <f t="shared" si="122"/>
        <v>0.15286250150120048</v>
      </c>
      <c r="W409" s="47">
        <f t="shared" si="122"/>
        <v>21.355277885174988</v>
      </c>
      <c r="X409" s="47">
        <f t="shared" si="122"/>
        <v>7.4164335393077929E-2</v>
      </c>
      <c r="Y409" s="47">
        <f t="shared" si="122"/>
        <v>0.41061847058763667</v>
      </c>
      <c r="Z409" s="47">
        <f t="shared" si="122"/>
        <v>0</v>
      </c>
      <c r="AA409" s="91"/>
      <c r="AB409" s="91"/>
      <c r="AC409" s="47">
        <f t="shared" si="123"/>
        <v>1.1380838652906376E-3</v>
      </c>
      <c r="AD409" s="47">
        <f t="shared" si="123"/>
        <v>0.12212348115776007</v>
      </c>
      <c r="AE409" s="47">
        <f t="shared" si="123"/>
        <v>0.1222459785428784</v>
      </c>
      <c r="AF409" s="47">
        <f t="shared" si="123"/>
        <v>0.42940628496711525</v>
      </c>
      <c r="AG409" s="47">
        <f t="shared" si="123"/>
        <v>0.25981973827590349</v>
      </c>
      <c r="AH409" s="47">
        <f t="shared" si="123"/>
        <v>0.19542016109373528</v>
      </c>
      <c r="AI409" s="47">
        <f t="shared" si="123"/>
        <v>25.619098153877218</v>
      </c>
      <c r="AJ409" s="47">
        <f t="shared" si="123"/>
        <v>0.34419359850515108</v>
      </c>
      <c r="AK409" s="47">
        <f t="shared" si="123"/>
        <v>0.54024192964592377</v>
      </c>
      <c r="AL409" s="47">
        <f t="shared" si="123"/>
        <v>0</v>
      </c>
      <c r="AO409" s="47">
        <f t="shared" si="121"/>
        <v>9.9364558908471225E-4</v>
      </c>
      <c r="AP409" s="47">
        <f t="shared" si="121"/>
        <v>3.7134776168508861E-2</v>
      </c>
      <c r="AQ409" s="47">
        <f t="shared" si="121"/>
        <v>1.4689841027047179E-2</v>
      </c>
      <c r="AR409" s="47">
        <f t="shared" si="121"/>
        <v>9.6108093207330519E-2</v>
      </c>
      <c r="AS409" s="47">
        <f t="shared" si="121"/>
        <v>3.9089290438748231E-2</v>
      </c>
      <c r="AT409" s="47">
        <f t="shared" si="121"/>
        <v>2.148911348611221E-2</v>
      </c>
      <c r="AU409" s="47">
        <f t="shared" si="121"/>
        <v>2.1319101343511271</v>
      </c>
      <c r="AV409" s="47">
        <f t="shared" si="121"/>
        <v>0.13160442874431053</v>
      </c>
      <c r="AW409" s="47">
        <f t="shared" si="121"/>
        <v>5.9357653337494043E-2</v>
      </c>
      <c r="AX409" s="47">
        <f t="shared" si="121"/>
        <v>0</v>
      </c>
      <c r="BA409" s="47">
        <f t="shared" si="117"/>
        <v>1.5546514716241974E-3</v>
      </c>
      <c r="BB409" s="47">
        <f t="shared" si="117"/>
        <v>0.20711218614701138</v>
      </c>
      <c r="BC409" s="47">
        <f t="shared" si="117"/>
        <v>0.22980211605870984</v>
      </c>
      <c r="BD409" s="47">
        <f t="shared" si="117"/>
        <v>0.76270447672690034</v>
      </c>
      <c r="BE409" s="47">
        <f t="shared" si="117"/>
        <v>0.48055018611305811</v>
      </c>
      <c r="BF409" s="47">
        <f t="shared" si="117"/>
        <v>0.36977177608104794</v>
      </c>
      <c r="BG409" s="47">
        <f t="shared" si="117"/>
        <v>49.106286173403333</v>
      </c>
      <c r="BH409" s="47">
        <f t="shared" si="117"/>
        <v>0.5499623626425395</v>
      </c>
      <c r="BI409" s="47">
        <f t="shared" si="117"/>
        <v>1.0102180535710545</v>
      </c>
      <c r="BJ409" s="47">
        <f t="shared" si="117"/>
        <v>0</v>
      </c>
      <c r="BK409" s="39"/>
    </row>
    <row r="410" spans="4:63">
      <c r="D410" s="37">
        <f t="shared" si="113"/>
        <v>4.25</v>
      </c>
      <c r="E410" s="47">
        <f t="shared" si="118"/>
        <v>4.6231967721325741E-4</v>
      </c>
      <c r="F410" s="47">
        <f t="shared" si="124"/>
        <v>8.3137706515508572E-2</v>
      </c>
      <c r="G410" s="47">
        <f t="shared" si="124"/>
        <v>0.10493698651012524</v>
      </c>
      <c r="H410" s="47">
        <f t="shared" si="124"/>
        <v>0.32541556483204231</v>
      </c>
      <c r="I410" s="47">
        <f t="shared" si="124"/>
        <v>0.21390641927776041</v>
      </c>
      <c r="J410" s="47">
        <f t="shared" si="124"/>
        <v>0.17230928549557428</v>
      </c>
      <c r="K410" s="47">
        <f t="shared" si="124"/>
        <v>23.147574301764838</v>
      </c>
      <c r="L410" s="47">
        <f t="shared" si="124"/>
        <v>0.2054889525028101</v>
      </c>
      <c r="M410" s="47">
        <f t="shared" si="124"/>
        <v>0.46874533951746744</v>
      </c>
      <c r="N410" s="47">
        <f t="shared" si="124"/>
        <v>0</v>
      </c>
      <c r="Q410" s="47">
        <f t="shared" si="122"/>
        <v>-5.994065428206294E-4</v>
      </c>
      <c r="R410" s="47">
        <f t="shared" si="122"/>
        <v>4.7933571069781085E-2</v>
      </c>
      <c r="S410" s="47">
        <f t="shared" si="122"/>
        <v>9.0124915782093529E-2</v>
      </c>
      <c r="T410" s="47">
        <f t="shared" si="122"/>
        <v>0.23108227335324141</v>
      </c>
      <c r="U410" s="47">
        <f t="shared" si="122"/>
        <v>0.17540210890613608</v>
      </c>
      <c r="V410" s="47">
        <f t="shared" si="122"/>
        <v>0.15028405826619076</v>
      </c>
      <c r="W410" s="47">
        <f t="shared" si="122"/>
        <v>20.831673299328557</v>
      </c>
      <c r="X410" s="47">
        <f t="shared" si="122"/>
        <v>7.8737448184690931E-2</v>
      </c>
      <c r="Y410" s="47">
        <f t="shared" si="122"/>
        <v>0.40681436025480111</v>
      </c>
      <c r="Z410" s="47">
        <f t="shared" si="122"/>
        <v>0</v>
      </c>
      <c r="AA410" s="91"/>
      <c r="AB410" s="91"/>
      <c r="AC410" s="47">
        <f t="shared" si="123"/>
        <v>1.2630808474854652E-3</v>
      </c>
      <c r="AD410" s="47">
        <f t="shared" si="123"/>
        <v>0.11834184196123596</v>
      </c>
      <c r="AE410" s="47">
        <f t="shared" si="123"/>
        <v>0.11974905723815693</v>
      </c>
      <c r="AF410" s="47">
        <f t="shared" si="123"/>
        <v>0.41974885631084313</v>
      </c>
      <c r="AG410" s="47">
        <f t="shared" si="123"/>
        <v>0.25241072964938499</v>
      </c>
      <c r="AH410" s="47">
        <f t="shared" si="123"/>
        <v>0.19389630441125658</v>
      </c>
      <c r="AI410" s="47">
        <f t="shared" si="123"/>
        <v>25.463475304201115</v>
      </c>
      <c r="AJ410" s="47">
        <f t="shared" si="123"/>
        <v>0.3387810509277252</v>
      </c>
      <c r="AK410" s="47">
        <f t="shared" si="123"/>
        <v>0.54113695721326838</v>
      </c>
      <c r="AL410" s="47">
        <f t="shared" si="123"/>
        <v>0</v>
      </c>
      <c r="AO410" s="47">
        <f t="shared" si="121"/>
        <v>1.0617262200338868E-3</v>
      </c>
      <c r="AP410" s="47">
        <f t="shared" si="121"/>
        <v>3.5204135445727487E-2</v>
      </c>
      <c r="AQ410" s="47">
        <f t="shared" si="121"/>
        <v>1.4812070728031715E-2</v>
      </c>
      <c r="AR410" s="47">
        <f t="shared" si="121"/>
        <v>9.4333291478800901E-2</v>
      </c>
      <c r="AS410" s="47">
        <f t="shared" si="121"/>
        <v>3.8504310371624328E-2</v>
      </c>
      <c r="AT410" s="47">
        <f t="shared" si="121"/>
        <v>2.2025227229383521E-2</v>
      </c>
      <c r="AU410" s="47">
        <f t="shared" si="121"/>
        <v>2.3159010024362807</v>
      </c>
      <c r="AV410" s="47">
        <f t="shared" si="121"/>
        <v>0.12675150431811916</v>
      </c>
      <c r="AW410" s="47">
        <f t="shared" si="121"/>
        <v>6.193097926266633E-2</v>
      </c>
      <c r="AX410" s="47">
        <f t="shared" si="121"/>
        <v>0</v>
      </c>
      <c r="BA410" s="47">
        <f t="shared" si="117"/>
        <v>1.7254005246987226E-3</v>
      </c>
      <c r="BB410" s="47">
        <f t="shared" si="117"/>
        <v>0.20147954847674454</v>
      </c>
      <c r="BC410" s="47">
        <f t="shared" si="117"/>
        <v>0.22468604374828216</v>
      </c>
      <c r="BD410" s="47">
        <f t="shared" si="117"/>
        <v>0.74516442114288539</v>
      </c>
      <c r="BE410" s="47">
        <f t="shared" si="117"/>
        <v>0.46631714892714538</v>
      </c>
      <c r="BF410" s="47">
        <f t="shared" si="117"/>
        <v>0.36620558990683083</v>
      </c>
      <c r="BG410" s="47">
        <f t="shared" si="117"/>
        <v>48.611049605965952</v>
      </c>
      <c r="BH410" s="47">
        <f t="shared" si="117"/>
        <v>0.54427000343053533</v>
      </c>
      <c r="BI410" s="47">
        <f t="shared" si="117"/>
        <v>1.0098822967307357</v>
      </c>
      <c r="BJ410" s="47">
        <f t="shared" si="117"/>
        <v>0</v>
      </c>
      <c r="BK410" s="39"/>
    </row>
    <row r="411" spans="4:63">
      <c r="D411" s="37">
        <f t="shared" si="113"/>
        <v>4.5</v>
      </c>
      <c r="E411" s="47">
        <f t="shared" si="118"/>
        <v>5.1188442084246146E-4</v>
      </c>
      <c r="F411" s="47">
        <f t="shared" si="124"/>
        <v>8.113245821013676E-2</v>
      </c>
      <c r="G411" s="47">
        <f t="shared" si="124"/>
        <v>0.10264522941899985</v>
      </c>
      <c r="H411" s="47">
        <f t="shared" si="124"/>
        <v>0.31687605248878559</v>
      </c>
      <c r="I411" s="47">
        <f t="shared" si="124"/>
        <v>0.2079353943686777</v>
      </c>
      <c r="J411" s="47">
        <f t="shared" si="124"/>
        <v>0.17009676196318843</v>
      </c>
      <c r="K411" s="47">
        <f t="shared" si="124"/>
        <v>22.779659452157485</v>
      </c>
      <c r="L411" s="47">
        <f t="shared" si="124"/>
        <v>0.20524411739488249</v>
      </c>
      <c r="M411" s="47">
        <f t="shared" si="124"/>
        <v>0.46741198996602101</v>
      </c>
      <c r="N411" s="47">
        <f t="shared" si="124"/>
        <v>0</v>
      </c>
      <c r="Q411" s="47">
        <f t="shared" si="122"/>
        <v>-6.1894403307434758E-4</v>
      </c>
      <c r="R411" s="47">
        <f t="shared" si="122"/>
        <v>4.8019850195569681E-2</v>
      </c>
      <c r="S411" s="47">
        <f t="shared" si="122"/>
        <v>8.7726207697504152E-2</v>
      </c>
      <c r="T411" s="47">
        <f t="shared" si="122"/>
        <v>0.22446546283613625</v>
      </c>
      <c r="U411" s="47">
        <f t="shared" si="122"/>
        <v>0.16994294154181855</v>
      </c>
      <c r="V411" s="47">
        <f t="shared" si="122"/>
        <v>0.14749074483531788</v>
      </c>
      <c r="W411" s="47">
        <f t="shared" si="122"/>
        <v>20.264435008370395</v>
      </c>
      <c r="X411" s="47">
        <f t="shared" si="122"/>
        <v>8.3691653741979913E-2</v>
      </c>
      <c r="Y411" s="47">
        <f t="shared" si="122"/>
        <v>0.40269324092412934</v>
      </c>
      <c r="Z411" s="47">
        <f t="shared" si="122"/>
        <v>0</v>
      </c>
      <c r="AA411" s="91"/>
      <c r="AB411" s="91"/>
      <c r="AC411" s="47">
        <f t="shared" si="123"/>
        <v>1.3984942453445781E-3</v>
      </c>
      <c r="AD411" s="47">
        <f t="shared" si="123"/>
        <v>0.11424506622470373</v>
      </c>
      <c r="AE411" s="47">
        <f t="shared" si="123"/>
        <v>0.11756425114049573</v>
      </c>
      <c r="AF411" s="47">
        <f t="shared" si="123"/>
        <v>0.40928664214143484</v>
      </c>
      <c r="AG411" s="47">
        <f t="shared" si="123"/>
        <v>0.24592784719553676</v>
      </c>
      <c r="AH411" s="47">
        <f t="shared" si="123"/>
        <v>0.19226006670911036</v>
      </c>
      <c r="AI411" s="47">
        <f t="shared" si="123"/>
        <v>25.294883895944558</v>
      </c>
      <c r="AJ411" s="47">
        <f t="shared" si="123"/>
        <v>0.33291745788465682</v>
      </c>
      <c r="AK411" s="47">
        <f t="shared" si="123"/>
        <v>0.54192010652389089</v>
      </c>
      <c r="AL411" s="47">
        <f t="shared" si="123"/>
        <v>0</v>
      </c>
      <c r="AO411" s="47">
        <f t="shared" si="121"/>
        <v>1.130828453916809E-3</v>
      </c>
      <c r="AP411" s="47">
        <f t="shared" si="121"/>
        <v>3.3112608014567078E-2</v>
      </c>
      <c r="AQ411" s="47">
        <f t="shared" si="121"/>
        <v>1.4919021721495701E-2</v>
      </c>
      <c r="AR411" s="47">
        <f t="shared" si="121"/>
        <v>9.2410589652649339E-2</v>
      </c>
      <c r="AS411" s="47">
        <f t="shared" si="121"/>
        <v>3.7992452826859147E-2</v>
      </c>
      <c r="AT411" s="47">
        <f t="shared" si="121"/>
        <v>2.2606017127870554E-2</v>
      </c>
      <c r="AU411" s="47">
        <f t="shared" si="121"/>
        <v>2.5152244437870905</v>
      </c>
      <c r="AV411" s="47">
        <f t="shared" si="121"/>
        <v>0.12155246365290258</v>
      </c>
      <c r="AW411" s="47">
        <f t="shared" si="121"/>
        <v>6.4718749041891677E-2</v>
      </c>
      <c r="AX411" s="47">
        <f t="shared" si="121"/>
        <v>0</v>
      </c>
      <c r="BA411" s="47">
        <f t="shared" si="117"/>
        <v>1.9103786661870395E-3</v>
      </c>
      <c r="BB411" s="47">
        <f t="shared" si="117"/>
        <v>0.19537752443484049</v>
      </c>
      <c r="BC411" s="47">
        <f t="shared" si="117"/>
        <v>0.22020948055949557</v>
      </c>
      <c r="BD411" s="47">
        <f t="shared" si="117"/>
        <v>0.72616269463022043</v>
      </c>
      <c r="BE411" s="47">
        <f t="shared" si="117"/>
        <v>0.45386324156421443</v>
      </c>
      <c r="BF411" s="47">
        <f t="shared" si="117"/>
        <v>0.36235682867229879</v>
      </c>
      <c r="BG411" s="47">
        <f t="shared" si="117"/>
        <v>48.07454334810204</v>
      </c>
      <c r="BH411" s="47">
        <f t="shared" si="117"/>
        <v>0.53816157527953934</v>
      </c>
      <c r="BI411" s="47">
        <f t="shared" si="117"/>
        <v>1.009332096489912</v>
      </c>
      <c r="BJ411" s="47">
        <f t="shared" si="117"/>
        <v>0</v>
      </c>
      <c r="BK411" s="39"/>
    </row>
    <row r="412" spans="4:63">
      <c r="D412" s="37">
        <f t="shared" si="113"/>
        <v>4.75</v>
      </c>
      <c r="E412" s="47">
        <f t="shared" si="118"/>
        <v>5.6526183711351268E-4</v>
      </c>
      <c r="F412" s="47">
        <f t="shared" si="124"/>
        <v>7.8972960046450755E-2</v>
      </c>
      <c r="G412" s="47">
        <f t="shared" si="124"/>
        <v>0.10068086620841177</v>
      </c>
      <c r="H412" s="47">
        <f t="shared" si="124"/>
        <v>0.30767965462509989</v>
      </c>
      <c r="I412" s="47">
        <f t="shared" si="124"/>
        <v>0.2028173730393433</v>
      </c>
      <c r="J412" s="47">
        <f t="shared" si="124"/>
        <v>0.16771404433615184</v>
      </c>
      <c r="K412" s="47">
        <f t="shared" si="124"/>
        <v>22.383443463401992</v>
      </c>
      <c r="L412" s="47">
        <f t="shared" si="124"/>
        <v>0.20503425875075348</v>
      </c>
      <c r="M412" s="47">
        <f t="shared" si="124"/>
        <v>0.46597607512702582</v>
      </c>
      <c r="N412" s="47">
        <f t="shared" si="124"/>
        <v>0</v>
      </c>
      <c r="Q412" s="47">
        <f t="shared" si="122"/>
        <v>-6.3569045334716597E-4</v>
      </c>
      <c r="R412" s="47">
        <f t="shared" si="122"/>
        <v>4.8112766183556255E-2</v>
      </c>
      <c r="S412" s="47">
        <f t="shared" si="122"/>
        <v>8.5670172205390971E-2</v>
      </c>
      <c r="T412" s="47">
        <f t="shared" si="122"/>
        <v>0.21733966692626741</v>
      </c>
      <c r="U412" s="47">
        <f t="shared" si="122"/>
        <v>0.16526365524708644</v>
      </c>
      <c r="V412" s="47">
        <f t="shared" si="122"/>
        <v>0.14448256116090219</v>
      </c>
      <c r="W412" s="47">
        <f t="shared" si="122"/>
        <v>19.653563005570572</v>
      </c>
      <c r="X412" s="47">
        <f t="shared" si="122"/>
        <v>8.9026952044269969E-2</v>
      </c>
      <c r="Y412" s="47">
        <f t="shared" si="122"/>
        <v>0.3982551124688628</v>
      </c>
      <c r="Z412" s="47">
        <f t="shared" si="122"/>
        <v>0</v>
      </c>
      <c r="AA412" s="91"/>
      <c r="AB412" s="91"/>
      <c r="AC412" s="47">
        <f t="shared" si="123"/>
        <v>1.5443240585738419E-3</v>
      </c>
      <c r="AD412" s="47">
        <f t="shared" si="123"/>
        <v>0.10983315390934502</v>
      </c>
      <c r="AE412" s="47">
        <f t="shared" si="123"/>
        <v>0.11569156021143266</v>
      </c>
      <c r="AF412" s="47">
        <f t="shared" si="123"/>
        <v>0.39801964232393305</v>
      </c>
      <c r="AG412" s="47">
        <f t="shared" si="123"/>
        <v>0.24037109083160046</v>
      </c>
      <c r="AH412" s="47">
        <f t="shared" si="123"/>
        <v>0.1905136999612464</v>
      </c>
      <c r="AI412" s="47">
        <f t="shared" si="123"/>
        <v>25.113323921233448</v>
      </c>
      <c r="AJ412" s="47">
        <f t="shared" si="123"/>
        <v>0.32660281926875478</v>
      </c>
      <c r="AK412" s="47">
        <f t="shared" si="123"/>
        <v>0.54259137741356067</v>
      </c>
      <c r="AL412" s="47">
        <f t="shared" si="123"/>
        <v>0</v>
      </c>
      <c r="AO412" s="47">
        <f t="shared" si="121"/>
        <v>1.2009522904606787E-3</v>
      </c>
      <c r="AP412" s="47">
        <f t="shared" si="121"/>
        <v>3.08601938628945E-2</v>
      </c>
      <c r="AQ412" s="47">
        <f t="shared" si="121"/>
        <v>1.5010694003020797E-2</v>
      </c>
      <c r="AR412" s="47">
        <f t="shared" si="121"/>
        <v>9.0339987698832475E-2</v>
      </c>
      <c r="AS412" s="47">
        <f t="shared" si="121"/>
        <v>3.7553717792256858E-2</v>
      </c>
      <c r="AT412" s="47">
        <f t="shared" si="121"/>
        <v>2.3231483175249645E-2</v>
      </c>
      <c r="AU412" s="47">
        <f t="shared" si="121"/>
        <v>2.7298804578314204</v>
      </c>
      <c r="AV412" s="47">
        <f t="shared" si="121"/>
        <v>0.11600730670648352</v>
      </c>
      <c r="AW412" s="47">
        <f t="shared" si="121"/>
        <v>6.772096265816302E-2</v>
      </c>
      <c r="AX412" s="47">
        <f t="shared" si="121"/>
        <v>0</v>
      </c>
      <c r="BA412" s="47">
        <f t="shared" si="117"/>
        <v>2.1095858956873548E-3</v>
      </c>
      <c r="BB412" s="47">
        <f t="shared" si="117"/>
        <v>0.18880611395579577</v>
      </c>
      <c r="BC412" s="47">
        <f t="shared" si="117"/>
        <v>0.21637242641984444</v>
      </c>
      <c r="BD412" s="47">
        <f t="shared" si="117"/>
        <v>0.70569929694903299</v>
      </c>
      <c r="BE412" s="47">
        <f t="shared" si="117"/>
        <v>0.44318846387094379</v>
      </c>
      <c r="BF412" s="47">
        <f t="shared" si="117"/>
        <v>0.35822774429739823</v>
      </c>
      <c r="BG412" s="47">
        <f t="shared" si="117"/>
        <v>47.49676738463544</v>
      </c>
      <c r="BH412" s="47">
        <f t="shared" si="117"/>
        <v>0.53163707801950832</v>
      </c>
      <c r="BI412" s="47">
        <f t="shared" si="117"/>
        <v>1.0085674525405866</v>
      </c>
      <c r="BJ412" s="47">
        <f t="shared" si="117"/>
        <v>0</v>
      </c>
      <c r="BK412" s="39"/>
    </row>
    <row r="413" spans="4:63">
      <c r="D413" s="37">
        <f t="shared" si="113"/>
        <v>5</v>
      </c>
      <c r="E413" s="47">
        <f t="shared" si="118"/>
        <v>6.2245192599249806E-4</v>
      </c>
      <c r="F413" s="47">
        <f t="shared" si="124"/>
        <v>7.665921201704326E-2</v>
      </c>
      <c r="G413" s="47">
        <f t="shared" si="124"/>
        <v>9.9043896868999531E-2</v>
      </c>
      <c r="H413" s="47">
        <f t="shared" si="124"/>
        <v>0.29782637121191086</v>
      </c>
      <c r="I413" s="47">
        <f t="shared" si="124"/>
        <v>0.19855235527049597</v>
      </c>
      <c r="J413" s="47">
        <f t="shared" si="124"/>
        <v>0.16516113259934545</v>
      </c>
      <c r="K413" s="47">
        <f t="shared" si="124"/>
        <v>21.958926333458827</v>
      </c>
      <c r="L413" s="47">
        <f t="shared" si="124"/>
        <v>0.20485937655267553</v>
      </c>
      <c r="M413" s="47">
        <f t="shared" si="124"/>
        <v>0.46443759495991366</v>
      </c>
      <c r="N413" s="47">
        <f t="shared" si="124"/>
        <v>0</v>
      </c>
      <c r="Q413" s="47">
        <f t="shared" si="122"/>
        <v>-6.4964580359010333E-4</v>
      </c>
      <c r="R413" s="47">
        <f t="shared" si="122"/>
        <v>4.8212319029619213E-2</v>
      </c>
      <c r="S413" s="47">
        <f t="shared" si="122"/>
        <v>8.3956809297654977E-2</v>
      </c>
      <c r="T413" s="47">
        <f t="shared" si="122"/>
        <v>0.20970488560292161</v>
      </c>
      <c r="U413" s="47">
        <f t="shared" si="122"/>
        <v>0.16136425000606819</v>
      </c>
      <c r="V413" s="47">
        <f t="shared" si="122"/>
        <v>0.14125950722965386</v>
      </c>
      <c r="W413" s="47">
        <f t="shared" si="122"/>
        <v>18.999057289065334</v>
      </c>
      <c r="X413" s="47">
        <f t="shared" si="122"/>
        <v>9.4743343085367498E-2</v>
      </c>
      <c r="Y413" s="47">
        <f t="shared" si="122"/>
        <v>0.39349997485344002</v>
      </c>
      <c r="Z413" s="47">
        <f t="shared" si="122"/>
        <v>0</v>
      </c>
      <c r="AA413" s="91"/>
      <c r="AB413" s="91"/>
      <c r="AC413" s="47">
        <f t="shared" si="123"/>
        <v>1.7005702870806086E-3</v>
      </c>
      <c r="AD413" s="47">
        <f t="shared" si="123"/>
        <v>0.10510610500446729</v>
      </c>
      <c r="AE413" s="47">
        <f t="shared" si="123"/>
        <v>0.1141309844403442</v>
      </c>
      <c r="AF413" s="47">
        <f t="shared" si="123"/>
        <v>0.38594785682090121</v>
      </c>
      <c r="AG413" s="47">
        <f t="shared" si="123"/>
        <v>0.23574046053492409</v>
      </c>
      <c r="AH413" s="47">
        <f t="shared" si="123"/>
        <v>0.18865945618491275</v>
      </c>
      <c r="AI413" s="47">
        <f t="shared" si="123"/>
        <v>24.918795377852284</v>
      </c>
      <c r="AJ413" s="47">
        <f t="shared" si="123"/>
        <v>0.31983713505011191</v>
      </c>
      <c r="AK413" s="47">
        <f t="shared" si="123"/>
        <v>0.54315076983573796</v>
      </c>
      <c r="AL413" s="47">
        <f t="shared" si="123"/>
        <v>0</v>
      </c>
      <c r="AO413" s="47">
        <f t="shared" si="121"/>
        <v>1.2720977295826014E-3</v>
      </c>
      <c r="AP413" s="47">
        <f t="shared" si="121"/>
        <v>2.8446892987424047E-2</v>
      </c>
      <c r="AQ413" s="47">
        <f t="shared" si="121"/>
        <v>1.5087087571344554E-2</v>
      </c>
      <c r="AR413" s="47">
        <f t="shared" si="121"/>
        <v>8.8121485608989247E-2</v>
      </c>
      <c r="AS413" s="47">
        <f t="shared" si="121"/>
        <v>3.7188105264427784E-2</v>
      </c>
      <c r="AT413" s="47">
        <f t="shared" si="121"/>
        <v>2.3901625369691593E-2</v>
      </c>
      <c r="AU413" s="47">
        <f t="shared" si="121"/>
        <v>2.9598690443934927</v>
      </c>
      <c r="AV413" s="47">
        <f t="shared" si="121"/>
        <v>0.11011603346730803</v>
      </c>
      <c r="AW413" s="47">
        <f t="shared" si="121"/>
        <v>7.0937620106473642E-2</v>
      </c>
      <c r="AX413" s="47">
        <f t="shared" si="121"/>
        <v>0</v>
      </c>
      <c r="BA413" s="47">
        <f t="shared" si="117"/>
        <v>2.3230222130731066E-3</v>
      </c>
      <c r="BB413" s="47">
        <f t="shared" si="117"/>
        <v>0.18176531702151055</v>
      </c>
      <c r="BC413" s="47">
        <f t="shared" si="117"/>
        <v>0.21317488130934373</v>
      </c>
      <c r="BD413" s="47">
        <f t="shared" si="117"/>
        <v>0.68377422803281207</v>
      </c>
      <c r="BE413" s="47">
        <f t="shared" si="117"/>
        <v>0.43429281580542006</v>
      </c>
      <c r="BF413" s="47">
        <f t="shared" si="117"/>
        <v>0.35382058878425821</v>
      </c>
      <c r="BG413" s="47">
        <f t="shared" si="117"/>
        <v>46.877721711311111</v>
      </c>
      <c r="BH413" s="47">
        <f t="shared" si="117"/>
        <v>0.52469651160278741</v>
      </c>
      <c r="BI413" s="47">
        <f t="shared" si="117"/>
        <v>1.0075883647956516</v>
      </c>
      <c r="BJ413" s="47">
        <f t="shared" si="117"/>
        <v>0</v>
      </c>
      <c r="BK413" s="39"/>
    </row>
    <row r="414" spans="4:63">
      <c r="D414" s="37">
        <f t="shared" si="113"/>
        <v>5.25</v>
      </c>
      <c r="E414" s="47">
        <f t="shared" si="118"/>
        <v>6.8345468746875359E-4</v>
      </c>
      <c r="F414" s="47">
        <f t="shared" si="124"/>
        <v>7.4191214119862972E-2</v>
      </c>
      <c r="G414" s="47">
        <f t="shared" si="124"/>
        <v>9.7734321398183083E-2</v>
      </c>
      <c r="H414" s="47">
        <f t="shared" si="124"/>
        <v>0.28731620224118126</v>
      </c>
      <c r="I414" s="47">
        <f t="shared" si="124"/>
        <v>0.1951403410568642</v>
      </c>
      <c r="J414" s="47">
        <f t="shared" si="124"/>
        <v>0.16243802674854141</v>
      </c>
      <c r="K414" s="47">
        <f t="shared" si="124"/>
        <v>21.50610806175915</v>
      </c>
      <c r="L414" s="47">
        <f t="shared" si="124"/>
        <v>0.20471947079563632</v>
      </c>
      <c r="M414" s="47">
        <f t="shared" si="124"/>
        <v>0.46279654945324095</v>
      </c>
      <c r="N414" s="47">
        <f t="shared" si="124"/>
        <v>0</v>
      </c>
      <c r="Q414" s="47">
        <f t="shared" si="122"/>
        <v>-6.6081008378873155E-4</v>
      </c>
      <c r="R414" s="47">
        <f t="shared" si="122"/>
        <v>4.8318508732590984E-2</v>
      </c>
      <c r="S414" s="47">
        <f t="shared" si="122"/>
        <v>8.2586118972076239E-2</v>
      </c>
      <c r="T414" s="47">
        <f t="shared" si="122"/>
        <v>0.20156111886038383</v>
      </c>
      <c r="U414" s="47">
        <f t="shared" si="122"/>
        <v>0.15824472581443572</v>
      </c>
      <c r="V414" s="47">
        <f t="shared" si="122"/>
        <v>0.1378215830378744</v>
      </c>
      <c r="W414" s="47">
        <f t="shared" si="122"/>
        <v>18.300917858339851</v>
      </c>
      <c r="X414" s="47">
        <f t="shared" si="122"/>
        <v>0.10084082686341361</v>
      </c>
      <c r="Y414" s="47">
        <f t="shared" si="122"/>
        <v>0.388427828067891</v>
      </c>
      <c r="Z414" s="47">
        <f t="shared" si="122"/>
        <v>0</v>
      </c>
      <c r="AA414" s="91"/>
      <c r="AB414" s="91"/>
      <c r="AC414" s="47">
        <f t="shared" si="123"/>
        <v>1.8672329308357446E-3</v>
      </c>
      <c r="AD414" s="47">
        <f t="shared" si="123"/>
        <v>0.10006391950713497</v>
      </c>
      <c r="AE414" s="47">
        <f t="shared" si="123"/>
        <v>0.11288252382429008</v>
      </c>
      <c r="AF414" s="47">
        <f t="shared" si="123"/>
        <v>0.37307128562197839</v>
      </c>
      <c r="AG414" s="47">
        <f t="shared" si="123"/>
        <v>0.23203595629929272</v>
      </c>
      <c r="AH414" s="47">
        <f t="shared" si="123"/>
        <v>0.18669958740952203</v>
      </c>
      <c r="AI414" s="47">
        <f t="shared" si="123"/>
        <v>24.711298265178431</v>
      </c>
      <c r="AJ414" s="47">
        <f t="shared" si="123"/>
        <v>0.31262040522039564</v>
      </c>
      <c r="AK414" s="47">
        <f t="shared" si="123"/>
        <v>0.54359828377723673</v>
      </c>
      <c r="AL414" s="47">
        <f t="shared" si="123"/>
        <v>0</v>
      </c>
      <c r="AO414" s="47">
        <f t="shared" si="121"/>
        <v>1.3442647712574851E-3</v>
      </c>
      <c r="AP414" s="47">
        <f t="shared" si="121"/>
        <v>2.5872705387271988E-2</v>
      </c>
      <c r="AQ414" s="47">
        <f t="shared" si="121"/>
        <v>1.5148202426106844E-2</v>
      </c>
      <c r="AR414" s="47">
        <f t="shared" si="121"/>
        <v>8.5755083380797431E-2</v>
      </c>
      <c r="AS414" s="47">
        <f t="shared" si="121"/>
        <v>3.6895615242428487E-2</v>
      </c>
      <c r="AT414" s="47">
        <f t="shared" si="121"/>
        <v>2.4616443710667013E-2</v>
      </c>
      <c r="AU414" s="47">
        <f t="shared" si="121"/>
        <v>3.2051902034192992</v>
      </c>
      <c r="AV414" s="47">
        <f t="shared" si="121"/>
        <v>0.10387864393222271</v>
      </c>
      <c r="AW414" s="47">
        <f t="shared" si="121"/>
        <v>7.4368721385349945E-2</v>
      </c>
      <c r="AX414" s="47">
        <f t="shared" si="121"/>
        <v>0</v>
      </c>
      <c r="BA414" s="47">
        <f t="shared" si="117"/>
        <v>2.5506876183044981E-3</v>
      </c>
      <c r="BB414" s="47">
        <f t="shared" si="117"/>
        <v>0.17425513362699796</v>
      </c>
      <c r="BC414" s="47">
        <f t="shared" si="117"/>
        <v>0.21061684522247315</v>
      </c>
      <c r="BD414" s="47">
        <f t="shared" si="117"/>
        <v>0.66038748786315971</v>
      </c>
      <c r="BE414" s="47">
        <f t="shared" si="117"/>
        <v>0.42717629735615692</v>
      </c>
      <c r="BF414" s="47">
        <f t="shared" si="117"/>
        <v>0.34913761415806344</v>
      </c>
      <c r="BG414" s="47">
        <f t="shared" si="117"/>
        <v>46.217406326937578</v>
      </c>
      <c r="BH414" s="47">
        <f t="shared" si="117"/>
        <v>0.51733987601603193</v>
      </c>
      <c r="BI414" s="47">
        <f t="shared" si="117"/>
        <v>1.0063948332304777</v>
      </c>
      <c r="BJ414" s="47">
        <f t="shared" si="117"/>
        <v>0</v>
      </c>
      <c r="BK414" s="39"/>
    </row>
    <row r="415" spans="4:63">
      <c r="D415" s="37">
        <f t="shared" si="113"/>
        <v>5.5</v>
      </c>
      <c r="E415" s="47">
        <f t="shared" si="118"/>
        <v>7.4827012153893385E-4</v>
      </c>
      <c r="F415" s="47">
        <f t="shared" si="124"/>
        <v>7.1568966354342914E-2</v>
      </c>
      <c r="G415" s="47">
        <f t="shared" si="124"/>
        <v>9.6752139795249575E-2</v>
      </c>
      <c r="H415" s="47">
        <f t="shared" si="124"/>
        <v>0.27614914771069182</v>
      </c>
      <c r="I415" s="47">
        <f t="shared" si="124"/>
        <v>0.19258133039700079</v>
      </c>
      <c r="J415" s="47">
        <f t="shared" si="124"/>
        <v>0.1595447267825586</v>
      </c>
      <c r="K415" s="47">
        <f t="shared" si="124"/>
        <v>21.024988648144515</v>
      </c>
      <c r="L415" s="47">
        <f t="shared" si="124"/>
        <v>0.20461454147822017</v>
      </c>
      <c r="M415" s="47">
        <f t="shared" si="124"/>
        <v>0.46105293860377966</v>
      </c>
      <c r="N415" s="47">
        <f t="shared" si="124"/>
        <v>0</v>
      </c>
      <c r="Q415" s="47">
        <f t="shared" si="122"/>
        <v>-6.6918329393882516E-4</v>
      </c>
      <c r="R415" s="47">
        <f t="shared" si="122"/>
        <v>4.8431335292140762E-2</v>
      </c>
      <c r="S415" s="47">
        <f t="shared" si="122"/>
        <v>8.1558101228044397E-2</v>
      </c>
      <c r="T415" s="47">
        <f t="shared" si="122"/>
        <v>0.19290836669708147</v>
      </c>
      <c r="U415" s="47">
        <f t="shared" si="122"/>
        <v>0.15590508267100525</v>
      </c>
      <c r="V415" s="47">
        <f t="shared" si="122"/>
        <v>0.13416878858453662</v>
      </c>
      <c r="W415" s="47">
        <f t="shared" si="122"/>
        <v>17.559144713252273</v>
      </c>
      <c r="X415" s="47">
        <f t="shared" si="122"/>
        <v>0.1073194033778495</v>
      </c>
      <c r="Y415" s="47">
        <f t="shared" si="122"/>
        <v>0.38303867210942355</v>
      </c>
      <c r="Z415" s="47">
        <f t="shared" si="122"/>
        <v>0</v>
      </c>
      <c r="AA415" s="91"/>
      <c r="AB415" s="91"/>
      <c r="AC415" s="47">
        <f t="shared" si="123"/>
        <v>2.0443119898301081E-3</v>
      </c>
      <c r="AD415" s="47">
        <f t="shared" si="123"/>
        <v>9.4706597416545038E-2</v>
      </c>
      <c r="AE415" s="47">
        <f t="shared" si="123"/>
        <v>0.11194617836245477</v>
      </c>
      <c r="AF415" s="47">
        <f t="shared" si="123"/>
        <v>0.35938992872430237</v>
      </c>
      <c r="AG415" s="47">
        <f t="shared" si="123"/>
        <v>0.22925757812299624</v>
      </c>
      <c r="AH415" s="47">
        <f t="shared" si="123"/>
        <v>0.1846363456679023</v>
      </c>
      <c r="AI415" s="47">
        <f t="shared" si="123"/>
        <v>24.490832583036809</v>
      </c>
      <c r="AJ415" s="47">
        <f t="shared" si="123"/>
        <v>0.30495262977728838</v>
      </c>
      <c r="AK415" s="47">
        <f t="shared" si="123"/>
        <v>0.54393391923432299</v>
      </c>
      <c r="AL415" s="47">
        <f t="shared" si="123"/>
        <v>0</v>
      </c>
      <c r="AO415" s="47">
        <f t="shared" si="121"/>
        <v>1.4174534154777589E-3</v>
      </c>
      <c r="AP415" s="47">
        <f t="shared" si="121"/>
        <v>2.3137631062202152E-2</v>
      </c>
      <c r="AQ415" s="47">
        <f t="shared" si="121"/>
        <v>1.5194038567205179E-2</v>
      </c>
      <c r="AR415" s="47">
        <f t="shared" si="121"/>
        <v>8.3240781013610349E-2</v>
      </c>
      <c r="AS415" s="47">
        <f t="shared" si="121"/>
        <v>3.6676247725995537E-2</v>
      </c>
      <c r="AT415" s="47">
        <f t="shared" si="121"/>
        <v>2.5375938198021974E-2</v>
      </c>
      <c r="AU415" s="47">
        <f t="shared" si="121"/>
        <v>3.4658439348922414</v>
      </c>
      <c r="AV415" s="47">
        <f t="shared" si="121"/>
        <v>9.7295138100370673E-2</v>
      </c>
      <c r="AW415" s="47">
        <f t="shared" si="121"/>
        <v>7.801426649435611E-2</v>
      </c>
      <c r="AX415" s="47">
        <f t="shared" si="121"/>
        <v>0</v>
      </c>
      <c r="BA415" s="47">
        <f t="shared" si="117"/>
        <v>2.7925821113690421E-3</v>
      </c>
      <c r="BB415" s="47">
        <f t="shared" si="117"/>
        <v>0.16627556377088795</v>
      </c>
      <c r="BC415" s="47">
        <f t="shared" si="117"/>
        <v>0.20869831815770434</v>
      </c>
      <c r="BD415" s="47">
        <f t="shared" si="117"/>
        <v>0.63553907643499419</v>
      </c>
      <c r="BE415" s="47">
        <f t="shared" si="117"/>
        <v>0.42183890851999706</v>
      </c>
      <c r="BF415" s="47">
        <f t="shared" si="117"/>
        <v>0.34418107245046092</v>
      </c>
      <c r="BG415" s="47">
        <f t="shared" si="117"/>
        <v>45.51582123118132</v>
      </c>
      <c r="BH415" s="47">
        <f t="shared" si="117"/>
        <v>0.50956717125550854</v>
      </c>
      <c r="BI415" s="47">
        <f t="shared" si="117"/>
        <v>1.0049868578381027</v>
      </c>
      <c r="BJ415" s="47">
        <f t="shared" si="117"/>
        <v>0</v>
      </c>
      <c r="BK415" s="39"/>
    </row>
    <row r="416" spans="4:63">
      <c r="D416" s="37">
        <f t="shared" si="113"/>
        <v>5.75</v>
      </c>
      <c r="E416" s="47">
        <f t="shared" si="118"/>
        <v>8.1689822820199141E-4</v>
      </c>
      <c r="F416" s="47">
        <f t="shared" si="124"/>
        <v>6.8792468720326766E-2</v>
      </c>
      <c r="G416" s="47">
        <f t="shared" si="124"/>
        <v>9.6097352060001431E-2</v>
      </c>
      <c r="H416" s="47">
        <f t="shared" si="124"/>
        <v>0.26432520761983291</v>
      </c>
      <c r="I416" s="47">
        <f t="shared" si="124"/>
        <v>0.19087532329050719</v>
      </c>
      <c r="J416" s="47">
        <f t="shared" si="124"/>
        <v>0.15648123270106731</v>
      </c>
      <c r="K416" s="47">
        <f t="shared" si="124"/>
        <v>20.515568092570859</v>
      </c>
      <c r="L416" s="47">
        <f t="shared" si="124"/>
        <v>0.20454458860002722</v>
      </c>
      <c r="M416" s="47">
        <f t="shared" si="124"/>
        <v>0.4592067624106182</v>
      </c>
      <c r="N416" s="47">
        <f t="shared" si="124"/>
        <v>0</v>
      </c>
      <c r="Q416" s="47">
        <f t="shared" si="122"/>
        <v>-6.7476543403915382E-4</v>
      </c>
      <c r="R416" s="47">
        <f t="shared" si="122"/>
        <v>4.8550798708174671E-2</v>
      </c>
      <c r="S416" s="47">
        <f t="shared" si="122"/>
        <v>8.0872756065391155E-2</v>
      </c>
      <c r="T416" s="47">
        <f t="shared" si="122"/>
        <v>0.18374662911258355</v>
      </c>
      <c r="U416" s="47">
        <f t="shared" si="122"/>
        <v>0.15434532057545164</v>
      </c>
      <c r="V416" s="47">
        <f t="shared" si="122"/>
        <v>0.13030112386935566</v>
      </c>
      <c r="W416" s="47">
        <f t="shared" si="122"/>
        <v>16.773737853763624</v>
      </c>
      <c r="X416" s="47">
        <f t="shared" si="122"/>
        <v>0.11417907262850717</v>
      </c>
      <c r="Y416" s="47">
        <f t="shared" si="122"/>
        <v>0.37733250697725623</v>
      </c>
      <c r="Z416" s="47">
        <f t="shared" si="122"/>
        <v>0</v>
      </c>
      <c r="AA416" s="91"/>
      <c r="AB416" s="91"/>
      <c r="AC416" s="47">
        <f t="shared" si="123"/>
        <v>2.2318074640608394E-3</v>
      </c>
      <c r="AD416" s="47">
        <f t="shared" si="123"/>
        <v>8.9034138732478951E-2</v>
      </c>
      <c r="AE416" s="47">
        <f t="shared" si="123"/>
        <v>0.11132194805461165</v>
      </c>
      <c r="AF416" s="47">
        <f t="shared" si="123"/>
        <v>0.34490378612708378</v>
      </c>
      <c r="AG416" s="47">
        <f t="shared" si="123"/>
        <v>0.22740532600556274</v>
      </c>
      <c r="AH416" s="47">
        <f t="shared" si="123"/>
        <v>0.18247198299384015</v>
      </c>
      <c r="AI416" s="47">
        <f t="shared" si="123"/>
        <v>24.257398331378095</v>
      </c>
      <c r="AJ416" s="47">
        <f t="shared" si="123"/>
        <v>0.29683380872014803</v>
      </c>
      <c r="AK416" s="47">
        <f t="shared" si="123"/>
        <v>0.54415767620593636</v>
      </c>
      <c r="AL416" s="47">
        <f t="shared" si="123"/>
        <v>0</v>
      </c>
      <c r="AO416" s="47">
        <f t="shared" si="121"/>
        <v>1.4916636622411452E-3</v>
      </c>
      <c r="AP416" s="47">
        <f t="shared" si="121"/>
        <v>2.0241670012152095E-2</v>
      </c>
      <c r="AQ416" s="47">
        <f t="shared" si="121"/>
        <v>1.5224595994610277E-2</v>
      </c>
      <c r="AR416" s="47">
        <f t="shared" si="121"/>
        <v>8.0578578507249365E-2</v>
      </c>
      <c r="AS416" s="47">
        <f t="shared" si="121"/>
        <v>3.6530002715055548E-2</v>
      </c>
      <c r="AT416" s="47">
        <f t="shared" si="121"/>
        <v>2.6180108831711651E-2</v>
      </c>
      <c r="AU416" s="47">
        <f t="shared" si="121"/>
        <v>3.7418302388072355</v>
      </c>
      <c r="AV416" s="47">
        <f t="shared" si="121"/>
        <v>9.0365515971520052E-2</v>
      </c>
      <c r="AW416" s="47">
        <f t="shared" si="121"/>
        <v>8.1874255433361964E-2</v>
      </c>
      <c r="AX416" s="47">
        <f t="shared" si="121"/>
        <v>0</v>
      </c>
      <c r="BA416" s="47">
        <f t="shared" si="117"/>
        <v>3.0487056922628309E-3</v>
      </c>
      <c r="BB416" s="47">
        <f t="shared" si="117"/>
        <v>0.15782660745280572</v>
      </c>
      <c r="BC416" s="47">
        <f t="shared" si="117"/>
        <v>0.20741930011461307</v>
      </c>
      <c r="BD416" s="47">
        <f t="shared" si="117"/>
        <v>0.60922899374691664</v>
      </c>
      <c r="BE416" s="47">
        <f t="shared" si="117"/>
        <v>0.4182806492960699</v>
      </c>
      <c r="BF416" s="47">
        <f t="shared" si="117"/>
        <v>0.33895321569490744</v>
      </c>
      <c r="BG416" s="47">
        <f t="shared" si="117"/>
        <v>44.772966423948958</v>
      </c>
      <c r="BH416" s="47">
        <f t="shared" si="117"/>
        <v>0.50137839732017531</v>
      </c>
      <c r="BI416" s="47">
        <f t="shared" si="117"/>
        <v>1.0033644386165546</v>
      </c>
      <c r="BJ416" s="47">
        <f t="shared" si="117"/>
        <v>0</v>
      </c>
      <c r="BK416" s="39"/>
    </row>
    <row r="417" spans="4:63">
      <c r="D417" s="37">
        <f t="shared" si="113"/>
        <v>6</v>
      </c>
      <c r="E417" s="47">
        <f t="shared" si="118"/>
        <v>8.8933900745760154E-4</v>
      </c>
      <c r="F417" s="47">
        <f t="shared" si="124"/>
        <v>6.5861721217771729E-2</v>
      </c>
      <c r="G417" s="47">
        <f t="shared" si="124"/>
        <v>9.5769958192383903E-2</v>
      </c>
      <c r="H417" s="47">
        <f t="shared" si="124"/>
        <v>0.25184438196843978</v>
      </c>
      <c r="I417" s="47">
        <f t="shared" si="124"/>
        <v>0.19002231973727346</v>
      </c>
      <c r="J417" s="47">
        <f t="shared" si="124"/>
        <v>0.15324754450397579</v>
      </c>
      <c r="K417" s="47">
        <f t="shared" si="124"/>
        <v>19.977846395025942</v>
      </c>
      <c r="L417" s="47">
        <f t="shared" si="124"/>
        <v>0.20450961216094415</v>
      </c>
      <c r="M417" s="47">
        <f t="shared" si="124"/>
        <v>0.45725802087350037</v>
      </c>
      <c r="N417" s="47">
        <f t="shared" si="124"/>
        <v>0</v>
      </c>
      <c r="Q417" s="47">
        <f t="shared" si="122"/>
        <v>-6.7755650408936156E-4</v>
      </c>
      <c r="R417" s="47">
        <f t="shared" si="122"/>
        <v>4.8676898980666169E-2</v>
      </c>
      <c r="S417" s="47">
        <f t="shared" si="122"/>
        <v>8.0530083484070064E-2</v>
      </c>
      <c r="T417" s="47">
        <f t="shared" si="122"/>
        <v>0.17407590610677195</v>
      </c>
      <c r="U417" s="47">
        <f t="shared" si="122"/>
        <v>0.15356543952768548</v>
      </c>
      <c r="V417" s="47">
        <f t="shared" si="122"/>
        <v>0.12621858889225251</v>
      </c>
      <c r="W417" s="47">
        <f t="shared" si="122"/>
        <v>15.944697279863249</v>
      </c>
      <c r="X417" s="47">
        <f t="shared" si="122"/>
        <v>0.12141983461533606</v>
      </c>
      <c r="Y417" s="47">
        <f t="shared" si="122"/>
        <v>0.37130933267117078</v>
      </c>
      <c r="Z417" s="47">
        <f t="shared" si="122"/>
        <v>0</v>
      </c>
      <c r="AA417" s="91"/>
      <c r="AB417" s="91"/>
      <c r="AC417" s="47">
        <f t="shared" si="123"/>
        <v>2.4297193535270474E-3</v>
      </c>
      <c r="AD417" s="47">
        <f t="shared" si="123"/>
        <v>8.304654345487715E-2</v>
      </c>
      <c r="AE417" s="47">
        <f t="shared" si="123"/>
        <v>0.11100983290069771</v>
      </c>
      <c r="AF417" s="47">
        <f t="shared" si="123"/>
        <v>0.32961285783010763</v>
      </c>
      <c r="AG417" s="47">
        <f t="shared" si="123"/>
        <v>0.22647919994686147</v>
      </c>
      <c r="AH417" s="47">
        <f t="shared" si="123"/>
        <v>0.18020875142139089</v>
      </c>
      <c r="AI417" s="47">
        <f t="shared" si="123"/>
        <v>24.010995510188607</v>
      </c>
      <c r="AJ417" s="47">
        <f t="shared" si="123"/>
        <v>0.28826394204879602</v>
      </c>
      <c r="AK417" s="47">
        <f t="shared" si="123"/>
        <v>0.54426955469177907</v>
      </c>
      <c r="AL417" s="47">
        <f t="shared" si="123"/>
        <v>0</v>
      </c>
      <c r="AO417" s="47">
        <f t="shared" si="121"/>
        <v>1.5668955115469632E-3</v>
      </c>
      <c r="AP417" s="47">
        <f t="shared" si="121"/>
        <v>1.718482223710556E-2</v>
      </c>
      <c r="AQ417" s="47">
        <f t="shared" si="121"/>
        <v>1.5239874708313839E-2</v>
      </c>
      <c r="AR417" s="47">
        <f t="shared" si="121"/>
        <v>7.7768475861667824E-2</v>
      </c>
      <c r="AS417" s="47">
        <f t="shared" si="121"/>
        <v>3.6456880209587983E-2</v>
      </c>
      <c r="AT417" s="47">
        <f t="shared" si="121"/>
        <v>2.7028955611723277E-2</v>
      </c>
      <c r="AU417" s="47">
        <f t="shared" si="121"/>
        <v>4.0331491151626935</v>
      </c>
      <c r="AV417" s="47">
        <f t="shared" si="121"/>
        <v>8.308977754560809E-2</v>
      </c>
      <c r="AW417" s="47">
        <f t="shared" si="121"/>
        <v>8.5948688202329593E-2</v>
      </c>
      <c r="AX417" s="47">
        <f t="shared" si="121"/>
        <v>0</v>
      </c>
      <c r="BA417" s="47">
        <f t="shared" si="117"/>
        <v>3.319058360984649E-3</v>
      </c>
      <c r="BB417" s="47">
        <f t="shared" si="117"/>
        <v>0.14890826467264889</v>
      </c>
      <c r="BC417" s="47">
        <f t="shared" si="117"/>
        <v>0.20677979109308162</v>
      </c>
      <c r="BD417" s="47">
        <f t="shared" si="117"/>
        <v>0.58145723979854735</v>
      </c>
      <c r="BE417" s="47">
        <f t="shared" si="117"/>
        <v>0.41650151968413496</v>
      </c>
      <c r="BF417" s="47">
        <f t="shared" si="117"/>
        <v>0.33345629592536669</v>
      </c>
      <c r="BG417" s="47">
        <f t="shared" si="117"/>
        <v>43.988841905214549</v>
      </c>
      <c r="BH417" s="47">
        <f t="shared" si="117"/>
        <v>0.49277355420974017</v>
      </c>
      <c r="BI417" s="47">
        <f t="shared" si="117"/>
        <v>1.0015275755652795</v>
      </c>
      <c r="BJ417" s="47">
        <f t="shared" si="117"/>
        <v>0</v>
      </c>
      <c r="BK417" s="39"/>
    </row>
    <row r="418" spans="4:63">
      <c r="D418" s="37">
        <f t="shared" si="113"/>
        <v>6.25</v>
      </c>
      <c r="E418" s="47">
        <f t="shared" si="118"/>
        <v>9.1851445371836805E-4</v>
      </c>
      <c r="F418" s="47">
        <f t="shared" si="124"/>
        <v>6.3802216990235042E-2</v>
      </c>
      <c r="G418" s="47">
        <f t="shared" si="124"/>
        <v>9.4862082965587832E-2</v>
      </c>
      <c r="H418" s="47">
        <f t="shared" si="124"/>
        <v>0.24332099130348278</v>
      </c>
      <c r="I418" s="47">
        <f t="shared" si="124"/>
        <v>0.18817054374287639</v>
      </c>
      <c r="J418" s="47">
        <f t="shared" si="124"/>
        <v>0.15027956849775612</v>
      </c>
      <c r="K418" s="47">
        <f t="shared" si="124"/>
        <v>19.53183369489339</v>
      </c>
      <c r="L418" s="47">
        <f t="shared" si="124"/>
        <v>0.2027355161185668</v>
      </c>
      <c r="M418" s="47">
        <f t="shared" si="124"/>
        <v>0.45231936554838148</v>
      </c>
      <c r="N418" s="47">
        <f t="shared" si="124"/>
        <v>0</v>
      </c>
      <c r="Q418" s="47">
        <f t="shared" si="122"/>
        <v>-6.7239924760821796E-4</v>
      </c>
      <c r="R418" s="47">
        <f t="shared" si="122"/>
        <v>4.8320846828711767E-2</v>
      </c>
      <c r="S418" s="47">
        <f t="shared" si="122"/>
        <v>7.9749979635659607E-2</v>
      </c>
      <c r="T418" s="47">
        <f t="shared" si="122"/>
        <v>0.16765342919889056</v>
      </c>
      <c r="U418" s="47">
        <f t="shared" si="122"/>
        <v>0.15204650004789552</v>
      </c>
      <c r="V418" s="47">
        <f t="shared" si="122"/>
        <v>0.12305210792719087</v>
      </c>
      <c r="W418" s="47">
        <f t="shared" si="122"/>
        <v>15.385298615850479</v>
      </c>
      <c r="X418" s="47">
        <f t="shared" si="122"/>
        <v>0.12405525779385489</v>
      </c>
      <c r="Y418" s="47">
        <f t="shared" si="122"/>
        <v>0.36503985034243097</v>
      </c>
      <c r="Z418" s="47">
        <f t="shared" si="122"/>
        <v>0</v>
      </c>
      <c r="AA418" s="91"/>
      <c r="AB418" s="91"/>
      <c r="AC418" s="47">
        <f t="shared" si="123"/>
        <v>2.5094281550449567E-3</v>
      </c>
      <c r="AD418" s="47">
        <f t="shared" si="123"/>
        <v>7.9283587151758095E-2</v>
      </c>
      <c r="AE418" s="47">
        <f t="shared" si="123"/>
        <v>0.10997418629551628</v>
      </c>
      <c r="AF418" s="47">
        <f t="shared" si="123"/>
        <v>0.31898855340807408</v>
      </c>
      <c r="AG418" s="47">
        <f t="shared" si="123"/>
        <v>0.22429458743785732</v>
      </c>
      <c r="AH418" s="47">
        <f t="shared" si="123"/>
        <v>0.17750702906832125</v>
      </c>
      <c r="AI418" s="47">
        <f t="shared" si="123"/>
        <v>23.67836877393627</v>
      </c>
      <c r="AJ418" s="47">
        <f t="shared" si="123"/>
        <v>0.28141577444327898</v>
      </c>
      <c r="AK418" s="47">
        <f t="shared" si="123"/>
        <v>0.53959888075433415</v>
      </c>
      <c r="AL418" s="47">
        <f t="shared" si="123"/>
        <v>0</v>
      </c>
      <c r="AO418" s="47">
        <f t="shared" si="121"/>
        <v>1.590913701326586E-3</v>
      </c>
      <c r="AP418" s="47">
        <f t="shared" si="121"/>
        <v>1.5481370161523275E-2</v>
      </c>
      <c r="AQ418" s="47">
        <f t="shared" si="121"/>
        <v>1.5112103329928225E-2</v>
      </c>
      <c r="AR418" s="47">
        <f t="shared" si="121"/>
        <v>7.5667562104592218E-2</v>
      </c>
      <c r="AS418" s="47">
        <f t="shared" si="121"/>
        <v>3.6124043694980873E-2</v>
      </c>
      <c r="AT418" s="47">
        <f t="shared" si="121"/>
        <v>2.7227460570565243E-2</v>
      </c>
      <c r="AU418" s="47">
        <f t="shared" si="121"/>
        <v>4.146535079042911</v>
      </c>
      <c r="AV418" s="47">
        <f t="shared" si="121"/>
        <v>7.8680258324711913E-2</v>
      </c>
      <c r="AW418" s="47">
        <f t="shared" si="121"/>
        <v>8.7279515205950509E-2</v>
      </c>
      <c r="AX418" s="47">
        <f t="shared" si="121"/>
        <v>0</v>
      </c>
      <c r="BA418" s="47">
        <f t="shared" si="117"/>
        <v>3.4279426087633247E-3</v>
      </c>
      <c r="BB418" s="47">
        <f t="shared" si="117"/>
        <v>0.14308580414199312</v>
      </c>
      <c r="BC418" s="47">
        <f t="shared" si="117"/>
        <v>0.2048362692611041</v>
      </c>
      <c r="BD418" s="47">
        <f t="shared" si="117"/>
        <v>0.56230954471155692</v>
      </c>
      <c r="BE418" s="47">
        <f t="shared" si="117"/>
        <v>0.41246513118073369</v>
      </c>
      <c r="BF418" s="47">
        <f t="shared" si="117"/>
        <v>0.32778659756607736</v>
      </c>
      <c r="BG418" s="47">
        <f t="shared" si="117"/>
        <v>43.210202468829664</v>
      </c>
      <c r="BH418" s="47">
        <f t="shared" si="117"/>
        <v>0.4841512905618458</v>
      </c>
      <c r="BI418" s="47">
        <f t="shared" si="117"/>
        <v>0.99191824630271563</v>
      </c>
      <c r="BJ418" s="47">
        <f t="shared" si="117"/>
        <v>0</v>
      </c>
      <c r="BK418" s="39"/>
    </row>
    <row r="419" spans="4:63">
      <c r="D419" s="37">
        <f t="shared" si="113"/>
        <v>6.5</v>
      </c>
      <c r="E419" s="47">
        <f t="shared" si="118"/>
        <v>9.0265631795455011E-4</v>
      </c>
      <c r="F419" s="47">
        <f t="shared" si="124"/>
        <v>6.2700672844720751E-2</v>
      </c>
      <c r="G419" s="47">
        <f t="shared" si="124"/>
        <v>9.3224290784510069E-2</v>
      </c>
      <c r="H419" s="47">
        <f t="shared" si="124"/>
        <v>0.2391200587012175</v>
      </c>
      <c r="I419" s="47">
        <f t="shared" si="124"/>
        <v>0.18492178264026568</v>
      </c>
      <c r="J419" s="47">
        <f t="shared" si="124"/>
        <v>0.14768499441117766</v>
      </c>
      <c r="K419" s="47">
        <f t="shared" si="124"/>
        <v>19.19461693233071</v>
      </c>
      <c r="L419" s="47">
        <f t="shared" si="124"/>
        <v>0.19923529102603743</v>
      </c>
      <c r="M419" s="47">
        <f t="shared" si="124"/>
        <v>0.44451007971903767</v>
      </c>
      <c r="N419" s="47">
        <f t="shared" si="124"/>
        <v>0</v>
      </c>
      <c r="Q419" s="47">
        <f t="shared" ref="Q419:Z434" si="125">((Q330)/($D330-$D329))/$R$192*100</f>
        <v>-6.6079028651577808E-4</v>
      </c>
      <c r="R419" s="47">
        <f t="shared" si="125"/>
        <v>4.7486588264646391E-2</v>
      </c>
      <c r="S419" s="47">
        <f t="shared" si="125"/>
        <v>7.8373097650728127E-2</v>
      </c>
      <c r="T419" s="47">
        <f t="shared" si="125"/>
        <v>0.16475889571523911</v>
      </c>
      <c r="U419" s="47">
        <f t="shared" si="125"/>
        <v>0.14942141991942079</v>
      </c>
      <c r="V419" s="47">
        <f t="shared" si="125"/>
        <v>0.12092761546478735</v>
      </c>
      <c r="W419" s="47">
        <f t="shared" si="125"/>
        <v>15.119671707934835</v>
      </c>
      <c r="X419" s="47">
        <f t="shared" si="125"/>
        <v>0.12191344596678307</v>
      </c>
      <c r="Y419" s="47">
        <f t="shared" si="125"/>
        <v>0.35873744379618727</v>
      </c>
      <c r="Z419" s="47">
        <f t="shared" si="125"/>
        <v>0</v>
      </c>
      <c r="AA419" s="91"/>
      <c r="AB419" s="91"/>
      <c r="AC419" s="47">
        <f t="shared" ref="AC419:AL434" si="126">((AC330)/($D330-$D329))/$R$192*100</f>
        <v>2.4661029224248799E-3</v>
      </c>
      <c r="AD419" s="47">
        <f t="shared" si="126"/>
        <v>7.7914757424794881E-2</v>
      </c>
      <c r="AE419" s="47">
        <f t="shared" si="126"/>
        <v>0.10807548391829221</v>
      </c>
      <c r="AF419" s="47">
        <f t="shared" si="126"/>
        <v>0.31348122168719494</v>
      </c>
      <c r="AG419" s="47">
        <f t="shared" si="126"/>
        <v>0.22042214536111049</v>
      </c>
      <c r="AH419" s="47">
        <f t="shared" si="126"/>
        <v>0.17444237335756799</v>
      </c>
      <c r="AI419" s="47">
        <f t="shared" si="126"/>
        <v>23.269562156726565</v>
      </c>
      <c r="AJ419" s="47">
        <f t="shared" si="126"/>
        <v>0.27655713608529203</v>
      </c>
      <c r="AK419" s="47">
        <f t="shared" si="126"/>
        <v>0.53028271564189056</v>
      </c>
      <c r="AL419" s="47">
        <f t="shared" si="126"/>
        <v>0</v>
      </c>
      <c r="AO419" s="47">
        <f t="shared" si="121"/>
        <v>1.5634466044703282E-3</v>
      </c>
      <c r="AP419" s="47">
        <f t="shared" si="121"/>
        <v>1.5214084580074359E-2</v>
      </c>
      <c r="AQ419" s="47">
        <f t="shared" si="121"/>
        <v>1.4851193133781943E-2</v>
      </c>
      <c r="AR419" s="47">
        <f t="shared" si="121"/>
        <v>7.4361162985978391E-2</v>
      </c>
      <c r="AS419" s="47">
        <f t="shared" si="121"/>
        <v>3.5500362720844891E-2</v>
      </c>
      <c r="AT419" s="47">
        <f t="shared" si="121"/>
        <v>2.6757378946390312E-2</v>
      </c>
      <c r="AU419" s="47">
        <f t="shared" si="121"/>
        <v>4.0749452243958757</v>
      </c>
      <c r="AV419" s="47">
        <f t="shared" si="121"/>
        <v>7.7321845059254365E-2</v>
      </c>
      <c r="AW419" s="47">
        <f t="shared" si="121"/>
        <v>8.5772635922850393E-2</v>
      </c>
      <c r="AX419" s="47">
        <f t="shared" si="121"/>
        <v>0</v>
      </c>
      <c r="BA419" s="47">
        <f t="shared" si="117"/>
        <v>3.3687592403794302E-3</v>
      </c>
      <c r="BB419" s="47">
        <f t="shared" si="117"/>
        <v>0.14061543026951562</v>
      </c>
      <c r="BC419" s="47">
        <f t="shared" si="117"/>
        <v>0.20129977470280228</v>
      </c>
      <c r="BD419" s="47">
        <f t="shared" si="117"/>
        <v>0.55260128038841239</v>
      </c>
      <c r="BE419" s="47">
        <f t="shared" si="117"/>
        <v>0.4053439280013762</v>
      </c>
      <c r="BF419" s="47">
        <f t="shared" si="117"/>
        <v>0.32212736776874562</v>
      </c>
      <c r="BG419" s="47">
        <f t="shared" si="117"/>
        <v>42.464179089057275</v>
      </c>
      <c r="BH419" s="47">
        <f t="shared" si="117"/>
        <v>0.47579242711132946</v>
      </c>
      <c r="BI419" s="47">
        <f t="shared" si="117"/>
        <v>0.97479279536092822</v>
      </c>
      <c r="BJ419" s="47">
        <f t="shared" si="117"/>
        <v>0</v>
      </c>
      <c r="BK419" s="39"/>
    </row>
    <row r="420" spans="4:63">
      <c r="D420" s="37">
        <f t="shared" si="113"/>
        <v>6.75</v>
      </c>
      <c r="E420" s="47">
        <f t="shared" si="118"/>
        <v>8.8707197269566416E-4</v>
      </c>
      <c r="F420" s="47">
        <f t="shared" si="124"/>
        <v>6.1618146844359047E-2</v>
      </c>
      <c r="G420" s="47">
        <f t="shared" si="124"/>
        <v>9.1614775063850462E-2</v>
      </c>
      <c r="H420" s="47">
        <f t="shared" si="124"/>
        <v>0.23499165514495676</v>
      </c>
      <c r="I420" s="47">
        <f t="shared" si="124"/>
        <v>0.18172911135526881</v>
      </c>
      <c r="J420" s="47">
        <f t="shared" si="124"/>
        <v>0.14513521561200432</v>
      </c>
      <c r="K420" s="47">
        <f t="shared" si="124"/>
        <v>18.863222212728743</v>
      </c>
      <c r="L420" s="47">
        <f t="shared" si="124"/>
        <v>0.19579549727359327</v>
      </c>
      <c r="M420" s="47">
        <f t="shared" si="124"/>
        <v>0.43683562110660146</v>
      </c>
      <c r="N420" s="47">
        <f t="shared" si="124"/>
        <v>0</v>
      </c>
      <c r="Q420" s="47">
        <f t="shared" si="125"/>
        <v>-6.4938175398357857E-4</v>
      </c>
      <c r="R420" s="47">
        <f t="shared" si="125"/>
        <v>4.6666733163693047E-2</v>
      </c>
      <c r="S420" s="47">
        <f t="shared" si="125"/>
        <v>7.7019987515117461E-2</v>
      </c>
      <c r="T420" s="47">
        <f t="shared" si="125"/>
        <v>0.16191433631402929</v>
      </c>
      <c r="U420" s="47">
        <f t="shared" si="125"/>
        <v>0.14684166176476243</v>
      </c>
      <c r="V420" s="47">
        <f t="shared" si="125"/>
        <v>0.11883980233674375</v>
      </c>
      <c r="W420" s="47">
        <f t="shared" si="125"/>
        <v>14.858630845083059</v>
      </c>
      <c r="X420" s="47">
        <f t="shared" si="125"/>
        <v>0.11980861249267392</v>
      </c>
      <c r="Y420" s="47">
        <f t="shared" si="125"/>
        <v>0.35254384821589096</v>
      </c>
      <c r="Z420" s="47">
        <f t="shared" si="125"/>
        <v>0</v>
      </c>
      <c r="AA420" s="91"/>
      <c r="AB420" s="91"/>
      <c r="AC420" s="47">
        <f t="shared" si="126"/>
        <v>2.4235256993749093E-3</v>
      </c>
      <c r="AD420" s="47">
        <f t="shared" si="126"/>
        <v>7.656956052502481E-2</v>
      </c>
      <c r="AE420" s="47">
        <f t="shared" si="126"/>
        <v>0.1062095626125837</v>
      </c>
      <c r="AF420" s="47">
        <f t="shared" si="126"/>
        <v>0.30806897397588329</v>
      </c>
      <c r="AG420" s="47">
        <f t="shared" si="126"/>
        <v>0.21661656094577519</v>
      </c>
      <c r="AH420" s="47">
        <f t="shared" si="126"/>
        <v>0.17143062888726487</v>
      </c>
      <c r="AI420" s="47">
        <f t="shared" si="126"/>
        <v>22.867813580374396</v>
      </c>
      <c r="AJ420" s="47">
        <f t="shared" si="126"/>
        <v>0.27178238205451283</v>
      </c>
      <c r="AK420" s="47">
        <f t="shared" si="126"/>
        <v>0.52112739399731434</v>
      </c>
      <c r="AL420" s="47">
        <f t="shared" si="126"/>
        <v>0</v>
      </c>
      <c r="AO420" s="47">
        <f t="shared" si="121"/>
        <v>1.5364537266792427E-3</v>
      </c>
      <c r="AP420" s="47">
        <f t="shared" si="121"/>
        <v>1.4951413680665999E-2</v>
      </c>
      <c r="AQ420" s="47">
        <f t="shared" si="121"/>
        <v>1.4594787548733001E-2</v>
      </c>
      <c r="AR420" s="47">
        <f t="shared" si="121"/>
        <v>7.3077318830927468E-2</v>
      </c>
      <c r="AS420" s="47">
        <f t="shared" si="121"/>
        <v>3.4887449590506381E-2</v>
      </c>
      <c r="AT420" s="47">
        <f t="shared" si="121"/>
        <v>2.6295413275260568E-2</v>
      </c>
      <c r="AU420" s="47">
        <f t="shared" si="121"/>
        <v>4.0045913676456841</v>
      </c>
      <c r="AV420" s="47">
        <f t="shared" si="121"/>
        <v>7.5986884780919348E-2</v>
      </c>
      <c r="AW420" s="47">
        <f t="shared" si="121"/>
        <v>8.4291772890710492E-2</v>
      </c>
      <c r="AX420" s="47">
        <f t="shared" si="121"/>
        <v>0</v>
      </c>
      <c r="BA420" s="47">
        <f t="shared" si="117"/>
        <v>3.3105976720705734E-3</v>
      </c>
      <c r="BB420" s="47">
        <f t="shared" si="117"/>
        <v>0.13818770736938385</v>
      </c>
      <c r="BC420" s="47">
        <f t="shared" si="117"/>
        <v>0.19782433767643415</v>
      </c>
      <c r="BD420" s="47">
        <f t="shared" si="117"/>
        <v>0.54306062912084008</v>
      </c>
      <c r="BE420" s="47">
        <f t="shared" si="117"/>
        <v>0.39834567230104401</v>
      </c>
      <c r="BF420" s="47">
        <f t="shared" si="117"/>
        <v>0.31656584449926917</v>
      </c>
      <c r="BG420" s="47">
        <f t="shared" si="117"/>
        <v>41.731035793103139</v>
      </c>
      <c r="BH420" s="47">
        <f t="shared" si="117"/>
        <v>0.46757787932810613</v>
      </c>
      <c r="BI420" s="47">
        <f t="shared" si="117"/>
        <v>0.95796301510391579</v>
      </c>
      <c r="BJ420" s="47">
        <f t="shared" si="117"/>
        <v>0</v>
      </c>
      <c r="BK420" s="39"/>
    </row>
    <row r="421" spans="4:63">
      <c r="D421" s="37">
        <f t="shared" si="113"/>
        <v>7</v>
      </c>
      <c r="E421" s="47">
        <f t="shared" si="118"/>
        <v>8.7175669090901512E-4</v>
      </c>
      <c r="F421" s="47">
        <f t="shared" si="124"/>
        <v>6.0554310638121195E-2</v>
      </c>
      <c r="G421" s="47">
        <f t="shared" si="124"/>
        <v>9.0033047606427191E-2</v>
      </c>
      <c r="H421" s="47">
        <f t="shared" si="124"/>
        <v>0.23093452841022352</v>
      </c>
      <c r="I421" s="47">
        <f t="shared" si="124"/>
        <v>0.17859156148906627</v>
      </c>
      <c r="J421" s="47">
        <f t="shared" si="124"/>
        <v>0.14262945870311533</v>
      </c>
      <c r="K421" s="47">
        <f t="shared" si="124"/>
        <v>18.537549017673083</v>
      </c>
      <c r="L421" s="47">
        <f t="shared" si="124"/>
        <v>0.19241509150540087</v>
      </c>
      <c r="M421" s="47">
        <f t="shared" si="124"/>
        <v>0.42929366189965801</v>
      </c>
      <c r="N421" s="47">
        <f t="shared" si="124"/>
        <v>0</v>
      </c>
      <c r="Q421" s="47">
        <f t="shared" si="125"/>
        <v>-6.3817018958351704E-4</v>
      </c>
      <c r="R421" s="47">
        <f t="shared" si="125"/>
        <v>4.5861032847976352E-2</v>
      </c>
      <c r="S421" s="47">
        <f t="shared" si="125"/>
        <v>7.5690238804408352E-2</v>
      </c>
      <c r="T421" s="47">
        <f t="shared" si="125"/>
        <v>0.15911888818549461</v>
      </c>
      <c r="U421" s="47">
        <f t="shared" si="125"/>
        <v>0.14430644309348248</v>
      </c>
      <c r="V421" s="47">
        <f t="shared" si="125"/>
        <v>0.11678803526904342</v>
      </c>
      <c r="W421" s="47">
        <f t="shared" si="125"/>
        <v>14.602096848563345</v>
      </c>
      <c r="X421" s="47">
        <f t="shared" si="125"/>
        <v>0.11774011893491131</v>
      </c>
      <c r="Y421" s="47">
        <f t="shared" si="125"/>
        <v>0.34645718496446554</v>
      </c>
      <c r="Z421" s="47">
        <f t="shared" si="125"/>
        <v>0</v>
      </c>
      <c r="AA421" s="91"/>
      <c r="AB421" s="91"/>
      <c r="AC421" s="47">
        <f t="shared" si="126"/>
        <v>2.3816835714015492E-3</v>
      </c>
      <c r="AD421" s="47">
        <f t="shared" si="126"/>
        <v>7.5247588428265802E-2</v>
      </c>
      <c r="AE421" s="47">
        <f t="shared" si="126"/>
        <v>0.10437585640844622</v>
      </c>
      <c r="AF421" s="47">
        <f t="shared" si="126"/>
        <v>0.30275016863495152</v>
      </c>
      <c r="AG421" s="47">
        <f t="shared" si="126"/>
        <v>0.21287667988465006</v>
      </c>
      <c r="AH421" s="47">
        <f t="shared" si="126"/>
        <v>0.16847088213718725</v>
      </c>
      <c r="AI421" s="47">
        <f t="shared" si="126"/>
        <v>22.473001186782792</v>
      </c>
      <c r="AJ421" s="47">
        <f t="shared" si="126"/>
        <v>0.2670900640758907</v>
      </c>
      <c r="AK421" s="47">
        <f t="shared" si="126"/>
        <v>0.5121301388348527</v>
      </c>
      <c r="AL421" s="47">
        <f t="shared" si="126"/>
        <v>0</v>
      </c>
      <c r="AO421" s="47">
        <f t="shared" si="121"/>
        <v>1.5099268804925322E-3</v>
      </c>
      <c r="AP421" s="47">
        <f t="shared" si="121"/>
        <v>1.4693277790144843E-2</v>
      </c>
      <c r="AQ421" s="47">
        <f t="shared" si="121"/>
        <v>1.4342808802018839E-2</v>
      </c>
      <c r="AR421" s="47">
        <f t="shared" si="121"/>
        <v>7.1815640224728916E-2</v>
      </c>
      <c r="AS421" s="47">
        <f t="shared" si="121"/>
        <v>3.4285118395583791E-2</v>
      </c>
      <c r="AT421" s="47">
        <f t="shared" si="121"/>
        <v>2.5841423434071906E-2</v>
      </c>
      <c r="AU421" s="47">
        <f t="shared" si="121"/>
        <v>3.9354521691097375</v>
      </c>
      <c r="AV421" s="47">
        <f t="shared" si="121"/>
        <v>7.4674972570489564E-2</v>
      </c>
      <c r="AW421" s="47">
        <f t="shared" si="121"/>
        <v>8.2836476935192471E-2</v>
      </c>
      <c r="AX421" s="47">
        <f t="shared" si="121"/>
        <v>0</v>
      </c>
      <c r="BA421" s="47">
        <f t="shared" si="117"/>
        <v>3.2534402623105646E-3</v>
      </c>
      <c r="BB421" s="47">
        <f t="shared" si="117"/>
        <v>0.13580189906638701</v>
      </c>
      <c r="BC421" s="47">
        <f t="shared" si="117"/>
        <v>0.19440890401487343</v>
      </c>
      <c r="BD421" s="47">
        <f t="shared" si="117"/>
        <v>0.53368469704517507</v>
      </c>
      <c r="BE421" s="47">
        <f t="shared" si="117"/>
        <v>0.39146824137371633</v>
      </c>
      <c r="BF421" s="47">
        <f t="shared" si="117"/>
        <v>0.31110034084030258</v>
      </c>
      <c r="BG421" s="47">
        <f t="shared" si="117"/>
        <v>41.010550204455875</v>
      </c>
      <c r="BH421" s="47">
        <f t="shared" si="117"/>
        <v>0.45950515558129157</v>
      </c>
      <c r="BI421" s="47">
        <f t="shared" si="117"/>
        <v>0.94142380073451071</v>
      </c>
      <c r="BJ421" s="47">
        <f t="shared" si="117"/>
        <v>0</v>
      </c>
      <c r="BK421" s="39"/>
    </row>
    <row r="422" spans="4:63">
      <c r="D422" s="37">
        <f t="shared" si="113"/>
        <v>7.25</v>
      </c>
      <c r="E422" s="47">
        <f t="shared" si="118"/>
        <v>8.5670582717638992E-4</v>
      </c>
      <c r="F422" s="47">
        <f t="shared" si="124"/>
        <v>5.9508841544116217E-2</v>
      </c>
      <c r="G422" s="47">
        <f t="shared" si="124"/>
        <v>8.8478628644016594E-2</v>
      </c>
      <c r="H422" s="47">
        <f t="shared" si="124"/>
        <v>0.22694744789279611</v>
      </c>
      <c r="I422" s="47">
        <f t="shared" si="124"/>
        <v>0.17550818136270802</v>
      </c>
      <c r="J422" s="47">
        <f t="shared" si="124"/>
        <v>0.14016696364046177</v>
      </c>
      <c r="K422" s="47">
        <f t="shared" si="124"/>
        <v>18.217498564247911</v>
      </c>
      <c r="L422" s="47">
        <f t="shared" si="124"/>
        <v>0.1890930483796652</v>
      </c>
      <c r="M422" s="47">
        <f t="shared" si="124"/>
        <v>0.42188191447757162</v>
      </c>
      <c r="N422" s="47">
        <f t="shared" si="124"/>
        <v>0</v>
      </c>
      <c r="Q422" s="47">
        <f t="shared" si="125"/>
        <v>-6.2715219263343976E-4</v>
      </c>
      <c r="R422" s="47">
        <f t="shared" si="125"/>
        <v>4.5069242933163563E-2</v>
      </c>
      <c r="S422" s="47">
        <f t="shared" si="125"/>
        <v>7.4383448180355777E-2</v>
      </c>
      <c r="T422" s="47">
        <f t="shared" si="125"/>
        <v>0.15637170341669238</v>
      </c>
      <c r="U422" s="47">
        <f t="shared" si="125"/>
        <v>0.14181499492521538</v>
      </c>
      <c r="V422" s="47">
        <f t="shared" si="125"/>
        <v>0.11477169192144893</v>
      </c>
      <c r="W422" s="47">
        <f t="shared" si="125"/>
        <v>14.349991906702611</v>
      </c>
      <c r="X422" s="47">
        <f t="shared" si="125"/>
        <v>0.11570733787979305</v>
      </c>
      <c r="Y422" s="47">
        <f t="shared" si="125"/>
        <v>0.34047560784040393</v>
      </c>
      <c r="Z422" s="47">
        <f t="shared" si="125"/>
        <v>0</v>
      </c>
      <c r="AA422" s="91"/>
      <c r="AB422" s="91"/>
      <c r="AC422" s="47">
        <f t="shared" si="126"/>
        <v>2.340563846986222E-3</v>
      </c>
      <c r="AD422" s="47">
        <f t="shared" si="126"/>
        <v>7.3948440155068657E-2</v>
      </c>
      <c r="AE422" s="47">
        <f t="shared" si="126"/>
        <v>0.1025738091076776</v>
      </c>
      <c r="AF422" s="47">
        <f t="shared" si="126"/>
        <v>0.2975231923688989</v>
      </c>
      <c r="AG422" s="47">
        <f t="shared" si="126"/>
        <v>0.20920136780020063</v>
      </c>
      <c r="AH422" s="47">
        <f t="shared" si="126"/>
        <v>0.16556223535947454</v>
      </c>
      <c r="AI422" s="47">
        <f t="shared" si="126"/>
        <v>22.085005221793182</v>
      </c>
      <c r="AJ422" s="47">
        <f t="shared" si="126"/>
        <v>0.26247875887953759</v>
      </c>
      <c r="AK422" s="47">
        <f t="shared" si="126"/>
        <v>0.50328822111474159</v>
      </c>
      <c r="AL422" s="47">
        <f t="shared" si="126"/>
        <v>0</v>
      </c>
      <c r="AO422" s="47">
        <f t="shared" si="121"/>
        <v>1.4838580198098298E-3</v>
      </c>
      <c r="AP422" s="47">
        <f t="shared" si="121"/>
        <v>1.4439598610952654E-2</v>
      </c>
      <c r="AQ422" s="47">
        <f t="shared" si="121"/>
        <v>1.4095180463660817E-2</v>
      </c>
      <c r="AR422" s="47">
        <f t="shared" si="121"/>
        <v>7.0575744476103736E-2</v>
      </c>
      <c r="AS422" s="47">
        <f t="shared" si="121"/>
        <v>3.3693186437492639E-2</v>
      </c>
      <c r="AT422" s="47">
        <f t="shared" si="121"/>
        <v>2.5395271719012846E-2</v>
      </c>
      <c r="AU422" s="47">
        <f t="shared" si="121"/>
        <v>3.8675066575453005</v>
      </c>
      <c r="AV422" s="47">
        <f t="shared" si="121"/>
        <v>7.338571049987215E-2</v>
      </c>
      <c r="AW422" s="47">
        <f t="shared" si="121"/>
        <v>8.1406306637167691E-2</v>
      </c>
      <c r="AX422" s="47">
        <f t="shared" si="121"/>
        <v>0</v>
      </c>
      <c r="BA422" s="47">
        <f t="shared" si="117"/>
        <v>3.197269674162612E-3</v>
      </c>
      <c r="BB422" s="47">
        <f t="shared" si="117"/>
        <v>0.13345728169918486</v>
      </c>
      <c r="BC422" s="47">
        <f t="shared" si="117"/>
        <v>0.1910524377516942</v>
      </c>
      <c r="BD422" s="47">
        <f t="shared" si="117"/>
        <v>0.52447064026169499</v>
      </c>
      <c r="BE422" s="47">
        <f t="shared" si="117"/>
        <v>0.38470954916290867</v>
      </c>
      <c r="BF422" s="47">
        <f t="shared" si="117"/>
        <v>0.30572919899993634</v>
      </c>
      <c r="BG422" s="47">
        <f t="shared" si="117"/>
        <v>40.302503786041093</v>
      </c>
      <c r="BH422" s="47">
        <f t="shared" si="117"/>
        <v>0.45157180725920276</v>
      </c>
      <c r="BI422" s="47">
        <f t="shared" si="117"/>
        <v>0.9251701355923132</v>
      </c>
      <c r="BJ422" s="47">
        <f t="shared" si="117"/>
        <v>0</v>
      </c>
      <c r="BK422" s="39"/>
    </row>
    <row r="423" spans="4:63">
      <c r="D423" s="37">
        <f t="shared" si="113"/>
        <v>7.5</v>
      </c>
      <c r="E423" s="47">
        <f t="shared" si="118"/>
        <v>8.4191481635537103E-4</v>
      </c>
      <c r="F423" s="47">
        <f t="shared" si="124"/>
        <v>5.8481422456602421E-2</v>
      </c>
      <c r="G423" s="47">
        <f t="shared" si="124"/>
        <v>8.695104669909641E-2</v>
      </c>
      <c r="H423" s="47">
        <f t="shared" si="124"/>
        <v>0.2230292042540799</v>
      </c>
      <c r="I423" s="47">
        <f t="shared" si="124"/>
        <v>0.1724780357428643</v>
      </c>
      <c r="J423" s="47">
        <f t="shared" si="124"/>
        <v>0.13774698351404133</v>
      </c>
      <c r="K423" s="47">
        <f t="shared" si="124"/>
        <v>17.902973776569294</v>
      </c>
      <c r="L423" s="47">
        <f t="shared" si="124"/>
        <v>0.18582836027315225</v>
      </c>
      <c r="M423" s="47">
        <f t="shared" si="124"/>
        <v>0.41459813075125285</v>
      </c>
      <c r="N423" s="47">
        <f t="shared" si="124"/>
        <v>0</v>
      </c>
      <c r="Q423" s="47">
        <f t="shared" si="125"/>
        <v>-6.1632442121715275E-4</v>
      </c>
      <c r="R423" s="47">
        <f t="shared" si="125"/>
        <v>4.4291123258039307E-2</v>
      </c>
      <c r="S423" s="47">
        <f t="shared" si="125"/>
        <v>7.3099219274657179E-2</v>
      </c>
      <c r="T423" s="47">
        <f t="shared" si="125"/>
        <v>0.15367194874715714</v>
      </c>
      <c r="U423" s="47">
        <f t="shared" si="125"/>
        <v>0.13936656156806754</v>
      </c>
      <c r="V423" s="47">
        <f t="shared" si="125"/>
        <v>0.11279016070815967</v>
      </c>
      <c r="W423" s="47">
        <f t="shared" si="125"/>
        <v>14.1022395524632</v>
      </c>
      <c r="X423" s="47">
        <f t="shared" si="125"/>
        <v>0.11370965275572659</v>
      </c>
      <c r="Y423" s="47">
        <f t="shared" si="125"/>
        <v>0.33459730254574005</v>
      </c>
      <c r="Z423" s="47">
        <f t="shared" si="125"/>
        <v>0</v>
      </c>
      <c r="AA423" s="91"/>
      <c r="AB423" s="91"/>
      <c r="AC423" s="47">
        <f t="shared" si="126"/>
        <v>2.3001540539278973E-3</v>
      </c>
      <c r="AD423" s="47">
        <f t="shared" si="126"/>
        <v>7.2671721655165333E-2</v>
      </c>
      <c r="AE423" s="47">
        <f t="shared" si="126"/>
        <v>0.10080287412353585</v>
      </c>
      <c r="AF423" s="47">
        <f t="shared" si="126"/>
        <v>0.29238645976100175</v>
      </c>
      <c r="AG423" s="47">
        <f t="shared" si="126"/>
        <v>0.20558950991766095</v>
      </c>
      <c r="AH423" s="47">
        <f t="shared" si="126"/>
        <v>0.16270380631992293</v>
      </c>
      <c r="AI423" s="47">
        <f t="shared" si="126"/>
        <v>21.703708000675363</v>
      </c>
      <c r="AJ423" s="47">
        <f t="shared" si="126"/>
        <v>0.25794706779057819</v>
      </c>
      <c r="AK423" s="47">
        <f t="shared" si="126"/>
        <v>0.49459895895676781</v>
      </c>
      <c r="AL423" s="47">
        <f t="shared" si="126"/>
        <v>0</v>
      </c>
      <c r="AO423" s="47">
        <f t="shared" si="121"/>
        <v>1.4582392375725238E-3</v>
      </c>
      <c r="AP423" s="47">
        <f t="shared" si="121"/>
        <v>1.4190299198563114E-2</v>
      </c>
      <c r="AQ423" s="47">
        <f t="shared" si="121"/>
        <v>1.3851827424439231E-2</v>
      </c>
      <c r="AR423" s="47">
        <f t="shared" si="121"/>
        <v>6.935725550692276E-2</v>
      </c>
      <c r="AS423" s="47">
        <f t="shared" si="121"/>
        <v>3.3111474174796762E-2</v>
      </c>
      <c r="AT423" s="47">
        <f t="shared" si="121"/>
        <v>2.4956822805881657E-2</v>
      </c>
      <c r="AU423" s="47">
        <f t="shared" si="121"/>
        <v>3.800734224106094</v>
      </c>
      <c r="AV423" s="47">
        <f t="shared" si="121"/>
        <v>7.2118707517425662E-2</v>
      </c>
      <c r="AW423" s="47">
        <f t="shared" si="121"/>
        <v>8.0000828205512797E-2</v>
      </c>
      <c r="AX423" s="47">
        <f t="shared" si="121"/>
        <v>0</v>
      </c>
      <c r="BA423" s="47">
        <f t="shared" si="117"/>
        <v>3.1420688702832682E-3</v>
      </c>
      <c r="BB423" s="47">
        <f t="shared" si="117"/>
        <v>0.13115314411176776</v>
      </c>
      <c r="BC423" s="47">
        <f t="shared" si="117"/>
        <v>0.18775392082263226</v>
      </c>
      <c r="BD423" s="47">
        <f t="shared" si="117"/>
        <v>0.51541566401508165</v>
      </c>
      <c r="BE423" s="47">
        <f t="shared" si="117"/>
        <v>0.37806754566052525</v>
      </c>
      <c r="BF423" s="47">
        <f t="shared" si="117"/>
        <v>0.30045078983396423</v>
      </c>
      <c r="BG423" s="47">
        <f t="shared" si="117"/>
        <v>39.60668177724466</v>
      </c>
      <c r="BH423" s="47">
        <f t="shared" si="117"/>
        <v>0.44377542806373044</v>
      </c>
      <c r="BI423" s="47">
        <f t="shared" si="117"/>
        <v>0.9091970897080206</v>
      </c>
      <c r="BJ423" s="47">
        <f t="shared" si="117"/>
        <v>0</v>
      </c>
      <c r="BK423" s="39"/>
    </row>
    <row r="424" spans="4:63">
      <c r="D424" s="37">
        <f t="shared" si="113"/>
        <v>7.75</v>
      </c>
      <c r="E424" s="47">
        <f t="shared" si="118"/>
        <v>8.2737917207204763E-4</v>
      </c>
      <c r="F424" s="47">
        <f t="shared" ref="F424:N439" si="127">((F335)/($D335-$D334))/$R$192*100</f>
        <v>5.7471741741287462E-2</v>
      </c>
      <c r="G424" s="47">
        <f t="shared" si="127"/>
        <v>8.5449838429176556E-2</v>
      </c>
      <c r="H424" s="47">
        <f t="shared" si="127"/>
        <v>0.21917860902181641</v>
      </c>
      <c r="I424" s="47">
        <f t="shared" si="127"/>
        <v>0.16950020553303644</v>
      </c>
      <c r="J424" s="47">
        <f t="shared" si="127"/>
        <v>0.1353687843012889</v>
      </c>
      <c r="K424" s="47">
        <f t="shared" si="127"/>
        <v>17.593879253733341</v>
      </c>
      <c r="L424" s="47">
        <f t="shared" si="127"/>
        <v>0.18262003694849932</v>
      </c>
      <c r="M424" s="47">
        <f t="shared" si="127"/>
        <v>0.40744010142089909</v>
      </c>
      <c r="N424" s="47">
        <f t="shared" si="127"/>
        <v>0</v>
      </c>
      <c r="Q424" s="47">
        <f t="shared" si="125"/>
        <v>-6.0568359108101181E-4</v>
      </c>
      <c r="R424" s="47">
        <f t="shared" si="125"/>
        <v>4.3526437805210837E-2</v>
      </c>
      <c r="S424" s="47">
        <f t="shared" si="125"/>
        <v>7.1837162558082437E-2</v>
      </c>
      <c r="T424" s="47">
        <f t="shared" si="125"/>
        <v>0.15101880529378081</v>
      </c>
      <c r="U424" s="47">
        <f t="shared" si="125"/>
        <v>0.13696040036910812</v>
      </c>
      <c r="V424" s="47">
        <f t="shared" si="125"/>
        <v>0.11084284059588279</v>
      </c>
      <c r="W424" s="47">
        <f t="shared" si="125"/>
        <v>13.858764638195511</v>
      </c>
      <c r="X424" s="47">
        <f t="shared" si="125"/>
        <v>0.11174645762965364</v>
      </c>
      <c r="Y424" s="47">
        <f t="shared" si="125"/>
        <v>0.32882048608701708</v>
      </c>
      <c r="Z424" s="47">
        <f t="shared" si="125"/>
        <v>0</v>
      </c>
      <c r="AA424" s="91"/>
      <c r="AB424" s="91"/>
      <c r="AC424" s="47">
        <f t="shared" si="126"/>
        <v>2.2604419352251089E-3</v>
      </c>
      <c r="AD424" s="47">
        <f t="shared" si="126"/>
        <v>7.1417045677363913E-2</v>
      </c>
      <c r="AE424" s="47">
        <f t="shared" si="126"/>
        <v>9.9062514300270924E-2</v>
      </c>
      <c r="AF424" s="47">
        <f t="shared" si="126"/>
        <v>0.28733841274985111</v>
      </c>
      <c r="AG424" s="47">
        <f t="shared" si="126"/>
        <v>0.20204001069696484</v>
      </c>
      <c r="AH424" s="47">
        <f t="shared" si="126"/>
        <v>0.15989472800669499</v>
      </c>
      <c r="AI424" s="47">
        <f t="shared" si="126"/>
        <v>21.328993869271152</v>
      </c>
      <c r="AJ424" s="47">
        <f t="shared" si="126"/>
        <v>0.25349361626734523</v>
      </c>
      <c r="AK424" s="47">
        <f t="shared" si="126"/>
        <v>0.48605971675478338</v>
      </c>
      <c r="AL424" s="47">
        <f t="shared" si="126"/>
        <v>0</v>
      </c>
      <c r="AO424" s="47">
        <f t="shared" si="121"/>
        <v>1.4330627631530595E-3</v>
      </c>
      <c r="AP424" s="47">
        <f t="shared" si="121"/>
        <v>1.3945303936076625E-2</v>
      </c>
      <c r="AQ424" s="47">
        <f t="shared" si="121"/>
        <v>1.3612675871094118E-2</v>
      </c>
      <c r="AR424" s="47">
        <f t="shared" si="121"/>
        <v>6.8159803728035595E-2</v>
      </c>
      <c r="AS424" s="47">
        <f t="shared" si="121"/>
        <v>3.253980516392832E-2</v>
      </c>
      <c r="AT424" s="47">
        <f t="shared" si="121"/>
        <v>2.4525943705406117E-2</v>
      </c>
      <c r="AU424" s="47">
        <f t="shared" si="121"/>
        <v>3.7351146155378299</v>
      </c>
      <c r="AV424" s="47">
        <f t="shared" si="121"/>
        <v>7.0873579318845678E-2</v>
      </c>
      <c r="AW424" s="47">
        <f t="shared" si="121"/>
        <v>7.8619615333882009E-2</v>
      </c>
      <c r="AX424" s="47">
        <f t="shared" si="121"/>
        <v>0</v>
      </c>
      <c r="BA424" s="47">
        <f t="shared" si="117"/>
        <v>3.0878211072971565E-3</v>
      </c>
      <c r="BB424" s="47">
        <f t="shared" si="117"/>
        <v>0.12888878741865137</v>
      </c>
      <c r="BC424" s="47">
        <f t="shared" si="117"/>
        <v>0.18451235272944749</v>
      </c>
      <c r="BD424" s="47">
        <f t="shared" si="117"/>
        <v>0.50651702177166746</v>
      </c>
      <c r="BE424" s="47">
        <f t="shared" si="117"/>
        <v>0.37154021623000127</v>
      </c>
      <c r="BF424" s="47">
        <f t="shared" si="117"/>
        <v>0.29526351230798387</v>
      </c>
      <c r="BG424" s="47">
        <f t="shared" si="117"/>
        <v>38.922873123004493</v>
      </c>
      <c r="BH424" s="47">
        <f t="shared" si="117"/>
        <v>0.43611365321584455</v>
      </c>
      <c r="BI424" s="47">
        <f t="shared" si="117"/>
        <v>0.89349981817568247</v>
      </c>
      <c r="BJ424" s="47">
        <f t="shared" si="117"/>
        <v>0</v>
      </c>
      <c r="BK424" s="39"/>
    </row>
    <row r="425" spans="4:63">
      <c r="D425" s="37">
        <f t="shared" si="113"/>
        <v>8</v>
      </c>
      <c r="E425" s="47">
        <f t="shared" si="118"/>
        <v>8.1309448542725188E-4</v>
      </c>
      <c r="F425" s="47">
        <f t="shared" si="127"/>
        <v>5.6479493145460594E-2</v>
      </c>
      <c r="G425" s="47">
        <f t="shared" si="127"/>
        <v>8.3974548493182269E-2</v>
      </c>
      <c r="H425" s="47">
        <f t="shared" si="127"/>
        <v>0.21539449424735577</v>
      </c>
      <c r="I425" s="47">
        <f t="shared" si="127"/>
        <v>0.16657378750851187</v>
      </c>
      <c r="J425" s="47">
        <f t="shared" si="127"/>
        <v>0.13303164465540182</v>
      </c>
      <c r="K425" s="47">
        <f t="shared" si="127"/>
        <v>17.29012124230486</v>
      </c>
      <c r="L425" s="47">
        <f t="shared" si="127"/>
        <v>0.17946710526865378</v>
      </c>
      <c r="M425" s="47">
        <f t="shared" si="127"/>
        <v>0.40040565533888622</v>
      </c>
      <c r="N425" s="47">
        <f t="shared" si="127"/>
        <v>0</v>
      </c>
      <c r="Q425" s="47">
        <f t="shared" si="125"/>
        <v>-5.952264746868208E-4</v>
      </c>
      <c r="R425" s="47">
        <f t="shared" si="125"/>
        <v>4.2774954633046244E-2</v>
      </c>
      <c r="S425" s="47">
        <f t="shared" si="125"/>
        <v>7.0596895228142831E-2</v>
      </c>
      <c r="T425" s="47">
        <f t="shared" si="125"/>
        <v>0.14841146831466576</v>
      </c>
      <c r="U425" s="47">
        <f t="shared" si="125"/>
        <v>0.13459578150020568</v>
      </c>
      <c r="V425" s="47">
        <f t="shared" si="125"/>
        <v>0.10892914093050936</v>
      </c>
      <c r="W425" s="47">
        <f t="shared" si="125"/>
        <v>13.619493313967206</v>
      </c>
      <c r="X425" s="47">
        <f t="shared" si="125"/>
        <v>0.10981715703231333</v>
      </c>
      <c r="Y425" s="47">
        <f t="shared" si="125"/>
        <v>0.32314340626111421</v>
      </c>
      <c r="Z425" s="47">
        <f t="shared" si="125"/>
        <v>0</v>
      </c>
      <c r="AA425" s="91"/>
      <c r="AB425" s="91"/>
      <c r="AC425" s="47">
        <f t="shared" si="126"/>
        <v>2.2214154455413265E-3</v>
      </c>
      <c r="AD425" s="47">
        <f t="shared" si="126"/>
        <v>7.0184031657874707E-2</v>
      </c>
      <c r="AE425" s="47">
        <f t="shared" si="126"/>
        <v>9.7352201758221901E-2</v>
      </c>
      <c r="AF425" s="47">
        <f t="shared" si="126"/>
        <v>0.28237752018004492</v>
      </c>
      <c r="AG425" s="47">
        <f t="shared" si="126"/>
        <v>0.19855179351681804</v>
      </c>
      <c r="AH425" s="47">
        <f t="shared" si="126"/>
        <v>0.15713414838029419</v>
      </c>
      <c r="AI425" s="47">
        <f t="shared" si="126"/>
        <v>20.96074917064249</v>
      </c>
      <c r="AJ425" s="47">
        <f t="shared" si="126"/>
        <v>0.24911705350499458</v>
      </c>
      <c r="AK425" s="47">
        <f t="shared" si="126"/>
        <v>0.47766790441666035</v>
      </c>
      <c r="AL425" s="47">
        <f t="shared" si="126"/>
        <v>0</v>
      </c>
      <c r="AO425" s="47">
        <f t="shared" ref="AO425:AX450" si="128">E425-Q425</f>
        <v>1.4083209601140727E-3</v>
      </c>
      <c r="AP425" s="47">
        <f t="shared" si="128"/>
        <v>1.3704538512414349E-2</v>
      </c>
      <c r="AQ425" s="47">
        <f t="shared" si="128"/>
        <v>1.3377653265039438E-2</v>
      </c>
      <c r="AR425" s="47">
        <f t="shared" si="128"/>
        <v>6.698302593269001E-2</v>
      </c>
      <c r="AS425" s="47">
        <f t="shared" si="128"/>
        <v>3.1978006008306192E-2</v>
      </c>
      <c r="AT425" s="47">
        <f t="shared" si="128"/>
        <v>2.4102503724892463E-2</v>
      </c>
      <c r="AU425" s="47">
        <f t="shared" si="128"/>
        <v>3.6706279283376535</v>
      </c>
      <c r="AV425" s="47">
        <f t="shared" si="128"/>
        <v>6.964994823634045E-2</v>
      </c>
      <c r="AW425" s="47">
        <f t="shared" si="128"/>
        <v>7.7262249077772016E-2</v>
      </c>
      <c r="AX425" s="47">
        <f t="shared" si="128"/>
        <v>0</v>
      </c>
      <c r="BA425" s="47">
        <f t="shared" ref="BA425:BJ450" si="129">E425+AC425</f>
        <v>3.0345099309685786E-3</v>
      </c>
      <c r="BB425" s="47">
        <f t="shared" si="129"/>
        <v>0.12666352480333531</v>
      </c>
      <c r="BC425" s="47">
        <f t="shared" si="129"/>
        <v>0.18132675025140416</v>
      </c>
      <c r="BD425" s="47">
        <f t="shared" si="129"/>
        <v>0.49777201442740071</v>
      </c>
      <c r="BE425" s="47">
        <f t="shared" si="129"/>
        <v>0.36512558102532988</v>
      </c>
      <c r="BF425" s="47">
        <f t="shared" si="129"/>
        <v>0.29016579303569601</v>
      </c>
      <c r="BG425" s="47">
        <f t="shared" si="129"/>
        <v>38.25087041294735</v>
      </c>
      <c r="BH425" s="47">
        <f t="shared" si="129"/>
        <v>0.42858415877364836</v>
      </c>
      <c r="BI425" s="47">
        <f t="shared" si="129"/>
        <v>0.87807355975554657</v>
      </c>
      <c r="BJ425" s="47">
        <f t="shared" si="129"/>
        <v>0</v>
      </c>
      <c r="BK425" s="39"/>
    </row>
    <row r="426" spans="4:63">
      <c r="D426" s="37">
        <f t="shared" si="113"/>
        <v>8.25</v>
      </c>
      <c r="E426" s="47">
        <f t="shared" si="118"/>
        <v>7.9905642364049673E-4</v>
      </c>
      <c r="F426" s="47">
        <f t="shared" si="127"/>
        <v>5.5504375703796995E-2</v>
      </c>
      <c r="G426" s="47">
        <f t="shared" si="127"/>
        <v>8.2524729411402695E-2</v>
      </c>
      <c r="H426" s="47">
        <f t="shared" si="127"/>
        <v>0.21167571214642639</v>
      </c>
      <c r="I426" s="47">
        <f t="shared" si="127"/>
        <v>0.16369789403855484</v>
      </c>
      <c r="J426" s="47">
        <f t="shared" si="127"/>
        <v>0.13073485568347207</v>
      </c>
      <c r="K426" s="47">
        <f t="shared" si="127"/>
        <v>16.9916076074812</v>
      </c>
      <c r="L426" s="47">
        <f t="shared" si="127"/>
        <v>0.17636860889756154</v>
      </c>
      <c r="M426" s="47">
        <f t="shared" si="127"/>
        <v>0.39349265884197854</v>
      </c>
      <c r="N426" s="47">
        <f t="shared" si="127"/>
        <v>0</v>
      </c>
      <c r="Q426" s="47">
        <f t="shared" si="125"/>
        <v>-5.8494990021912491E-4</v>
      </c>
      <c r="R426" s="47">
        <f t="shared" si="125"/>
        <v>4.2036445804335111E-2</v>
      </c>
      <c r="S426" s="47">
        <f t="shared" si="125"/>
        <v>6.9378041091350831E-2</v>
      </c>
      <c r="T426" s="47">
        <f t="shared" si="125"/>
        <v>0.14584914696160728</v>
      </c>
      <c r="U426" s="47">
        <f t="shared" si="125"/>
        <v>0.13227198773355181</v>
      </c>
      <c r="V426" s="47">
        <f t="shared" si="125"/>
        <v>0.10704848125544451</v>
      </c>
      <c r="W426" s="47">
        <f t="shared" si="125"/>
        <v>13.384353004848881</v>
      </c>
      <c r="X426" s="47">
        <f t="shared" si="125"/>
        <v>0.10792116577509139</v>
      </c>
      <c r="Y426" s="47">
        <f t="shared" si="125"/>
        <v>0.31756434111631437</v>
      </c>
      <c r="Z426" s="47">
        <f t="shared" si="125"/>
        <v>0</v>
      </c>
      <c r="AA426" s="91"/>
      <c r="AB426" s="91"/>
      <c r="AC426" s="47">
        <f t="shared" si="126"/>
        <v>2.1830627475001199E-3</v>
      </c>
      <c r="AD426" s="47">
        <f t="shared" si="126"/>
        <v>6.8972305603258663E-2</v>
      </c>
      <c r="AE426" s="47">
        <f t="shared" si="126"/>
        <v>9.5671417731454766E-2</v>
      </c>
      <c r="AF426" s="47">
        <f t="shared" si="126"/>
        <v>0.27750227733124466</v>
      </c>
      <c r="AG426" s="47">
        <f t="shared" si="126"/>
        <v>0.19512380034355783</v>
      </c>
      <c r="AH426" s="47">
        <f t="shared" si="126"/>
        <v>0.15442123011149961</v>
      </c>
      <c r="AI426" s="47">
        <f t="shared" si="126"/>
        <v>20.598862210113495</v>
      </c>
      <c r="AJ426" s="47">
        <f t="shared" si="126"/>
        <v>0.24481605202003195</v>
      </c>
      <c r="AK426" s="47">
        <f t="shared" si="126"/>
        <v>0.46942097656764487</v>
      </c>
      <c r="AL426" s="47">
        <f t="shared" si="126"/>
        <v>0</v>
      </c>
      <c r="AO426" s="47">
        <f t="shared" si="128"/>
        <v>1.3840063238596215E-3</v>
      </c>
      <c r="AP426" s="47">
        <f t="shared" si="128"/>
        <v>1.3467929899461883E-2</v>
      </c>
      <c r="AQ426" s="47">
        <f t="shared" si="128"/>
        <v>1.3146688320051864E-2</v>
      </c>
      <c r="AR426" s="47">
        <f t="shared" si="128"/>
        <v>6.5826565184819108E-2</v>
      </c>
      <c r="AS426" s="47">
        <f t="shared" si="128"/>
        <v>3.1425906305003026E-2</v>
      </c>
      <c r="AT426" s="47">
        <f t="shared" si="128"/>
        <v>2.3686374428027554E-2</v>
      </c>
      <c r="AU426" s="47">
        <f t="shared" si="128"/>
        <v>3.6072546026323185</v>
      </c>
      <c r="AV426" s="47">
        <f t="shared" si="128"/>
        <v>6.8447443122470142E-2</v>
      </c>
      <c r="AW426" s="47">
        <f t="shared" si="128"/>
        <v>7.5928317725664163E-2</v>
      </c>
      <c r="AX426" s="47">
        <f t="shared" si="128"/>
        <v>0</v>
      </c>
      <c r="BA426" s="47">
        <f t="shared" si="129"/>
        <v>2.9821191711406165E-3</v>
      </c>
      <c r="BB426" s="47">
        <f t="shared" si="129"/>
        <v>0.12447668130705566</v>
      </c>
      <c r="BC426" s="47">
        <f t="shared" si="129"/>
        <v>0.17819614714285748</v>
      </c>
      <c r="BD426" s="47">
        <f t="shared" si="129"/>
        <v>0.48917798947767105</v>
      </c>
      <c r="BE426" s="47">
        <f t="shared" si="129"/>
        <v>0.35882169438211264</v>
      </c>
      <c r="BF426" s="47">
        <f t="shared" si="129"/>
        <v>0.28515608579497165</v>
      </c>
      <c r="BG426" s="47">
        <f t="shared" si="129"/>
        <v>37.590469817594695</v>
      </c>
      <c r="BH426" s="47">
        <f t="shared" si="129"/>
        <v>0.42118466091759349</v>
      </c>
      <c r="BI426" s="47">
        <f t="shared" si="129"/>
        <v>0.8629136354096234</v>
      </c>
      <c r="BJ426" s="47">
        <f t="shared" si="129"/>
        <v>0</v>
      </c>
      <c r="BK426" s="39"/>
    </row>
    <row r="427" spans="4:63">
      <c r="D427" s="37">
        <f t="shared" si="113"/>
        <v>8.5</v>
      </c>
      <c r="E427" s="47">
        <f t="shared" si="118"/>
        <v>7.8526072873397993E-4</v>
      </c>
      <c r="F427" s="47">
        <f t="shared" si="127"/>
        <v>5.4546093646945938E-2</v>
      </c>
      <c r="G427" s="47">
        <f t="shared" si="127"/>
        <v>8.1099941429578312E-2</v>
      </c>
      <c r="H427" s="47">
        <f t="shared" si="127"/>
        <v>0.20802113475051823</v>
      </c>
      <c r="I427" s="47">
        <f t="shared" si="127"/>
        <v>0.16087165281680696</v>
      </c>
      <c r="J427" s="47">
        <f t="shared" si="127"/>
        <v>0.12847772073117475</v>
      </c>
      <c r="K427" s="47">
        <f t="shared" si="127"/>
        <v>16.698247805108192</v>
      </c>
      <c r="L427" s="47">
        <f t="shared" si="127"/>
        <v>0.17332360800969904</v>
      </c>
      <c r="M427" s="47">
        <f t="shared" si="127"/>
        <v>0.38669901510327276</v>
      </c>
      <c r="N427" s="47">
        <f t="shared" si="127"/>
        <v>0</v>
      </c>
      <c r="Q427" s="47">
        <f t="shared" si="125"/>
        <v>-5.7485075062183543E-4</v>
      </c>
      <c r="R427" s="47">
        <f t="shared" si="125"/>
        <v>4.1310687317057324E-2</v>
      </c>
      <c r="S427" s="47">
        <f t="shared" si="125"/>
        <v>6.8180230448959128E-2</v>
      </c>
      <c r="T427" s="47">
        <f t="shared" si="125"/>
        <v>0.14333106403988946</v>
      </c>
      <c r="U427" s="47">
        <f t="shared" si="125"/>
        <v>0.12998831422381779</v>
      </c>
      <c r="V427" s="47">
        <f t="shared" si="125"/>
        <v>0.10520029113530535</v>
      </c>
      <c r="W427" s="47">
        <f t="shared" si="125"/>
        <v>13.15327238887089</v>
      </c>
      <c r="X427" s="47">
        <f t="shared" si="125"/>
        <v>0.10605790877228104</v>
      </c>
      <c r="Y427" s="47">
        <f t="shared" si="125"/>
        <v>0.3120815984292965</v>
      </c>
      <c r="Z427" s="47">
        <f t="shared" si="125"/>
        <v>0</v>
      </c>
      <c r="AA427" s="91"/>
      <c r="AB427" s="91"/>
      <c r="AC427" s="47">
        <f t="shared" si="126"/>
        <v>2.1453722080897976E-3</v>
      </c>
      <c r="AD427" s="47">
        <f t="shared" si="126"/>
        <v>6.7781499976834358E-2</v>
      </c>
      <c r="AE427" s="47">
        <f t="shared" si="126"/>
        <v>9.4019652410197704E-2</v>
      </c>
      <c r="AF427" s="47">
        <f t="shared" si="126"/>
        <v>0.2727112054611463</v>
      </c>
      <c r="AG427" s="47">
        <f t="shared" si="126"/>
        <v>0.1917549914097961</v>
      </c>
      <c r="AH427" s="47">
        <f t="shared" si="126"/>
        <v>0.15175515032704406</v>
      </c>
      <c r="AI427" s="47">
        <f t="shared" si="126"/>
        <v>20.243223221345467</v>
      </c>
      <c r="AJ427" s="47">
        <f t="shared" si="126"/>
        <v>0.24058930724711736</v>
      </c>
      <c r="AK427" s="47">
        <f t="shared" si="126"/>
        <v>0.46131643177725101</v>
      </c>
      <c r="AL427" s="47">
        <f t="shared" si="126"/>
        <v>0</v>
      </c>
      <c r="AO427" s="47">
        <f t="shared" si="128"/>
        <v>1.3601114793558152E-3</v>
      </c>
      <c r="AP427" s="47">
        <f t="shared" si="128"/>
        <v>1.3235406329888615E-2</v>
      </c>
      <c r="AQ427" s="47">
        <f t="shared" si="128"/>
        <v>1.2919710980619184E-2</v>
      </c>
      <c r="AR427" s="47">
        <f t="shared" si="128"/>
        <v>6.4690070710628766E-2</v>
      </c>
      <c r="AS427" s="47">
        <f t="shared" si="128"/>
        <v>3.0883338592989168E-2</v>
      </c>
      <c r="AT427" s="47">
        <f t="shared" si="128"/>
        <v>2.3277429595869398E-2</v>
      </c>
      <c r="AU427" s="47">
        <f t="shared" si="128"/>
        <v>3.5449754162373015</v>
      </c>
      <c r="AV427" s="47">
        <f t="shared" si="128"/>
        <v>6.7265699237418E-2</v>
      </c>
      <c r="AW427" s="47">
        <f t="shared" si="128"/>
        <v>7.4617416673976256E-2</v>
      </c>
      <c r="AX427" s="47">
        <f t="shared" si="128"/>
        <v>0</v>
      </c>
      <c r="BA427" s="47">
        <f t="shared" si="129"/>
        <v>2.9306329368237773E-3</v>
      </c>
      <c r="BB427" s="47">
        <f t="shared" si="129"/>
        <v>0.12232759362378029</v>
      </c>
      <c r="BC427" s="47">
        <f t="shared" si="129"/>
        <v>0.17511959383977602</v>
      </c>
      <c r="BD427" s="47">
        <f t="shared" si="129"/>
        <v>0.48073234021166455</v>
      </c>
      <c r="BE427" s="47">
        <f t="shared" si="129"/>
        <v>0.35262664422660306</v>
      </c>
      <c r="BF427" s="47">
        <f t="shared" si="129"/>
        <v>0.28023287105821881</v>
      </c>
      <c r="BG427" s="47">
        <f t="shared" si="129"/>
        <v>36.941471026453655</v>
      </c>
      <c r="BH427" s="47">
        <f t="shared" si="129"/>
        <v>0.41391291525681639</v>
      </c>
      <c r="BI427" s="47">
        <f t="shared" si="129"/>
        <v>0.84801544688052377</v>
      </c>
      <c r="BJ427" s="47">
        <f t="shared" si="129"/>
        <v>0</v>
      </c>
      <c r="BK427" s="39"/>
    </row>
    <row r="428" spans="4:63">
      <c r="D428" s="37">
        <f t="shared" si="113"/>
        <v>8.75</v>
      </c>
      <c r="E428" s="47">
        <f t="shared" si="118"/>
        <v>7.7170321623641928E-4</v>
      </c>
      <c r="F428" s="47">
        <f t="shared" si="127"/>
        <v>5.3604356311495779E-2</v>
      </c>
      <c r="G428" s="47">
        <f t="shared" si="127"/>
        <v>7.9699752385035599E-2</v>
      </c>
      <c r="H428" s="47">
        <f t="shared" si="127"/>
        <v>0.20442965356351964</v>
      </c>
      <c r="I428" s="47">
        <f t="shared" si="127"/>
        <v>0.15809420659574938</v>
      </c>
      <c r="J428" s="47">
        <f t="shared" si="127"/>
        <v>0.12625955517069998</v>
      </c>
      <c r="K428" s="47">
        <f t="shared" si="127"/>
        <v>16.409952854117698</v>
      </c>
      <c r="L428" s="47">
        <f t="shared" si="127"/>
        <v>0.17033117900398237</v>
      </c>
      <c r="M428" s="47">
        <f t="shared" si="127"/>
        <v>0.38002266349390418</v>
      </c>
      <c r="N428" s="47">
        <f t="shared" si="127"/>
        <v>0</v>
      </c>
      <c r="Q428" s="47">
        <f t="shared" si="125"/>
        <v>-5.64925962649371E-4</v>
      </c>
      <c r="R428" s="47">
        <f t="shared" si="125"/>
        <v>4.0597459036194751E-2</v>
      </c>
      <c r="S428" s="47">
        <f t="shared" si="125"/>
        <v>6.7003099984420778E-2</v>
      </c>
      <c r="T428" s="47">
        <f t="shared" si="125"/>
        <v>0.1408564557717002</v>
      </c>
      <c r="U428" s="47">
        <f t="shared" si="125"/>
        <v>0.12774406829359342</v>
      </c>
      <c r="V428" s="47">
        <f t="shared" si="125"/>
        <v>0.10338400998227561</v>
      </c>
      <c r="W428" s="47">
        <f t="shared" si="125"/>
        <v>12.926181375312327</v>
      </c>
      <c r="X428" s="47">
        <f t="shared" si="125"/>
        <v>0.1042268208660215</v>
      </c>
      <c r="Y428" s="47">
        <f t="shared" si="125"/>
        <v>0.30669351519000693</v>
      </c>
      <c r="Z428" s="47">
        <f t="shared" si="125"/>
        <v>0</v>
      </c>
      <c r="AA428" s="91"/>
      <c r="AB428" s="91"/>
      <c r="AC428" s="47">
        <f t="shared" si="126"/>
        <v>2.1083323951222119E-3</v>
      </c>
      <c r="AD428" s="47">
        <f t="shared" si="126"/>
        <v>6.661125358679662E-2</v>
      </c>
      <c r="AE428" s="47">
        <f t="shared" si="126"/>
        <v>9.2396404785650602E-2</v>
      </c>
      <c r="AF428" s="47">
        <f t="shared" si="126"/>
        <v>0.26800285135533841</v>
      </c>
      <c r="AG428" s="47">
        <f t="shared" si="126"/>
        <v>0.18844434489790535</v>
      </c>
      <c r="AH428" s="47">
        <f t="shared" si="126"/>
        <v>0.14913510035912431</v>
      </c>
      <c r="AI428" s="47">
        <f t="shared" si="126"/>
        <v>19.893724332923053</v>
      </c>
      <c r="AJ428" s="47">
        <f t="shared" si="126"/>
        <v>0.23643553714194346</v>
      </c>
      <c r="AK428" s="47">
        <f t="shared" si="126"/>
        <v>0.45335181179780348</v>
      </c>
      <c r="AL428" s="47">
        <f t="shared" si="126"/>
        <v>0</v>
      </c>
      <c r="AO428" s="47">
        <f t="shared" si="128"/>
        <v>1.3366291788857903E-3</v>
      </c>
      <c r="AP428" s="47">
        <f t="shared" si="128"/>
        <v>1.3006897275301028E-2</v>
      </c>
      <c r="AQ428" s="47">
        <f t="shared" si="128"/>
        <v>1.2696652400614822E-2</v>
      </c>
      <c r="AR428" s="47">
        <f t="shared" si="128"/>
        <v>6.3573197791819441E-2</v>
      </c>
      <c r="AS428" s="47">
        <f t="shared" si="128"/>
        <v>3.0350138302155966E-2</v>
      </c>
      <c r="AT428" s="47">
        <f t="shared" si="128"/>
        <v>2.287554518842437E-2</v>
      </c>
      <c r="AU428" s="47">
        <f t="shared" si="128"/>
        <v>3.4837714788053713</v>
      </c>
      <c r="AV428" s="47">
        <f t="shared" si="128"/>
        <v>6.6104358137960867E-2</v>
      </c>
      <c r="AW428" s="47">
        <f t="shared" si="128"/>
        <v>7.3329148303897251E-2</v>
      </c>
      <c r="AX428" s="47">
        <f t="shared" si="128"/>
        <v>0</v>
      </c>
      <c r="BA428" s="47">
        <f t="shared" si="129"/>
        <v>2.8800356113586312E-3</v>
      </c>
      <c r="BB428" s="47">
        <f t="shared" si="129"/>
        <v>0.1202156098982924</v>
      </c>
      <c r="BC428" s="47">
        <f t="shared" si="129"/>
        <v>0.17209615717068621</v>
      </c>
      <c r="BD428" s="47">
        <f t="shared" si="129"/>
        <v>0.47243250491885802</v>
      </c>
      <c r="BE428" s="47">
        <f t="shared" si="129"/>
        <v>0.34653855149365476</v>
      </c>
      <c r="BF428" s="47">
        <f t="shared" si="129"/>
        <v>0.27539465552982428</v>
      </c>
      <c r="BG428" s="47">
        <f t="shared" si="129"/>
        <v>36.303677187040748</v>
      </c>
      <c r="BH428" s="47">
        <f t="shared" si="129"/>
        <v>0.40676671614592586</v>
      </c>
      <c r="BI428" s="47">
        <f t="shared" si="129"/>
        <v>0.83337447529170761</v>
      </c>
      <c r="BJ428" s="47">
        <f t="shared" si="129"/>
        <v>0</v>
      </c>
      <c r="BK428" s="39"/>
    </row>
    <row r="429" spans="4:63">
      <c r="D429" s="37">
        <f t="shared" si="113"/>
        <v>9</v>
      </c>
      <c r="E429" s="47">
        <f t="shared" si="118"/>
        <v>7.5837977389922259E-4</v>
      </c>
      <c r="F429" s="47">
        <f t="shared" si="127"/>
        <v>5.2678878050796192E-2</v>
      </c>
      <c r="G429" s="47">
        <f t="shared" si="127"/>
        <v>7.8323737574096206E-2</v>
      </c>
      <c r="H429" s="47">
        <f t="shared" si="127"/>
        <v>0.20090017922162157</v>
      </c>
      <c r="I429" s="47">
        <f t="shared" si="127"/>
        <v>0.15536471292369239</v>
      </c>
      <c r="J429" s="47">
        <f t="shared" si="127"/>
        <v>0.12407968619070399</v>
      </c>
      <c r="K429" s="47">
        <f t="shared" si="127"/>
        <v>16.12663530922752</v>
      </c>
      <c r="L429" s="47">
        <f t="shared" si="127"/>
        <v>0.16739041422039871</v>
      </c>
      <c r="M429" s="47">
        <f t="shared" si="127"/>
        <v>0.37346157895083054</v>
      </c>
      <c r="N429" s="47">
        <f t="shared" si="127"/>
        <v>0</v>
      </c>
      <c r="Q429" s="47">
        <f t="shared" si="125"/>
        <v>-5.5517252592682872E-4</v>
      </c>
      <c r="R429" s="47">
        <f t="shared" si="125"/>
        <v>3.989654462619216E-2</v>
      </c>
      <c r="S429" s="47">
        <f t="shared" si="125"/>
        <v>6.5846292651921129E-2</v>
      </c>
      <c r="T429" s="47">
        <f t="shared" si="125"/>
        <v>0.13842457156179791</v>
      </c>
      <c r="U429" s="47">
        <f t="shared" si="125"/>
        <v>0.12553856922086803</v>
      </c>
      <c r="V429" s="47">
        <f t="shared" si="125"/>
        <v>0.10159908688411266</v>
      </c>
      <c r="W429" s="47">
        <f t="shared" si="125"/>
        <v>12.703011083196609</v>
      </c>
      <c r="X429" s="47">
        <f t="shared" si="125"/>
        <v>0.10242734665290333</v>
      </c>
      <c r="Y429" s="47">
        <f t="shared" si="125"/>
        <v>0.30139845709143548</v>
      </c>
      <c r="Z429" s="47">
        <f t="shared" si="125"/>
        <v>0</v>
      </c>
      <c r="AA429" s="91"/>
      <c r="AB429" s="91"/>
      <c r="AC429" s="47">
        <f t="shared" si="126"/>
        <v>2.0719320737252762E-3</v>
      </c>
      <c r="AD429" s="47">
        <f t="shared" si="126"/>
        <v>6.5461211475400016E-2</v>
      </c>
      <c r="AE429" s="47">
        <f t="shared" si="126"/>
        <v>9.0801182496271476E-2</v>
      </c>
      <c r="AF429" s="47">
        <f t="shared" si="126"/>
        <v>0.26337578688144453</v>
      </c>
      <c r="AG429" s="47">
        <f t="shared" si="126"/>
        <v>0.18519085662651674</v>
      </c>
      <c r="AH429" s="47">
        <f t="shared" si="126"/>
        <v>0.14656028549729525</v>
      </c>
      <c r="AI429" s="47">
        <f t="shared" si="126"/>
        <v>19.550259535258416</v>
      </c>
      <c r="AJ429" s="47">
        <f t="shared" si="126"/>
        <v>0.23235348178789428</v>
      </c>
      <c r="AK429" s="47">
        <f t="shared" si="126"/>
        <v>0.44552470081022766</v>
      </c>
      <c r="AL429" s="47">
        <f t="shared" si="126"/>
        <v>0</v>
      </c>
      <c r="AO429" s="47">
        <f t="shared" si="128"/>
        <v>1.3135522998260513E-3</v>
      </c>
      <c r="AP429" s="47">
        <f t="shared" si="128"/>
        <v>1.2782333424604032E-2</v>
      </c>
      <c r="AQ429" s="47">
        <f t="shared" si="128"/>
        <v>1.2477444922175077E-2</v>
      </c>
      <c r="AR429" s="47">
        <f t="shared" si="128"/>
        <v>6.2475607659823656E-2</v>
      </c>
      <c r="AS429" s="47">
        <f t="shared" si="128"/>
        <v>2.9826143702824354E-2</v>
      </c>
      <c r="AT429" s="47">
        <f t="shared" si="128"/>
        <v>2.2480599306591326E-2</v>
      </c>
      <c r="AU429" s="47">
        <f t="shared" si="128"/>
        <v>3.4236242260309115</v>
      </c>
      <c r="AV429" s="47">
        <f t="shared" si="128"/>
        <v>6.4963067567495383E-2</v>
      </c>
      <c r="AW429" s="47">
        <f t="shared" si="128"/>
        <v>7.2063121859395063E-2</v>
      </c>
      <c r="AX429" s="47">
        <f t="shared" si="128"/>
        <v>0</v>
      </c>
      <c r="BA429" s="47">
        <f t="shared" si="129"/>
        <v>2.8303118476244987E-3</v>
      </c>
      <c r="BB429" s="47">
        <f t="shared" si="129"/>
        <v>0.1181400895261962</v>
      </c>
      <c r="BC429" s="47">
        <f t="shared" si="129"/>
        <v>0.16912492007036767</v>
      </c>
      <c r="BD429" s="47">
        <f t="shared" si="129"/>
        <v>0.4642759661030661</v>
      </c>
      <c r="BE429" s="47">
        <f t="shared" si="129"/>
        <v>0.34055556955020916</v>
      </c>
      <c r="BF429" s="47">
        <f t="shared" si="129"/>
        <v>0.27063997168799925</v>
      </c>
      <c r="BG429" s="47">
        <f t="shared" si="129"/>
        <v>35.676894844485936</v>
      </c>
      <c r="BH429" s="47">
        <f t="shared" si="129"/>
        <v>0.39974389600829296</v>
      </c>
      <c r="BI429" s="47">
        <f t="shared" si="129"/>
        <v>0.8189862797610582</v>
      </c>
      <c r="BJ429" s="47">
        <f t="shared" si="129"/>
        <v>0</v>
      </c>
      <c r="BK429" s="39"/>
    </row>
    <row r="430" spans="4:63">
      <c r="D430" s="37">
        <f t="shared" si="113"/>
        <v>9.25</v>
      </c>
      <c r="E430" s="47">
        <f t="shared" si="118"/>
        <v>7.4554378427099254E-4</v>
      </c>
      <c r="F430" s="47">
        <f t="shared" si="127"/>
        <v>5.1787259424405083E-2</v>
      </c>
      <c r="G430" s="47">
        <f t="shared" si="127"/>
        <v>7.6998065769880983E-2</v>
      </c>
      <c r="H430" s="47">
        <f t="shared" si="127"/>
        <v>0.19749983455849904</v>
      </c>
      <c r="I430" s="47">
        <f t="shared" si="127"/>
        <v>0.15273508076271325</v>
      </c>
      <c r="J430" s="47">
        <f t="shared" si="127"/>
        <v>0.12197957010133477</v>
      </c>
      <c r="K430" s="47">
        <f t="shared" si="127"/>
        <v>15.853683246564781</v>
      </c>
      <c r="L430" s="47">
        <f t="shared" si="127"/>
        <v>0.16455724053256285</v>
      </c>
      <c r="M430" s="47">
        <f t="shared" si="127"/>
        <v>0.3671405388612351</v>
      </c>
      <c r="N430" s="47">
        <f t="shared" si="127"/>
        <v>0</v>
      </c>
      <c r="Q430" s="47">
        <f t="shared" si="125"/>
        <v>-5.4577592935353713E-4</v>
      </c>
      <c r="R430" s="47">
        <f t="shared" si="125"/>
        <v>3.9221273936428117E-2</v>
      </c>
      <c r="S430" s="47">
        <f t="shared" si="125"/>
        <v>6.4731808380812675E-2</v>
      </c>
      <c r="T430" s="47">
        <f t="shared" si="125"/>
        <v>0.13608166049532269</v>
      </c>
      <c r="U430" s="47">
        <f t="shared" si="125"/>
        <v>0.12341376074374208</v>
      </c>
      <c r="V430" s="47">
        <f t="shared" si="125"/>
        <v>9.9879467149560752E-2</v>
      </c>
      <c r="W430" s="47">
        <f t="shared" si="125"/>
        <v>12.488005720286086</v>
      </c>
      <c r="X430" s="47">
        <f t="shared" si="125"/>
        <v>0.10069370817185055</v>
      </c>
      <c r="Y430" s="47">
        <f t="shared" si="125"/>
        <v>0.29629712448429196</v>
      </c>
      <c r="Z430" s="47">
        <f t="shared" si="125"/>
        <v>0</v>
      </c>
      <c r="AA430" s="91"/>
      <c r="AB430" s="91"/>
      <c r="AC430" s="47">
        <f t="shared" si="126"/>
        <v>2.0368634978955237E-3</v>
      </c>
      <c r="AD430" s="47">
        <f t="shared" si="126"/>
        <v>6.4353244912381841E-2</v>
      </c>
      <c r="AE430" s="47">
        <f t="shared" si="126"/>
        <v>8.9264323158949443E-2</v>
      </c>
      <c r="AF430" s="47">
        <f t="shared" si="126"/>
        <v>0.25891800862167458</v>
      </c>
      <c r="AG430" s="47">
        <f t="shared" si="126"/>
        <v>0.18205640078168445</v>
      </c>
      <c r="AH430" s="47">
        <f t="shared" si="126"/>
        <v>0.14407967305310876</v>
      </c>
      <c r="AI430" s="47">
        <f t="shared" si="126"/>
        <v>19.219360772843462</v>
      </c>
      <c r="AJ430" s="47">
        <f t="shared" si="126"/>
        <v>0.22842077289327534</v>
      </c>
      <c r="AK430" s="47">
        <f t="shared" si="126"/>
        <v>0.43798395323818018</v>
      </c>
      <c r="AL430" s="47">
        <f t="shared" si="126"/>
        <v>0</v>
      </c>
      <c r="AO430" s="47">
        <f t="shared" si="128"/>
        <v>1.2913197136245297E-3</v>
      </c>
      <c r="AP430" s="47">
        <f t="shared" si="128"/>
        <v>1.2565985487976966E-2</v>
      </c>
      <c r="AQ430" s="47">
        <f t="shared" si="128"/>
        <v>1.2266257389068308E-2</v>
      </c>
      <c r="AR430" s="47">
        <f t="shared" si="128"/>
        <v>6.1418174063176345E-2</v>
      </c>
      <c r="AS430" s="47">
        <f t="shared" si="128"/>
        <v>2.932132001897117E-2</v>
      </c>
      <c r="AT430" s="47">
        <f t="shared" si="128"/>
        <v>2.2100102951774017E-2</v>
      </c>
      <c r="AU430" s="47">
        <f t="shared" si="128"/>
        <v>3.3656775262786951</v>
      </c>
      <c r="AV430" s="47">
        <f t="shared" si="128"/>
        <v>6.3863532360712294E-2</v>
      </c>
      <c r="AW430" s="47">
        <f t="shared" si="128"/>
        <v>7.0843414376943137E-2</v>
      </c>
      <c r="AX430" s="47">
        <f t="shared" si="128"/>
        <v>0</v>
      </c>
      <c r="BA430" s="47">
        <f t="shared" si="129"/>
        <v>2.7824072821665165E-3</v>
      </c>
      <c r="BB430" s="47">
        <f t="shared" si="129"/>
        <v>0.11614050433678692</v>
      </c>
      <c r="BC430" s="47">
        <f t="shared" si="129"/>
        <v>0.16626238892883044</v>
      </c>
      <c r="BD430" s="47">
        <f t="shared" si="129"/>
        <v>0.45641784318017364</v>
      </c>
      <c r="BE430" s="47">
        <f t="shared" si="129"/>
        <v>0.3347914815443977</v>
      </c>
      <c r="BF430" s="47">
        <f t="shared" si="129"/>
        <v>0.26605924315444351</v>
      </c>
      <c r="BG430" s="47">
        <f t="shared" si="129"/>
        <v>35.073044019408243</v>
      </c>
      <c r="BH430" s="47">
        <f t="shared" si="129"/>
        <v>0.39297801342583816</v>
      </c>
      <c r="BI430" s="47">
        <f t="shared" si="129"/>
        <v>0.80512449209941528</v>
      </c>
      <c r="BJ430" s="47">
        <f t="shared" si="129"/>
        <v>0</v>
      </c>
      <c r="BK430" s="39"/>
    </row>
    <row r="431" spans="4:63">
      <c r="D431" s="37">
        <f t="shared" si="113"/>
        <v>9.5</v>
      </c>
      <c r="E431" s="47">
        <f t="shared" si="118"/>
        <v>7.326764284727959E-4</v>
      </c>
      <c r="F431" s="47">
        <f t="shared" si="127"/>
        <v>5.0893462028617109E-2</v>
      </c>
      <c r="G431" s="47">
        <f t="shared" si="127"/>
        <v>7.5669154538996294E-2</v>
      </c>
      <c r="H431" s="47">
        <f t="shared" si="127"/>
        <v>0.19409118077455781</v>
      </c>
      <c r="I431" s="47">
        <f t="shared" si="127"/>
        <v>0.15009902280273468</v>
      </c>
      <c r="J431" s="47">
        <f t="shared" si="127"/>
        <v>0.11987432214444961</v>
      </c>
      <c r="K431" s="47">
        <f t="shared" si="127"/>
        <v>15.58006419514324</v>
      </c>
      <c r="L431" s="47">
        <f t="shared" si="127"/>
        <v>0.16171714366934195</v>
      </c>
      <c r="M431" s="47">
        <f t="shared" si="127"/>
        <v>0.36080405260632187</v>
      </c>
      <c r="N431" s="47">
        <f t="shared" si="127"/>
        <v>0</v>
      </c>
      <c r="Q431" s="47">
        <f t="shared" si="125"/>
        <v>-5.363563711501914E-4</v>
      </c>
      <c r="R431" s="47">
        <f t="shared" si="125"/>
        <v>3.8544353147541073E-2</v>
      </c>
      <c r="S431" s="47">
        <f t="shared" si="125"/>
        <v>6.3614600743288008E-2</v>
      </c>
      <c r="T431" s="47">
        <f t="shared" si="125"/>
        <v>0.13373302426476935</v>
      </c>
      <c r="U431" s="47">
        <f t="shared" si="125"/>
        <v>0.12128376006050122</v>
      </c>
      <c r="V431" s="47">
        <f t="shared" si="125"/>
        <v>9.8155645332704794E-2</v>
      </c>
      <c r="W431" s="47">
        <f t="shared" si="125"/>
        <v>12.272474967830064</v>
      </c>
      <c r="X431" s="47">
        <f t="shared" si="125"/>
        <v>9.8955833352125655E-2</v>
      </c>
      <c r="Y431" s="47">
        <f t="shared" si="125"/>
        <v>0.29118332620288057</v>
      </c>
      <c r="Z431" s="47">
        <f t="shared" si="125"/>
        <v>0</v>
      </c>
      <c r="AA431" s="91"/>
      <c r="AB431" s="91"/>
      <c r="AC431" s="47">
        <f t="shared" si="126"/>
        <v>2.0017092280957848E-3</v>
      </c>
      <c r="AD431" s="47">
        <f t="shared" si="126"/>
        <v>6.3242570909692944E-2</v>
      </c>
      <c r="AE431" s="47">
        <f t="shared" si="126"/>
        <v>8.772370833470472E-2</v>
      </c>
      <c r="AF431" s="47">
        <f t="shared" si="126"/>
        <v>0.25444933728434554</v>
      </c>
      <c r="AG431" s="47">
        <f t="shared" si="126"/>
        <v>0.17891428554496816</v>
      </c>
      <c r="AH431" s="47">
        <f t="shared" si="126"/>
        <v>0.14159299895619443</v>
      </c>
      <c r="AI431" s="47">
        <f t="shared" si="126"/>
        <v>18.887653422456395</v>
      </c>
      <c r="AJ431" s="47">
        <f t="shared" si="126"/>
        <v>0.2244784539865585</v>
      </c>
      <c r="AK431" s="47">
        <f t="shared" si="126"/>
        <v>0.43042477900976522</v>
      </c>
      <c r="AL431" s="47">
        <f t="shared" si="126"/>
        <v>0</v>
      </c>
      <c r="AO431" s="47">
        <f t="shared" si="128"/>
        <v>1.2690327996229874E-3</v>
      </c>
      <c r="AP431" s="47">
        <f t="shared" si="128"/>
        <v>1.2349108881076036E-2</v>
      </c>
      <c r="AQ431" s="47">
        <f t="shared" si="128"/>
        <v>1.2054553795708287E-2</v>
      </c>
      <c r="AR431" s="47">
        <f t="shared" si="128"/>
        <v>6.0358156509788458E-2</v>
      </c>
      <c r="AS431" s="47">
        <f t="shared" si="128"/>
        <v>2.8815262742233463E-2</v>
      </c>
      <c r="AT431" s="47">
        <f t="shared" si="128"/>
        <v>2.1718676811744816E-2</v>
      </c>
      <c r="AU431" s="47">
        <f t="shared" si="128"/>
        <v>3.3075892273131764</v>
      </c>
      <c r="AV431" s="47">
        <f t="shared" si="128"/>
        <v>6.2761310317216296E-2</v>
      </c>
      <c r="AW431" s="47">
        <f t="shared" si="128"/>
        <v>6.9620726403441302E-2</v>
      </c>
      <c r="AX431" s="47">
        <f t="shared" si="128"/>
        <v>0</v>
      </c>
      <c r="BA431" s="47">
        <f t="shared" si="129"/>
        <v>2.7343856565685805E-3</v>
      </c>
      <c r="BB431" s="47">
        <f t="shared" si="129"/>
        <v>0.11413603293831005</v>
      </c>
      <c r="BC431" s="47">
        <f t="shared" si="129"/>
        <v>0.16339286287370103</v>
      </c>
      <c r="BD431" s="47">
        <f t="shared" si="129"/>
        <v>0.44854051805890338</v>
      </c>
      <c r="BE431" s="47">
        <f t="shared" si="129"/>
        <v>0.32901330834770282</v>
      </c>
      <c r="BF431" s="47">
        <f t="shared" si="129"/>
        <v>0.26146732110064402</v>
      </c>
      <c r="BG431" s="47">
        <f t="shared" si="129"/>
        <v>34.467717617599632</v>
      </c>
      <c r="BH431" s="47">
        <f t="shared" si="129"/>
        <v>0.38619559765590045</v>
      </c>
      <c r="BI431" s="47">
        <f t="shared" si="129"/>
        <v>0.79122883161608715</v>
      </c>
      <c r="BJ431" s="47">
        <f t="shared" si="129"/>
        <v>0</v>
      </c>
      <c r="BK431" s="39"/>
    </row>
    <row r="432" spans="4:63">
      <c r="D432" s="37">
        <f t="shared" si="113"/>
        <v>9.75</v>
      </c>
      <c r="E432" s="47">
        <f t="shared" si="118"/>
        <v>7.197738036102203E-4</v>
      </c>
      <c r="F432" s="47">
        <f t="shared" si="127"/>
        <v>4.9997214759025362E-2</v>
      </c>
      <c r="G432" s="47">
        <f t="shared" si="127"/>
        <v>7.4336600799387073E-2</v>
      </c>
      <c r="H432" s="47">
        <f t="shared" si="127"/>
        <v>0.19067318396539548</v>
      </c>
      <c r="I432" s="47">
        <f t="shared" si="127"/>
        <v>0.14745573948120116</v>
      </c>
      <c r="J432" s="47">
        <f t="shared" si="127"/>
        <v>0.11776330376146529</v>
      </c>
      <c r="K432" s="47">
        <f t="shared" si="127"/>
        <v>15.305695161511576</v>
      </c>
      <c r="L432" s="47">
        <f t="shared" si="127"/>
        <v>0.15886926217960701</v>
      </c>
      <c r="M432" s="47">
        <f t="shared" si="127"/>
        <v>0.35445019821881285</v>
      </c>
      <c r="N432" s="47">
        <f t="shared" si="127"/>
        <v>0</v>
      </c>
      <c r="Q432" s="47">
        <f t="shared" si="125"/>
        <v>-5.2691099419978457E-4</v>
      </c>
      <c r="R432" s="47">
        <f t="shared" si="125"/>
        <v>3.7865576937598053E-2</v>
      </c>
      <c r="S432" s="47">
        <f t="shared" si="125"/>
        <v>6.2494330870700394E-2</v>
      </c>
      <c r="T432" s="47">
        <f t="shared" si="125"/>
        <v>0.13137795048762774</v>
      </c>
      <c r="U432" s="47">
        <f t="shared" si="125"/>
        <v>0.11914792110462658</v>
      </c>
      <c r="V432" s="47">
        <f t="shared" si="125"/>
        <v>9.6427098568191358E-2</v>
      </c>
      <c r="W432" s="47">
        <f t="shared" si="125"/>
        <v>12.056353451575855</v>
      </c>
      <c r="X432" s="47">
        <f t="shared" si="125"/>
        <v>9.721319506585327E-2</v>
      </c>
      <c r="Y432" s="47">
        <f t="shared" si="125"/>
        <v>0.28605551114260369</v>
      </c>
      <c r="Z432" s="47">
        <f t="shared" si="125"/>
        <v>0</v>
      </c>
      <c r="AA432" s="91"/>
      <c r="AB432" s="91"/>
      <c r="AC432" s="47">
        <f t="shared" si="126"/>
        <v>1.9664586014202265E-3</v>
      </c>
      <c r="AD432" s="47">
        <f t="shared" si="126"/>
        <v>6.2128852580452462E-2</v>
      </c>
      <c r="AE432" s="47">
        <f t="shared" si="126"/>
        <v>8.6178870728073953E-2</v>
      </c>
      <c r="AF432" s="47">
        <f t="shared" si="126"/>
        <v>0.24996841744316253</v>
      </c>
      <c r="AG432" s="47">
        <f t="shared" si="126"/>
        <v>0.17576355785777575</v>
      </c>
      <c r="AH432" s="47">
        <f t="shared" si="126"/>
        <v>0.13909950895473919</v>
      </c>
      <c r="AI432" s="47">
        <f t="shared" si="126"/>
        <v>18.555036871447282</v>
      </c>
      <c r="AJ432" s="47">
        <f t="shared" si="126"/>
        <v>0.22052532929336099</v>
      </c>
      <c r="AK432" s="47">
        <f t="shared" si="126"/>
        <v>0.4228448852950239</v>
      </c>
      <c r="AL432" s="47">
        <f t="shared" si="126"/>
        <v>0</v>
      </c>
      <c r="AO432" s="47">
        <f t="shared" si="128"/>
        <v>1.2466847978100048E-3</v>
      </c>
      <c r="AP432" s="47">
        <f t="shared" si="128"/>
        <v>1.2131637821427309E-2</v>
      </c>
      <c r="AQ432" s="47">
        <f t="shared" si="128"/>
        <v>1.1842269928686679E-2</v>
      </c>
      <c r="AR432" s="47">
        <f t="shared" si="128"/>
        <v>5.9295233477767745E-2</v>
      </c>
      <c r="AS432" s="47">
        <f t="shared" si="128"/>
        <v>2.8307818376574589E-2</v>
      </c>
      <c r="AT432" s="47">
        <f t="shared" si="128"/>
        <v>2.1336205193273935E-2</v>
      </c>
      <c r="AU432" s="47">
        <f t="shared" si="128"/>
        <v>3.2493417099357202</v>
      </c>
      <c r="AV432" s="47">
        <f t="shared" si="128"/>
        <v>6.1656067113753737E-2</v>
      </c>
      <c r="AW432" s="47">
        <f t="shared" si="128"/>
        <v>6.839468707620916E-2</v>
      </c>
      <c r="AX432" s="47">
        <f t="shared" si="128"/>
        <v>0</v>
      </c>
      <c r="BA432" s="47">
        <f t="shared" si="129"/>
        <v>2.6862324050304469E-3</v>
      </c>
      <c r="BB432" s="47">
        <f t="shared" si="129"/>
        <v>0.11212606733947783</v>
      </c>
      <c r="BC432" s="47">
        <f t="shared" si="129"/>
        <v>0.16051547152746104</v>
      </c>
      <c r="BD432" s="47">
        <f t="shared" si="129"/>
        <v>0.44064160140855801</v>
      </c>
      <c r="BE432" s="47">
        <f t="shared" si="129"/>
        <v>0.32321929733897692</v>
      </c>
      <c r="BF432" s="47">
        <f t="shared" si="129"/>
        <v>0.25686281271620448</v>
      </c>
      <c r="BG432" s="47">
        <f t="shared" si="129"/>
        <v>33.860732032958857</v>
      </c>
      <c r="BH432" s="47">
        <f t="shared" si="129"/>
        <v>0.379394591472968</v>
      </c>
      <c r="BI432" s="47">
        <f t="shared" si="129"/>
        <v>0.7772950835138368</v>
      </c>
      <c r="BJ432" s="47">
        <f t="shared" si="129"/>
        <v>0</v>
      </c>
      <c r="BK432" s="39"/>
    </row>
    <row r="433" spans="1:63">
      <c r="A433" s="39">
        <f>E433</f>
        <v>7.0734692170561382E-4</v>
      </c>
      <c r="D433" s="37">
        <f t="shared" si="113"/>
        <v>10</v>
      </c>
      <c r="E433" s="47">
        <f t="shared" si="118"/>
        <v>7.0734692170561382E-4</v>
      </c>
      <c r="F433" s="47">
        <f t="shared" si="127"/>
        <v>4.9134013736352254E-2</v>
      </c>
      <c r="G433" s="47">
        <f t="shared" si="127"/>
        <v>7.3053180710061227E-2</v>
      </c>
      <c r="H433" s="47">
        <f t="shared" si="127"/>
        <v>0.18738121483894421</v>
      </c>
      <c r="I433" s="47">
        <f t="shared" si="127"/>
        <v>0.14490991876433384</v>
      </c>
      <c r="J433" s="47">
        <f t="shared" si="127"/>
        <v>0.1157301224186604</v>
      </c>
      <c r="K433" s="47">
        <f t="shared" si="127"/>
        <v>15.041442607047939</v>
      </c>
      <c r="L433" s="47">
        <f t="shared" si="127"/>
        <v>0.15612638719655608</v>
      </c>
      <c r="M433" s="47">
        <f t="shared" si="127"/>
        <v>0.34833062185713287</v>
      </c>
      <c r="N433" s="47">
        <f t="shared" si="127"/>
        <v>0</v>
      </c>
      <c r="Q433" s="47">
        <f t="shared" si="125"/>
        <v>-5.178138852659544E-4</v>
      </c>
      <c r="R433" s="47">
        <f t="shared" si="125"/>
        <v>3.7211828425922369E-2</v>
      </c>
      <c r="S433" s="47">
        <f t="shared" si="125"/>
        <v>6.1415367360855649E-2</v>
      </c>
      <c r="T433" s="47">
        <f t="shared" si="125"/>
        <v>0.12910971251148839</v>
      </c>
      <c r="U433" s="47">
        <f t="shared" si="125"/>
        <v>0.11709083436804346</v>
      </c>
      <c r="V433" s="47">
        <f t="shared" si="125"/>
        <v>9.4762286428182352E-2</v>
      </c>
      <c r="W433" s="47">
        <f t="shared" si="125"/>
        <v>11.848200723883556</v>
      </c>
      <c r="X433" s="47">
        <f t="shared" si="125"/>
        <v>9.5534810983807644E-2</v>
      </c>
      <c r="Y433" s="47">
        <f t="shared" si="125"/>
        <v>0.28111676783560768</v>
      </c>
      <c r="Z433" s="47">
        <f t="shared" si="125"/>
        <v>0</v>
      </c>
      <c r="AA433" s="91"/>
      <c r="AB433" s="91"/>
      <c r="AC433" s="47">
        <f t="shared" si="126"/>
        <v>1.9325077286771837E-3</v>
      </c>
      <c r="AD433" s="47">
        <f t="shared" si="126"/>
        <v>6.1056199046781931E-2</v>
      </c>
      <c r="AE433" s="47">
        <f t="shared" si="126"/>
        <v>8.4690994059266972E-2</v>
      </c>
      <c r="AF433" s="47">
        <f t="shared" si="126"/>
        <v>0.2456527171663993</v>
      </c>
      <c r="AG433" s="47">
        <f t="shared" si="126"/>
        <v>0.1727290031606242</v>
      </c>
      <c r="AH433" s="47">
        <f t="shared" si="126"/>
        <v>0.1366979584091384</v>
      </c>
      <c r="AI433" s="47">
        <f t="shared" si="126"/>
        <v>18.234684490212302</v>
      </c>
      <c r="AJ433" s="47">
        <f t="shared" si="126"/>
        <v>0.21671796340930463</v>
      </c>
      <c r="AK433" s="47">
        <f t="shared" si="126"/>
        <v>0.41554447587866</v>
      </c>
      <c r="AL433" s="47">
        <f t="shared" si="126"/>
        <v>0</v>
      </c>
      <c r="AO433" s="47">
        <f>E433-Q433</f>
        <v>1.2251608069715682E-3</v>
      </c>
      <c r="AP433" s="47">
        <f t="shared" si="128"/>
        <v>1.1922185310429885E-2</v>
      </c>
      <c r="AQ433" s="47">
        <f t="shared" si="128"/>
        <v>1.1637813349205578E-2</v>
      </c>
      <c r="AR433" s="47">
        <f t="shared" si="128"/>
        <v>5.8271502327455815E-2</v>
      </c>
      <c r="AS433" s="47">
        <f t="shared" si="128"/>
        <v>2.7819084396290383E-2</v>
      </c>
      <c r="AT433" s="47">
        <f t="shared" si="128"/>
        <v>2.0967835990478051E-2</v>
      </c>
      <c r="AU433" s="47">
        <f t="shared" si="128"/>
        <v>3.193241883164383</v>
      </c>
      <c r="AV433" s="47">
        <f t="shared" si="128"/>
        <v>6.0591576212748438E-2</v>
      </c>
      <c r="AW433" s="47">
        <f t="shared" si="128"/>
        <v>6.7213854021525188E-2</v>
      </c>
      <c r="AX433" s="47">
        <f t="shared" si="128"/>
        <v>0</v>
      </c>
      <c r="BA433" s="47">
        <f t="shared" si="129"/>
        <v>2.6398546503827976E-3</v>
      </c>
      <c r="BB433" s="47">
        <f t="shared" si="129"/>
        <v>0.11019021278313418</v>
      </c>
      <c r="BC433" s="47">
        <f t="shared" si="129"/>
        <v>0.1577441747693282</v>
      </c>
      <c r="BD433" s="47">
        <f t="shared" si="129"/>
        <v>0.43303393200534351</v>
      </c>
      <c r="BE433" s="47">
        <f t="shared" si="129"/>
        <v>0.31763892192495802</v>
      </c>
      <c r="BF433" s="47">
        <f t="shared" si="129"/>
        <v>0.25242808082779877</v>
      </c>
      <c r="BG433" s="47">
        <f t="shared" si="129"/>
        <v>33.276127097260243</v>
      </c>
      <c r="BH433" s="47">
        <f t="shared" si="129"/>
        <v>0.37284435060586074</v>
      </c>
      <c r="BI433" s="47">
        <f t="shared" si="129"/>
        <v>0.76387509773579287</v>
      </c>
      <c r="BJ433" s="47">
        <f t="shared" si="129"/>
        <v>0</v>
      </c>
      <c r="BK433" s="39"/>
    </row>
    <row r="434" spans="1:63">
      <c r="D434" s="37">
        <f t="shared" si="113"/>
        <v>10.25</v>
      </c>
      <c r="E434" s="47">
        <f t="shared" si="118"/>
        <v>6.9513458971895881E-4</v>
      </c>
      <c r="F434" s="47">
        <f t="shared" si="127"/>
        <v>4.8285715865572898E-2</v>
      </c>
      <c r="G434" s="47">
        <f t="shared" si="127"/>
        <v>7.1791918848114963E-2</v>
      </c>
      <c r="H434" s="47">
        <f t="shared" si="127"/>
        <v>0.18414608150697456</v>
      </c>
      <c r="I434" s="47">
        <f t="shared" si="127"/>
        <v>0.14240805160155318</v>
      </c>
      <c r="J434" s="47">
        <f t="shared" si="127"/>
        <v>0.11373204391932237</v>
      </c>
      <c r="K434" s="47">
        <f t="shared" si="127"/>
        <v>14.781752368723927</v>
      </c>
      <c r="L434" s="47">
        <f t="shared" si="127"/>
        <v>0.1534308679063556</v>
      </c>
      <c r="M434" s="47">
        <f t="shared" si="127"/>
        <v>0.34231669988376817</v>
      </c>
      <c r="N434" s="47">
        <f t="shared" si="127"/>
        <v>0</v>
      </c>
      <c r="Q434" s="47">
        <f t="shared" si="125"/>
        <v>-5.0887383777282428E-4</v>
      </c>
      <c r="R434" s="47">
        <f t="shared" si="125"/>
        <v>3.6569366871877548E-2</v>
      </c>
      <c r="S434" s="47">
        <f t="shared" si="125"/>
        <v>6.0355032138805581E-2</v>
      </c>
      <c r="T434" s="47">
        <f t="shared" si="125"/>
        <v>0.12688063562784274</v>
      </c>
      <c r="U434" s="47">
        <f t="shared" si="125"/>
        <v>0.1150692632011697</v>
      </c>
      <c r="V434" s="47">
        <f t="shared" si="125"/>
        <v>9.3126217243227172E-2</v>
      </c>
      <c r="W434" s="47">
        <f t="shared" si="125"/>
        <v>11.643641749716121</v>
      </c>
      <c r="X434" s="47">
        <f t="shared" si="125"/>
        <v>9.3885404176178716E-2</v>
      </c>
      <c r="Y434" s="47">
        <f t="shared" si="125"/>
        <v>0.27626329185306481</v>
      </c>
      <c r="Z434" s="47">
        <f t="shared" si="125"/>
        <v>0</v>
      </c>
      <c r="AA434" s="91"/>
      <c r="AB434" s="91"/>
      <c r="AC434" s="47">
        <f t="shared" si="126"/>
        <v>1.8991430172107433E-3</v>
      </c>
      <c r="AD434" s="47">
        <f t="shared" si="126"/>
        <v>6.0002064859268039E-2</v>
      </c>
      <c r="AE434" s="47">
        <f t="shared" si="126"/>
        <v>8.3228805557424526E-2</v>
      </c>
      <c r="AF434" s="47">
        <f t="shared" si="126"/>
        <v>0.24141152738610572</v>
      </c>
      <c r="AG434" s="47">
        <f t="shared" si="126"/>
        <v>0.16974684000193663</v>
      </c>
      <c r="AH434" s="47">
        <f t="shared" si="126"/>
        <v>0.13433787059541757</v>
      </c>
      <c r="AI434" s="47">
        <f t="shared" si="126"/>
        <v>17.919862987731712</v>
      </c>
      <c r="AJ434" s="47">
        <f t="shared" si="126"/>
        <v>0.21297633163653265</v>
      </c>
      <c r="AK434" s="47">
        <f t="shared" si="126"/>
        <v>0.40837010791447326</v>
      </c>
      <c r="AL434" s="47">
        <f t="shared" si="126"/>
        <v>0</v>
      </c>
      <c r="AO434" s="47">
        <f t="shared" si="128"/>
        <v>1.2040084274917832E-3</v>
      </c>
      <c r="AP434" s="47">
        <f t="shared" si="128"/>
        <v>1.171634899369535E-2</v>
      </c>
      <c r="AQ434" s="47">
        <f t="shared" si="128"/>
        <v>1.1436886709309382E-2</v>
      </c>
      <c r="AR434" s="47">
        <f t="shared" si="128"/>
        <v>5.7265445879131821E-2</v>
      </c>
      <c r="AS434" s="47">
        <f t="shared" si="128"/>
        <v>2.7338788400383479E-2</v>
      </c>
      <c r="AT434" s="47">
        <f t="shared" si="128"/>
        <v>2.0605826676095201E-2</v>
      </c>
      <c r="AU434" s="47">
        <f t="shared" si="128"/>
        <v>3.1381106190078061</v>
      </c>
      <c r="AV434" s="47">
        <f t="shared" si="128"/>
        <v>5.9545463730176884E-2</v>
      </c>
      <c r="AW434" s="47">
        <f t="shared" si="128"/>
        <v>6.6053408030703364E-2</v>
      </c>
      <c r="AX434" s="47">
        <f t="shared" si="128"/>
        <v>0</v>
      </c>
      <c r="BA434" s="47">
        <f t="shared" si="129"/>
        <v>2.5942776069297021E-3</v>
      </c>
      <c r="BB434" s="47">
        <f t="shared" si="129"/>
        <v>0.10828778072484094</v>
      </c>
      <c r="BC434" s="47">
        <f t="shared" si="129"/>
        <v>0.15502072440553949</v>
      </c>
      <c r="BD434" s="47">
        <f t="shared" si="129"/>
        <v>0.42555760889308025</v>
      </c>
      <c r="BE434" s="47">
        <f t="shared" si="129"/>
        <v>0.3121548916034898</v>
      </c>
      <c r="BF434" s="47">
        <f t="shared" si="129"/>
        <v>0.24806991451473995</v>
      </c>
      <c r="BG434" s="47">
        <f t="shared" si="129"/>
        <v>32.70161535645564</v>
      </c>
      <c r="BH434" s="47">
        <f t="shared" si="129"/>
        <v>0.36640719954288825</v>
      </c>
      <c r="BI434" s="47">
        <f t="shared" si="129"/>
        <v>0.75068680779824137</v>
      </c>
      <c r="BJ434" s="47">
        <f t="shared" si="129"/>
        <v>0</v>
      </c>
      <c r="BK434" s="39"/>
    </row>
    <row r="435" spans="1:63">
      <c r="D435" s="37">
        <f t="shared" si="113"/>
        <v>10.5</v>
      </c>
      <c r="E435" s="47">
        <f t="shared" si="118"/>
        <v>6.8313310341591661E-4</v>
      </c>
      <c r="F435" s="47">
        <f t="shared" si="127"/>
        <v>4.745206384168562E-2</v>
      </c>
      <c r="G435" s="47">
        <f t="shared" si="127"/>
        <v>7.0552432648653754E-2</v>
      </c>
      <c r="H435" s="47">
        <f t="shared" si="127"/>
        <v>0.18096680269154639</v>
      </c>
      <c r="I435" s="47">
        <f t="shared" si="127"/>
        <v>0.13994937912860092</v>
      </c>
      <c r="J435" s="47">
        <f t="shared" si="127"/>
        <v>0.11176846220794966</v>
      </c>
      <c r="K435" s="47">
        <f t="shared" si="127"/>
        <v>14.526545677513342</v>
      </c>
      <c r="L435" s="47">
        <f t="shared" si="127"/>
        <v>0.15078188670634582</v>
      </c>
      <c r="M435" s="47">
        <f t="shared" si="127"/>
        <v>0.33640660816092849</v>
      </c>
      <c r="N435" s="47">
        <f t="shared" si="127"/>
        <v>0</v>
      </c>
      <c r="Q435" s="47">
        <f t="shared" ref="Q435:Z450" si="130">((Q346)/($D346-$D345))/$R$192*100</f>
        <v>-5.0008814003265538E-4</v>
      </c>
      <c r="R435" s="47">
        <f t="shared" si="130"/>
        <v>3.5937997404561578E-2</v>
      </c>
      <c r="S435" s="47">
        <f t="shared" si="130"/>
        <v>5.9313003584556254E-2</v>
      </c>
      <c r="T435" s="47">
        <f t="shared" si="130"/>
        <v>0.12469004371495218</v>
      </c>
      <c r="U435" s="47">
        <f t="shared" si="130"/>
        <v>0.11308259442272732</v>
      </c>
      <c r="V435" s="47">
        <f t="shared" si="130"/>
        <v>9.1518394762187066E-2</v>
      </c>
      <c r="W435" s="47">
        <f t="shared" si="130"/>
        <v>11.442614482416353</v>
      </c>
      <c r="X435" s="47">
        <f t="shared" si="130"/>
        <v>9.2264474346271191E-2</v>
      </c>
      <c r="Y435" s="47">
        <f t="shared" si="130"/>
        <v>0.27149361104269337</v>
      </c>
      <c r="Z435" s="47">
        <f t="shared" si="130"/>
        <v>0</v>
      </c>
      <c r="AA435" s="91"/>
      <c r="AB435" s="91"/>
      <c r="AC435" s="47">
        <f t="shared" ref="AC435:AL450" si="131">((AC346)/($D346-$D345))/$R$192*100</f>
        <v>1.8663543468644904E-3</v>
      </c>
      <c r="AD435" s="47">
        <f t="shared" si="131"/>
        <v>5.896613027880946E-2</v>
      </c>
      <c r="AE435" s="47">
        <f t="shared" si="131"/>
        <v>8.1791861712751449E-2</v>
      </c>
      <c r="AF435" s="47">
        <f t="shared" si="131"/>
        <v>0.23724356166813995</v>
      </c>
      <c r="AG435" s="47">
        <f t="shared" si="131"/>
        <v>0.16681616383447451</v>
      </c>
      <c r="AH435" s="47">
        <f t="shared" si="131"/>
        <v>0.13201852965371219</v>
      </c>
      <c r="AI435" s="47">
        <f t="shared" si="131"/>
        <v>17.610476872610313</v>
      </c>
      <c r="AJ435" s="47">
        <f t="shared" si="131"/>
        <v>0.20929929906642075</v>
      </c>
      <c r="AK435" s="47">
        <f t="shared" si="131"/>
        <v>0.40131960527916516</v>
      </c>
      <c r="AL435" s="47">
        <f t="shared" si="131"/>
        <v>0</v>
      </c>
      <c r="AO435" s="47">
        <f t="shared" si="128"/>
        <v>1.183221243448572E-3</v>
      </c>
      <c r="AP435" s="47">
        <f t="shared" si="128"/>
        <v>1.1514066437124042E-2</v>
      </c>
      <c r="AQ435" s="47">
        <f t="shared" si="128"/>
        <v>1.12394290640975E-2</v>
      </c>
      <c r="AR435" s="47">
        <f t="shared" si="128"/>
        <v>5.6276758976594204E-2</v>
      </c>
      <c r="AS435" s="47">
        <f t="shared" si="128"/>
        <v>2.68667847058736E-2</v>
      </c>
      <c r="AT435" s="47">
        <f t="shared" si="128"/>
        <v>2.025006744576259E-2</v>
      </c>
      <c r="AU435" s="47">
        <f t="shared" si="128"/>
        <v>3.083931195096989</v>
      </c>
      <c r="AV435" s="47">
        <f t="shared" si="128"/>
        <v>5.8517412360074628E-2</v>
      </c>
      <c r="AW435" s="47">
        <f t="shared" si="128"/>
        <v>6.4912997118235116E-2</v>
      </c>
      <c r="AX435" s="47">
        <f t="shared" si="128"/>
        <v>0</v>
      </c>
      <c r="BA435" s="47">
        <f t="shared" si="129"/>
        <v>2.5494874502804072E-3</v>
      </c>
      <c r="BB435" s="47">
        <f t="shared" si="129"/>
        <v>0.10641819412049508</v>
      </c>
      <c r="BC435" s="47">
        <f t="shared" si="129"/>
        <v>0.1523442943614052</v>
      </c>
      <c r="BD435" s="47">
        <f t="shared" si="129"/>
        <v>0.41821036435968634</v>
      </c>
      <c r="BE435" s="47">
        <f t="shared" si="129"/>
        <v>0.30676554296307545</v>
      </c>
      <c r="BF435" s="47">
        <f t="shared" si="129"/>
        <v>0.24378699186166186</v>
      </c>
      <c r="BG435" s="47">
        <f t="shared" si="129"/>
        <v>32.137022550123653</v>
      </c>
      <c r="BH435" s="47">
        <f t="shared" si="129"/>
        <v>0.3600811857727666</v>
      </c>
      <c r="BI435" s="47">
        <f t="shared" si="129"/>
        <v>0.7377262134400937</v>
      </c>
      <c r="BJ435" s="47">
        <f t="shared" si="129"/>
        <v>0</v>
      </c>
      <c r="BK435" s="39"/>
    </row>
    <row r="436" spans="1:63">
      <c r="D436" s="37">
        <f t="shared" si="113"/>
        <v>10.75</v>
      </c>
      <c r="E436" s="47">
        <f t="shared" si="118"/>
        <v>6.7133882257377207E-4</v>
      </c>
      <c r="F436" s="47">
        <f t="shared" si="127"/>
        <v>4.6632804806089639E-2</v>
      </c>
      <c r="G436" s="47">
        <f t="shared" si="127"/>
        <v>6.9334346157757881E-2</v>
      </c>
      <c r="H436" s="47">
        <f t="shared" si="127"/>
        <v>0.17784241407185222</v>
      </c>
      <c r="I436" s="47">
        <f t="shared" si="127"/>
        <v>0.13753315559489593</v>
      </c>
      <c r="J436" s="47">
        <f t="shared" si="127"/>
        <v>0.1098387817020811</v>
      </c>
      <c r="K436" s="47">
        <f t="shared" si="127"/>
        <v>14.275745125570946</v>
      </c>
      <c r="L436" s="47">
        <f t="shared" si="127"/>
        <v>0.14817864012258264</v>
      </c>
      <c r="M436" s="47">
        <f t="shared" si="127"/>
        <v>0.33059855407313288</v>
      </c>
      <c r="N436" s="47">
        <f t="shared" si="127"/>
        <v>0</v>
      </c>
      <c r="Q436" s="47">
        <f t="shared" si="130"/>
        <v>-4.9145412721746931E-4</v>
      </c>
      <c r="R436" s="47">
        <f t="shared" si="130"/>
        <v>3.5317528520570761E-2</v>
      </c>
      <c r="S436" s="47">
        <f t="shared" si="130"/>
        <v>5.8288965635920252E-2</v>
      </c>
      <c r="T436" s="47">
        <f t="shared" si="130"/>
        <v>0.12253727233490966</v>
      </c>
      <c r="U436" s="47">
        <f t="shared" si="130"/>
        <v>0.11113022544761715</v>
      </c>
      <c r="V436" s="47">
        <f t="shared" si="130"/>
        <v>8.9938331309471764E-2</v>
      </c>
      <c r="W436" s="47">
        <f t="shared" si="130"/>
        <v>11.245057947534391</v>
      </c>
      <c r="X436" s="47">
        <f t="shared" si="130"/>
        <v>9.067152984284807E-2</v>
      </c>
      <c r="Y436" s="47">
        <f t="shared" si="130"/>
        <v>0.26680627869197876</v>
      </c>
      <c r="Z436" s="47">
        <f t="shared" si="130"/>
        <v>0</v>
      </c>
      <c r="AA436" s="91"/>
      <c r="AB436" s="91"/>
      <c r="AC436" s="47">
        <f t="shared" si="131"/>
        <v>1.834131772365015E-3</v>
      </c>
      <c r="AD436" s="47">
        <f t="shared" si="131"/>
        <v>5.7948081091608337E-2</v>
      </c>
      <c r="AE436" s="47">
        <f t="shared" si="131"/>
        <v>8.037972667959567E-2</v>
      </c>
      <c r="AF436" s="47">
        <f t="shared" si="131"/>
        <v>0.23314755580879412</v>
      </c>
      <c r="AG436" s="47">
        <f t="shared" si="131"/>
        <v>0.16393608574217466</v>
      </c>
      <c r="AH436" s="47">
        <f t="shared" si="131"/>
        <v>0.12973923209469038</v>
      </c>
      <c r="AI436" s="47">
        <f t="shared" si="131"/>
        <v>17.306432303607487</v>
      </c>
      <c r="AJ436" s="47">
        <f t="shared" si="131"/>
        <v>0.20568575040231735</v>
      </c>
      <c r="AK436" s="47">
        <f t="shared" si="131"/>
        <v>0.39439082945428861</v>
      </c>
      <c r="AL436" s="47">
        <f t="shared" si="131"/>
        <v>0</v>
      </c>
      <c r="AO436" s="47">
        <f t="shared" si="128"/>
        <v>1.1627929497912415E-3</v>
      </c>
      <c r="AP436" s="47">
        <f t="shared" si="128"/>
        <v>1.1315276285518878E-2</v>
      </c>
      <c r="AQ436" s="47">
        <f t="shared" si="128"/>
        <v>1.1045380521837629E-2</v>
      </c>
      <c r="AR436" s="47">
        <f t="shared" si="128"/>
        <v>5.5305141736942565E-2</v>
      </c>
      <c r="AS436" s="47">
        <f t="shared" si="128"/>
        <v>2.6402930147278778E-2</v>
      </c>
      <c r="AT436" s="47">
        <f t="shared" si="128"/>
        <v>1.9900450392609334E-2</v>
      </c>
      <c r="AU436" s="47">
        <f t="shared" si="128"/>
        <v>3.0306871780365547</v>
      </c>
      <c r="AV436" s="47">
        <f t="shared" si="128"/>
        <v>5.7507110279734569E-2</v>
      </c>
      <c r="AW436" s="47">
        <f t="shared" si="128"/>
        <v>6.3792275381154118E-2</v>
      </c>
      <c r="AX436" s="47">
        <f t="shared" si="128"/>
        <v>0</v>
      </c>
      <c r="BA436" s="47">
        <f t="shared" si="129"/>
        <v>2.5054705949387871E-3</v>
      </c>
      <c r="BB436" s="47">
        <f t="shared" si="129"/>
        <v>0.10458088589769798</v>
      </c>
      <c r="BC436" s="47">
        <f t="shared" si="129"/>
        <v>0.14971407283735355</v>
      </c>
      <c r="BD436" s="47">
        <f t="shared" si="129"/>
        <v>0.41098996988064634</v>
      </c>
      <c r="BE436" s="47">
        <f t="shared" si="129"/>
        <v>0.30146924133707059</v>
      </c>
      <c r="BF436" s="47">
        <f t="shared" si="129"/>
        <v>0.23957801379677146</v>
      </c>
      <c r="BG436" s="47">
        <f t="shared" si="129"/>
        <v>31.582177429178433</v>
      </c>
      <c r="BH436" s="47">
        <f t="shared" si="129"/>
        <v>0.35386439052489999</v>
      </c>
      <c r="BI436" s="47">
        <f t="shared" si="129"/>
        <v>0.72498938352742148</v>
      </c>
      <c r="BJ436" s="47">
        <f t="shared" si="129"/>
        <v>0</v>
      </c>
      <c r="BK436" s="39"/>
    </row>
    <row r="437" spans="1:63">
      <c r="D437" s="37">
        <f t="shared" si="113"/>
        <v>11</v>
      </c>
      <c r="E437" s="47">
        <f t="shared" si="118"/>
        <v>6.597481697796125E-4</v>
      </c>
      <c r="F437" s="47">
        <f t="shared" si="127"/>
        <v>4.5827690263103703E-2</v>
      </c>
      <c r="G437" s="47">
        <f t="shared" si="127"/>
        <v>6.8137289908361057E-2</v>
      </c>
      <c r="H437" s="47">
        <f t="shared" si="127"/>
        <v>0.17477196796584668</v>
      </c>
      <c r="I437" s="47">
        <f t="shared" si="127"/>
        <v>0.13515864811732428</v>
      </c>
      <c r="J437" s="47">
        <f t="shared" si="127"/>
        <v>0.10794241709566448</v>
      </c>
      <c r="K437" s="47">
        <f t="shared" si="127"/>
        <v>14.029274640676226</v>
      </c>
      <c r="L437" s="47">
        <f t="shared" si="127"/>
        <v>0.14562033854457004</v>
      </c>
      <c r="M437" s="47">
        <f t="shared" si="127"/>
        <v>0.32489077593537774</v>
      </c>
      <c r="N437" s="47">
        <f t="shared" si="127"/>
        <v>0</v>
      </c>
      <c r="Q437" s="47">
        <f t="shared" si="130"/>
        <v>-4.829691804792544E-4</v>
      </c>
      <c r="R437" s="47">
        <f t="shared" si="130"/>
        <v>3.4707772020774755E-2</v>
      </c>
      <c r="S437" s="47">
        <f t="shared" si="130"/>
        <v>5.7282607684168679E-2</v>
      </c>
      <c r="T437" s="47">
        <f t="shared" si="130"/>
        <v>0.12042166851427519</v>
      </c>
      <c r="U437" s="47">
        <f t="shared" si="130"/>
        <v>0.10921156408797493</v>
      </c>
      <c r="V437" s="47">
        <f t="shared" si="130"/>
        <v>8.838554762403307E-2</v>
      </c>
      <c r="W437" s="47">
        <f t="shared" si="130"/>
        <v>11.050912222696988</v>
      </c>
      <c r="X437" s="47">
        <f t="shared" si="130"/>
        <v>8.9106087497811848E-2</v>
      </c>
      <c r="Y437" s="47">
        <f t="shared" si="130"/>
        <v>0.26219987305054038</v>
      </c>
      <c r="Z437" s="47">
        <f t="shared" si="130"/>
        <v>0</v>
      </c>
      <c r="AA437" s="91"/>
      <c r="AB437" s="91"/>
      <c r="AC437" s="47">
        <f t="shared" si="131"/>
        <v>1.8024655200384811E-3</v>
      </c>
      <c r="AD437" s="47">
        <f t="shared" si="131"/>
        <v>5.6947608505432484E-2</v>
      </c>
      <c r="AE437" s="47">
        <f t="shared" si="131"/>
        <v>7.8991972132553573E-2</v>
      </c>
      <c r="AF437" s="47">
        <f t="shared" si="131"/>
        <v>0.22912226741741748</v>
      </c>
      <c r="AG437" s="47">
        <f t="shared" si="131"/>
        <v>0.16110573214667359</v>
      </c>
      <c r="AH437" s="47">
        <f t="shared" si="131"/>
        <v>0.12749928656729587</v>
      </c>
      <c r="AI437" s="47">
        <f t="shared" si="131"/>
        <v>17.007637058655448</v>
      </c>
      <c r="AJ437" s="47">
        <f t="shared" si="131"/>
        <v>0.20213458959132843</v>
      </c>
      <c r="AK437" s="47">
        <f t="shared" si="131"/>
        <v>0.38758167882021693</v>
      </c>
      <c r="AL437" s="47">
        <f t="shared" si="131"/>
        <v>0</v>
      </c>
      <c r="AO437" s="47">
        <f t="shared" si="128"/>
        <v>1.142717350258867E-3</v>
      </c>
      <c r="AP437" s="47">
        <f t="shared" si="128"/>
        <v>1.1119918242328948E-2</v>
      </c>
      <c r="AQ437" s="47">
        <f t="shared" si="128"/>
        <v>1.0854682224192377E-2</v>
      </c>
      <c r="AR437" s="47">
        <f t="shared" si="128"/>
        <v>5.4350299451571493E-2</v>
      </c>
      <c r="AS437" s="47">
        <f t="shared" si="128"/>
        <v>2.5947084029349352E-2</v>
      </c>
      <c r="AT437" s="47">
        <f t="shared" si="128"/>
        <v>1.9556869471631405E-2</v>
      </c>
      <c r="AU437" s="47">
        <f t="shared" si="128"/>
        <v>2.9783624179792376</v>
      </c>
      <c r="AV437" s="47">
        <f t="shared" si="128"/>
        <v>5.6514251046758196E-2</v>
      </c>
      <c r="AW437" s="47">
        <f t="shared" si="128"/>
        <v>6.2690902884837363E-2</v>
      </c>
      <c r="AX437" s="47">
        <f t="shared" si="128"/>
        <v>0</v>
      </c>
      <c r="BA437" s="47">
        <f t="shared" si="129"/>
        <v>2.4622136898180937E-3</v>
      </c>
      <c r="BB437" s="47">
        <f t="shared" si="129"/>
        <v>0.10277529876853619</v>
      </c>
      <c r="BC437" s="47">
        <f t="shared" si="129"/>
        <v>0.14712926204091464</v>
      </c>
      <c r="BD437" s="47">
        <f t="shared" si="129"/>
        <v>0.40389423538326419</v>
      </c>
      <c r="BE437" s="47">
        <f t="shared" si="129"/>
        <v>0.29626438026399787</v>
      </c>
      <c r="BF437" s="47">
        <f t="shared" si="129"/>
        <v>0.23544170366296036</v>
      </c>
      <c r="BG437" s="47">
        <f t="shared" si="129"/>
        <v>31.036911699331675</v>
      </c>
      <c r="BH437" s="47">
        <f t="shared" si="129"/>
        <v>0.34775492813589848</v>
      </c>
      <c r="BI437" s="47">
        <f t="shared" si="129"/>
        <v>0.71247245475559473</v>
      </c>
      <c r="BJ437" s="47">
        <f t="shared" si="129"/>
        <v>0</v>
      </c>
      <c r="BK437" s="39"/>
    </row>
    <row r="438" spans="1:63">
      <c r="D438" s="37">
        <f t="shared" si="113"/>
        <v>12</v>
      </c>
      <c r="E438" s="47">
        <f t="shared" si="118"/>
        <v>6.3199872899181151E-4</v>
      </c>
      <c r="F438" s="47">
        <f t="shared" si="127"/>
        <v>4.3900147549612752E-2</v>
      </c>
      <c r="G438" s="47">
        <f t="shared" si="127"/>
        <v>6.5271390799637632E-2</v>
      </c>
      <c r="H438" s="47">
        <f t="shared" si="127"/>
        <v>0.16742094435019073</v>
      </c>
      <c r="I438" s="47">
        <f t="shared" si="127"/>
        <v>0.12947378671915805</v>
      </c>
      <c r="J438" s="47">
        <f t="shared" si="127"/>
        <v>0.10340228822696471</v>
      </c>
      <c r="K438" s="47">
        <f t="shared" si="127"/>
        <v>13.439194146679116</v>
      </c>
      <c r="L438" s="47">
        <f t="shared" si="127"/>
        <v>0.13949545158460785</v>
      </c>
      <c r="M438" s="47">
        <f t="shared" si="127"/>
        <v>0.31122565678494013</v>
      </c>
      <c r="N438" s="47">
        <f t="shared" si="127"/>
        <v>0</v>
      </c>
      <c r="Q438" s="47">
        <f t="shared" si="130"/>
        <v>-4.6265517994095999E-4</v>
      </c>
      <c r="R438" s="47">
        <f t="shared" si="130"/>
        <v>3.3247940362751777E-2</v>
      </c>
      <c r="S438" s="47">
        <f t="shared" si="130"/>
        <v>5.4873263630006844E-2</v>
      </c>
      <c r="T438" s="47">
        <f t="shared" si="130"/>
        <v>0.11535665414504799</v>
      </c>
      <c r="U438" s="47">
        <f t="shared" si="130"/>
        <v>0.10461805406427185</v>
      </c>
      <c r="V438" s="47">
        <f t="shared" si="130"/>
        <v>8.4667993513788592E-2</v>
      </c>
      <c r="W438" s="47">
        <f t="shared" si="130"/>
        <v>10.58610360567975</v>
      </c>
      <c r="X438" s="47">
        <f t="shared" si="130"/>
        <v>8.5358227007832577E-2</v>
      </c>
      <c r="Y438" s="47">
        <f t="shared" si="130"/>
        <v>0.25117157439801752</v>
      </c>
      <c r="Z438" s="47">
        <f t="shared" si="130"/>
        <v>0</v>
      </c>
      <c r="AA438" s="91"/>
      <c r="AB438" s="91"/>
      <c r="AC438" s="47">
        <f t="shared" si="131"/>
        <v>1.7266526379245844E-3</v>
      </c>
      <c r="AD438" s="47">
        <f t="shared" si="131"/>
        <v>5.455235473647356E-2</v>
      </c>
      <c r="AE438" s="47">
        <f t="shared" si="131"/>
        <v>7.5669517969268602E-2</v>
      </c>
      <c r="AF438" s="47">
        <f t="shared" si="131"/>
        <v>0.21948523455533284</v>
      </c>
      <c r="AG438" s="47">
        <f t="shared" si="131"/>
        <v>0.15432951937404424</v>
      </c>
      <c r="AH438" s="47">
        <f t="shared" si="131"/>
        <v>0.12213658294014079</v>
      </c>
      <c r="AI438" s="47">
        <f t="shared" si="131"/>
        <v>16.292284687678467</v>
      </c>
      <c r="AJ438" s="47">
        <f t="shared" si="131"/>
        <v>0.1936326761613833</v>
      </c>
      <c r="AK438" s="47">
        <f t="shared" si="131"/>
        <v>0.37127973917186446</v>
      </c>
      <c r="AL438" s="47">
        <f t="shared" si="131"/>
        <v>0</v>
      </c>
      <c r="AO438" s="47">
        <f t="shared" si="128"/>
        <v>1.0946539089327716E-3</v>
      </c>
      <c r="AP438" s="47">
        <f t="shared" si="128"/>
        <v>1.0652207186860975E-2</v>
      </c>
      <c r="AQ438" s="47">
        <f t="shared" si="128"/>
        <v>1.0398127169630789E-2</v>
      </c>
      <c r="AR438" s="47">
        <f t="shared" si="128"/>
        <v>5.2064290205142735E-2</v>
      </c>
      <c r="AS438" s="47">
        <f t="shared" si="128"/>
        <v>2.4855732654886192E-2</v>
      </c>
      <c r="AT438" s="47">
        <f t="shared" si="128"/>
        <v>1.8734294713176114E-2</v>
      </c>
      <c r="AU438" s="47">
        <f t="shared" si="128"/>
        <v>2.8530905409993661</v>
      </c>
      <c r="AV438" s="47">
        <f t="shared" si="128"/>
        <v>5.4137224576775278E-2</v>
      </c>
      <c r="AW438" s="47">
        <f t="shared" si="128"/>
        <v>6.0054082386922614E-2</v>
      </c>
      <c r="AX438" s="47">
        <f t="shared" si="128"/>
        <v>0</v>
      </c>
      <c r="BA438" s="47">
        <f t="shared" si="129"/>
        <v>2.3586513669163959E-3</v>
      </c>
      <c r="BB438" s="47">
        <f t="shared" si="129"/>
        <v>9.8452502286086319E-2</v>
      </c>
      <c r="BC438" s="47">
        <f t="shared" si="129"/>
        <v>0.14094090876890625</v>
      </c>
      <c r="BD438" s="47">
        <f t="shared" si="129"/>
        <v>0.38690617890552359</v>
      </c>
      <c r="BE438" s="47">
        <f t="shared" si="129"/>
        <v>0.28380330609320226</v>
      </c>
      <c r="BF438" s="47">
        <f t="shared" si="129"/>
        <v>0.2255388711671055</v>
      </c>
      <c r="BG438" s="47">
        <f t="shared" si="129"/>
        <v>29.731478834357581</v>
      </c>
      <c r="BH438" s="47">
        <f t="shared" si="129"/>
        <v>0.33312812774599115</v>
      </c>
      <c r="BI438" s="47">
        <f t="shared" si="129"/>
        <v>0.68250539595680459</v>
      </c>
      <c r="BJ438" s="47">
        <f t="shared" si="129"/>
        <v>0</v>
      </c>
      <c r="BK438" s="39"/>
    </row>
    <row r="439" spans="1:63">
      <c r="D439" s="37">
        <f t="shared" si="113"/>
        <v>13</v>
      </c>
      <c r="E439" s="47">
        <f t="shared" si="118"/>
        <v>5.8947030355074143E-4</v>
      </c>
      <c r="F439" s="47">
        <f t="shared" si="127"/>
        <v>4.0946021115064374E-2</v>
      </c>
      <c r="G439" s="47">
        <f t="shared" si="127"/>
        <v>6.0879151781237165E-2</v>
      </c>
      <c r="H439" s="47">
        <f t="shared" si="127"/>
        <v>0.15615486291292432</v>
      </c>
      <c r="I439" s="47">
        <f t="shared" si="127"/>
        <v>0.12076124342996093</v>
      </c>
      <c r="J439" s="47">
        <f t="shared" si="127"/>
        <v>9.644414685172549E-2</v>
      </c>
      <c r="K439" s="47">
        <f t="shared" si="127"/>
        <v>12.534844596535457</v>
      </c>
      <c r="L439" s="47">
        <f t="shared" si="127"/>
        <v>0.13010853094704869</v>
      </c>
      <c r="M439" s="47">
        <f t="shared" si="127"/>
        <v>0.29028267615420239</v>
      </c>
      <c r="N439" s="47">
        <f t="shared" si="127"/>
        <v>0</v>
      </c>
      <c r="Q439" s="47">
        <f t="shared" si="130"/>
        <v>-4.3152221175219173E-4</v>
      </c>
      <c r="R439" s="47">
        <f t="shared" si="130"/>
        <v>3.101062169750372E-2</v>
      </c>
      <c r="S439" s="47">
        <f t="shared" si="130"/>
        <v>5.1180734841666235E-2</v>
      </c>
      <c r="T439" s="47">
        <f t="shared" si="130"/>
        <v>0.10759408020322202</v>
      </c>
      <c r="U439" s="47">
        <f t="shared" si="130"/>
        <v>9.7578101437848355E-2</v>
      </c>
      <c r="V439" s="47">
        <f t="shared" si="130"/>
        <v>7.8970519319275123E-2</v>
      </c>
      <c r="W439" s="47">
        <f t="shared" si="130"/>
        <v>9.8737440751095082</v>
      </c>
      <c r="X439" s="47">
        <f t="shared" si="130"/>
        <v>7.9614305657111681E-2</v>
      </c>
      <c r="Y439" s="47">
        <f t="shared" si="130"/>
        <v>0.23426974994064481</v>
      </c>
      <c r="Z439" s="47">
        <f t="shared" si="130"/>
        <v>0</v>
      </c>
      <c r="AA439" s="91"/>
      <c r="AB439" s="91"/>
      <c r="AC439" s="47">
        <f t="shared" si="131"/>
        <v>1.6104628188536763E-3</v>
      </c>
      <c r="AD439" s="47">
        <f t="shared" si="131"/>
        <v>5.0881420532624899E-2</v>
      </c>
      <c r="AE439" s="47">
        <f t="shared" si="131"/>
        <v>7.0577568720808254E-2</v>
      </c>
      <c r="AF439" s="47">
        <f t="shared" si="131"/>
        <v>0.20471564562262601</v>
      </c>
      <c r="AG439" s="47">
        <f t="shared" si="131"/>
        <v>0.1439443854220735</v>
      </c>
      <c r="AH439" s="47">
        <f t="shared" si="131"/>
        <v>0.11391777438417587</v>
      </c>
      <c r="AI439" s="47">
        <f t="shared" si="131"/>
        <v>15.195945117961394</v>
      </c>
      <c r="AJ439" s="47">
        <f t="shared" si="131"/>
        <v>0.18060275623698585</v>
      </c>
      <c r="AK439" s="47">
        <f t="shared" si="131"/>
        <v>0.34629560236776158</v>
      </c>
      <c r="AL439" s="47">
        <f t="shared" si="131"/>
        <v>0</v>
      </c>
      <c r="AO439" s="47">
        <f t="shared" si="128"/>
        <v>1.0209925153029332E-3</v>
      </c>
      <c r="AP439" s="47">
        <f t="shared" si="128"/>
        <v>9.9353994175606537E-3</v>
      </c>
      <c r="AQ439" s="47">
        <f t="shared" si="128"/>
        <v>9.6984169395709294E-3</v>
      </c>
      <c r="AR439" s="47">
        <f t="shared" si="128"/>
        <v>4.8560782709702308E-2</v>
      </c>
      <c r="AS439" s="47">
        <f t="shared" si="128"/>
        <v>2.3183141992112577E-2</v>
      </c>
      <c r="AT439" s="47">
        <f t="shared" si="128"/>
        <v>1.7473627532450367E-2</v>
      </c>
      <c r="AU439" s="47">
        <f t="shared" si="128"/>
        <v>2.6611005214259489</v>
      </c>
      <c r="AV439" s="47">
        <f t="shared" si="128"/>
        <v>5.0494225289937009E-2</v>
      </c>
      <c r="AW439" s="47">
        <f t="shared" si="128"/>
        <v>5.6012926213557579E-2</v>
      </c>
      <c r="AX439" s="47">
        <f t="shared" si="128"/>
        <v>0</v>
      </c>
      <c r="BA439" s="47">
        <f t="shared" si="129"/>
        <v>2.1999331224044176E-3</v>
      </c>
      <c r="BB439" s="47">
        <f t="shared" si="129"/>
        <v>9.1827441647689273E-2</v>
      </c>
      <c r="BC439" s="47">
        <f t="shared" si="129"/>
        <v>0.13145672050204543</v>
      </c>
      <c r="BD439" s="47">
        <f t="shared" si="129"/>
        <v>0.36087050853555036</v>
      </c>
      <c r="BE439" s="47">
        <f t="shared" si="129"/>
        <v>0.26470562885203441</v>
      </c>
      <c r="BF439" s="47">
        <f t="shared" si="129"/>
        <v>0.21036192123590136</v>
      </c>
      <c r="BG439" s="47">
        <f t="shared" si="129"/>
        <v>27.730789714496851</v>
      </c>
      <c r="BH439" s="47">
        <f t="shared" si="129"/>
        <v>0.31071128718403451</v>
      </c>
      <c r="BI439" s="47">
        <f t="shared" si="129"/>
        <v>0.63657827852196402</v>
      </c>
      <c r="BJ439" s="47">
        <f t="shared" si="129"/>
        <v>0</v>
      </c>
      <c r="BK439" s="39"/>
    </row>
    <row r="440" spans="1:63">
      <c r="D440" s="37">
        <f t="shared" si="113"/>
        <v>14</v>
      </c>
      <c r="E440" s="47">
        <f t="shared" si="118"/>
        <v>5.4980369870107982E-4</v>
      </c>
      <c r="F440" s="47">
        <f t="shared" ref="F440:N450" si="132">((F351)/($D351-$D350))/$R$192*100</f>
        <v>3.8190683602803498E-2</v>
      </c>
      <c r="G440" s="47">
        <f t="shared" si="132"/>
        <v>5.678247508227087E-2</v>
      </c>
      <c r="H440" s="47">
        <f t="shared" si="132"/>
        <v>0.14564689804139641</v>
      </c>
      <c r="I440" s="47">
        <f t="shared" si="132"/>
        <v>0.11263498415034019</v>
      </c>
      <c r="J440" s="47">
        <f t="shared" si="132"/>
        <v>8.9954232363775685E-2</v>
      </c>
      <c r="K440" s="47">
        <f t="shared" si="132"/>
        <v>11.691350489253614</v>
      </c>
      <c r="L440" s="47">
        <f t="shared" si="132"/>
        <v>0.12135327448449422</v>
      </c>
      <c r="M440" s="47">
        <f t="shared" si="132"/>
        <v>0.27074898948610049</v>
      </c>
      <c r="N440" s="47">
        <f t="shared" si="132"/>
        <v>0</v>
      </c>
      <c r="Q440" s="47">
        <f t="shared" si="130"/>
        <v>-4.0248424163848135E-4</v>
      </c>
      <c r="R440" s="47">
        <f t="shared" si="130"/>
        <v>2.8923856563437308E-2</v>
      </c>
      <c r="S440" s="47">
        <f t="shared" si="130"/>
        <v>4.7736683508374719E-2</v>
      </c>
      <c r="T440" s="47">
        <f t="shared" si="130"/>
        <v>0.10035386498308983</v>
      </c>
      <c r="U440" s="47">
        <f t="shared" si="130"/>
        <v>9.101188093717108E-2</v>
      </c>
      <c r="V440" s="47">
        <f t="shared" si="130"/>
        <v>7.3656439261736428E-2</v>
      </c>
      <c r="W440" s="47">
        <f t="shared" si="130"/>
        <v>9.2093206049959822</v>
      </c>
      <c r="X440" s="47">
        <f t="shared" si="130"/>
        <v>7.4256903962983747E-2</v>
      </c>
      <c r="Y440" s="47">
        <f t="shared" si="130"/>
        <v>0.21850528217500997</v>
      </c>
      <c r="Z440" s="47">
        <f t="shared" si="130"/>
        <v>0</v>
      </c>
      <c r="AA440" s="91"/>
      <c r="AB440" s="91"/>
      <c r="AC440" s="47">
        <f t="shared" si="131"/>
        <v>1.5020916390406421E-3</v>
      </c>
      <c r="AD440" s="47">
        <f t="shared" si="131"/>
        <v>4.7457510642169548E-2</v>
      </c>
      <c r="AE440" s="47">
        <f t="shared" si="131"/>
        <v>6.5828266656167145E-2</v>
      </c>
      <c r="AF440" s="47">
        <f t="shared" si="131"/>
        <v>0.19093993109970245</v>
      </c>
      <c r="AG440" s="47">
        <f t="shared" si="131"/>
        <v>0.1342580873635093</v>
      </c>
      <c r="AH440" s="47">
        <f t="shared" si="131"/>
        <v>0.10625202546581489</v>
      </c>
      <c r="AI440" s="47">
        <f t="shared" si="131"/>
        <v>14.173380373511236</v>
      </c>
      <c r="AJ440" s="47">
        <f t="shared" si="131"/>
        <v>0.16844964500600487</v>
      </c>
      <c r="AK440" s="47">
        <f t="shared" si="131"/>
        <v>0.32299269679719261</v>
      </c>
      <c r="AL440" s="47">
        <f t="shared" si="131"/>
        <v>0</v>
      </c>
      <c r="AO440" s="47">
        <f t="shared" si="128"/>
        <v>9.5228794033956122E-4</v>
      </c>
      <c r="AP440" s="47">
        <f t="shared" si="128"/>
        <v>9.2668270393661892E-3</v>
      </c>
      <c r="AQ440" s="47">
        <f t="shared" si="128"/>
        <v>9.0457915738961503E-3</v>
      </c>
      <c r="AR440" s="47">
        <f t="shared" si="128"/>
        <v>4.5293033058306578E-2</v>
      </c>
      <c r="AS440" s="47">
        <f t="shared" si="128"/>
        <v>2.1623103213169112E-2</v>
      </c>
      <c r="AT440" s="47">
        <f t="shared" si="128"/>
        <v>1.6297793102039257E-2</v>
      </c>
      <c r="AU440" s="47">
        <f t="shared" si="128"/>
        <v>2.4820298842576314</v>
      </c>
      <c r="AV440" s="47">
        <f t="shared" si="128"/>
        <v>4.7096370521510472E-2</v>
      </c>
      <c r="AW440" s="47">
        <f t="shared" si="128"/>
        <v>5.2243707311090515E-2</v>
      </c>
      <c r="AX440" s="47">
        <f t="shared" si="128"/>
        <v>0</v>
      </c>
      <c r="BA440" s="47">
        <f t="shared" si="129"/>
        <v>2.0518953377417219E-3</v>
      </c>
      <c r="BB440" s="47">
        <f t="shared" si="129"/>
        <v>8.5648194244973053E-2</v>
      </c>
      <c r="BC440" s="47">
        <f t="shared" si="129"/>
        <v>0.12261074173843801</v>
      </c>
      <c r="BD440" s="47">
        <f t="shared" si="129"/>
        <v>0.33658682914109883</v>
      </c>
      <c r="BE440" s="47">
        <f t="shared" si="129"/>
        <v>0.24689307151384948</v>
      </c>
      <c r="BF440" s="47">
        <f t="shared" si="129"/>
        <v>0.19620625782959056</v>
      </c>
      <c r="BG440" s="47">
        <f t="shared" si="129"/>
        <v>25.864730862764851</v>
      </c>
      <c r="BH440" s="47">
        <f t="shared" si="129"/>
        <v>0.28980291949049908</v>
      </c>
      <c r="BI440" s="47">
        <f t="shared" si="129"/>
        <v>0.59374168628329316</v>
      </c>
      <c r="BJ440" s="47">
        <f t="shared" si="129"/>
        <v>0</v>
      </c>
      <c r="BK440" s="39"/>
    </row>
    <row r="441" spans="1:63">
      <c r="D441" s="37">
        <f t="shared" si="113"/>
        <v>15</v>
      </c>
      <c r="E441" s="47">
        <f t="shared" si="118"/>
        <v>5.1280633707176501E-4</v>
      </c>
      <c r="F441" s="47">
        <f t="shared" si="132"/>
        <v>3.5620758126743979E-2</v>
      </c>
      <c r="G441" s="47">
        <f t="shared" si="132"/>
        <v>5.2961471750009738E-2</v>
      </c>
      <c r="H441" s="47">
        <f t="shared" si="132"/>
        <v>0.13584603462458783</v>
      </c>
      <c r="I441" s="47">
        <f t="shared" si="132"/>
        <v>0.10505555671002408</v>
      </c>
      <c r="J441" s="47">
        <f t="shared" si="132"/>
        <v>8.3901036881983512E-2</v>
      </c>
      <c r="K441" s="47">
        <f t="shared" si="132"/>
        <v>10.904616745905065</v>
      </c>
      <c r="L441" s="47">
        <f t="shared" si="132"/>
        <v>0.11318717630870637</v>
      </c>
      <c r="M441" s="47">
        <f t="shared" si="132"/>
        <v>0.25252976269942362</v>
      </c>
      <c r="N441" s="47">
        <f t="shared" si="132"/>
        <v>0</v>
      </c>
      <c r="Q441" s="47">
        <f t="shared" si="130"/>
        <v>-3.7540029317982375E-4</v>
      </c>
      <c r="R441" s="47">
        <f t="shared" si="130"/>
        <v>2.697751392601952E-2</v>
      </c>
      <c r="S441" s="47">
        <f t="shared" si="130"/>
        <v>4.4524389107816864E-2</v>
      </c>
      <c r="T441" s="47">
        <f t="shared" si="130"/>
        <v>9.3600857969040246E-2</v>
      </c>
      <c r="U441" s="47">
        <f t="shared" si="130"/>
        <v>8.4887514223102575E-2</v>
      </c>
      <c r="V441" s="47">
        <f t="shared" si="130"/>
        <v>6.869995401776266E-2</v>
      </c>
      <c r="W441" s="47">
        <f t="shared" si="130"/>
        <v>8.589607486316913</v>
      </c>
      <c r="X441" s="47">
        <f t="shared" si="130"/>
        <v>6.9260012279856925E-2</v>
      </c>
      <c r="Y441" s="47">
        <f t="shared" si="130"/>
        <v>0.20380163619801284</v>
      </c>
      <c r="Z441" s="47">
        <f t="shared" si="130"/>
        <v>0</v>
      </c>
      <c r="AA441" s="91"/>
      <c r="AB441" s="91"/>
      <c r="AC441" s="47">
        <f t="shared" si="131"/>
        <v>1.4010129673233552E-3</v>
      </c>
      <c r="AD441" s="47">
        <f t="shared" si="131"/>
        <v>4.4264002327468313E-2</v>
      </c>
      <c r="AE441" s="47">
        <f t="shared" si="131"/>
        <v>6.1398554392202723E-2</v>
      </c>
      <c r="AF441" s="47">
        <f t="shared" si="131"/>
        <v>0.17809121128013489</v>
      </c>
      <c r="AG441" s="47">
        <f t="shared" si="131"/>
        <v>0.12522359919694559</v>
      </c>
      <c r="AH441" s="47">
        <f t="shared" si="131"/>
        <v>9.9102119746204309E-2</v>
      </c>
      <c r="AI441" s="47">
        <f t="shared" si="131"/>
        <v>13.219626005493199</v>
      </c>
      <c r="AJ441" s="47">
        <f t="shared" si="131"/>
        <v>0.15711434033755592</v>
      </c>
      <c r="AK441" s="47">
        <f t="shared" si="131"/>
        <v>0.30125788920083574</v>
      </c>
      <c r="AL441" s="47">
        <f t="shared" si="131"/>
        <v>0</v>
      </c>
      <c r="AO441" s="47">
        <f t="shared" si="128"/>
        <v>8.8820663025158877E-4</v>
      </c>
      <c r="AP441" s="47">
        <f t="shared" si="128"/>
        <v>8.6432442007244592E-3</v>
      </c>
      <c r="AQ441" s="47">
        <f t="shared" si="128"/>
        <v>8.4370826421928738E-3</v>
      </c>
      <c r="AR441" s="47">
        <f t="shared" si="128"/>
        <v>4.2245176655547584E-2</v>
      </c>
      <c r="AS441" s="47">
        <f t="shared" si="128"/>
        <v>2.01680424869215E-2</v>
      </c>
      <c r="AT441" s="47">
        <f t="shared" si="128"/>
        <v>1.5201082864220852E-2</v>
      </c>
      <c r="AU441" s="47">
        <f t="shared" si="128"/>
        <v>2.3150092595881517</v>
      </c>
      <c r="AV441" s="47">
        <f t="shared" si="128"/>
        <v>4.3927164028849441E-2</v>
      </c>
      <c r="AW441" s="47">
        <f t="shared" si="128"/>
        <v>4.8728126501410784E-2</v>
      </c>
      <c r="AX441" s="47">
        <f t="shared" si="128"/>
        <v>0</v>
      </c>
      <c r="BA441" s="47">
        <f t="shared" si="129"/>
        <v>1.9138193043951202E-3</v>
      </c>
      <c r="BB441" s="47">
        <f t="shared" si="129"/>
        <v>7.9884760454212292E-2</v>
      </c>
      <c r="BC441" s="47">
        <f t="shared" si="129"/>
        <v>0.11436002614221247</v>
      </c>
      <c r="BD441" s="47">
        <f t="shared" si="129"/>
        <v>0.31393724590472272</v>
      </c>
      <c r="BE441" s="47">
        <f t="shared" si="129"/>
        <v>0.23027915590696968</v>
      </c>
      <c r="BF441" s="47">
        <f t="shared" si="129"/>
        <v>0.18300315662818784</v>
      </c>
      <c r="BG441" s="47">
        <f t="shared" si="129"/>
        <v>24.124242751398263</v>
      </c>
      <c r="BH441" s="47">
        <f t="shared" si="129"/>
        <v>0.27030151664626229</v>
      </c>
      <c r="BI441" s="47">
        <f t="shared" si="129"/>
        <v>0.55378765190025936</v>
      </c>
      <c r="BJ441" s="47">
        <f t="shared" si="129"/>
        <v>0</v>
      </c>
      <c r="BK441" s="39"/>
    </row>
    <row r="442" spans="1:63">
      <c r="D442" s="37">
        <f t="shared" si="113"/>
        <v>16</v>
      </c>
      <c r="E442" s="47">
        <f t="shared" si="118"/>
        <v>4.7845945400358568E-4</v>
      </c>
      <c r="F442" s="47">
        <f t="shared" si="132"/>
        <v>3.3234941248650382E-2</v>
      </c>
      <c r="G442" s="47">
        <f t="shared" si="132"/>
        <v>4.9414203813143924E-2</v>
      </c>
      <c r="H442" s="47">
        <f t="shared" si="132"/>
        <v>0.12674730177122687</v>
      </c>
      <c r="I442" s="47">
        <f t="shared" si="132"/>
        <v>9.8019116905894446E-2</v>
      </c>
      <c r="J442" s="47">
        <f t="shared" si="132"/>
        <v>7.8281490291471661E-2</v>
      </c>
      <c r="K442" s="47">
        <f t="shared" si="132"/>
        <v>10.174244343696435</v>
      </c>
      <c r="L442" s="47">
        <f t="shared" si="132"/>
        <v>0.10560609466355406</v>
      </c>
      <c r="M442" s="47">
        <f t="shared" si="132"/>
        <v>0.2356157552006076</v>
      </c>
      <c r="N442" s="47">
        <f t="shared" si="132"/>
        <v>0</v>
      </c>
      <c r="Q442" s="47">
        <f t="shared" si="130"/>
        <v>-3.5025662969228916E-4</v>
      </c>
      <c r="R442" s="47">
        <f t="shared" si="130"/>
        <v>2.5170606621444807E-2</v>
      </c>
      <c r="S442" s="47">
        <f t="shared" si="130"/>
        <v>4.1542222399228987E-2</v>
      </c>
      <c r="T442" s="47">
        <f t="shared" si="130"/>
        <v>8.7331634109402215E-2</v>
      </c>
      <c r="U442" s="47">
        <f t="shared" si="130"/>
        <v>7.9201895083491E-2</v>
      </c>
      <c r="V442" s="47">
        <f t="shared" si="130"/>
        <v>6.4098549711974651E-2</v>
      </c>
      <c r="W442" s="47">
        <f t="shared" si="130"/>
        <v>8.014290407322239</v>
      </c>
      <c r="X442" s="47">
        <f t="shared" si="130"/>
        <v>6.4621096238645828E-2</v>
      </c>
      <c r="Y442" s="47">
        <f t="shared" si="130"/>
        <v>0.19015135448041937</v>
      </c>
      <c r="Z442" s="47">
        <f t="shared" si="130"/>
        <v>0</v>
      </c>
      <c r="AA442" s="91"/>
      <c r="AB442" s="91"/>
      <c r="AC442" s="47">
        <f t="shared" si="131"/>
        <v>1.3071755376994618E-3</v>
      </c>
      <c r="AD442" s="47">
        <f t="shared" si="131"/>
        <v>4.1299275875855815E-2</v>
      </c>
      <c r="AE442" s="47">
        <f t="shared" si="131"/>
        <v>5.7286185227058986E-2</v>
      </c>
      <c r="AF442" s="47">
        <f t="shared" si="131"/>
        <v>0.16616296943305101</v>
      </c>
      <c r="AG442" s="47">
        <f t="shared" si="131"/>
        <v>0.11683633872829786</v>
      </c>
      <c r="AH442" s="47">
        <f t="shared" si="131"/>
        <v>9.2464430870968672E-2</v>
      </c>
      <c r="AI442" s="47">
        <f t="shared" si="131"/>
        <v>12.33419828007062</v>
      </c>
      <c r="AJ442" s="47">
        <f t="shared" si="131"/>
        <v>0.14659109308846238</v>
      </c>
      <c r="AK442" s="47">
        <f t="shared" si="131"/>
        <v>0.28108015592079716</v>
      </c>
      <c r="AL442" s="47">
        <f t="shared" si="131"/>
        <v>0</v>
      </c>
      <c r="AO442" s="47">
        <f t="shared" si="128"/>
        <v>8.2871608369587484E-4</v>
      </c>
      <c r="AP442" s="47">
        <f t="shared" si="128"/>
        <v>8.0643346272055751E-3</v>
      </c>
      <c r="AQ442" s="47">
        <f t="shared" si="128"/>
        <v>7.8719814139149372E-3</v>
      </c>
      <c r="AR442" s="47">
        <f t="shared" si="128"/>
        <v>3.9415667661824652E-2</v>
      </c>
      <c r="AS442" s="47">
        <f t="shared" si="128"/>
        <v>1.8817221822403446E-2</v>
      </c>
      <c r="AT442" s="47">
        <f t="shared" si="128"/>
        <v>1.4182940579497011E-2</v>
      </c>
      <c r="AU442" s="47">
        <f t="shared" si="128"/>
        <v>2.1599539363741957</v>
      </c>
      <c r="AV442" s="47">
        <f t="shared" si="128"/>
        <v>4.0984998424908228E-2</v>
      </c>
      <c r="AW442" s="47">
        <f t="shared" si="128"/>
        <v>4.5464400720188231E-2</v>
      </c>
      <c r="AX442" s="47">
        <f t="shared" si="128"/>
        <v>0</v>
      </c>
      <c r="BA442" s="47">
        <f t="shared" si="129"/>
        <v>1.7856349917030475E-3</v>
      </c>
      <c r="BB442" s="47">
        <f t="shared" si="129"/>
        <v>7.4534217124506197E-2</v>
      </c>
      <c r="BC442" s="47">
        <f t="shared" si="129"/>
        <v>0.1067003890402029</v>
      </c>
      <c r="BD442" s="47">
        <f t="shared" si="129"/>
        <v>0.29291027120427787</v>
      </c>
      <c r="BE442" s="47">
        <f t="shared" si="129"/>
        <v>0.21485545563419231</v>
      </c>
      <c r="BF442" s="47">
        <f t="shared" si="129"/>
        <v>0.17074592116244033</v>
      </c>
      <c r="BG442" s="47">
        <f t="shared" si="129"/>
        <v>22.508442623767053</v>
      </c>
      <c r="BH442" s="47">
        <f t="shared" si="129"/>
        <v>0.25219718775201644</v>
      </c>
      <c r="BI442" s="47">
        <f t="shared" si="129"/>
        <v>0.51669591112140478</v>
      </c>
      <c r="BJ442" s="47">
        <f t="shared" si="129"/>
        <v>0</v>
      </c>
      <c r="BK442" s="39"/>
    </row>
    <row r="443" spans="1:63">
      <c r="D443" s="37">
        <f t="shared" si="113"/>
        <v>17</v>
      </c>
      <c r="E443" s="47">
        <f t="shared" si="118"/>
        <v>4.4627380961637141E-4</v>
      </c>
      <c r="F443" s="47">
        <f t="shared" si="132"/>
        <v>3.0999249193015919E-2</v>
      </c>
      <c r="G443" s="47">
        <f t="shared" si="132"/>
        <v>4.6090143689973585E-2</v>
      </c>
      <c r="H443" s="47">
        <f t="shared" si="132"/>
        <v>0.11822109636821471</v>
      </c>
      <c r="I443" s="47">
        <f t="shared" si="132"/>
        <v>9.1425437099834528E-2</v>
      </c>
      <c r="J443" s="47">
        <f t="shared" si="132"/>
        <v>7.3015547299772332E-2</v>
      </c>
      <c r="K443" s="47">
        <f t="shared" si="132"/>
        <v>9.4898297969365668</v>
      </c>
      <c r="L443" s="47">
        <f t="shared" si="132"/>
        <v>9.8502043986904333E-2</v>
      </c>
      <c r="M443" s="47">
        <f t="shared" si="132"/>
        <v>0.21976604244970263</v>
      </c>
      <c r="N443" s="47">
        <f t="shared" si="132"/>
        <v>0</v>
      </c>
      <c r="Q443" s="47">
        <f t="shared" si="130"/>
        <v>-3.2669510272650439E-4</v>
      </c>
      <c r="R443" s="47">
        <f t="shared" si="130"/>
        <v>2.3477396910675449E-2</v>
      </c>
      <c r="S443" s="47">
        <f t="shared" si="130"/>
        <v>3.8747705150153737E-2</v>
      </c>
      <c r="T443" s="47">
        <f t="shared" si="130"/>
        <v>8.145689405425334E-2</v>
      </c>
      <c r="U443" s="47">
        <f t="shared" si="130"/>
        <v>7.3874037082943309E-2</v>
      </c>
      <c r="V443" s="47">
        <f t="shared" si="130"/>
        <v>5.9786683555913017E-2</v>
      </c>
      <c r="W443" s="47">
        <f t="shared" si="130"/>
        <v>7.4751745033359382</v>
      </c>
      <c r="X443" s="47">
        <f t="shared" si="130"/>
        <v>6.0274078730588793E-2</v>
      </c>
      <c r="Y443" s="47">
        <f t="shared" si="130"/>
        <v>0.17736000126575802</v>
      </c>
      <c r="Z443" s="47">
        <f t="shared" si="130"/>
        <v>0</v>
      </c>
      <c r="AA443" s="91"/>
      <c r="AB443" s="91"/>
      <c r="AC443" s="47">
        <f t="shared" si="131"/>
        <v>1.2192427219592488E-3</v>
      </c>
      <c r="AD443" s="47">
        <f t="shared" si="131"/>
        <v>3.852110147535627E-2</v>
      </c>
      <c r="AE443" s="47">
        <f t="shared" si="131"/>
        <v>5.3432582229793545E-2</v>
      </c>
      <c r="AF443" s="47">
        <f t="shared" si="131"/>
        <v>0.15498529868217556</v>
      </c>
      <c r="AG443" s="47">
        <f t="shared" si="131"/>
        <v>0.10897683711672573</v>
      </c>
      <c r="AH443" s="47">
        <f t="shared" si="131"/>
        <v>8.6244411043631647E-2</v>
      </c>
      <c r="AI443" s="47">
        <f t="shared" si="131"/>
        <v>11.50448509053718</v>
      </c>
      <c r="AJ443" s="47">
        <f t="shared" si="131"/>
        <v>0.13673000924321999</v>
      </c>
      <c r="AK443" s="47">
        <f t="shared" si="131"/>
        <v>0.26217208363364847</v>
      </c>
      <c r="AL443" s="47">
        <f t="shared" si="131"/>
        <v>0</v>
      </c>
      <c r="AO443" s="47">
        <f t="shared" si="128"/>
        <v>7.729689123428758E-4</v>
      </c>
      <c r="AP443" s="47">
        <f t="shared" si="128"/>
        <v>7.5218522823404695E-3</v>
      </c>
      <c r="AQ443" s="47">
        <f t="shared" si="128"/>
        <v>7.3424385398198483E-3</v>
      </c>
      <c r="AR443" s="47">
        <f t="shared" si="128"/>
        <v>3.6764202313961367E-2</v>
      </c>
      <c r="AS443" s="47">
        <f t="shared" si="128"/>
        <v>1.7551400016891219E-2</v>
      </c>
      <c r="AT443" s="47">
        <f t="shared" si="128"/>
        <v>1.3228863743859315E-2</v>
      </c>
      <c r="AU443" s="47">
        <f t="shared" si="128"/>
        <v>2.0146552936006286</v>
      </c>
      <c r="AV443" s="47">
        <f t="shared" si="128"/>
        <v>3.8227965256315541E-2</v>
      </c>
      <c r="AW443" s="47">
        <f t="shared" si="128"/>
        <v>4.2406041183944615E-2</v>
      </c>
      <c r="AX443" s="47">
        <f t="shared" si="128"/>
        <v>0</v>
      </c>
      <c r="BA443" s="47">
        <f t="shared" si="129"/>
        <v>1.6655165315756202E-3</v>
      </c>
      <c r="BB443" s="47">
        <f t="shared" si="129"/>
        <v>6.9520350668372186E-2</v>
      </c>
      <c r="BC443" s="47">
        <f t="shared" si="129"/>
        <v>9.952272591976713E-2</v>
      </c>
      <c r="BD443" s="47">
        <f t="shared" si="129"/>
        <v>0.27320639505039024</v>
      </c>
      <c r="BE443" s="47">
        <f t="shared" si="129"/>
        <v>0.20040227421656026</v>
      </c>
      <c r="BF443" s="47">
        <f t="shared" si="129"/>
        <v>0.15925995834340398</v>
      </c>
      <c r="BG443" s="47">
        <f t="shared" si="129"/>
        <v>20.994314887473749</v>
      </c>
      <c r="BH443" s="47">
        <f t="shared" si="129"/>
        <v>0.23523205323012431</v>
      </c>
      <c r="BI443" s="47">
        <f t="shared" si="129"/>
        <v>0.48193812608335107</v>
      </c>
      <c r="BJ443" s="47">
        <f t="shared" si="129"/>
        <v>0</v>
      </c>
      <c r="BK443" s="39"/>
    </row>
    <row r="444" spans="1:63">
      <c r="D444" s="37">
        <f t="shared" si="113"/>
        <v>18</v>
      </c>
      <c r="E444" s="47">
        <f t="shared" si="118"/>
        <v>4.1609314587725329E-4</v>
      </c>
      <c r="F444" s="47">
        <f t="shared" si="132"/>
        <v>2.8902827902096355E-2</v>
      </c>
      <c r="G444" s="47">
        <f t="shared" si="132"/>
        <v>4.297315340638401E-2</v>
      </c>
      <c r="H444" s="47">
        <f t="shared" si="132"/>
        <v>0.11022602455473293</v>
      </c>
      <c r="I444" s="47">
        <f t="shared" si="132"/>
        <v>8.5242505646420413E-2</v>
      </c>
      <c r="J444" s="47">
        <f t="shared" si="132"/>
        <v>6.8077642288773749E-2</v>
      </c>
      <c r="K444" s="47">
        <f t="shared" si="132"/>
        <v>8.8480503425495574</v>
      </c>
      <c r="L444" s="47">
        <f t="shared" si="132"/>
        <v>9.1840534834619236E-2</v>
      </c>
      <c r="M444" s="47">
        <f t="shared" si="132"/>
        <v>0.20490367570191415</v>
      </c>
      <c r="N444" s="47">
        <f t="shared" si="132"/>
        <v>0</v>
      </c>
      <c r="Q444" s="47">
        <f t="shared" si="130"/>
        <v>-3.0460132346331808E-4</v>
      </c>
      <c r="R444" s="47">
        <f t="shared" si="130"/>
        <v>2.1889664432625681E-2</v>
      </c>
      <c r="S444" s="47">
        <f t="shared" si="130"/>
        <v>3.612727026331921E-2</v>
      </c>
      <c r="T444" s="47">
        <f t="shared" si="130"/>
        <v>7.5948116537603361E-2</v>
      </c>
      <c r="U444" s="47">
        <f t="shared" si="130"/>
        <v>6.887807401227139E-2</v>
      </c>
      <c r="V444" s="47">
        <f t="shared" si="130"/>
        <v>5.5743421877551949E-2</v>
      </c>
      <c r="W444" s="47">
        <f t="shared" si="130"/>
        <v>6.9696424214278618</v>
      </c>
      <c r="X444" s="47">
        <f t="shared" si="130"/>
        <v>5.6197855427418057E-2</v>
      </c>
      <c r="Y444" s="47">
        <f t="shared" si="130"/>
        <v>0.1653654758339993</v>
      </c>
      <c r="Z444" s="47">
        <f t="shared" si="130"/>
        <v>0</v>
      </c>
      <c r="AA444" s="91"/>
      <c r="AB444" s="91"/>
      <c r="AC444" s="47">
        <f t="shared" si="131"/>
        <v>1.1367876152178259E-3</v>
      </c>
      <c r="AD444" s="47">
        <f t="shared" si="131"/>
        <v>3.5915991371566917E-2</v>
      </c>
      <c r="AE444" s="47">
        <f t="shared" si="131"/>
        <v>4.9819036549448907E-2</v>
      </c>
      <c r="AF444" s="47">
        <f t="shared" si="131"/>
        <v>0.14450393257186203</v>
      </c>
      <c r="AG444" s="47">
        <f t="shared" si="131"/>
        <v>0.10160693728056942</v>
      </c>
      <c r="AH444" s="47">
        <f t="shared" si="131"/>
        <v>8.0411862699995534E-2</v>
      </c>
      <c r="AI444" s="47">
        <f t="shared" si="131"/>
        <v>10.72645826367124</v>
      </c>
      <c r="AJ444" s="47">
        <f t="shared" si="131"/>
        <v>0.12748321424182057</v>
      </c>
      <c r="AK444" s="47">
        <f t="shared" si="131"/>
        <v>0.2444418755698301</v>
      </c>
      <c r="AL444" s="47">
        <f t="shared" si="131"/>
        <v>0</v>
      </c>
      <c r="AO444" s="47">
        <f t="shared" si="128"/>
        <v>7.2069446934057142E-4</v>
      </c>
      <c r="AP444" s="47">
        <f t="shared" si="128"/>
        <v>7.0131634694706735E-3</v>
      </c>
      <c r="AQ444" s="47">
        <f t="shared" si="128"/>
        <v>6.8458831430648001E-3</v>
      </c>
      <c r="AR444" s="47">
        <f t="shared" si="128"/>
        <v>3.4277908017129571E-2</v>
      </c>
      <c r="AS444" s="47">
        <f t="shared" si="128"/>
        <v>1.6364431634149024E-2</v>
      </c>
      <c r="AT444" s="47">
        <f t="shared" si="128"/>
        <v>1.23342204112218E-2</v>
      </c>
      <c r="AU444" s="47">
        <f t="shared" si="128"/>
        <v>1.8784079211216955</v>
      </c>
      <c r="AV444" s="47">
        <f t="shared" si="128"/>
        <v>3.5642679407201179E-2</v>
      </c>
      <c r="AW444" s="47">
        <f t="shared" si="128"/>
        <v>3.9538199867914847E-2</v>
      </c>
      <c r="AX444" s="47">
        <f t="shared" si="128"/>
        <v>0</v>
      </c>
      <c r="BA444" s="47">
        <f t="shared" si="129"/>
        <v>1.5528807610950793E-3</v>
      </c>
      <c r="BB444" s="47">
        <f t="shared" si="129"/>
        <v>6.4818819273663272E-2</v>
      </c>
      <c r="BC444" s="47">
        <f t="shared" si="129"/>
        <v>9.279218995583291E-2</v>
      </c>
      <c r="BD444" s="47">
        <f t="shared" si="129"/>
        <v>0.25472995712659496</v>
      </c>
      <c r="BE444" s="47">
        <f t="shared" si="129"/>
        <v>0.18684944292698985</v>
      </c>
      <c r="BF444" s="47">
        <f t="shared" si="129"/>
        <v>0.14848950498876928</v>
      </c>
      <c r="BG444" s="47">
        <f t="shared" si="129"/>
        <v>19.574508606220796</v>
      </c>
      <c r="BH444" s="47">
        <f t="shared" si="129"/>
        <v>0.21932374907643981</v>
      </c>
      <c r="BI444" s="47">
        <f t="shared" si="129"/>
        <v>0.44934555127174425</v>
      </c>
      <c r="BJ444" s="47">
        <f t="shared" si="129"/>
        <v>0</v>
      </c>
      <c r="BK444" s="39"/>
    </row>
    <row r="445" spans="1:63">
      <c r="D445" s="37">
        <f t="shared" si="113"/>
        <v>19</v>
      </c>
      <c r="E445" s="47">
        <f t="shared" si="118"/>
        <v>3.8809342769689624E-4</v>
      </c>
      <c r="F445" s="47">
        <f t="shared" si="132"/>
        <v>2.6957900320634127E-2</v>
      </c>
      <c r="G445" s="47">
        <f t="shared" si="132"/>
        <v>4.0081406217991368E-2</v>
      </c>
      <c r="H445" s="47">
        <f t="shared" si="132"/>
        <v>0.10280870068325515</v>
      </c>
      <c r="I445" s="47">
        <f t="shared" si="132"/>
        <v>7.9506371420860852E-2</v>
      </c>
      <c r="J445" s="47">
        <f t="shared" si="132"/>
        <v>6.3496565149302867E-2</v>
      </c>
      <c r="K445" s="47">
        <f t="shared" si="132"/>
        <v>8.2526478022969894</v>
      </c>
      <c r="L445" s="47">
        <f t="shared" si="132"/>
        <v>8.5660406374485507E-2</v>
      </c>
      <c r="M445" s="47">
        <f t="shared" si="132"/>
        <v>0.19111530828798581</v>
      </c>
      <c r="N445" s="47">
        <f t="shared" si="132"/>
        <v>0</v>
      </c>
      <c r="Q445" s="47">
        <f t="shared" si="130"/>
        <v>-2.8410410715768678E-4</v>
      </c>
      <c r="R445" s="47">
        <f t="shared" si="130"/>
        <v>2.0416666280051191E-2</v>
      </c>
      <c r="S445" s="47">
        <f t="shared" si="130"/>
        <v>3.3696195884850753E-2</v>
      </c>
      <c r="T445" s="47">
        <f t="shared" si="130"/>
        <v>7.0837419857179978E-2</v>
      </c>
      <c r="U445" s="47">
        <f t="shared" si="130"/>
        <v>6.4243134263183829E-2</v>
      </c>
      <c r="V445" s="47">
        <f t="shared" si="130"/>
        <v>5.1992338452013766E-2</v>
      </c>
      <c r="W445" s="47">
        <f t="shared" si="130"/>
        <v>6.5006416086256982</v>
      </c>
      <c r="X445" s="47">
        <f t="shared" si="130"/>
        <v>5.2416192283242312E-2</v>
      </c>
      <c r="Y445" s="47">
        <f t="shared" si="130"/>
        <v>0.15423771089485147</v>
      </c>
      <c r="Z445" s="47">
        <f t="shared" si="130"/>
        <v>0</v>
      </c>
      <c r="AA445" s="91"/>
      <c r="AB445" s="91"/>
      <c r="AC445" s="47">
        <f t="shared" si="131"/>
        <v>1.0602909625514806E-3</v>
      </c>
      <c r="AD445" s="47">
        <f t="shared" si="131"/>
        <v>3.3499134361216959E-2</v>
      </c>
      <c r="AE445" s="47">
        <f t="shared" si="131"/>
        <v>4.6466616551132066E-2</v>
      </c>
      <c r="AF445" s="47">
        <f t="shared" si="131"/>
        <v>0.13477998150932993</v>
      </c>
      <c r="AG445" s="47">
        <f t="shared" si="131"/>
        <v>9.4769608578537848E-2</v>
      </c>
      <c r="AH445" s="47">
        <f t="shared" si="131"/>
        <v>7.5000791846591919E-2</v>
      </c>
      <c r="AI445" s="47">
        <f t="shared" si="131"/>
        <v>10.004653995968267</v>
      </c>
      <c r="AJ445" s="47">
        <f t="shared" si="131"/>
        <v>0.11890462046572881</v>
      </c>
      <c r="AK445" s="47">
        <f t="shared" si="131"/>
        <v>0.2279929056811211</v>
      </c>
      <c r="AL445" s="47">
        <f t="shared" si="131"/>
        <v>0</v>
      </c>
      <c r="AO445" s="47">
        <f t="shared" si="128"/>
        <v>6.7219753485458296E-4</v>
      </c>
      <c r="AP445" s="47">
        <f t="shared" si="128"/>
        <v>6.5412340405829363E-3</v>
      </c>
      <c r="AQ445" s="47">
        <f t="shared" si="128"/>
        <v>6.3852103331406146E-3</v>
      </c>
      <c r="AR445" s="47">
        <f t="shared" si="128"/>
        <v>3.1971280826075171E-2</v>
      </c>
      <c r="AS445" s="47">
        <f t="shared" si="128"/>
        <v>1.5263237157677023E-2</v>
      </c>
      <c r="AT445" s="47">
        <f t="shared" si="128"/>
        <v>1.1504226697289101E-2</v>
      </c>
      <c r="AU445" s="47">
        <f t="shared" si="128"/>
        <v>1.7520061936712912</v>
      </c>
      <c r="AV445" s="47">
        <f t="shared" si="128"/>
        <v>3.3244214091243195E-2</v>
      </c>
      <c r="AW445" s="47">
        <f t="shared" si="128"/>
        <v>3.6877597393134343E-2</v>
      </c>
      <c r="AX445" s="47">
        <f t="shared" si="128"/>
        <v>0</v>
      </c>
      <c r="BA445" s="47">
        <f t="shared" si="129"/>
        <v>1.4483843902483768E-3</v>
      </c>
      <c r="BB445" s="47">
        <f t="shared" si="129"/>
        <v>6.0457034681851082E-2</v>
      </c>
      <c r="BC445" s="47">
        <f t="shared" si="129"/>
        <v>8.6548022769123434E-2</v>
      </c>
      <c r="BD445" s="47">
        <f t="shared" si="129"/>
        <v>0.23758868219258508</v>
      </c>
      <c r="BE445" s="47">
        <f t="shared" si="129"/>
        <v>0.1742759799993987</v>
      </c>
      <c r="BF445" s="47">
        <f t="shared" si="129"/>
        <v>0.13849735699589477</v>
      </c>
      <c r="BG445" s="47">
        <f t="shared" si="129"/>
        <v>18.257301798265257</v>
      </c>
      <c r="BH445" s="47">
        <f t="shared" si="129"/>
        <v>0.20456502684021433</v>
      </c>
      <c r="BI445" s="47">
        <f t="shared" si="129"/>
        <v>0.41910821396910691</v>
      </c>
      <c r="BJ445" s="47">
        <f t="shared" si="129"/>
        <v>0</v>
      </c>
      <c r="BK445" s="39"/>
    </row>
    <row r="446" spans="1:63">
      <c r="D446" s="37">
        <f t="shared" si="113"/>
        <v>20</v>
      </c>
      <c r="E446" s="47">
        <f t="shared" si="118"/>
        <v>3.61856214890527E-4</v>
      </c>
      <c r="F446" s="47">
        <f t="shared" si="132"/>
        <v>2.5135400589776081E-2</v>
      </c>
      <c r="G446" s="47">
        <f t="shared" si="132"/>
        <v>3.7371686574552053E-2</v>
      </c>
      <c r="H446" s="47">
        <f t="shared" si="132"/>
        <v>9.5858276981981919E-2</v>
      </c>
      <c r="I446" s="47">
        <f t="shared" si="132"/>
        <v>7.4131311093736316E-2</v>
      </c>
      <c r="J446" s="47">
        <f t="shared" si="132"/>
        <v>5.9203854236411835E-2</v>
      </c>
      <c r="K446" s="47">
        <f t="shared" si="132"/>
        <v>7.6947242170153789</v>
      </c>
      <c r="L446" s="47">
        <f t="shared" si="132"/>
        <v>7.9869300030672982E-2</v>
      </c>
      <c r="M446" s="47">
        <f t="shared" si="132"/>
        <v>0.17819488074077419</v>
      </c>
      <c r="N446" s="47">
        <f t="shared" si="132"/>
        <v>0</v>
      </c>
      <c r="Q446" s="47">
        <f t="shared" si="130"/>
        <v>-2.6489713433442769E-4</v>
      </c>
      <c r="R446" s="47">
        <f t="shared" si="130"/>
        <v>1.9036389316420942E-2</v>
      </c>
      <c r="S446" s="47">
        <f t="shared" si="130"/>
        <v>3.1418150962929492E-2</v>
      </c>
      <c r="T446" s="47">
        <f t="shared" si="130"/>
        <v>6.604842749913746E-2</v>
      </c>
      <c r="U446" s="47">
        <f t="shared" si="130"/>
        <v>5.9899951244048198E-2</v>
      </c>
      <c r="V446" s="47">
        <f t="shared" si="130"/>
        <v>4.8477375427873989E-2</v>
      </c>
      <c r="W446" s="47">
        <f t="shared" si="130"/>
        <v>6.0611631091426847</v>
      </c>
      <c r="X446" s="47">
        <f t="shared" si="130"/>
        <v>4.8872574449783206E-2</v>
      </c>
      <c r="Y446" s="47">
        <f t="shared" si="130"/>
        <v>0.14381040820248009</v>
      </c>
      <c r="Z446" s="47">
        <f t="shared" si="130"/>
        <v>0</v>
      </c>
      <c r="AA446" s="91"/>
      <c r="AB446" s="91"/>
      <c r="AC446" s="47">
        <f t="shared" si="131"/>
        <v>9.8860956411548273E-4</v>
      </c>
      <c r="AD446" s="47">
        <f t="shared" si="131"/>
        <v>3.1234411863131136E-2</v>
      </c>
      <c r="AE446" s="47">
        <f t="shared" si="131"/>
        <v>4.3325222186174711E-2</v>
      </c>
      <c r="AF446" s="47">
        <f t="shared" si="131"/>
        <v>0.12566812646482597</v>
      </c>
      <c r="AG446" s="47">
        <f t="shared" si="131"/>
        <v>8.8362670943424426E-2</v>
      </c>
      <c r="AH446" s="47">
        <f t="shared" si="131"/>
        <v>6.9930333044949666E-2</v>
      </c>
      <c r="AI446" s="47">
        <f t="shared" si="131"/>
        <v>9.3282853248880624</v>
      </c>
      <c r="AJ446" s="47">
        <f t="shared" si="131"/>
        <v>0.11086602561156285</v>
      </c>
      <c r="AK446" s="47">
        <f t="shared" si="131"/>
        <v>0.21257935327906921</v>
      </c>
      <c r="AL446" s="47">
        <f t="shared" si="131"/>
        <v>0</v>
      </c>
      <c r="AO446" s="47">
        <f t="shared" si="128"/>
        <v>6.2675334922495469E-4</v>
      </c>
      <c r="AP446" s="47">
        <f t="shared" si="128"/>
        <v>6.0990112733551385E-3</v>
      </c>
      <c r="AQ446" s="47">
        <f t="shared" si="128"/>
        <v>5.953535611622561E-3</v>
      </c>
      <c r="AR446" s="47">
        <f t="shared" si="128"/>
        <v>2.9809849482844458E-2</v>
      </c>
      <c r="AS446" s="47">
        <f t="shared" si="128"/>
        <v>1.4231359849688117E-2</v>
      </c>
      <c r="AT446" s="47">
        <f t="shared" si="128"/>
        <v>1.0726478808537845E-2</v>
      </c>
      <c r="AU446" s="47">
        <f t="shared" si="128"/>
        <v>1.6335611078726942</v>
      </c>
      <c r="AV446" s="47">
        <f t="shared" si="128"/>
        <v>3.0996725580889777E-2</v>
      </c>
      <c r="AW446" s="47">
        <f t="shared" si="128"/>
        <v>3.4384472538294103E-2</v>
      </c>
      <c r="AX446" s="47">
        <f t="shared" si="128"/>
        <v>0</v>
      </c>
      <c r="BA446" s="47">
        <f t="shared" si="129"/>
        <v>1.3504657790060098E-3</v>
      </c>
      <c r="BB446" s="47">
        <f t="shared" si="129"/>
        <v>5.6369812452907217E-2</v>
      </c>
      <c r="BC446" s="47">
        <f t="shared" si="129"/>
        <v>8.0696908760726771E-2</v>
      </c>
      <c r="BD446" s="47">
        <f t="shared" si="129"/>
        <v>0.22152640344680791</v>
      </c>
      <c r="BE446" s="47">
        <f t="shared" si="129"/>
        <v>0.16249398203716076</v>
      </c>
      <c r="BF446" s="47">
        <f t="shared" si="129"/>
        <v>0.1291341872813615</v>
      </c>
      <c r="BG446" s="47">
        <f t="shared" si="129"/>
        <v>17.023009541903441</v>
      </c>
      <c r="BH446" s="47">
        <f t="shared" si="129"/>
        <v>0.19073532564223583</v>
      </c>
      <c r="BI446" s="47">
        <f t="shared" si="129"/>
        <v>0.3907742340198434</v>
      </c>
      <c r="BJ446" s="47">
        <f t="shared" si="129"/>
        <v>0</v>
      </c>
      <c r="BK446" s="39"/>
    </row>
    <row r="447" spans="1:63">
      <c r="D447" s="37">
        <f t="shared" si="113"/>
        <v>25</v>
      </c>
      <c r="E447" s="47">
        <f t="shared" si="118"/>
        <v>2.9778751776565705E-4</v>
      </c>
      <c r="F447" s="47">
        <f t="shared" si="132"/>
        <v>2.0685035220244334E-2</v>
      </c>
      <c r="G447" s="47">
        <f t="shared" si="132"/>
        <v>3.0754817305317827E-2</v>
      </c>
      <c r="H447" s="47">
        <f t="shared" si="132"/>
        <v>7.8886024849381398E-2</v>
      </c>
      <c r="I447" s="47">
        <f t="shared" si="132"/>
        <v>6.1005941616882144E-2</v>
      </c>
      <c r="J447" s="47">
        <f t="shared" si="132"/>
        <v>4.8721475740176365E-2</v>
      </c>
      <c r="K447" s="47">
        <f t="shared" si="132"/>
        <v>6.3323296110017555</v>
      </c>
      <c r="L447" s="47">
        <f t="shared" si="132"/>
        <v>6.57279870376416E-2</v>
      </c>
      <c r="M447" s="47">
        <f t="shared" si="132"/>
        <v>0.14664446548305393</v>
      </c>
      <c r="N447" s="47">
        <f t="shared" si="132"/>
        <v>0</v>
      </c>
      <c r="Q447" s="47">
        <f t="shared" si="130"/>
        <v>-2.1799559286428074E-4</v>
      </c>
      <c r="R447" s="47">
        <f t="shared" si="130"/>
        <v>1.5665888517273796E-2</v>
      </c>
      <c r="S447" s="47">
        <f t="shared" si="130"/>
        <v>2.5855388972296431E-2</v>
      </c>
      <c r="T447" s="47">
        <f t="shared" si="130"/>
        <v>5.4354178449701154E-2</v>
      </c>
      <c r="U447" s="47">
        <f t="shared" si="130"/>
        <v>4.9294324820828031E-2</v>
      </c>
      <c r="V447" s="47">
        <f t="shared" si="130"/>
        <v>3.9894180899526017E-2</v>
      </c>
      <c r="W447" s="47">
        <f t="shared" si="130"/>
        <v>4.9879997710980968</v>
      </c>
      <c r="X447" s="47">
        <f t="shared" si="130"/>
        <v>4.0219407691038683E-2</v>
      </c>
      <c r="Y447" s="47">
        <f t="shared" si="130"/>
        <v>0.11834795901028902</v>
      </c>
      <c r="Z447" s="47">
        <f t="shared" si="130"/>
        <v>0</v>
      </c>
      <c r="AA447" s="91"/>
      <c r="AB447" s="91"/>
      <c r="AC447" s="47">
        <f t="shared" si="131"/>
        <v>8.1357062839559565E-4</v>
      </c>
      <c r="AD447" s="47">
        <f t="shared" si="131"/>
        <v>2.5704181923214789E-2</v>
      </c>
      <c r="AE447" s="47">
        <f t="shared" si="131"/>
        <v>3.5654245638339299E-2</v>
      </c>
      <c r="AF447" s="47">
        <f t="shared" si="131"/>
        <v>0.10341787124906135</v>
      </c>
      <c r="AG447" s="47">
        <f t="shared" si="131"/>
        <v>7.2717558412936228E-2</v>
      </c>
      <c r="AH447" s="47">
        <f t="shared" si="131"/>
        <v>5.7548770580826684E-2</v>
      </c>
      <c r="AI447" s="47">
        <f t="shared" si="131"/>
        <v>7.6766594509054045</v>
      </c>
      <c r="AJ447" s="47">
        <f t="shared" si="131"/>
        <v>9.1236566384244641E-2</v>
      </c>
      <c r="AK447" s="47">
        <f t="shared" si="131"/>
        <v>0.17494097195581956</v>
      </c>
      <c r="AL447" s="47">
        <f t="shared" si="131"/>
        <v>0</v>
      </c>
      <c r="AO447" s="47">
        <f t="shared" si="128"/>
        <v>5.1578311062993785E-4</v>
      </c>
      <c r="AP447" s="47">
        <f t="shared" si="128"/>
        <v>5.0191467029705381E-3</v>
      </c>
      <c r="AQ447" s="47">
        <f t="shared" si="128"/>
        <v>4.899428333021396E-3</v>
      </c>
      <c r="AR447" s="47">
        <f t="shared" si="128"/>
        <v>2.4531846399680243E-2</v>
      </c>
      <c r="AS447" s="47">
        <f t="shared" si="128"/>
        <v>1.1711616796054113E-2</v>
      </c>
      <c r="AT447" s="47">
        <f t="shared" si="128"/>
        <v>8.8272948406503474E-3</v>
      </c>
      <c r="AU447" s="47">
        <f t="shared" si="128"/>
        <v>1.3443298399036587</v>
      </c>
      <c r="AV447" s="47">
        <f t="shared" si="128"/>
        <v>2.5508579346602916E-2</v>
      </c>
      <c r="AW447" s="47">
        <f t="shared" si="128"/>
        <v>2.829650647276491E-2</v>
      </c>
      <c r="AX447" s="47">
        <f t="shared" si="128"/>
        <v>0</v>
      </c>
      <c r="BA447" s="47">
        <f t="shared" si="129"/>
        <v>1.1113581461612526E-3</v>
      </c>
      <c r="BB447" s="47">
        <f t="shared" si="129"/>
        <v>4.6389217143459123E-2</v>
      </c>
      <c r="BC447" s="47">
        <f t="shared" si="129"/>
        <v>6.6409062943657129E-2</v>
      </c>
      <c r="BD447" s="47">
        <f t="shared" si="129"/>
        <v>0.18230389609844275</v>
      </c>
      <c r="BE447" s="47">
        <f t="shared" si="129"/>
        <v>0.13372350002981837</v>
      </c>
      <c r="BF447" s="47">
        <f t="shared" si="129"/>
        <v>0.10627024632100304</v>
      </c>
      <c r="BG447" s="47">
        <f t="shared" si="129"/>
        <v>14.00898906190716</v>
      </c>
      <c r="BH447" s="47">
        <f t="shared" si="129"/>
        <v>0.15696455342188625</v>
      </c>
      <c r="BI447" s="47">
        <f t="shared" si="129"/>
        <v>0.32158543743887347</v>
      </c>
      <c r="BJ447" s="47">
        <f t="shared" si="129"/>
        <v>0</v>
      </c>
      <c r="BK447" s="39"/>
    </row>
    <row r="448" spans="1:63">
      <c r="D448" s="37">
        <f t="shared" si="113"/>
        <v>30</v>
      </c>
      <c r="E448" s="47">
        <f t="shared" si="118"/>
        <v>2.1026177948028977E-4</v>
      </c>
      <c r="F448" s="47">
        <f t="shared" si="132"/>
        <v>1.4605287510552031E-2</v>
      </c>
      <c r="G448" s="47">
        <f t="shared" si="132"/>
        <v>2.1715358194752062E-2</v>
      </c>
      <c r="H448" s="47">
        <f t="shared" si="132"/>
        <v>5.5699836196660711E-2</v>
      </c>
      <c r="I448" s="47">
        <f t="shared" si="132"/>
        <v>4.3075068893017356E-2</v>
      </c>
      <c r="J448" s="47">
        <f t="shared" si="132"/>
        <v>3.440125450824618E-2</v>
      </c>
      <c r="K448" s="47">
        <f t="shared" si="132"/>
        <v>4.4711306311795713</v>
      </c>
      <c r="L448" s="47">
        <f t="shared" si="132"/>
        <v>4.6409210231127339E-2</v>
      </c>
      <c r="M448" s="47">
        <f t="shared" si="132"/>
        <v>0.10354270889106694</v>
      </c>
      <c r="N448" s="47">
        <f t="shared" si="132"/>
        <v>0</v>
      </c>
      <c r="Q448" s="47">
        <f t="shared" si="130"/>
        <v>-1.5392230546941538E-4</v>
      </c>
      <c r="R448" s="47">
        <f t="shared" si="130"/>
        <v>1.106136893009055E-2</v>
      </c>
      <c r="S448" s="47">
        <f t="shared" si="130"/>
        <v>1.8255970348455858E-2</v>
      </c>
      <c r="T448" s="47">
        <f t="shared" si="130"/>
        <v>3.8378392649812423E-2</v>
      </c>
      <c r="U448" s="47">
        <f t="shared" si="130"/>
        <v>3.4805731727356008E-2</v>
      </c>
      <c r="V448" s="47">
        <f t="shared" si="130"/>
        <v>2.8168479087978471E-2</v>
      </c>
      <c r="W448" s="47">
        <f t="shared" si="130"/>
        <v>3.5219263580540763</v>
      </c>
      <c r="X448" s="47">
        <f t="shared" si="130"/>
        <v>2.8398115187003716E-2</v>
      </c>
      <c r="Y448" s="47">
        <f t="shared" si="130"/>
        <v>8.3563114552525311E-2</v>
      </c>
      <c r="Z448" s="47">
        <f t="shared" si="130"/>
        <v>0</v>
      </c>
      <c r="AA448" s="91"/>
      <c r="AB448" s="91"/>
      <c r="AC448" s="47">
        <f t="shared" si="131"/>
        <v>5.7444586442999539E-4</v>
      </c>
      <c r="AD448" s="47">
        <f t="shared" si="131"/>
        <v>1.8149206091013451E-2</v>
      </c>
      <c r="AE448" s="47">
        <f t="shared" si="131"/>
        <v>2.5174746041048326E-2</v>
      </c>
      <c r="AF448" s="47">
        <f t="shared" si="131"/>
        <v>7.3021279743508791E-2</v>
      </c>
      <c r="AG448" s="47">
        <f t="shared" si="131"/>
        <v>5.1344406058678696E-2</v>
      </c>
      <c r="AH448" s="47">
        <f t="shared" si="131"/>
        <v>4.0634029928513893E-2</v>
      </c>
      <c r="AI448" s="47">
        <f t="shared" si="131"/>
        <v>5.4203349043050606</v>
      </c>
      <c r="AJ448" s="47">
        <f t="shared" si="131"/>
        <v>6.4420305275251E-2</v>
      </c>
      <c r="AK448" s="47">
        <f t="shared" si="131"/>
        <v>0.12352230322960908</v>
      </c>
      <c r="AL448" s="47">
        <f t="shared" si="131"/>
        <v>0</v>
      </c>
      <c r="AO448" s="47">
        <f t="shared" si="128"/>
        <v>3.6418408494970518E-4</v>
      </c>
      <c r="AP448" s="47">
        <f t="shared" si="128"/>
        <v>3.543918580461481E-3</v>
      </c>
      <c r="AQ448" s="47">
        <f t="shared" si="128"/>
        <v>3.4593878462962045E-3</v>
      </c>
      <c r="AR448" s="47">
        <f t="shared" si="128"/>
        <v>1.7321443546848288E-2</v>
      </c>
      <c r="AS448" s="47">
        <f t="shared" si="128"/>
        <v>8.2693371656613474E-3</v>
      </c>
      <c r="AT448" s="47">
        <f t="shared" si="128"/>
        <v>6.2327754202677089E-3</v>
      </c>
      <c r="AU448" s="47">
        <f t="shared" si="128"/>
        <v>0.94920427312549505</v>
      </c>
      <c r="AV448" s="47">
        <f t="shared" si="128"/>
        <v>1.8011095044123623E-2</v>
      </c>
      <c r="AW448" s="47">
        <f t="shared" si="128"/>
        <v>1.9979594338541629E-2</v>
      </c>
      <c r="AX448" s="47">
        <f t="shared" si="128"/>
        <v>0</v>
      </c>
      <c r="BA448" s="47">
        <f t="shared" si="129"/>
        <v>7.8470764391028517E-4</v>
      </c>
      <c r="BB448" s="47">
        <f t="shared" si="129"/>
        <v>3.2754493601565481E-2</v>
      </c>
      <c r="BC448" s="47">
        <f t="shared" si="129"/>
        <v>4.6890104235800388E-2</v>
      </c>
      <c r="BD448" s="47">
        <f t="shared" si="129"/>
        <v>0.12872111594016949</v>
      </c>
      <c r="BE448" s="47">
        <f t="shared" si="129"/>
        <v>9.4419474951696059E-2</v>
      </c>
      <c r="BF448" s="47">
        <f t="shared" si="129"/>
        <v>7.503528443676008E-2</v>
      </c>
      <c r="BG448" s="47">
        <f t="shared" si="129"/>
        <v>9.891465535484631</v>
      </c>
      <c r="BH448" s="47">
        <f t="shared" si="129"/>
        <v>0.11082951550637835</v>
      </c>
      <c r="BI448" s="47">
        <f t="shared" si="129"/>
        <v>0.22706501212067604</v>
      </c>
      <c r="BJ448" s="47">
        <f t="shared" si="129"/>
        <v>0</v>
      </c>
      <c r="BK448" s="39"/>
    </row>
    <row r="449" spans="4:63">
      <c r="D449" s="37">
        <f t="shared" si="113"/>
        <v>40</v>
      </c>
      <c r="E449" s="47">
        <f t="shared" si="118"/>
        <v>1.3034825132813974E-4</v>
      </c>
      <c r="F449" s="47">
        <f t="shared" si="132"/>
        <v>9.0543021744170053E-3</v>
      </c>
      <c r="G449" s="47">
        <f t="shared" si="132"/>
        <v>1.3462070827358622E-2</v>
      </c>
      <c r="H449" s="47">
        <f t="shared" si="132"/>
        <v>3.4530175980837949E-2</v>
      </c>
      <c r="I449" s="47">
        <f t="shared" si="132"/>
        <v>2.6703663975079672E-2</v>
      </c>
      <c r="J449" s="47">
        <f t="shared" si="132"/>
        <v>2.1326478733927602E-2</v>
      </c>
      <c r="K449" s="47">
        <f t="shared" si="132"/>
        <v>2.7718021823770007</v>
      </c>
      <c r="L449" s="47">
        <f t="shared" si="132"/>
        <v>2.8770608781585705E-2</v>
      </c>
      <c r="M449" s="47">
        <f t="shared" si="132"/>
        <v>6.4189559676937832E-2</v>
      </c>
      <c r="N449" s="47">
        <f t="shared" si="132"/>
        <v>0</v>
      </c>
      <c r="Q449" s="47">
        <f t="shared" si="130"/>
        <v>-9.542154264995578E-5</v>
      </c>
      <c r="R449" s="47">
        <f t="shared" si="130"/>
        <v>6.8573094972207193E-3</v>
      </c>
      <c r="S449" s="47">
        <f t="shared" si="130"/>
        <v>1.1317481556093564E-2</v>
      </c>
      <c r="T449" s="47">
        <f t="shared" si="130"/>
        <v>2.3792038586626384E-2</v>
      </c>
      <c r="U449" s="47">
        <f t="shared" si="130"/>
        <v>2.1577227578265124E-2</v>
      </c>
      <c r="V449" s="47">
        <f t="shared" si="130"/>
        <v>1.7462574514335163E-2</v>
      </c>
      <c r="W449" s="47">
        <f t="shared" si="130"/>
        <v>2.1833589690601238</v>
      </c>
      <c r="X449" s="47">
        <f t="shared" si="130"/>
        <v>1.7604933548981121E-2</v>
      </c>
      <c r="Y449" s="47">
        <f t="shared" si="130"/>
        <v>5.1803546438052309E-2</v>
      </c>
      <c r="Z449" s="47">
        <f t="shared" si="130"/>
        <v>0</v>
      </c>
      <c r="AA449" s="91"/>
      <c r="AB449" s="91"/>
      <c r="AC449" s="47">
        <f t="shared" si="131"/>
        <v>3.5611804530623565E-4</v>
      </c>
      <c r="AD449" s="47">
        <f t="shared" si="131"/>
        <v>1.1251294851613258E-2</v>
      </c>
      <c r="AE449" s="47">
        <f t="shared" si="131"/>
        <v>1.5606660098623722E-2</v>
      </c>
      <c r="AF449" s="47">
        <f t="shared" si="131"/>
        <v>4.5268313375049378E-2</v>
      </c>
      <c r="AG449" s="47">
        <f t="shared" si="131"/>
        <v>3.1830100371894217E-2</v>
      </c>
      <c r="AH449" s="47">
        <f t="shared" si="131"/>
        <v>2.5190382953520045E-2</v>
      </c>
      <c r="AI449" s="47">
        <f t="shared" si="131"/>
        <v>3.3602453956938749</v>
      </c>
      <c r="AJ449" s="47">
        <f t="shared" si="131"/>
        <v>3.9936284014190318E-2</v>
      </c>
      <c r="AK449" s="47">
        <f t="shared" si="131"/>
        <v>7.6575572915823717E-2</v>
      </c>
      <c r="AL449" s="47">
        <f t="shared" si="131"/>
        <v>0</v>
      </c>
      <c r="AO449" s="47">
        <f t="shared" si="128"/>
        <v>2.2576979397809552E-4</v>
      </c>
      <c r="AP449" s="47">
        <f t="shared" si="128"/>
        <v>2.1969926771962861E-3</v>
      </c>
      <c r="AQ449" s="47">
        <f t="shared" si="128"/>
        <v>2.1445892712650579E-3</v>
      </c>
      <c r="AR449" s="47">
        <f t="shared" si="128"/>
        <v>1.0738137394211564E-2</v>
      </c>
      <c r="AS449" s="47">
        <f t="shared" si="128"/>
        <v>5.1264363968145481E-3</v>
      </c>
      <c r="AT449" s="47">
        <f t="shared" si="128"/>
        <v>3.8639042195924393E-3</v>
      </c>
      <c r="AU449" s="47">
        <f t="shared" si="128"/>
        <v>0.58844321331687688</v>
      </c>
      <c r="AV449" s="47">
        <f t="shared" si="128"/>
        <v>1.1165675232604585E-2</v>
      </c>
      <c r="AW449" s="47">
        <f t="shared" si="128"/>
        <v>1.2386013238885524E-2</v>
      </c>
      <c r="AX449" s="47">
        <f t="shared" si="128"/>
        <v>0</v>
      </c>
      <c r="BA449" s="47">
        <f t="shared" si="129"/>
        <v>4.8646629663437539E-4</v>
      </c>
      <c r="BB449" s="47">
        <f t="shared" si="129"/>
        <v>2.0305597026030263E-2</v>
      </c>
      <c r="BC449" s="47">
        <f t="shared" si="129"/>
        <v>2.9068730925982344E-2</v>
      </c>
      <c r="BD449" s="47">
        <f t="shared" si="129"/>
        <v>7.979848935588732E-2</v>
      </c>
      <c r="BE449" s="47">
        <f t="shared" si="129"/>
        <v>5.8533764346973889E-2</v>
      </c>
      <c r="BF449" s="47">
        <f t="shared" si="129"/>
        <v>4.6516861687447647E-2</v>
      </c>
      <c r="BG449" s="47">
        <f t="shared" si="129"/>
        <v>6.1320475780708756</v>
      </c>
      <c r="BH449" s="47">
        <f t="shared" si="129"/>
        <v>6.870689279577602E-2</v>
      </c>
      <c r="BI449" s="47">
        <f t="shared" si="129"/>
        <v>0.14076513259276155</v>
      </c>
      <c r="BJ449" s="47">
        <f t="shared" si="129"/>
        <v>0</v>
      </c>
      <c r="BK449" s="39"/>
    </row>
    <row r="450" spans="4:63">
      <c r="D450" s="37">
        <f t="shared" ref="D450:D466" si="133">D361</f>
        <v>50</v>
      </c>
      <c r="E450" s="47">
        <f t="shared" si="118"/>
        <v>6.4887122940221524E-5</v>
      </c>
      <c r="F450" s="47">
        <f t="shared" si="132"/>
        <v>4.5072151896408232E-3</v>
      </c>
      <c r="G450" s="47">
        <f t="shared" si="132"/>
        <v>6.7013944253520889E-3</v>
      </c>
      <c r="H450" s="47">
        <f t="shared" si="132"/>
        <v>1.7189058933945366E-2</v>
      </c>
      <c r="I450" s="47">
        <f t="shared" si="132"/>
        <v>1.3293035461928721E-2</v>
      </c>
      <c r="J450" s="47">
        <f t="shared" si="132"/>
        <v>1.0616282408014479E-2</v>
      </c>
      <c r="K450" s="47">
        <f t="shared" si="132"/>
        <v>1.3797980958034042</v>
      </c>
      <c r="L450" s="47">
        <f t="shared" si="132"/>
        <v>1.4321956835279401E-2</v>
      </c>
      <c r="M450" s="47">
        <f t="shared" si="132"/>
        <v>3.1953446308619481E-2</v>
      </c>
      <c r="N450" s="47">
        <f t="shared" si="132"/>
        <v>0</v>
      </c>
      <c r="Q450" s="47">
        <f t="shared" si="130"/>
        <v>-4.7500670749210219E-5</v>
      </c>
      <c r="R450" s="47">
        <f t="shared" si="130"/>
        <v>3.4135562222862956E-3</v>
      </c>
      <c r="S450" s="47">
        <f t="shared" si="130"/>
        <v>5.6338217783624255E-3</v>
      </c>
      <c r="T450" s="47">
        <f t="shared" si="130"/>
        <v>1.1843633627907703E-2</v>
      </c>
      <c r="U450" s="47">
        <f t="shared" si="130"/>
        <v>1.0741104727637996E-2</v>
      </c>
      <c r="V450" s="47">
        <f t="shared" si="130"/>
        <v>8.6928379001570116E-3</v>
      </c>
      <c r="W450" s="47">
        <f t="shared" si="130"/>
        <v>1.0868721321883608</v>
      </c>
      <c r="X450" s="47">
        <f t="shared" si="130"/>
        <v>8.7637039692342981E-3</v>
      </c>
      <c r="Y450" s="47">
        <f t="shared" si="130"/>
        <v>2.5787711397856818E-2</v>
      </c>
      <c r="Z450" s="47">
        <f t="shared" si="130"/>
        <v>0</v>
      </c>
      <c r="AA450" s="91"/>
      <c r="AB450" s="91"/>
      <c r="AC450" s="47">
        <f t="shared" si="131"/>
        <v>1.7727491662965342E-4</v>
      </c>
      <c r="AD450" s="47">
        <f t="shared" si="131"/>
        <v>5.6008741569953339E-3</v>
      </c>
      <c r="AE450" s="47">
        <f t="shared" si="131"/>
        <v>7.7689670723417687E-3</v>
      </c>
      <c r="AF450" s="47">
        <f t="shared" si="131"/>
        <v>2.2534484239982961E-2</v>
      </c>
      <c r="AG450" s="47">
        <f t="shared" si="131"/>
        <v>1.5844966196219445E-2</v>
      </c>
      <c r="AH450" s="47">
        <f t="shared" si="131"/>
        <v>1.2539726915871945E-2</v>
      </c>
      <c r="AI450" s="47">
        <f t="shared" si="131"/>
        <v>1.672724059418446</v>
      </c>
      <c r="AJ450" s="47">
        <f t="shared" si="131"/>
        <v>1.9880209701324522E-2</v>
      </c>
      <c r="AK450" s="47">
        <f t="shared" si="131"/>
        <v>3.8119181219382313E-2</v>
      </c>
      <c r="AL450" s="47">
        <f t="shared" si="131"/>
        <v>0</v>
      </c>
      <c r="AO450" s="47">
        <f t="shared" si="128"/>
        <v>1.1238779368943174E-4</v>
      </c>
      <c r="AP450" s="47">
        <f t="shared" si="128"/>
        <v>1.0936589673545276E-3</v>
      </c>
      <c r="AQ450" s="47">
        <f t="shared" si="128"/>
        <v>1.0675726469896634E-3</v>
      </c>
      <c r="AR450" s="47">
        <f t="shared" si="128"/>
        <v>5.3454253060376631E-3</v>
      </c>
      <c r="AS450" s="47">
        <f t="shared" si="128"/>
        <v>2.5519307342907246E-3</v>
      </c>
      <c r="AT450" s="47">
        <f t="shared" ref="AT450:AX466" si="134">J450-V450</f>
        <v>1.9234445078574677E-3</v>
      </c>
      <c r="AU450" s="47">
        <f t="shared" si="134"/>
        <v>0.29292596361504342</v>
      </c>
      <c r="AV450" s="47">
        <f t="shared" si="134"/>
        <v>5.5582528660451033E-3</v>
      </c>
      <c r="AW450" s="47">
        <f t="shared" si="134"/>
        <v>6.1657349107626623E-3</v>
      </c>
      <c r="AX450" s="47">
        <f t="shared" si="134"/>
        <v>0</v>
      </c>
      <c r="BA450" s="47">
        <f t="shared" si="129"/>
        <v>2.4216203956987494E-4</v>
      </c>
      <c r="BB450" s="47">
        <f t="shared" si="129"/>
        <v>1.0108089346636158E-2</v>
      </c>
      <c r="BC450" s="47">
        <f t="shared" si="129"/>
        <v>1.4470361497693858E-2</v>
      </c>
      <c r="BD450" s="47">
        <f t="shared" si="129"/>
        <v>3.972354317392833E-2</v>
      </c>
      <c r="BE450" s="47">
        <f t="shared" si="129"/>
        <v>2.9138001658148165E-2</v>
      </c>
      <c r="BF450" s="47">
        <f t="shared" ref="BF450:BJ466" si="135">J450+AH450</f>
        <v>2.3156009323886423E-2</v>
      </c>
      <c r="BG450" s="47">
        <f t="shared" si="135"/>
        <v>3.0525221552218502</v>
      </c>
      <c r="BH450" s="47">
        <f t="shared" si="135"/>
        <v>3.420216653660392E-2</v>
      </c>
      <c r="BI450" s="47">
        <f t="shared" si="135"/>
        <v>7.0072627528001794E-2</v>
      </c>
      <c r="BJ450" s="47">
        <f t="shared" si="135"/>
        <v>0</v>
      </c>
      <c r="BK450" s="39"/>
    </row>
    <row r="451" spans="4:63">
      <c r="D451" s="37">
        <f t="shared" si="133"/>
        <v>60</v>
      </c>
      <c r="E451" s="47">
        <f t="shared" ref="E451:N466" si="136">((E362)/($D362-$D361))/$R$192*100</f>
        <v>3.2338242154119315E-5</v>
      </c>
      <c r="F451" s="47">
        <f t="shared" si="136"/>
        <v>2.2462918625257844E-3</v>
      </c>
      <c r="G451" s="47">
        <f t="shared" si="136"/>
        <v>3.3398200733441431E-3</v>
      </c>
      <c r="H451" s="47">
        <f t="shared" si="136"/>
        <v>8.5666296334243903E-3</v>
      </c>
      <c r="I451" s="47">
        <f t="shared" si="136"/>
        <v>6.6249415947625748E-3</v>
      </c>
      <c r="J451" s="47">
        <f t="shared" si="136"/>
        <v>5.2909097480431022E-3</v>
      </c>
      <c r="K451" s="47">
        <f t="shared" si="136"/>
        <v>0.68765947577904574</v>
      </c>
      <c r="L451" s="47">
        <f t="shared" si="136"/>
        <v>7.1377322228755981E-3</v>
      </c>
      <c r="M451" s="47">
        <f t="shared" si="136"/>
        <v>1.5924859009988017E-2</v>
      </c>
      <c r="N451" s="47">
        <f t="shared" si="136"/>
        <v>0</v>
      </c>
      <c r="Q451" s="47">
        <f t="shared" ref="Q451:Z451" si="137">((Q362)/($D362-$D361))/$R$192*100</f>
        <v>-2.3673236284280968E-5</v>
      </c>
      <c r="R451" s="47">
        <f t="shared" si="137"/>
        <v>1.7012375140240438E-3</v>
      </c>
      <c r="S451" s="47">
        <f t="shared" si="137"/>
        <v>2.8077665439054712E-3</v>
      </c>
      <c r="T451" s="47">
        <f t="shared" si="137"/>
        <v>5.9025932248036005E-3</v>
      </c>
      <c r="U451" s="47">
        <f t="shared" si="137"/>
        <v>5.3531183067727422E-3</v>
      </c>
      <c r="V451" s="47">
        <f t="shared" si="137"/>
        <v>4.3323094673308653E-3</v>
      </c>
      <c r="W451" s="47">
        <f t="shared" si="137"/>
        <v>0.5416719467382074</v>
      </c>
      <c r="X451" s="47">
        <f t="shared" si="137"/>
        <v>4.3676274780314345E-3</v>
      </c>
      <c r="Y451" s="47">
        <f t="shared" si="137"/>
        <v>1.2851999256504397E-2</v>
      </c>
      <c r="Z451" s="47">
        <f t="shared" si="137"/>
        <v>0</v>
      </c>
      <c r="AA451" s="91"/>
      <c r="AB451" s="91"/>
      <c r="AC451" s="47">
        <f t="shared" ref="AC451:AL451" si="138">((AC362)/($D362-$D361))/$R$192*100</f>
        <v>8.8349720592519686E-5</v>
      </c>
      <c r="AD451" s="47">
        <f t="shared" si="138"/>
        <v>2.7913462110275163E-3</v>
      </c>
      <c r="AE451" s="47">
        <f t="shared" si="138"/>
        <v>3.8718736027828233E-3</v>
      </c>
      <c r="AF451" s="47">
        <f t="shared" si="138"/>
        <v>1.1230666042045144E-2</v>
      </c>
      <c r="AG451" s="47">
        <f t="shared" si="138"/>
        <v>7.8967648827524065E-3</v>
      </c>
      <c r="AH451" s="47">
        <f t="shared" si="138"/>
        <v>6.2495100287553347E-3</v>
      </c>
      <c r="AI451" s="47">
        <f t="shared" si="138"/>
        <v>0.83364700481988285</v>
      </c>
      <c r="AJ451" s="47">
        <f t="shared" si="138"/>
        <v>9.9078369677197704E-3</v>
      </c>
      <c r="AK451" s="47">
        <f t="shared" si="138"/>
        <v>1.8997718763471717E-2</v>
      </c>
      <c r="AL451" s="47">
        <f t="shared" si="138"/>
        <v>0</v>
      </c>
      <c r="AO451" s="47">
        <f t="shared" ref="AO451:AS466" si="139">E451-Q451</f>
        <v>5.6011478438400283E-5</v>
      </c>
      <c r="AP451" s="47">
        <f t="shared" si="139"/>
        <v>5.450543485017406E-4</v>
      </c>
      <c r="AQ451" s="47">
        <f t="shared" si="139"/>
        <v>5.3205352943867194E-4</v>
      </c>
      <c r="AR451" s="47">
        <f t="shared" si="139"/>
        <v>2.6640364086207898E-3</v>
      </c>
      <c r="AS451" s="47">
        <f t="shared" si="139"/>
        <v>1.2718232879898326E-3</v>
      </c>
      <c r="AT451" s="47">
        <f t="shared" si="134"/>
        <v>9.5860028071223687E-4</v>
      </c>
      <c r="AU451" s="47">
        <f t="shared" si="134"/>
        <v>0.14598752904083834</v>
      </c>
      <c r="AV451" s="47">
        <f t="shared" si="134"/>
        <v>2.7701047448441636E-3</v>
      </c>
      <c r="AW451" s="47">
        <f t="shared" si="134"/>
        <v>3.0728597534836199E-3</v>
      </c>
      <c r="AX451" s="47">
        <f t="shared" si="134"/>
        <v>0</v>
      </c>
      <c r="BA451" s="47">
        <f t="shared" ref="BA451:BE466" si="140">E451+AC451</f>
        <v>1.2068796274663899E-4</v>
      </c>
      <c r="BB451" s="47">
        <f t="shared" si="140"/>
        <v>5.0376380735533011E-3</v>
      </c>
      <c r="BC451" s="47">
        <f t="shared" si="140"/>
        <v>7.2116936761269668E-3</v>
      </c>
      <c r="BD451" s="47">
        <f t="shared" si="140"/>
        <v>1.9797295675469534E-2</v>
      </c>
      <c r="BE451" s="47">
        <f t="shared" si="140"/>
        <v>1.4521706477514981E-2</v>
      </c>
      <c r="BF451" s="47">
        <f t="shared" si="135"/>
        <v>1.1540419776798438E-2</v>
      </c>
      <c r="BG451" s="47">
        <f t="shared" si="135"/>
        <v>1.5213064805989287</v>
      </c>
      <c r="BH451" s="47">
        <f t="shared" si="135"/>
        <v>1.7045569190595369E-2</v>
      </c>
      <c r="BI451" s="47">
        <f t="shared" si="135"/>
        <v>3.4922577773459737E-2</v>
      </c>
      <c r="BJ451" s="47">
        <f t="shared" si="135"/>
        <v>0</v>
      </c>
      <c r="BK451" s="39"/>
    </row>
    <row r="452" spans="4:63">
      <c r="D452" s="37">
        <f t="shared" si="133"/>
        <v>75</v>
      </c>
      <c r="E452" s="47">
        <f t="shared" si="136"/>
        <v>1.4549440198709902E-5</v>
      </c>
      <c r="F452" s="47">
        <f t="shared" si="136"/>
        <v>1.0106390126868553E-3</v>
      </c>
      <c r="G452" s="47">
        <f t="shared" si="136"/>
        <v>1.5026330806723125E-3</v>
      </c>
      <c r="H452" s="47">
        <f t="shared" si="136"/>
        <v>3.8542498680661096E-3</v>
      </c>
      <c r="I452" s="47">
        <f t="shared" si="136"/>
        <v>2.9806564962179187E-3</v>
      </c>
      <c r="J452" s="47">
        <f t="shared" si="136"/>
        <v>2.3804563837777595E-3</v>
      </c>
      <c r="K452" s="47">
        <f t="shared" si="136"/>
        <v>0.30938788732673761</v>
      </c>
      <c r="L452" s="47">
        <f t="shared" si="136"/>
        <v>3.2113683742053542E-3</v>
      </c>
      <c r="M452" s="47">
        <f t="shared" si="136"/>
        <v>7.1648230826669417E-3</v>
      </c>
      <c r="N452" s="47">
        <f t="shared" si="136"/>
        <v>0</v>
      </c>
      <c r="Q452" s="47">
        <f t="shared" ref="Q452:Z452" si="141">((Q363)/($D363-$D362))/$R$192*100</f>
        <v>-1.0650929447140678E-5</v>
      </c>
      <c r="R452" s="47">
        <f t="shared" si="141"/>
        <v>7.654112229146554E-4</v>
      </c>
      <c r="S452" s="47">
        <f t="shared" si="141"/>
        <v>1.263254546360285E-3</v>
      </c>
      <c r="T452" s="47">
        <f t="shared" si="141"/>
        <v>2.6556615765415291E-3</v>
      </c>
      <c r="U452" s="47">
        <f t="shared" si="141"/>
        <v>2.4084449089663354E-3</v>
      </c>
      <c r="V452" s="47">
        <f t="shared" si="141"/>
        <v>1.9491683319343915E-3</v>
      </c>
      <c r="W452" s="47">
        <f t="shared" si="141"/>
        <v>0.24370599857674768</v>
      </c>
      <c r="X452" s="47">
        <f t="shared" si="141"/>
        <v>1.9650584128539533E-3</v>
      </c>
      <c r="Y452" s="47">
        <f t="shared" si="141"/>
        <v>5.7822992890340427E-3</v>
      </c>
      <c r="Z452" s="47">
        <f t="shared" si="141"/>
        <v>0</v>
      </c>
      <c r="AA452" s="91"/>
      <c r="AB452" s="91"/>
      <c r="AC452" s="47">
        <f t="shared" ref="AC452:AL452" si="142">((AC363)/($D363-$D362))/$R$192*100</f>
        <v>3.9749809844560521E-5</v>
      </c>
      <c r="AD452" s="47">
        <f t="shared" si="142"/>
        <v>1.2558668024590513E-3</v>
      </c>
      <c r="AE452" s="47">
        <f t="shared" si="142"/>
        <v>1.7420116149843435E-3</v>
      </c>
      <c r="AF452" s="47">
        <f t="shared" si="142"/>
        <v>5.0528381595906762E-3</v>
      </c>
      <c r="AG452" s="47">
        <f t="shared" si="142"/>
        <v>3.5528680834695015E-3</v>
      </c>
      <c r="AH452" s="47">
        <f t="shared" si="142"/>
        <v>2.811744435621127E-3</v>
      </c>
      <c r="AI452" s="47">
        <f t="shared" si="142"/>
        <v>0.37506977607672715</v>
      </c>
      <c r="AJ452" s="47">
        <f t="shared" si="142"/>
        <v>4.4576783355567608E-3</v>
      </c>
      <c r="AK452" s="47">
        <f t="shared" si="142"/>
        <v>8.5473468762998772E-3</v>
      </c>
      <c r="AL452" s="47">
        <f t="shared" si="142"/>
        <v>0</v>
      </c>
      <c r="AO452" s="47">
        <f t="shared" si="139"/>
        <v>2.520036964585058E-5</v>
      </c>
      <c r="AP452" s="47">
        <f t="shared" si="139"/>
        <v>2.4522778977219988E-4</v>
      </c>
      <c r="AQ452" s="47">
        <f t="shared" si="139"/>
        <v>2.3937853431202751E-4</v>
      </c>
      <c r="AR452" s="47">
        <f t="shared" si="139"/>
        <v>1.1985882915245805E-3</v>
      </c>
      <c r="AS452" s="47">
        <f t="shared" si="139"/>
        <v>5.7221158725158329E-4</v>
      </c>
      <c r="AT452" s="47">
        <f t="shared" si="134"/>
        <v>4.3128805184336808E-4</v>
      </c>
      <c r="AU452" s="47">
        <f t="shared" si="134"/>
        <v>6.5681888749989925E-2</v>
      </c>
      <c r="AV452" s="47">
        <f t="shared" si="134"/>
        <v>1.246309961351401E-3</v>
      </c>
      <c r="AW452" s="47">
        <f t="shared" si="134"/>
        <v>1.3825237936328991E-3</v>
      </c>
      <c r="AX452" s="47">
        <f t="shared" si="134"/>
        <v>0</v>
      </c>
      <c r="BA452" s="47">
        <f t="shared" si="140"/>
        <v>5.4299250043270421E-5</v>
      </c>
      <c r="BB452" s="47">
        <f t="shared" si="140"/>
        <v>2.2665058151459068E-3</v>
      </c>
      <c r="BC452" s="47">
        <f t="shared" si="140"/>
        <v>3.2446446956566561E-3</v>
      </c>
      <c r="BD452" s="47">
        <f t="shared" si="140"/>
        <v>8.9070880276567854E-3</v>
      </c>
      <c r="BE452" s="47">
        <f t="shared" si="140"/>
        <v>6.5335245796874202E-3</v>
      </c>
      <c r="BF452" s="47">
        <f t="shared" si="135"/>
        <v>5.1922008193988865E-3</v>
      </c>
      <c r="BG452" s="47">
        <f t="shared" si="135"/>
        <v>0.6844576634034647</v>
      </c>
      <c r="BH452" s="47">
        <f t="shared" si="135"/>
        <v>7.6690467097621151E-3</v>
      </c>
      <c r="BI452" s="47">
        <f t="shared" si="135"/>
        <v>1.5712169958966821E-2</v>
      </c>
      <c r="BJ452" s="47">
        <f t="shared" si="135"/>
        <v>0</v>
      </c>
      <c r="BK452" s="39"/>
    </row>
    <row r="453" spans="4:63">
      <c r="D453" s="37">
        <f t="shared" si="133"/>
        <v>100</v>
      </c>
      <c r="E453" s="47">
        <f t="shared" si="136"/>
        <v>4.4532404952201845E-6</v>
      </c>
      <c r="F453" s="47">
        <f t="shared" si="136"/>
        <v>3.0933276578885279E-4</v>
      </c>
      <c r="G453" s="47">
        <f t="shared" si="136"/>
        <v>4.5992054628333682E-4</v>
      </c>
      <c r="H453" s="47">
        <f t="shared" si="136"/>
        <v>1.1796949818516716E-3</v>
      </c>
      <c r="I453" s="47">
        <f t="shared" si="136"/>
        <v>9.1230865449213054E-4</v>
      </c>
      <c r="J453" s="47">
        <f t="shared" si="136"/>
        <v>7.2860155583748785E-4</v>
      </c>
      <c r="K453" s="47">
        <f t="shared" si="136"/>
        <v>9.4696335374897495E-2</v>
      </c>
      <c r="L453" s="47">
        <f t="shared" si="136"/>
        <v>9.8292411898766828E-4</v>
      </c>
      <c r="M453" s="47">
        <f t="shared" si="136"/>
        <v>2.1929833627310213E-3</v>
      </c>
      <c r="N453" s="47">
        <f t="shared" si="136"/>
        <v>0</v>
      </c>
      <c r="Q453" s="47">
        <f t="shared" ref="Q453:Z453" si="143">((Q364)/($D364-$D363))/$R$192*100</f>
        <v>-3.2599983008243662E-6</v>
      </c>
      <c r="R453" s="47">
        <f t="shared" si="143"/>
        <v>2.342743230548337E-4</v>
      </c>
      <c r="S453" s="47">
        <f t="shared" si="143"/>
        <v>3.8665242269056129E-4</v>
      </c>
      <c r="T453" s="47">
        <f t="shared" si="143"/>
        <v>8.1283537460799689E-4</v>
      </c>
      <c r="U453" s="47">
        <f t="shared" si="143"/>
        <v>7.3716818328630916E-4</v>
      </c>
      <c r="V453" s="47">
        <f t="shared" si="143"/>
        <v>5.9659445512829257E-4</v>
      </c>
      <c r="W453" s="47">
        <f t="shared" si="143"/>
        <v>7.4592658340647169E-2</v>
      </c>
      <c r="X453" s="47">
        <f t="shared" si="143"/>
        <v>6.014580341290566E-4</v>
      </c>
      <c r="Y453" s="47">
        <f t="shared" si="143"/>
        <v>1.7698254364241813E-3</v>
      </c>
      <c r="Z453" s="47">
        <f t="shared" si="143"/>
        <v>0</v>
      </c>
      <c r="AA453" s="91"/>
      <c r="AB453" s="91"/>
      <c r="AC453" s="47">
        <f t="shared" ref="AC453:AL453" si="144">((AC364)/($D364-$D363))/$R$192*100</f>
        <v>1.2166479291264746E-5</v>
      </c>
      <c r="AD453" s="47">
        <f t="shared" si="144"/>
        <v>3.8439120852287061E-4</v>
      </c>
      <c r="AE453" s="47">
        <f t="shared" si="144"/>
        <v>5.3318866987611343E-4</v>
      </c>
      <c r="AF453" s="47">
        <f t="shared" si="144"/>
        <v>1.5465545890953408E-3</v>
      </c>
      <c r="AG453" s="47">
        <f t="shared" si="144"/>
        <v>1.0874491256979513E-3</v>
      </c>
      <c r="AH453" s="47">
        <f t="shared" si="144"/>
        <v>8.6060865654668227E-4</v>
      </c>
      <c r="AI453" s="47">
        <f t="shared" si="144"/>
        <v>0.11480001240914764</v>
      </c>
      <c r="AJ453" s="47">
        <f t="shared" si="144"/>
        <v>1.364390203846281E-3</v>
      </c>
      <c r="AK453" s="47">
        <f t="shared" si="144"/>
        <v>2.6161412890378728E-3</v>
      </c>
      <c r="AL453" s="47">
        <f t="shared" si="144"/>
        <v>0</v>
      </c>
      <c r="AO453" s="47">
        <f t="shared" si="139"/>
        <v>7.7132387960445504E-6</v>
      </c>
      <c r="AP453" s="47">
        <f t="shared" si="139"/>
        <v>7.5058442734019095E-5</v>
      </c>
      <c r="AQ453" s="47">
        <f t="shared" si="139"/>
        <v>7.3268123592775531E-5</v>
      </c>
      <c r="AR453" s="47">
        <f t="shared" si="139"/>
        <v>3.668596072436747E-4</v>
      </c>
      <c r="AS453" s="47">
        <f t="shared" si="139"/>
        <v>1.7514047120582138E-4</v>
      </c>
      <c r="AT453" s="47">
        <f t="shared" si="134"/>
        <v>1.3200710070919528E-4</v>
      </c>
      <c r="AU453" s="47">
        <f t="shared" si="134"/>
        <v>2.0103677034250325E-2</v>
      </c>
      <c r="AV453" s="47">
        <f t="shared" si="134"/>
        <v>3.8146608485861168E-4</v>
      </c>
      <c r="AW453" s="47">
        <f t="shared" si="134"/>
        <v>4.2315792630684E-4</v>
      </c>
      <c r="AX453" s="47">
        <f t="shared" si="134"/>
        <v>0</v>
      </c>
      <c r="BA453" s="47">
        <f t="shared" si="140"/>
        <v>1.661971978648493E-5</v>
      </c>
      <c r="BB453" s="47">
        <f t="shared" si="140"/>
        <v>6.9372397431172335E-4</v>
      </c>
      <c r="BC453" s="47">
        <f t="shared" si="140"/>
        <v>9.931092161594502E-4</v>
      </c>
      <c r="BD453" s="47">
        <f t="shared" si="140"/>
        <v>2.7262495709470124E-3</v>
      </c>
      <c r="BE453" s="47">
        <f t="shared" si="140"/>
        <v>1.9997577801900818E-3</v>
      </c>
      <c r="BF453" s="47">
        <f t="shared" si="135"/>
        <v>1.5892102123841701E-3</v>
      </c>
      <c r="BG453" s="47">
        <f t="shared" si="135"/>
        <v>0.20949634778404513</v>
      </c>
      <c r="BH453" s="47">
        <f t="shared" si="135"/>
        <v>2.3473143228339493E-3</v>
      </c>
      <c r="BI453" s="47">
        <f t="shared" si="135"/>
        <v>4.8091246517688938E-3</v>
      </c>
      <c r="BJ453" s="47">
        <f t="shared" si="135"/>
        <v>0</v>
      </c>
      <c r="BK453" s="39"/>
    </row>
    <row r="454" spans="4:63">
      <c r="D454" s="37">
        <f t="shared" si="133"/>
        <v>125</v>
      </c>
      <c r="E454" s="47">
        <f t="shared" si="136"/>
        <v>7.7973336599402952E-7</v>
      </c>
      <c r="F454" s="47">
        <f t="shared" si="136"/>
        <v>5.4162149773781587E-5</v>
      </c>
      <c r="G454" s="47">
        <f t="shared" si="136"/>
        <v>8.0529087981714268E-5</v>
      </c>
      <c r="H454" s="47">
        <f t="shared" si="136"/>
        <v>2.0655689717022309E-4</v>
      </c>
      <c r="I454" s="47">
        <f t="shared" si="136"/>
        <v>1.5973929518429495E-4</v>
      </c>
      <c r="J454" s="47">
        <f t="shared" si="136"/>
        <v>1.2757338037580233E-4</v>
      </c>
      <c r="K454" s="47">
        <f t="shared" si="136"/>
        <v>1.6580710700089298E-2</v>
      </c>
      <c r="L454" s="47">
        <f t="shared" si="136"/>
        <v>1.7210360245254968E-4</v>
      </c>
      <c r="M454" s="47">
        <f t="shared" si="136"/>
        <v>3.8397708383962299E-4</v>
      </c>
      <c r="N454" s="47">
        <f t="shared" si="136"/>
        <v>0</v>
      </c>
      <c r="Q454" s="47">
        <f t="shared" ref="Q454:Z454" si="145">((Q365)/($D365-$D364))/$R$192*100</f>
        <v>-5.708044402643285E-7</v>
      </c>
      <c r="R454" s="47">
        <f t="shared" si="145"/>
        <v>4.101990599375572E-5</v>
      </c>
      <c r="S454" s="47">
        <f t="shared" si="145"/>
        <v>6.7700317406583512E-5</v>
      </c>
      <c r="T454" s="47">
        <f t="shared" si="145"/>
        <v>1.4232217265660482E-4</v>
      </c>
      <c r="U454" s="47">
        <f t="shared" si="145"/>
        <v>1.2907334096922996E-4</v>
      </c>
      <c r="V454" s="47">
        <f t="shared" si="145"/>
        <v>1.0445979801222417E-4</v>
      </c>
      <c r="W454" s="47">
        <f t="shared" si="145"/>
        <v>1.3060687970663863E-2</v>
      </c>
      <c r="X454" s="47">
        <f t="shared" si="145"/>
        <v>1.0531137897424808E-4</v>
      </c>
      <c r="Y454" s="47">
        <f t="shared" si="145"/>
        <v>3.0988489084433495E-4</v>
      </c>
      <c r="Z454" s="47">
        <f t="shared" si="145"/>
        <v>0</v>
      </c>
      <c r="AA454" s="91"/>
      <c r="AB454" s="91"/>
      <c r="AC454" s="47">
        <f t="shared" ref="AC454:AL454" si="146">((AC365)/($D365-$D364))/$R$192*100</f>
        <v>2.1302711722523889E-6</v>
      </c>
      <c r="AD454" s="47">
        <f t="shared" si="146"/>
        <v>6.7304393553807264E-5</v>
      </c>
      <c r="AE454" s="47">
        <f t="shared" si="146"/>
        <v>9.3357858556845214E-5</v>
      </c>
      <c r="AF454" s="47">
        <f t="shared" si="146"/>
        <v>2.7079162168384057E-4</v>
      </c>
      <c r="AG454" s="47">
        <f t="shared" si="146"/>
        <v>1.9040524939935991E-4</v>
      </c>
      <c r="AH454" s="47">
        <f t="shared" si="146"/>
        <v>1.5068696273938051E-4</v>
      </c>
      <c r="AI454" s="47">
        <f t="shared" si="146"/>
        <v>2.0100733429514718E-2</v>
      </c>
      <c r="AJ454" s="47">
        <f t="shared" si="146"/>
        <v>2.3889582593085158E-4</v>
      </c>
      <c r="AK454" s="47">
        <f t="shared" si="146"/>
        <v>4.5806927683491303E-4</v>
      </c>
      <c r="AL454" s="47">
        <f t="shared" si="146"/>
        <v>0</v>
      </c>
      <c r="AO454" s="47">
        <f t="shared" si="139"/>
        <v>1.3505378062583579E-6</v>
      </c>
      <c r="AP454" s="47">
        <f t="shared" si="139"/>
        <v>1.3142243780025867E-5</v>
      </c>
      <c r="AQ454" s="47">
        <f t="shared" si="139"/>
        <v>1.2828770575130756E-5</v>
      </c>
      <c r="AR454" s="47">
        <f t="shared" si="139"/>
        <v>6.4234724513618271E-5</v>
      </c>
      <c r="AS454" s="47">
        <f t="shared" si="139"/>
        <v>3.0665954215064987E-5</v>
      </c>
      <c r="AT454" s="47">
        <f t="shared" si="134"/>
        <v>2.3113582363578158E-5</v>
      </c>
      <c r="AU454" s="47">
        <f t="shared" si="134"/>
        <v>3.5200227294254344E-3</v>
      </c>
      <c r="AV454" s="47">
        <f t="shared" si="134"/>
        <v>6.6792223478301599E-5</v>
      </c>
      <c r="AW454" s="47">
        <f t="shared" si="134"/>
        <v>7.409219299528804E-5</v>
      </c>
      <c r="AX454" s="47">
        <f t="shared" si="134"/>
        <v>0</v>
      </c>
      <c r="BA454" s="47">
        <f t="shared" si="140"/>
        <v>2.9100045382464182E-6</v>
      </c>
      <c r="BB454" s="47">
        <f t="shared" si="140"/>
        <v>1.2146654332758884E-4</v>
      </c>
      <c r="BC454" s="47">
        <f t="shared" si="140"/>
        <v>1.738869465385595E-4</v>
      </c>
      <c r="BD454" s="47">
        <f t="shared" si="140"/>
        <v>4.7734851885406366E-4</v>
      </c>
      <c r="BE454" s="47">
        <f t="shared" si="140"/>
        <v>3.5014454458365485E-4</v>
      </c>
      <c r="BF454" s="47">
        <f t="shared" si="135"/>
        <v>2.7826034311518287E-4</v>
      </c>
      <c r="BG454" s="47">
        <f t="shared" si="135"/>
        <v>3.6681444129604016E-2</v>
      </c>
      <c r="BH454" s="47">
        <f t="shared" si="135"/>
        <v>4.1099942838340123E-4</v>
      </c>
      <c r="BI454" s="47">
        <f t="shared" si="135"/>
        <v>8.4204636067453597E-4</v>
      </c>
      <c r="BJ454" s="47">
        <f t="shared" si="135"/>
        <v>0</v>
      </c>
      <c r="BK454" s="39"/>
    </row>
    <row r="455" spans="4:63">
      <c r="D455" s="37">
        <f t="shared" si="133"/>
        <v>150</v>
      </c>
      <c r="E455" s="47">
        <f t="shared" si="136"/>
        <v>1.3701243619498146E-7</v>
      </c>
      <c r="F455" s="47">
        <f t="shared" si="136"/>
        <v>9.5172124391559041E-6</v>
      </c>
      <c r="G455" s="47">
        <f t="shared" si="136"/>
        <v>1.415033267797746E-5</v>
      </c>
      <c r="H455" s="47">
        <f t="shared" si="136"/>
        <v>3.6295565802919928E-5</v>
      </c>
      <c r="I455" s="47">
        <f t="shared" si="136"/>
        <v>2.8068915534181598E-5</v>
      </c>
      <c r="J455" s="47">
        <f t="shared" si="136"/>
        <v>2.24168163134006E-5</v>
      </c>
      <c r="K455" s="47">
        <f t="shared" si="136"/>
        <v>2.9135133443562644E-3</v>
      </c>
      <c r="L455" s="47">
        <f t="shared" si="136"/>
        <v>3.0241534963551865E-5</v>
      </c>
      <c r="M455" s="47">
        <f t="shared" si="136"/>
        <v>6.7471315188420751E-5</v>
      </c>
      <c r="N455" s="47">
        <f t="shared" si="136"/>
        <v>0</v>
      </c>
      <c r="Q455" s="47">
        <f t="shared" ref="Q455:Z455" si="147">((Q366)/($D366-$D365))/$R$192*100</f>
        <v>-1.0030006456351549E-7</v>
      </c>
      <c r="R455" s="47">
        <f t="shared" si="147"/>
        <v>7.2078963114894172E-6</v>
      </c>
      <c r="S455" s="47">
        <f t="shared" si="147"/>
        <v>1.1896099132841956E-5</v>
      </c>
      <c r="T455" s="47">
        <f t="shared" si="147"/>
        <v>2.5008430382333435E-5</v>
      </c>
      <c r="U455" s="47">
        <f t="shared" si="147"/>
        <v>2.2680384943479673E-5</v>
      </c>
      <c r="V455" s="47">
        <f t="shared" si="147"/>
        <v>1.83553661216546E-5</v>
      </c>
      <c r="W455" s="47">
        <f t="shared" si="147"/>
        <v>2.2949853825504326E-3</v>
      </c>
      <c r="X455" s="47">
        <f t="shared" si="147"/>
        <v>1.8505003404490922E-5</v>
      </c>
      <c r="Y455" s="47">
        <f t="shared" si="147"/>
        <v>5.4452054620583419E-5</v>
      </c>
      <c r="Z455" s="47">
        <f t="shared" si="147"/>
        <v>0</v>
      </c>
      <c r="AA455" s="91"/>
      <c r="AB455" s="91"/>
      <c r="AC455" s="47">
        <f t="shared" ref="AC455:AL455" si="148">((AC366)/($D366-$D365))/$R$192*100</f>
        <v>3.7432493695347877E-7</v>
      </c>
      <c r="AD455" s="47">
        <f t="shared" si="148"/>
        <v>1.1826528566822352E-5</v>
      </c>
      <c r="AE455" s="47">
        <f t="shared" si="148"/>
        <v>1.6404566223113001E-5</v>
      </c>
      <c r="AF455" s="47">
        <f t="shared" si="148"/>
        <v>4.7582701223506269E-5</v>
      </c>
      <c r="AG455" s="47">
        <f t="shared" si="148"/>
        <v>3.3457446124883517E-5</v>
      </c>
      <c r="AH455" s="47">
        <f t="shared" si="148"/>
        <v>2.6478266505146598E-5</v>
      </c>
      <c r="AI455" s="47">
        <f t="shared" si="148"/>
        <v>3.532041306162091E-3</v>
      </c>
      <c r="AJ455" s="47">
        <f t="shared" si="148"/>
        <v>4.1978066522612855E-5</v>
      </c>
      <c r="AK455" s="47">
        <f t="shared" si="148"/>
        <v>8.0490575756258435E-5</v>
      </c>
      <c r="AL455" s="47">
        <f t="shared" si="148"/>
        <v>0</v>
      </c>
      <c r="AO455" s="47">
        <f t="shared" si="139"/>
        <v>2.3731250075849695E-7</v>
      </c>
      <c r="AP455" s="47">
        <f t="shared" si="139"/>
        <v>2.3093161276664868E-6</v>
      </c>
      <c r="AQ455" s="47">
        <f t="shared" si="139"/>
        <v>2.2542335451355037E-6</v>
      </c>
      <c r="AR455" s="47">
        <f t="shared" si="139"/>
        <v>1.1287135420586493E-5</v>
      </c>
      <c r="AS455" s="47">
        <f t="shared" si="139"/>
        <v>5.3885305907019256E-6</v>
      </c>
      <c r="AT455" s="47">
        <f t="shared" si="134"/>
        <v>4.0614501917460008E-6</v>
      </c>
      <c r="AU455" s="47">
        <f t="shared" si="134"/>
        <v>6.1852796180583182E-4</v>
      </c>
      <c r="AV455" s="47">
        <f t="shared" si="134"/>
        <v>1.1736531559060942E-5</v>
      </c>
      <c r="AW455" s="47">
        <f t="shared" si="134"/>
        <v>1.3019260567837332E-5</v>
      </c>
      <c r="AX455" s="47">
        <f t="shared" si="134"/>
        <v>0</v>
      </c>
      <c r="BA455" s="47">
        <f t="shared" si="140"/>
        <v>5.1133737314846023E-7</v>
      </c>
      <c r="BB455" s="47">
        <f t="shared" si="140"/>
        <v>2.1343741005978256E-5</v>
      </c>
      <c r="BC455" s="47">
        <f t="shared" si="140"/>
        <v>3.0554898901090464E-5</v>
      </c>
      <c r="BD455" s="47">
        <f t="shared" si="140"/>
        <v>8.3878267026426197E-5</v>
      </c>
      <c r="BE455" s="47">
        <f t="shared" si="140"/>
        <v>6.1526361659065116E-5</v>
      </c>
      <c r="BF455" s="47">
        <f t="shared" si="135"/>
        <v>4.8895082818547198E-5</v>
      </c>
      <c r="BG455" s="47">
        <f t="shared" si="135"/>
        <v>6.4455546505183554E-3</v>
      </c>
      <c r="BH455" s="47">
        <f t="shared" si="135"/>
        <v>7.2219601486164716E-5</v>
      </c>
      <c r="BI455" s="47">
        <f t="shared" si="135"/>
        <v>1.479618909446792E-4</v>
      </c>
      <c r="BJ455" s="47">
        <f t="shared" si="135"/>
        <v>0</v>
      </c>
      <c r="BK455" s="39"/>
    </row>
    <row r="456" spans="4:63">
      <c r="D456" s="37">
        <f t="shared" si="133"/>
        <v>175</v>
      </c>
      <c r="E456" s="47">
        <f t="shared" si="136"/>
        <v>2.4038028749270729E-8</v>
      </c>
      <c r="F456" s="47">
        <f t="shared" si="136"/>
        <v>1.6697391315615937E-6</v>
      </c>
      <c r="G456" s="47">
        <f t="shared" si="136"/>
        <v>2.4825929176305396E-6</v>
      </c>
      <c r="H456" s="47">
        <f t="shared" si="136"/>
        <v>6.3678442517438711E-6</v>
      </c>
      <c r="I456" s="47">
        <f t="shared" si="136"/>
        <v>4.9245266875724875E-6</v>
      </c>
      <c r="J456" s="47">
        <f t="shared" si="136"/>
        <v>3.932899012479437E-6</v>
      </c>
      <c r="K456" s="47">
        <f t="shared" si="136"/>
        <v>5.1115883694932088E-4</v>
      </c>
      <c r="L456" s="47">
        <f t="shared" si="136"/>
        <v>5.3057000303346358E-6</v>
      </c>
      <c r="M456" s="47">
        <f t="shared" si="136"/>
        <v>1.1837446725947431E-5</v>
      </c>
      <c r="N456" s="47">
        <f t="shared" si="136"/>
        <v>0</v>
      </c>
      <c r="Q456" s="47">
        <f t="shared" ref="Q456:Z456" si="149">((Q367)/($D367-$D366))/$R$192*100</f>
        <v>-1.7597058358267534E-8</v>
      </c>
      <c r="R456" s="47">
        <f t="shared" si="149"/>
        <v>1.2645831544136236E-6</v>
      </c>
      <c r="S456" s="47">
        <f t="shared" si="149"/>
        <v>2.0871008566878086E-6</v>
      </c>
      <c r="T456" s="47">
        <f t="shared" si="149"/>
        <v>4.3875825085627219E-6</v>
      </c>
      <c r="U456" s="47">
        <f t="shared" si="149"/>
        <v>3.9791405835601116E-6</v>
      </c>
      <c r="V456" s="47">
        <f t="shared" si="149"/>
        <v>3.2203413849806758E-6</v>
      </c>
      <c r="W456" s="47">
        <f t="shared" si="149"/>
        <v>4.0264173192567482E-4</v>
      </c>
      <c r="X456" s="47">
        <f t="shared" si="149"/>
        <v>3.2465943690650066E-6</v>
      </c>
      <c r="Y456" s="47">
        <f t="shared" si="149"/>
        <v>9.5532937795787277E-6</v>
      </c>
      <c r="Z456" s="47">
        <f t="shared" si="149"/>
        <v>0</v>
      </c>
      <c r="AA456" s="91"/>
      <c r="AB456" s="91"/>
      <c r="AC456" s="47">
        <f t="shared" ref="AC456:AL456" si="150">((AC367)/($D367-$D366))/$R$192*100</f>
        <v>6.567311585680906E-8</v>
      </c>
      <c r="AD456" s="47">
        <f t="shared" si="150"/>
        <v>2.0748951087095564E-6</v>
      </c>
      <c r="AE456" s="47">
        <f t="shared" si="150"/>
        <v>2.8780849785732774E-6</v>
      </c>
      <c r="AF456" s="47">
        <f t="shared" si="150"/>
        <v>8.3481059949249957E-6</v>
      </c>
      <c r="AG456" s="47">
        <f t="shared" si="150"/>
        <v>5.8699127915848608E-6</v>
      </c>
      <c r="AH456" s="47">
        <f t="shared" si="150"/>
        <v>4.6454566399781991E-6</v>
      </c>
      <c r="AI456" s="47">
        <f t="shared" si="150"/>
        <v>6.1967594197296619E-4</v>
      </c>
      <c r="AJ456" s="47">
        <f t="shared" si="150"/>
        <v>7.3648056916042714E-6</v>
      </c>
      <c r="AK456" s="47">
        <f t="shared" si="150"/>
        <v>1.4121599672316192E-5</v>
      </c>
      <c r="AL456" s="47">
        <f t="shared" si="150"/>
        <v>0</v>
      </c>
      <c r="AO456" s="47">
        <f t="shared" si="139"/>
        <v>4.1635087107538264E-8</v>
      </c>
      <c r="AP456" s="47">
        <f t="shared" si="139"/>
        <v>4.0515597714797012E-7</v>
      </c>
      <c r="AQ456" s="47">
        <f t="shared" si="139"/>
        <v>3.9549206094273101E-7</v>
      </c>
      <c r="AR456" s="47">
        <f t="shared" si="139"/>
        <v>1.9802617431811492E-6</v>
      </c>
      <c r="AS456" s="47">
        <f t="shared" si="139"/>
        <v>9.4538610401237587E-7</v>
      </c>
      <c r="AT456" s="47">
        <f t="shared" si="134"/>
        <v>7.1255762749876126E-7</v>
      </c>
      <c r="AU456" s="47">
        <f t="shared" si="134"/>
        <v>1.0851710502364606E-4</v>
      </c>
      <c r="AV456" s="47">
        <f t="shared" si="134"/>
        <v>2.0591056612696292E-6</v>
      </c>
      <c r="AW456" s="47">
        <f t="shared" si="134"/>
        <v>2.2841529463687036E-6</v>
      </c>
      <c r="AX456" s="47">
        <f t="shared" si="134"/>
        <v>0</v>
      </c>
      <c r="BA456" s="47">
        <f t="shared" si="140"/>
        <v>8.9711144606079782E-8</v>
      </c>
      <c r="BB456" s="47">
        <f t="shared" si="140"/>
        <v>3.7446342402711499E-6</v>
      </c>
      <c r="BC456" s="47">
        <f t="shared" si="140"/>
        <v>5.3606778962038169E-6</v>
      </c>
      <c r="BD456" s="47">
        <f t="shared" si="140"/>
        <v>1.4715950246668867E-5</v>
      </c>
      <c r="BE456" s="47">
        <f t="shared" si="140"/>
        <v>1.0794439479157349E-5</v>
      </c>
      <c r="BF456" s="47">
        <f t="shared" si="135"/>
        <v>8.578355652457637E-6</v>
      </c>
      <c r="BG456" s="47">
        <f t="shared" si="135"/>
        <v>1.1308347789222872E-3</v>
      </c>
      <c r="BH456" s="47">
        <f t="shared" si="135"/>
        <v>1.2670505721938907E-5</v>
      </c>
      <c r="BI456" s="47">
        <f t="shared" si="135"/>
        <v>2.5959046398263622E-5</v>
      </c>
      <c r="BJ456" s="47">
        <f t="shared" si="135"/>
        <v>0</v>
      </c>
      <c r="BK456" s="39"/>
    </row>
    <row r="457" spans="4:63">
      <c r="D457" s="37">
        <f t="shared" si="133"/>
        <v>200</v>
      </c>
      <c r="E457" s="47">
        <f t="shared" si="136"/>
        <v>4.1878092366228604E-9</v>
      </c>
      <c r="F457" s="47">
        <f t="shared" si="136"/>
        <v>2.9089527393615494E-7</v>
      </c>
      <c r="G457" s="47">
        <f t="shared" si="136"/>
        <v>4.3250740980759872E-7</v>
      </c>
      <c r="H457" s="47">
        <f t="shared" si="136"/>
        <v>1.1093803594705248E-6</v>
      </c>
      <c r="I457" s="47">
        <f t="shared" si="136"/>
        <v>8.579313455075852E-7</v>
      </c>
      <c r="J457" s="47">
        <f t="shared" si="136"/>
        <v>6.8517393763687881E-7</v>
      </c>
      <c r="K457" s="47">
        <f t="shared" si="136"/>
        <v>8.9052048364103426E-5</v>
      </c>
      <c r="L457" s="47">
        <f t="shared" si="136"/>
        <v>9.2433784090801046E-7</v>
      </c>
      <c r="M457" s="47">
        <f t="shared" si="136"/>
        <v>2.0622726286762452E-6</v>
      </c>
      <c r="N457" s="47">
        <f t="shared" si="136"/>
        <v>0</v>
      </c>
      <c r="Q457" s="47">
        <f t="shared" ref="Q457:Z457" si="151">((Q368)/($D368-$D367))/$R$192*100</f>
        <v>-3.0656891336141709E-9</v>
      </c>
      <c r="R457" s="47">
        <f t="shared" si="151"/>
        <v>2.2031061988357568E-7</v>
      </c>
      <c r="S457" s="47">
        <f t="shared" si="151"/>
        <v>3.636063645886878E-7</v>
      </c>
      <c r="T457" s="47">
        <f t="shared" si="151"/>
        <v>7.6438707796958248E-7</v>
      </c>
      <c r="U457" s="47">
        <f t="shared" si="151"/>
        <v>6.9322995922282031E-7</v>
      </c>
      <c r="V457" s="47">
        <f t="shared" si="151"/>
        <v>5.6103499741051273E-7</v>
      </c>
      <c r="W457" s="47">
        <f t="shared" si="151"/>
        <v>7.014663230483588E-5</v>
      </c>
      <c r="X457" s="47">
        <f t="shared" si="151"/>
        <v>5.6560868730763506E-7</v>
      </c>
      <c r="Y457" s="47">
        <f t="shared" si="151"/>
        <v>1.6643366370674333E-6</v>
      </c>
      <c r="Z457" s="47">
        <f t="shared" si="151"/>
        <v>0</v>
      </c>
      <c r="AA457" s="91"/>
      <c r="AB457" s="91"/>
      <c r="AC457" s="47">
        <f t="shared" ref="AC457:AL457" si="152">((AC368)/($D368-$D367))/$R$192*100</f>
        <v>1.1441307606859905E-8</v>
      </c>
      <c r="AD457" s="47">
        <f t="shared" si="152"/>
        <v>3.6147992798873296E-7</v>
      </c>
      <c r="AE457" s="47">
        <f t="shared" si="152"/>
        <v>5.014084550265107E-7</v>
      </c>
      <c r="AF457" s="47">
        <f t="shared" si="152"/>
        <v>1.4543736409714635E-6</v>
      </c>
      <c r="AG457" s="47">
        <f t="shared" si="152"/>
        <v>1.0226327317923502E-6</v>
      </c>
      <c r="AH457" s="47">
        <f t="shared" si="152"/>
        <v>8.0931287786324457E-7</v>
      </c>
      <c r="AI457" s="47">
        <f t="shared" si="152"/>
        <v>1.0795746442337086E-4</v>
      </c>
      <c r="AJ457" s="47">
        <f t="shared" si="152"/>
        <v>1.283066994508387E-6</v>
      </c>
      <c r="AK457" s="47">
        <f t="shared" si="152"/>
        <v>2.4602086202850678E-6</v>
      </c>
      <c r="AL457" s="47">
        <f t="shared" si="152"/>
        <v>0</v>
      </c>
      <c r="AO457" s="47">
        <f t="shared" si="139"/>
        <v>7.2534983702370313E-9</v>
      </c>
      <c r="AP457" s="47">
        <f t="shared" si="139"/>
        <v>7.0584654052579261E-8</v>
      </c>
      <c r="AQ457" s="47">
        <f t="shared" si="139"/>
        <v>6.8901045218910921E-8</v>
      </c>
      <c r="AR457" s="47">
        <f t="shared" si="139"/>
        <v>3.4499328150094234E-7</v>
      </c>
      <c r="AS457" s="47">
        <f t="shared" si="139"/>
        <v>1.6470138628476489E-7</v>
      </c>
      <c r="AT457" s="47">
        <f t="shared" si="134"/>
        <v>1.2413894022636608E-7</v>
      </c>
      <c r="AU457" s="47">
        <f t="shared" si="134"/>
        <v>1.8905416059267547E-5</v>
      </c>
      <c r="AV457" s="47">
        <f t="shared" si="134"/>
        <v>3.587291536003754E-7</v>
      </c>
      <c r="AW457" s="47">
        <f t="shared" si="134"/>
        <v>3.9793599160881196E-7</v>
      </c>
      <c r="AX457" s="47">
        <f t="shared" si="134"/>
        <v>0</v>
      </c>
      <c r="BA457" s="47">
        <f t="shared" si="140"/>
        <v>1.5629116843482765E-8</v>
      </c>
      <c r="BB457" s="47">
        <f t="shared" si="140"/>
        <v>6.5237520192488791E-7</v>
      </c>
      <c r="BC457" s="47">
        <f t="shared" si="140"/>
        <v>9.3391586483410936E-7</v>
      </c>
      <c r="BD457" s="47">
        <f t="shared" si="140"/>
        <v>2.5637540004419885E-6</v>
      </c>
      <c r="BE457" s="47">
        <f t="shared" si="140"/>
        <v>1.8805640772999355E-6</v>
      </c>
      <c r="BF457" s="47">
        <f t="shared" si="135"/>
        <v>1.4944868155001234E-6</v>
      </c>
      <c r="BG457" s="47">
        <f t="shared" si="135"/>
        <v>1.9700951278747429E-4</v>
      </c>
      <c r="BH457" s="47">
        <f t="shared" si="135"/>
        <v>2.2074048354163973E-6</v>
      </c>
      <c r="BI457" s="47">
        <f t="shared" si="135"/>
        <v>4.522481248961313E-6</v>
      </c>
      <c r="BJ457" s="47">
        <f t="shared" si="135"/>
        <v>0</v>
      </c>
      <c r="BK457" s="39"/>
    </row>
    <row r="458" spans="4:63">
      <c r="D458" s="37">
        <f t="shared" si="133"/>
        <v>225</v>
      </c>
      <c r="E458" s="47">
        <f t="shared" si="136"/>
        <v>7.3618505347411297E-10</v>
      </c>
      <c r="F458" s="47">
        <f t="shared" si="136"/>
        <v>5.1137179536561786E-8</v>
      </c>
      <c r="G458" s="47">
        <f t="shared" si="136"/>
        <v>7.6031517346269104E-8</v>
      </c>
      <c r="H458" s="47">
        <f t="shared" si="136"/>
        <v>1.9502064041449766E-7</v>
      </c>
      <c r="I458" s="47">
        <f t="shared" si="136"/>
        <v>1.5081781375002454E-7</v>
      </c>
      <c r="J458" s="47">
        <f t="shared" si="136"/>
        <v>1.2044837370028938E-7</v>
      </c>
      <c r="K458" s="47">
        <f t="shared" si="136"/>
        <v>1.5654673668892991E-5</v>
      </c>
      <c r="L458" s="47">
        <f t="shared" si="136"/>
        <v>1.6249157122203738E-7</v>
      </c>
      <c r="M458" s="47">
        <f t="shared" si="136"/>
        <v>3.6253186323370866E-7</v>
      </c>
      <c r="N458" s="47">
        <f t="shared" si="136"/>
        <v>0</v>
      </c>
      <c r="Q458" s="47">
        <f t="shared" ref="Q458:Z458" si="153">((Q369)/($D369-$D368))/$R$192*100</f>
        <v>-5.3892486291586188E-10</v>
      </c>
      <c r="R458" s="47">
        <f t="shared" si="153"/>
        <v>3.8728933510519242E-8</v>
      </c>
      <c r="S458" s="47">
        <f t="shared" si="153"/>
        <v>6.3919236964603252E-8</v>
      </c>
      <c r="T458" s="47">
        <f t="shared" si="153"/>
        <v>1.3437344207296217E-7</v>
      </c>
      <c r="U458" s="47">
        <f t="shared" si="153"/>
        <v>1.2186456110208648E-7</v>
      </c>
      <c r="V458" s="47">
        <f t="shared" si="153"/>
        <v>9.8625690959739071E-8</v>
      </c>
      <c r="W458" s="47">
        <f t="shared" si="153"/>
        <v>1.2331245129973699E-5</v>
      </c>
      <c r="X458" s="47">
        <f t="shared" si="153"/>
        <v>9.94297109022048E-8</v>
      </c>
      <c r="Y458" s="47">
        <f t="shared" si="153"/>
        <v>2.9257773860456197E-7</v>
      </c>
      <c r="Z458" s="47">
        <f t="shared" si="153"/>
        <v>0</v>
      </c>
      <c r="AA458" s="91"/>
      <c r="AB458" s="91"/>
      <c r="AC458" s="47">
        <f t="shared" ref="AC458:AL458" si="154">((AC369)/($D369-$D368))/$R$192*100</f>
        <v>2.0112949698640893E-9</v>
      </c>
      <c r="AD458" s="47">
        <f t="shared" si="154"/>
        <v>6.3545425562604098E-8</v>
      </c>
      <c r="AE458" s="47">
        <f t="shared" si="154"/>
        <v>8.8143797727935168E-8</v>
      </c>
      <c r="AF458" s="47">
        <f t="shared" si="154"/>
        <v>2.5566783875603244E-7</v>
      </c>
      <c r="AG458" s="47">
        <f t="shared" si="154"/>
        <v>1.7977106639796258E-7</v>
      </c>
      <c r="AH458" s="47">
        <f t="shared" si="154"/>
        <v>1.4227105644083971E-7</v>
      </c>
      <c r="AI458" s="47">
        <f t="shared" si="154"/>
        <v>1.8978102207812262E-5</v>
      </c>
      <c r="AJ458" s="47">
        <f t="shared" si="154"/>
        <v>2.2555343154187012E-7</v>
      </c>
      <c r="AK458" s="47">
        <f t="shared" si="154"/>
        <v>4.324859878628572E-7</v>
      </c>
      <c r="AL458" s="47">
        <f t="shared" si="154"/>
        <v>0</v>
      </c>
      <c r="AO458" s="47">
        <f t="shared" si="139"/>
        <v>1.2751099163899747E-9</v>
      </c>
      <c r="AP458" s="47">
        <f t="shared" si="139"/>
        <v>1.2408246026042544E-8</v>
      </c>
      <c r="AQ458" s="47">
        <f t="shared" si="139"/>
        <v>1.2112280381665852E-8</v>
      </c>
      <c r="AR458" s="47">
        <f t="shared" si="139"/>
        <v>6.0647198341535494E-8</v>
      </c>
      <c r="AS458" s="47">
        <f t="shared" si="139"/>
        <v>2.895325264793806E-8</v>
      </c>
      <c r="AT458" s="47">
        <f t="shared" si="134"/>
        <v>2.1822682740550312E-8</v>
      </c>
      <c r="AU458" s="47">
        <f t="shared" si="134"/>
        <v>3.3234285389192927E-6</v>
      </c>
      <c r="AV458" s="47">
        <f t="shared" si="134"/>
        <v>6.3061860319832581E-8</v>
      </c>
      <c r="AW458" s="47">
        <f t="shared" si="134"/>
        <v>6.9954124629146684E-8</v>
      </c>
      <c r="AX458" s="47">
        <f t="shared" si="134"/>
        <v>0</v>
      </c>
      <c r="BA458" s="47">
        <f t="shared" si="140"/>
        <v>2.7474800233382021E-9</v>
      </c>
      <c r="BB458" s="47">
        <f t="shared" si="140"/>
        <v>1.1468260509916588E-7</v>
      </c>
      <c r="BC458" s="47">
        <f t="shared" si="140"/>
        <v>1.6417531507420427E-7</v>
      </c>
      <c r="BD458" s="47">
        <f t="shared" si="140"/>
        <v>4.5068847917053008E-7</v>
      </c>
      <c r="BE458" s="47">
        <f t="shared" si="140"/>
        <v>3.305888801479871E-7</v>
      </c>
      <c r="BF458" s="47">
        <f t="shared" si="135"/>
        <v>2.6271943014112909E-7</v>
      </c>
      <c r="BG458" s="47">
        <f t="shared" si="135"/>
        <v>3.4632775876705253E-5</v>
      </c>
      <c r="BH458" s="47">
        <f t="shared" si="135"/>
        <v>3.8804500276390748E-7</v>
      </c>
      <c r="BI458" s="47">
        <f t="shared" si="135"/>
        <v>7.9501785109656585E-7</v>
      </c>
      <c r="BJ458" s="47">
        <f t="shared" si="135"/>
        <v>0</v>
      </c>
      <c r="BK458" s="39"/>
    </row>
    <row r="459" spans="4:63">
      <c r="D459" s="37">
        <f t="shared" si="133"/>
        <v>250</v>
      </c>
      <c r="E459" s="47">
        <f t="shared" si="136"/>
        <v>1.2856879249397996E-10</v>
      </c>
      <c r="F459" s="47">
        <f t="shared" si="136"/>
        <v>8.9306966958067931E-9</v>
      </c>
      <c r="G459" s="47">
        <f t="shared" si="136"/>
        <v>1.3278292367611408E-8</v>
      </c>
      <c r="H459" s="47">
        <f t="shared" si="136"/>
        <v>3.4058784718829274E-8</v>
      </c>
      <c r="I459" s="47">
        <f t="shared" si="136"/>
        <v>2.6339116923004013E-8</v>
      </c>
      <c r="J459" s="47">
        <f t="shared" si="136"/>
        <v>2.1035338725542881E-8</v>
      </c>
      <c r="K459" s="47">
        <f t="shared" si="136"/>
        <v>2.7339627190185119E-6</v>
      </c>
      <c r="L459" s="47">
        <f t="shared" si="136"/>
        <v>2.8377844678969038E-8</v>
      </c>
      <c r="M459" s="47">
        <f t="shared" si="136"/>
        <v>6.331327113555641E-8</v>
      </c>
      <c r="N459" s="47">
        <f t="shared" si="136"/>
        <v>0</v>
      </c>
      <c r="Q459" s="47">
        <f t="shared" ref="Q459:Z459" si="155">((Q370)/($D370-$D369))/$R$192*100</f>
        <v>-9.4118888373373494E-11</v>
      </c>
      <c r="R459" s="47">
        <f t="shared" si="155"/>
        <v>6.7636964273170857E-9</v>
      </c>
      <c r="S459" s="47">
        <f t="shared" si="155"/>
        <v>1.1162980116064783E-8</v>
      </c>
      <c r="T459" s="47">
        <f t="shared" si="155"/>
        <v>2.3467239804791839E-8</v>
      </c>
      <c r="U459" s="47">
        <f t="shared" si="155"/>
        <v>2.1282664453408446E-8</v>
      </c>
      <c r="V459" s="47">
        <f t="shared" si="155"/>
        <v>1.7224182881381974E-8</v>
      </c>
      <c r="W459" s="47">
        <f t="shared" si="155"/>
        <v>2.1535526819327614E-6</v>
      </c>
      <c r="X459" s="47">
        <f t="shared" si="155"/>
        <v>1.7364598491093253E-8</v>
      </c>
      <c r="Y459" s="47">
        <f t="shared" si="155"/>
        <v>5.1096346476328694E-8</v>
      </c>
      <c r="Z459" s="47">
        <f t="shared" si="155"/>
        <v>0</v>
      </c>
      <c r="AA459" s="91"/>
      <c r="AB459" s="91"/>
      <c r="AC459" s="47">
        <f t="shared" ref="AC459:AL459" si="156">((AC370)/($D370-$D369))/$R$192*100</f>
        <v>3.5125647336133365E-10</v>
      </c>
      <c r="AD459" s="47">
        <f t="shared" si="156"/>
        <v>1.1097696964296465E-8</v>
      </c>
      <c r="AE459" s="47">
        <f t="shared" si="156"/>
        <v>1.5393604619158074E-8</v>
      </c>
      <c r="AF459" s="47">
        <f t="shared" si="156"/>
        <v>4.4650329632866598E-8</v>
      </c>
      <c r="AG459" s="47">
        <f t="shared" si="156"/>
        <v>3.1395569392599583E-8</v>
      </c>
      <c r="AH459" s="47">
        <f t="shared" si="156"/>
        <v>2.4846494569703774E-8</v>
      </c>
      <c r="AI459" s="47">
        <f t="shared" si="156"/>
        <v>3.3143727561042598E-6</v>
      </c>
      <c r="AJ459" s="47">
        <f t="shared" si="156"/>
        <v>3.9391090866844857E-8</v>
      </c>
      <c r="AK459" s="47">
        <f t="shared" si="156"/>
        <v>7.5530195794784456E-8</v>
      </c>
      <c r="AL459" s="47">
        <f t="shared" si="156"/>
        <v>0</v>
      </c>
      <c r="AO459" s="47">
        <f t="shared" si="139"/>
        <v>2.2268768086735345E-10</v>
      </c>
      <c r="AP459" s="47">
        <f t="shared" si="139"/>
        <v>2.1670002684897074E-9</v>
      </c>
      <c r="AQ459" s="47">
        <f t="shared" si="139"/>
        <v>2.1153122515466248E-9</v>
      </c>
      <c r="AR459" s="47">
        <f t="shared" si="139"/>
        <v>1.0591544914037436E-8</v>
      </c>
      <c r="AS459" s="47">
        <f t="shared" si="139"/>
        <v>5.0564524695955665E-9</v>
      </c>
      <c r="AT459" s="47">
        <f t="shared" si="134"/>
        <v>3.8111558441609066E-9</v>
      </c>
      <c r="AU459" s="47">
        <f t="shared" si="134"/>
        <v>5.8041003708575051E-7</v>
      </c>
      <c r="AV459" s="47">
        <f t="shared" si="134"/>
        <v>1.1013246187875785E-8</v>
      </c>
      <c r="AW459" s="47">
        <f t="shared" si="134"/>
        <v>1.2216924659227715E-8</v>
      </c>
      <c r="AX459" s="47">
        <f t="shared" si="134"/>
        <v>0</v>
      </c>
      <c r="BA459" s="47">
        <f t="shared" si="140"/>
        <v>4.7982526585531363E-10</v>
      </c>
      <c r="BB459" s="47">
        <f t="shared" si="140"/>
        <v>2.002839366010326E-8</v>
      </c>
      <c r="BC459" s="47">
        <f t="shared" si="140"/>
        <v>2.8671896986769482E-8</v>
      </c>
      <c r="BD459" s="47">
        <f t="shared" si="140"/>
        <v>7.8709114351695872E-8</v>
      </c>
      <c r="BE459" s="47">
        <f t="shared" si="140"/>
        <v>5.7734686315603596E-8</v>
      </c>
      <c r="BF459" s="47">
        <f t="shared" si="135"/>
        <v>4.5881833295246651E-8</v>
      </c>
      <c r="BG459" s="47">
        <f t="shared" si="135"/>
        <v>6.0483354751227717E-6</v>
      </c>
      <c r="BH459" s="47">
        <f t="shared" si="135"/>
        <v>6.7768935545813902E-8</v>
      </c>
      <c r="BI459" s="47">
        <f t="shared" si="135"/>
        <v>1.3884346693034088E-7</v>
      </c>
      <c r="BJ459" s="47">
        <f t="shared" si="135"/>
        <v>0</v>
      </c>
      <c r="BK459" s="39"/>
    </row>
    <row r="460" spans="4:63">
      <c r="D460" s="37">
        <f t="shared" si="133"/>
        <v>300</v>
      </c>
      <c r="E460" s="47">
        <f t="shared" si="136"/>
        <v>1.9986047319555506E-11</v>
      </c>
      <c r="F460" s="47">
        <f t="shared" si="136"/>
        <v>1.3882787828729908E-9</v>
      </c>
      <c r="G460" s="47">
        <f t="shared" si="136"/>
        <v>2.0641134946834042E-9</v>
      </c>
      <c r="H460" s="47">
        <f t="shared" si="136"/>
        <v>5.2944456413787108E-9</v>
      </c>
      <c r="I460" s="47">
        <f t="shared" si="136"/>
        <v>4.0944215697064445E-9</v>
      </c>
      <c r="J460" s="47">
        <f t="shared" si="136"/>
        <v>3.2699480721284947E-9</v>
      </c>
      <c r="K460" s="47">
        <f t="shared" si="136"/>
        <v>4.2499511127292503E-7</v>
      </c>
      <c r="L460" s="47">
        <f t="shared" si="136"/>
        <v>4.4113422517165525E-9</v>
      </c>
      <c r="M460" s="47">
        <f t="shared" si="136"/>
        <v>9.8420620457357719E-9</v>
      </c>
      <c r="N460" s="47">
        <f t="shared" si="136"/>
        <v>0</v>
      </c>
      <c r="Q460" s="47">
        <f t="shared" ref="Q460:Z460" si="157">((Q371)/($D371-$D370))/$R$192*100</f>
        <v>-1.4630802080390414E-11</v>
      </c>
      <c r="R460" s="47">
        <f t="shared" si="157"/>
        <v>1.0514181103302919E-9</v>
      </c>
      <c r="S460" s="47">
        <f t="shared" si="157"/>
        <v>1.7352877358428514E-9</v>
      </c>
      <c r="T460" s="47">
        <f t="shared" si="157"/>
        <v>3.6479876344789286E-9</v>
      </c>
      <c r="U460" s="47">
        <f t="shared" si="157"/>
        <v>3.3083949114009128E-9</v>
      </c>
      <c r="V460" s="47">
        <f t="shared" si="157"/>
        <v>2.6775030505485742E-9</v>
      </c>
      <c r="W460" s="47">
        <f t="shared" si="157"/>
        <v>3.3477024222872108E-7</v>
      </c>
      <c r="X460" s="47">
        <f t="shared" si="157"/>
        <v>2.6993306882330872E-9</v>
      </c>
      <c r="Y460" s="47">
        <f t="shared" si="157"/>
        <v>7.9429383968129382E-9</v>
      </c>
      <c r="Z460" s="47">
        <f t="shared" si="157"/>
        <v>0</v>
      </c>
      <c r="AA460" s="91"/>
      <c r="AB460" s="91"/>
      <c r="AC460" s="47">
        <f t="shared" ref="AC460:AL460" si="158">((AC371)/($D371-$D370))/$R$192*100</f>
        <v>5.460289671950148E-11</v>
      </c>
      <c r="AD460" s="47">
        <f t="shared" si="158"/>
        <v>1.7251394554156846E-9</v>
      </c>
      <c r="AE460" s="47">
        <f t="shared" si="158"/>
        <v>2.3929392535239606E-9</v>
      </c>
      <c r="AF460" s="47">
        <f t="shared" si="158"/>
        <v>6.9409036482784699E-9</v>
      </c>
      <c r="AG460" s="47">
        <f t="shared" si="158"/>
        <v>4.8804482280119746E-9</v>
      </c>
      <c r="AH460" s="47">
        <f t="shared" si="158"/>
        <v>3.862393093708416E-9</v>
      </c>
      <c r="AI460" s="47">
        <f t="shared" si="158"/>
        <v>5.1521998031712862E-7</v>
      </c>
      <c r="AJ460" s="47">
        <f t="shared" si="158"/>
        <v>6.1233538152000219E-9</v>
      </c>
      <c r="AK460" s="47">
        <f t="shared" si="158"/>
        <v>1.1741185694658657E-8</v>
      </c>
      <c r="AL460" s="47">
        <f t="shared" si="158"/>
        <v>0</v>
      </c>
      <c r="AO460" s="47">
        <f t="shared" si="139"/>
        <v>3.4616849399945919E-11</v>
      </c>
      <c r="AP460" s="47">
        <f t="shared" si="139"/>
        <v>3.3686067254269892E-10</v>
      </c>
      <c r="AQ460" s="47">
        <f t="shared" si="139"/>
        <v>3.2882575884055285E-10</v>
      </c>
      <c r="AR460" s="47">
        <f t="shared" si="139"/>
        <v>1.6464580068997822E-9</v>
      </c>
      <c r="AS460" s="47">
        <f t="shared" si="139"/>
        <v>7.8602665830553172E-10</v>
      </c>
      <c r="AT460" s="47">
        <f t="shared" si="134"/>
        <v>5.9244502157992045E-10</v>
      </c>
      <c r="AU460" s="47">
        <f t="shared" si="134"/>
        <v>9.0224869044203953E-8</v>
      </c>
      <c r="AV460" s="47">
        <f t="shared" si="134"/>
        <v>1.7120115634834653E-9</v>
      </c>
      <c r="AW460" s="47">
        <f t="shared" si="134"/>
        <v>1.8991236489228337E-9</v>
      </c>
      <c r="AX460" s="47">
        <f t="shared" si="134"/>
        <v>0</v>
      </c>
      <c r="BA460" s="47">
        <f t="shared" si="140"/>
        <v>7.4588944039056983E-11</v>
      </c>
      <c r="BB460" s="47">
        <f t="shared" si="140"/>
        <v>3.1134182382886756E-9</v>
      </c>
      <c r="BC460" s="47">
        <f t="shared" si="140"/>
        <v>4.4570527482073649E-9</v>
      </c>
      <c r="BD460" s="47">
        <f t="shared" si="140"/>
        <v>1.2235349289657181E-8</v>
      </c>
      <c r="BE460" s="47">
        <f t="shared" si="140"/>
        <v>8.9748697977184183E-9</v>
      </c>
      <c r="BF460" s="47">
        <f t="shared" si="135"/>
        <v>7.1323411658369107E-9</v>
      </c>
      <c r="BG460" s="47">
        <f t="shared" si="135"/>
        <v>9.4021509159005365E-7</v>
      </c>
      <c r="BH460" s="47">
        <f t="shared" si="135"/>
        <v>1.0534696066916574E-8</v>
      </c>
      <c r="BI460" s="47">
        <f t="shared" si="135"/>
        <v>2.1583247740394429E-8</v>
      </c>
      <c r="BJ460" s="47">
        <f t="shared" si="135"/>
        <v>0</v>
      </c>
      <c r="BK460" s="39"/>
    </row>
    <row r="461" spans="4:63">
      <c r="D461" s="37">
        <f t="shared" si="133"/>
        <v>365</v>
      </c>
      <c r="E461" s="47">
        <f t="shared" si="136"/>
        <v>6.0576637269394251E-13</v>
      </c>
      <c r="F461" s="47">
        <f t="shared" si="136"/>
        <v>4.2077985163483374E-11</v>
      </c>
      <c r="G461" s="47">
        <f t="shared" si="136"/>
        <v>6.2562172725346655E-11</v>
      </c>
      <c r="H461" s="47">
        <f t="shared" si="136"/>
        <v>1.6047180717245318E-10</v>
      </c>
      <c r="I461" s="47">
        <f t="shared" si="136"/>
        <v>1.2409972131578409E-10</v>
      </c>
      <c r="J461" s="47">
        <f t="shared" si="136"/>
        <v>9.9110371894930732E-11</v>
      </c>
      <c r="K461" s="47">
        <f t="shared" si="136"/>
        <v>1.2881373833061858E-8</v>
      </c>
      <c r="L461" s="47">
        <f t="shared" si="136"/>
        <v>1.3370541717467005E-10</v>
      </c>
      <c r="M461" s="47">
        <f t="shared" si="136"/>
        <v>2.9830762080906947E-10</v>
      </c>
      <c r="N461" s="47">
        <f t="shared" si="136"/>
        <v>0</v>
      </c>
      <c r="Q461" s="47">
        <f t="shared" ref="Q461:Z461" si="159">((Q372)/($D372-$D371))/$R$192*100</f>
        <v>-4.4345176232867052E-13</v>
      </c>
      <c r="R461" s="47">
        <f t="shared" si="159"/>
        <v>3.1867918888409073E-11</v>
      </c>
      <c r="S461" s="47">
        <f t="shared" si="159"/>
        <v>5.2595640374236214E-11</v>
      </c>
      <c r="T461" s="47">
        <f t="shared" si="159"/>
        <v>1.1056854822956578E-10</v>
      </c>
      <c r="U461" s="47">
        <f t="shared" si="159"/>
        <v>1.0027567496838092E-10</v>
      </c>
      <c r="V461" s="47">
        <f t="shared" si="159"/>
        <v>8.1153681109359479E-11</v>
      </c>
      <c r="W461" s="47">
        <f t="shared" si="159"/>
        <v>1.0146706453673856E-8</v>
      </c>
      <c r="X461" s="47">
        <f t="shared" si="159"/>
        <v>8.1815265098089825E-11</v>
      </c>
      <c r="Y461" s="47">
        <f t="shared" si="159"/>
        <v>2.4074620179953742E-10</v>
      </c>
      <c r="Z461" s="47">
        <f t="shared" si="159"/>
        <v>0</v>
      </c>
      <c r="AA461" s="91"/>
      <c r="AB461" s="91"/>
      <c r="AC461" s="47">
        <f t="shared" ref="AC461:AL461" si="160">((AC372)/($D372-$D371))/$R$192*100</f>
        <v>1.6549845077165574E-12</v>
      </c>
      <c r="AD461" s="47">
        <f t="shared" si="160"/>
        <v>5.2288051438557506E-11</v>
      </c>
      <c r="AE461" s="47">
        <f t="shared" si="160"/>
        <v>7.2528705076457276E-11</v>
      </c>
      <c r="AF461" s="47">
        <f t="shared" si="160"/>
        <v>2.1037506611533993E-10</v>
      </c>
      <c r="AG461" s="47">
        <f t="shared" si="160"/>
        <v>1.4792376766318722E-10</v>
      </c>
      <c r="AH461" s="47">
        <f t="shared" si="160"/>
        <v>1.1706706268050196E-10</v>
      </c>
      <c r="AI461" s="47">
        <f t="shared" si="160"/>
        <v>1.5616041212449848E-8</v>
      </c>
      <c r="AJ461" s="47">
        <f t="shared" si="160"/>
        <v>1.8559556925125046E-10</v>
      </c>
      <c r="AK461" s="47">
        <f t="shared" si="160"/>
        <v>3.5586903981860306E-10</v>
      </c>
      <c r="AL461" s="47">
        <f t="shared" si="160"/>
        <v>0</v>
      </c>
      <c r="AO461" s="47">
        <f t="shared" si="139"/>
        <v>1.049218135022613E-12</v>
      </c>
      <c r="AP461" s="47">
        <f t="shared" si="139"/>
        <v>1.0210066275074301E-11</v>
      </c>
      <c r="AQ461" s="47">
        <f t="shared" si="139"/>
        <v>9.9665323511104404E-12</v>
      </c>
      <c r="AR461" s="47">
        <f t="shared" si="139"/>
        <v>4.9903258942887396E-11</v>
      </c>
      <c r="AS461" s="47">
        <f t="shared" si="139"/>
        <v>2.3824046347403163E-11</v>
      </c>
      <c r="AT461" s="47">
        <f t="shared" si="134"/>
        <v>1.7956690785571254E-11</v>
      </c>
      <c r="AU461" s="47">
        <f t="shared" si="134"/>
        <v>2.7346673793880017E-9</v>
      </c>
      <c r="AV461" s="47">
        <f t="shared" si="134"/>
        <v>5.1890152076580225E-11</v>
      </c>
      <c r="AW461" s="47">
        <f t="shared" si="134"/>
        <v>5.7561419009532046E-11</v>
      </c>
      <c r="AX461" s="47">
        <f t="shared" si="134"/>
        <v>0</v>
      </c>
      <c r="BA461" s="47">
        <f t="shared" si="140"/>
        <v>2.2607508804104997E-12</v>
      </c>
      <c r="BB461" s="47">
        <f t="shared" si="140"/>
        <v>9.4366036602040887E-11</v>
      </c>
      <c r="BC461" s="47">
        <f t="shared" si="140"/>
        <v>1.3509087780180393E-10</v>
      </c>
      <c r="BD461" s="47">
        <f t="shared" si="140"/>
        <v>3.7084687328779311E-10</v>
      </c>
      <c r="BE461" s="47">
        <f t="shared" si="140"/>
        <v>2.7202348897897131E-10</v>
      </c>
      <c r="BF461" s="47">
        <f t="shared" si="135"/>
        <v>2.1617743457543269E-10</v>
      </c>
      <c r="BG461" s="47">
        <f t="shared" si="135"/>
        <v>2.8497415045511706E-8</v>
      </c>
      <c r="BH461" s="47">
        <f t="shared" si="135"/>
        <v>3.1930098642592048E-10</v>
      </c>
      <c r="BI461" s="47">
        <f t="shared" si="135"/>
        <v>6.5417666062767253E-10</v>
      </c>
      <c r="BJ461" s="47">
        <f t="shared" si="135"/>
        <v>0</v>
      </c>
      <c r="BK461" s="39"/>
    </row>
    <row r="462" spans="4:63">
      <c r="D462" s="37">
        <f t="shared" si="133"/>
        <v>730</v>
      </c>
      <c r="E462" s="47">
        <f t="shared" si="136"/>
        <v>6.3414904985367911E-15</v>
      </c>
      <c r="F462" s="47">
        <f t="shared" si="136"/>
        <v>4.4049513994171253E-13</v>
      </c>
      <c r="G462" s="47">
        <f t="shared" si="136"/>
        <v>6.549347104581705E-13</v>
      </c>
      <c r="H462" s="47">
        <f t="shared" si="136"/>
        <v>1.6799057959285028E-12</v>
      </c>
      <c r="I462" s="47">
        <f t="shared" si="136"/>
        <v>1.299143100491517E-12</v>
      </c>
      <c r="J462" s="47">
        <f t="shared" si="136"/>
        <v>1.0375410554453112E-12</v>
      </c>
      <c r="K462" s="47">
        <f t="shared" si="136"/>
        <v>1.3484919839175989E-10</v>
      </c>
      <c r="L462" s="47">
        <f t="shared" si="136"/>
        <v>1.399700727601228E-12</v>
      </c>
      <c r="M462" s="47">
        <f t="shared" si="136"/>
        <v>3.1228457508941311E-12</v>
      </c>
      <c r="N462" s="47">
        <f t="shared" si="136"/>
        <v>0</v>
      </c>
      <c r="Q462" s="47">
        <f t="shared" ref="Q462:Z462" si="161">((Q373)/($D373-$D372))/$R$192*100</f>
        <v>-4.6422932406442234E-15</v>
      </c>
      <c r="R462" s="47">
        <f t="shared" si="161"/>
        <v>3.3361063596227588E-13</v>
      </c>
      <c r="S462" s="47">
        <f t="shared" si="161"/>
        <v>5.5059965150325707E-13</v>
      </c>
      <c r="T462" s="47">
        <f t="shared" si="161"/>
        <v>1.1574914515584331E-12</v>
      </c>
      <c r="U462" s="47">
        <f t="shared" si="161"/>
        <v>1.0497400791965582E-12</v>
      </c>
      <c r="V462" s="47">
        <f t="shared" si="161"/>
        <v>8.4956069018427021E-13</v>
      </c>
      <c r="W462" s="47">
        <f t="shared" si="161"/>
        <v>1.0622121905060666E-10</v>
      </c>
      <c r="X462" s="47">
        <f t="shared" si="161"/>
        <v>8.5648650972070265E-13</v>
      </c>
      <c r="Y462" s="47">
        <f t="shared" si="161"/>
        <v>2.5202616389568595E-12</v>
      </c>
      <c r="Z462" s="47">
        <f t="shared" si="161"/>
        <v>0</v>
      </c>
      <c r="AA462" s="91"/>
      <c r="AB462" s="91"/>
      <c r="AC462" s="47">
        <f t="shared" ref="AC462:AL462" si="162">((AC373)/($D373-$D372))/$R$192*100</f>
        <v>1.7325274237717821E-14</v>
      </c>
      <c r="AD462" s="47">
        <f t="shared" si="162"/>
        <v>5.4737964392114746E-13</v>
      </c>
      <c r="AE462" s="47">
        <f t="shared" si="162"/>
        <v>7.5926976941308555E-13</v>
      </c>
      <c r="AF462" s="47">
        <f t="shared" si="162"/>
        <v>2.2023201402985664E-12</v>
      </c>
      <c r="AG462" s="47">
        <f t="shared" si="162"/>
        <v>1.5485461217864751E-12</v>
      </c>
      <c r="AH462" s="47">
        <f t="shared" si="162"/>
        <v>1.225521420706352E-12</v>
      </c>
      <c r="AI462" s="47">
        <f t="shared" si="162"/>
        <v>1.6347717773291292E-10</v>
      </c>
      <c r="AJ462" s="47">
        <f t="shared" si="162"/>
        <v>1.9429149454817544E-12</v>
      </c>
      <c r="AK462" s="47">
        <f t="shared" si="162"/>
        <v>3.7254298628314209E-12</v>
      </c>
      <c r="AL462" s="47">
        <f t="shared" si="162"/>
        <v>0</v>
      </c>
      <c r="AO462" s="47">
        <f t="shared" si="139"/>
        <v>1.0983783739181015E-14</v>
      </c>
      <c r="AP462" s="47">
        <f t="shared" si="139"/>
        <v>1.0688450397943665E-13</v>
      </c>
      <c r="AQ462" s="47">
        <f t="shared" si="139"/>
        <v>1.0433505895491343E-13</v>
      </c>
      <c r="AR462" s="47">
        <f t="shared" si="139"/>
        <v>5.2241434437006969E-13</v>
      </c>
      <c r="AS462" s="47">
        <f t="shared" si="139"/>
        <v>2.4940302129495874E-13</v>
      </c>
      <c r="AT462" s="47">
        <f t="shared" si="134"/>
        <v>1.8798036526104102E-13</v>
      </c>
      <c r="AU462" s="47">
        <f t="shared" si="134"/>
        <v>2.8627979341153233E-11</v>
      </c>
      <c r="AV462" s="47">
        <f t="shared" si="134"/>
        <v>5.4321421788052531E-13</v>
      </c>
      <c r="AW462" s="47">
        <f t="shared" si="134"/>
        <v>6.0258411193727161E-13</v>
      </c>
      <c r="AX462" s="47">
        <f t="shared" si="134"/>
        <v>0</v>
      </c>
      <c r="BA462" s="47">
        <f t="shared" si="140"/>
        <v>2.3666764736254612E-14</v>
      </c>
      <c r="BB462" s="47">
        <f t="shared" si="140"/>
        <v>9.8787478386286004E-13</v>
      </c>
      <c r="BC462" s="47">
        <f t="shared" si="140"/>
        <v>1.4142044798712561E-12</v>
      </c>
      <c r="BD462" s="47">
        <f t="shared" si="140"/>
        <v>3.882225936227069E-12</v>
      </c>
      <c r="BE462" s="47">
        <f t="shared" si="140"/>
        <v>2.8476892222779921E-12</v>
      </c>
      <c r="BF462" s="47">
        <f t="shared" si="135"/>
        <v>2.2630624761516633E-12</v>
      </c>
      <c r="BG462" s="47">
        <f t="shared" si="135"/>
        <v>2.9832637612467284E-10</v>
      </c>
      <c r="BH462" s="47">
        <f t="shared" si="135"/>
        <v>3.3426156730829823E-12</v>
      </c>
      <c r="BI462" s="47">
        <f t="shared" si="135"/>
        <v>6.8482756137255524E-12</v>
      </c>
      <c r="BJ462" s="47">
        <f t="shared" si="135"/>
        <v>0</v>
      </c>
      <c r="BK462" s="39"/>
    </row>
    <row r="463" spans="4:63">
      <c r="D463" s="37">
        <f t="shared" si="133"/>
        <v>1460</v>
      </c>
      <c r="E463" s="47">
        <f t="shared" si="136"/>
        <v>5.7381992231719381E-26</v>
      </c>
      <c r="F463" s="47">
        <f t="shared" si="136"/>
        <v>3.9858908097516948E-24</v>
      </c>
      <c r="G463" s="47">
        <f t="shared" si="136"/>
        <v>5.9262816015360265E-24</v>
      </c>
      <c r="H463" s="47">
        <f t="shared" si="136"/>
        <v>1.5200896595876284E-23</v>
      </c>
      <c r="I463" s="47">
        <f t="shared" si="136"/>
        <v>1.1755504375114464E-23</v>
      </c>
      <c r="J463" s="47">
        <f t="shared" si="136"/>
        <v>9.3883563804739444E-24</v>
      </c>
      <c r="K463" s="47">
        <f t="shared" si="136"/>
        <v>1.2202045648976317E-21</v>
      </c>
      <c r="L463" s="47">
        <f t="shared" si="136"/>
        <v>1.2665416166195903E-23</v>
      </c>
      <c r="M463" s="47">
        <f t="shared" si="136"/>
        <v>2.8257569834727595E-23</v>
      </c>
      <c r="N463" s="47">
        <f t="shared" si="136"/>
        <v>0</v>
      </c>
      <c r="Q463" s="47">
        <f t="shared" ref="Q463:Z463" si="163">((Q374)/($D374-$D373))/$R$192*100</f>
        <v>-4.2006533753141239E-26</v>
      </c>
      <c r="R463" s="47">
        <f t="shared" si="163"/>
        <v>3.0187292601988931E-24</v>
      </c>
      <c r="S463" s="47">
        <f t="shared" si="163"/>
        <v>4.9821891135273762E-24</v>
      </c>
      <c r="T463" s="47">
        <f t="shared" si="163"/>
        <v>1.0473746747224941E-23</v>
      </c>
      <c r="U463" s="47">
        <f t="shared" si="163"/>
        <v>9.498741200302993E-24</v>
      </c>
      <c r="V463" s="47">
        <f t="shared" si="163"/>
        <v>7.6873859443258973E-24</v>
      </c>
      <c r="W463" s="47">
        <f t="shared" si="163"/>
        <v>9.6115970966321713E-22</v>
      </c>
      <c r="X463" s="47">
        <f t="shared" si="163"/>
        <v>7.7500553314249597E-24</v>
      </c>
      <c r="Y463" s="47">
        <f t="shared" si="163"/>
        <v>2.2804991006750114E-23</v>
      </c>
      <c r="Z463" s="47">
        <f t="shared" si="163"/>
        <v>0</v>
      </c>
      <c r="AA463" s="91"/>
      <c r="AB463" s="91"/>
      <c r="AC463" s="47">
        <f t="shared" ref="AC463:AL463" si="164">((AC374)/($D374-$D373))/$R$192*100</f>
        <v>1.5677051821658014E-25</v>
      </c>
      <c r="AD463" s="47">
        <f t="shared" si="164"/>
        <v>4.9530523593044807E-24</v>
      </c>
      <c r="AE463" s="47">
        <f t="shared" si="164"/>
        <v>6.8703740895446937E-24</v>
      </c>
      <c r="AF463" s="47">
        <f t="shared" si="164"/>
        <v>1.9928046444527571E-23</v>
      </c>
      <c r="AG463" s="47">
        <f t="shared" si="164"/>
        <v>1.4012267549925931E-23</v>
      </c>
      <c r="AH463" s="47">
        <f t="shared" si="164"/>
        <v>1.1089326816621987E-23</v>
      </c>
      <c r="AI463" s="47">
        <f t="shared" si="164"/>
        <v>1.4792494201320445E-21</v>
      </c>
      <c r="AJ463" s="47">
        <f t="shared" si="164"/>
        <v>1.7580777000966862E-23</v>
      </c>
      <c r="AK463" s="47">
        <f t="shared" si="164"/>
        <v>3.3710148662705235E-23</v>
      </c>
      <c r="AL463" s="47">
        <f t="shared" si="164"/>
        <v>0</v>
      </c>
      <c r="AO463" s="47">
        <f t="shared" si="139"/>
        <v>9.9388525984860626E-26</v>
      </c>
      <c r="AP463" s="47">
        <f t="shared" si="139"/>
        <v>9.671615495528017E-25</v>
      </c>
      <c r="AQ463" s="47">
        <f t="shared" si="139"/>
        <v>9.4409248800865034E-25</v>
      </c>
      <c r="AR463" s="47">
        <f t="shared" si="139"/>
        <v>4.7271498486513429E-24</v>
      </c>
      <c r="AS463" s="47">
        <f t="shared" si="139"/>
        <v>2.2567631748114711E-24</v>
      </c>
      <c r="AT463" s="47">
        <f t="shared" si="134"/>
        <v>1.7009704361480471E-24</v>
      </c>
      <c r="AU463" s="47">
        <f t="shared" si="134"/>
        <v>2.5904485523441453E-22</v>
      </c>
      <c r="AV463" s="47">
        <f t="shared" si="134"/>
        <v>4.9153608347709433E-24</v>
      </c>
      <c r="AW463" s="47">
        <f t="shared" si="134"/>
        <v>5.4525788279774816E-24</v>
      </c>
      <c r="AX463" s="47">
        <f t="shared" si="134"/>
        <v>0</v>
      </c>
      <c r="BA463" s="47">
        <f t="shared" si="140"/>
        <v>2.1415251044829955E-25</v>
      </c>
      <c r="BB463" s="47">
        <f t="shared" si="140"/>
        <v>8.9389431690561756E-24</v>
      </c>
      <c r="BC463" s="47">
        <f t="shared" si="140"/>
        <v>1.279665569108072E-23</v>
      </c>
      <c r="BD463" s="47">
        <f t="shared" si="140"/>
        <v>3.5128943040403854E-23</v>
      </c>
      <c r="BE463" s="47">
        <f t="shared" si="140"/>
        <v>2.5767771925040393E-23</v>
      </c>
      <c r="BF463" s="47">
        <f t="shared" si="135"/>
        <v>2.0477683197095932E-23</v>
      </c>
      <c r="BG463" s="47">
        <f t="shared" si="135"/>
        <v>2.6994539850296764E-21</v>
      </c>
      <c r="BH463" s="47">
        <f t="shared" si="135"/>
        <v>3.0246193167162765E-23</v>
      </c>
      <c r="BI463" s="47">
        <f t="shared" si="135"/>
        <v>6.1967718497432831E-23</v>
      </c>
      <c r="BJ463" s="47">
        <f t="shared" si="135"/>
        <v>0</v>
      </c>
      <c r="BK463" s="39"/>
    </row>
    <row r="464" spans="4:63">
      <c r="D464" s="37">
        <f t="shared" si="133"/>
        <v>2920</v>
      </c>
      <c r="E464" s="47">
        <f t="shared" si="136"/>
        <v>4.7509981243908033E-48</v>
      </c>
      <c r="F464" s="47">
        <f t="shared" si="136"/>
        <v>3.3001572487559865E-46</v>
      </c>
      <c r="G464" s="47">
        <f t="shared" si="136"/>
        <v>4.9067227676256192E-46</v>
      </c>
      <c r="H464" s="47">
        <f t="shared" si="136"/>
        <v>1.2585730890003088E-45</v>
      </c>
      <c r="I464" s="47">
        <f t="shared" si="136"/>
        <v>9.7330847301192097E-46</v>
      </c>
      <c r="J464" s="47">
        <f t="shared" si="136"/>
        <v>7.7731814145846413E-46</v>
      </c>
      <c r="K464" s="47">
        <f t="shared" si="136"/>
        <v>1.0102802941716613E-43</v>
      </c>
      <c r="L464" s="47">
        <f t="shared" si="136"/>
        <v>1.0486455089818807E-45</v>
      </c>
      <c r="M464" s="47">
        <f t="shared" si="136"/>
        <v>2.3396131096755806E-45</v>
      </c>
      <c r="N464" s="47">
        <f t="shared" si="136"/>
        <v>0</v>
      </c>
      <c r="Q464" s="47">
        <f t="shared" ref="Q464:Z464" si="165">((Q375)/($D375-$D374))/$R$192*100</f>
        <v>-3.477972013718511E-48</v>
      </c>
      <c r="R464" s="47">
        <f t="shared" si="165"/>
        <v>2.4993863920466464E-46</v>
      </c>
      <c r="S464" s="47">
        <f t="shared" si="165"/>
        <v>4.1250521658682367E-46</v>
      </c>
      <c r="T464" s="47">
        <f t="shared" si="165"/>
        <v>8.6718409759052291E-46</v>
      </c>
      <c r="U464" s="47">
        <f t="shared" si="165"/>
        <v>7.864575604917254E-46</v>
      </c>
      <c r="V464" s="47">
        <f t="shared" si="165"/>
        <v>6.3648463189417925E-46</v>
      </c>
      <c r="W464" s="47">
        <f t="shared" si="165"/>
        <v>7.9580157471871801E-44</v>
      </c>
      <c r="X464" s="47">
        <f t="shared" si="165"/>
        <v>6.416734050438119E-46</v>
      </c>
      <c r="Y464" s="47">
        <f t="shared" si="165"/>
        <v>1.8881615169842012E-45</v>
      </c>
      <c r="Z464" s="47">
        <f t="shared" si="165"/>
        <v>0</v>
      </c>
      <c r="AA464" s="91"/>
      <c r="AB464" s="91"/>
      <c r="AC464" s="47">
        <f t="shared" ref="AC464:AL464" si="166">((AC375)/($D375-$D374))/$R$192*100</f>
        <v>1.297996826250013E-47</v>
      </c>
      <c r="AD464" s="47">
        <f t="shared" si="166"/>
        <v>4.1009281054653138E-46</v>
      </c>
      <c r="AE464" s="47">
        <f t="shared" si="166"/>
        <v>5.6883933693830126E-46</v>
      </c>
      <c r="AF464" s="47">
        <f t="shared" si="166"/>
        <v>1.6499620804100891E-45</v>
      </c>
      <c r="AG464" s="47">
        <f t="shared" si="166"/>
        <v>1.1601593855321156E-45</v>
      </c>
      <c r="AH464" s="47">
        <f t="shared" si="166"/>
        <v>9.1815165102274901E-46</v>
      </c>
      <c r="AI464" s="47">
        <f t="shared" si="166"/>
        <v>1.224759013624603E-43</v>
      </c>
      <c r="AJ464" s="47">
        <f t="shared" si="166"/>
        <v>1.455617612919951E-45</v>
      </c>
      <c r="AK464" s="47">
        <f t="shared" si="166"/>
        <v>2.7910647023669715E-45</v>
      </c>
      <c r="AL464" s="47">
        <f t="shared" si="166"/>
        <v>0</v>
      </c>
      <c r="AO464" s="47">
        <f t="shared" si="139"/>
        <v>8.2289701381093149E-48</v>
      </c>
      <c r="AP464" s="47">
        <f t="shared" si="139"/>
        <v>8.007708567093401E-47</v>
      </c>
      <c r="AQ464" s="47">
        <f t="shared" si="139"/>
        <v>7.8167060175738248E-47</v>
      </c>
      <c r="AR464" s="47">
        <f t="shared" si="139"/>
        <v>3.9138899140978584E-46</v>
      </c>
      <c r="AS464" s="47">
        <f t="shared" si="139"/>
        <v>1.8685091252019557E-46</v>
      </c>
      <c r="AT464" s="47">
        <f t="shared" si="134"/>
        <v>1.4083350956428488E-46</v>
      </c>
      <c r="AU464" s="47">
        <f t="shared" si="134"/>
        <v>2.1447871945294325E-44</v>
      </c>
      <c r="AV464" s="47">
        <f t="shared" si="134"/>
        <v>4.0697210393806877E-46</v>
      </c>
      <c r="AW464" s="47">
        <f t="shared" si="134"/>
        <v>4.5145159269137941E-46</v>
      </c>
      <c r="AX464" s="47">
        <f t="shared" si="134"/>
        <v>0</v>
      </c>
      <c r="BA464" s="47">
        <f t="shared" si="140"/>
        <v>1.7730966386890932E-47</v>
      </c>
      <c r="BB464" s="47">
        <f t="shared" si="140"/>
        <v>7.4010853542213002E-46</v>
      </c>
      <c r="BC464" s="47">
        <f t="shared" si="140"/>
        <v>1.0595116137008633E-45</v>
      </c>
      <c r="BD464" s="47">
        <f t="shared" si="140"/>
        <v>2.908535169410398E-45</v>
      </c>
      <c r="BE464" s="47">
        <f t="shared" si="140"/>
        <v>2.1334678585440364E-45</v>
      </c>
      <c r="BF464" s="47">
        <f t="shared" si="135"/>
        <v>1.6954697924812133E-45</v>
      </c>
      <c r="BG464" s="47">
        <f t="shared" si="135"/>
        <v>2.2350393077962641E-43</v>
      </c>
      <c r="BH464" s="47">
        <f t="shared" si="135"/>
        <v>2.5042631219018318E-45</v>
      </c>
      <c r="BI464" s="47">
        <f t="shared" si="135"/>
        <v>5.1306778120425521E-45</v>
      </c>
      <c r="BJ464" s="47">
        <f t="shared" si="135"/>
        <v>0</v>
      </c>
      <c r="BK464" s="39"/>
    </row>
    <row r="465" spans="3:63">
      <c r="D465" s="37">
        <f t="shared" si="133"/>
        <v>5840</v>
      </c>
      <c r="E465" s="47">
        <f t="shared" si="136"/>
        <v>3.3210432344645323E-92</v>
      </c>
      <c r="F465" s="47">
        <f t="shared" si="136"/>
        <v>2.3068762850870405E-90</v>
      </c>
      <c r="G465" s="47">
        <f t="shared" si="136"/>
        <v>3.4298978918047103E-90</v>
      </c>
      <c r="H465" s="47">
        <f t="shared" si="136"/>
        <v>8.7976789989567832E-90</v>
      </c>
      <c r="I465" s="47">
        <f t="shared" si="136"/>
        <v>6.8036219647165602E-90</v>
      </c>
      <c r="J465" s="47">
        <f t="shared" si="136"/>
        <v>5.4336101322881293E-90</v>
      </c>
      <c r="K465" s="47">
        <f t="shared" si="136"/>
        <v>7.0620624298854077E-88</v>
      </c>
      <c r="L465" s="47">
        <f t="shared" si="136"/>
        <v>7.3302429968912012E-90</v>
      </c>
      <c r="M465" s="47">
        <f t="shared" si="136"/>
        <v>1.6354366147321757E-89</v>
      </c>
      <c r="N465" s="47">
        <f t="shared" si="136"/>
        <v>0</v>
      </c>
      <c r="Q465" s="47">
        <f t="shared" ref="Q465:Z465" si="167">((Q376)/($D376-$D375))/$R$192*100</f>
        <v>-2.4311723817609182E-92</v>
      </c>
      <c r="R465" s="47">
        <f t="shared" si="167"/>
        <v>1.7471213522492334E-90</v>
      </c>
      <c r="S465" s="47">
        <f t="shared" si="167"/>
        <v>2.8834944212962807E-90</v>
      </c>
      <c r="T465" s="47">
        <f t="shared" si="167"/>
        <v>6.061791238251687E-90</v>
      </c>
      <c r="U465" s="47">
        <f t="shared" si="167"/>
        <v>5.4974965093244093E-90</v>
      </c>
      <c r="V465" s="47">
        <f t="shared" si="167"/>
        <v>4.4491555779425879E-90</v>
      </c>
      <c r="W465" s="47">
        <f t="shared" si="167"/>
        <v>5.5628130479102319E-88</v>
      </c>
      <c r="X465" s="47">
        <f t="shared" si="167"/>
        <v>4.4854261457529449E-90</v>
      </c>
      <c r="Y465" s="47">
        <f t="shared" si="167"/>
        <v>1.3198628724697146E-89</v>
      </c>
      <c r="Z465" s="47">
        <f t="shared" si="167"/>
        <v>0</v>
      </c>
      <c r="AA465" s="91"/>
      <c r="AB465" s="91"/>
      <c r="AC465" s="47">
        <f t="shared" ref="AC465:AL465" si="168">((AC376)/($D376-$D375))/$R$192*100</f>
        <v>9.0732588506899915E-92</v>
      </c>
      <c r="AD465" s="47">
        <f t="shared" si="168"/>
        <v>2.866631217924838E-90</v>
      </c>
      <c r="AE465" s="47">
        <f t="shared" si="168"/>
        <v>3.9763013623131476E-90</v>
      </c>
      <c r="AF465" s="47">
        <f t="shared" si="168"/>
        <v>1.1533566759661842E-89</v>
      </c>
      <c r="AG465" s="47">
        <f t="shared" si="168"/>
        <v>8.1097474201087085E-90</v>
      </c>
      <c r="AH465" s="47">
        <f t="shared" si="168"/>
        <v>6.4180646866336673E-90</v>
      </c>
      <c r="AI465" s="47">
        <f t="shared" si="168"/>
        <v>8.5613118118605746E-88</v>
      </c>
      <c r="AJ465" s="47">
        <f t="shared" si="168"/>
        <v>1.0175059848029464E-89</v>
      </c>
      <c r="AK465" s="47">
        <f t="shared" si="168"/>
        <v>1.951010356994646E-89</v>
      </c>
      <c r="AL465" s="47">
        <f t="shared" si="168"/>
        <v>0</v>
      </c>
      <c r="AO465" s="47">
        <f t="shared" si="139"/>
        <v>5.7522156162254504E-92</v>
      </c>
      <c r="AP465" s="47">
        <f t="shared" si="139"/>
        <v>5.5975493283780709E-91</v>
      </c>
      <c r="AQ465" s="47">
        <f t="shared" si="139"/>
        <v>5.4640347050842954E-91</v>
      </c>
      <c r="AR465" s="47">
        <f t="shared" si="139"/>
        <v>2.7358877607050962E-90</v>
      </c>
      <c r="AS465" s="47">
        <f t="shared" si="139"/>
        <v>1.3061254553921509E-90</v>
      </c>
      <c r="AT465" s="47">
        <f t="shared" si="134"/>
        <v>9.8445455434554147E-91</v>
      </c>
      <c r="AU465" s="47">
        <f t="shared" si="134"/>
        <v>1.4992493819751758E-88</v>
      </c>
      <c r="AV465" s="47">
        <f t="shared" si="134"/>
        <v>2.8448168511382562E-90</v>
      </c>
      <c r="AW465" s="47">
        <f t="shared" si="134"/>
        <v>3.1557374226246107E-90</v>
      </c>
      <c r="AX465" s="47">
        <f t="shared" si="134"/>
        <v>0</v>
      </c>
      <c r="BA465" s="47">
        <f t="shared" si="140"/>
        <v>1.2394302085154523E-91</v>
      </c>
      <c r="BB465" s="47">
        <f t="shared" si="140"/>
        <v>5.1735075030118785E-90</v>
      </c>
      <c r="BC465" s="47">
        <f t="shared" si="140"/>
        <v>7.4061992541178583E-90</v>
      </c>
      <c r="BD465" s="47">
        <f t="shared" si="140"/>
        <v>2.0331245758618623E-89</v>
      </c>
      <c r="BE465" s="47">
        <f t="shared" si="140"/>
        <v>1.4913369384825268E-89</v>
      </c>
      <c r="BF465" s="47">
        <f t="shared" si="135"/>
        <v>1.1851674818921796E-89</v>
      </c>
      <c r="BG465" s="47">
        <f t="shared" si="135"/>
        <v>1.5623374241745981E-87</v>
      </c>
      <c r="BH465" s="47">
        <f t="shared" si="135"/>
        <v>1.7505302844920666E-89</v>
      </c>
      <c r="BI465" s="47">
        <f t="shared" si="135"/>
        <v>3.5864469717268214E-89</v>
      </c>
      <c r="BJ465" s="47">
        <f t="shared" si="135"/>
        <v>0</v>
      </c>
      <c r="BK465" s="39"/>
    </row>
    <row r="466" spans="3:63">
      <c r="D466" s="37">
        <f t="shared" si="133"/>
        <v>7946.78</v>
      </c>
      <c r="E466" s="47">
        <f t="shared" si="136"/>
        <v>1.69438274972863E-180</v>
      </c>
      <c r="F466" s="47">
        <f t="shared" si="136"/>
        <v>1.1769588973266622E-178</v>
      </c>
      <c r="G466" s="47">
        <f t="shared" si="136"/>
        <v>1.749919953132294E-178</v>
      </c>
      <c r="H466" s="47">
        <f t="shared" si="136"/>
        <v>4.4885400403062439E-178</v>
      </c>
      <c r="I466" s="47">
        <f t="shared" si="136"/>
        <v>3.4711802523550266E-178</v>
      </c>
      <c r="J466" s="47">
        <f t="shared" si="136"/>
        <v>2.7722057880357984E-178</v>
      </c>
      <c r="K466" s="47">
        <f t="shared" si="136"/>
        <v>3.6030355264657667E-176</v>
      </c>
      <c r="L466" s="47">
        <f t="shared" si="136"/>
        <v>3.739860160915406E-178</v>
      </c>
      <c r="M466" s="47">
        <f t="shared" si="136"/>
        <v>8.3439310862316339E-178</v>
      </c>
      <c r="N466" s="47">
        <f t="shared" si="136"/>
        <v>0</v>
      </c>
      <c r="Q466" s="47">
        <f t="shared" ref="Q466:Z466" si="169">((Q377)/($D377-$D376))/$R$192*100</f>
        <v>-1.2403742602696195E-180</v>
      </c>
      <c r="R466" s="47">
        <f t="shared" si="169"/>
        <v>8.913742074215908E-179</v>
      </c>
      <c r="S466" s="47">
        <f t="shared" si="169"/>
        <v>1.4711471249999878E-178</v>
      </c>
      <c r="T466" s="47">
        <f t="shared" si="169"/>
        <v>3.0927012331430408E-178</v>
      </c>
      <c r="U466" s="47">
        <f t="shared" si="169"/>
        <v>2.8048003577389496E-178</v>
      </c>
      <c r="V466" s="47">
        <f t="shared" si="169"/>
        <v>2.2699410787226069E-178</v>
      </c>
      <c r="W466" s="47">
        <f t="shared" si="169"/>
        <v>2.8381245900474296E-176</v>
      </c>
      <c r="X466" s="47">
        <f t="shared" si="169"/>
        <v>2.2884461748872579E-178</v>
      </c>
      <c r="Y466" s="47">
        <f t="shared" si="169"/>
        <v>6.7338866893147834E-178</v>
      </c>
      <c r="Z466" s="47">
        <f t="shared" si="169"/>
        <v>0</v>
      </c>
      <c r="AA466" s="91"/>
      <c r="AB466" s="91"/>
      <c r="AC466" s="47">
        <f t="shared" ref="AC466:AL466" si="170">((AC377)/($D377-$D376))/$R$192*100</f>
        <v>4.629139759726884E-180</v>
      </c>
      <c r="AD466" s="47">
        <f t="shared" si="170"/>
        <v>1.4625435872317289E-178</v>
      </c>
      <c r="AE466" s="47">
        <f t="shared" si="170"/>
        <v>2.0286927812646048E-178</v>
      </c>
      <c r="AF466" s="47">
        <f t="shared" si="170"/>
        <v>5.8843788474694327E-178</v>
      </c>
      <c r="AG466" s="47">
        <f t="shared" si="170"/>
        <v>4.137560146971103E-178</v>
      </c>
      <c r="AH466" s="47">
        <f t="shared" si="170"/>
        <v>3.27447049734899E-178</v>
      </c>
      <c r="AI466" s="47">
        <f t="shared" si="170"/>
        <v>4.3679464628841E-176</v>
      </c>
      <c r="AJ466" s="47">
        <f t="shared" si="170"/>
        <v>5.1912741469435588E-178</v>
      </c>
      <c r="AK466" s="47">
        <f t="shared" si="170"/>
        <v>9.9539754831485304E-178</v>
      </c>
      <c r="AL466" s="47">
        <f t="shared" si="170"/>
        <v>0</v>
      </c>
      <c r="AO466" s="47">
        <f t="shared" si="139"/>
        <v>2.9347570099982495E-180</v>
      </c>
      <c r="AP466" s="47">
        <f t="shared" si="139"/>
        <v>2.8558468990507136E-179</v>
      </c>
      <c r="AQ466" s="47">
        <f t="shared" si="139"/>
        <v>2.7877282813230616E-179</v>
      </c>
      <c r="AR466" s="47">
        <f t="shared" si="139"/>
        <v>1.3958388071632031E-178</v>
      </c>
      <c r="AS466" s="47">
        <f t="shared" si="139"/>
        <v>6.6637989461607695E-179</v>
      </c>
      <c r="AT466" s="47">
        <f t="shared" si="134"/>
        <v>5.0226470931319155E-179</v>
      </c>
      <c r="AU466" s="47">
        <f t="shared" si="134"/>
        <v>7.649109364183371E-177</v>
      </c>
      <c r="AV466" s="47">
        <f t="shared" si="134"/>
        <v>1.4514139860281481E-178</v>
      </c>
      <c r="AW466" s="47">
        <f t="shared" si="134"/>
        <v>1.6100443969168505E-178</v>
      </c>
      <c r="AX466" s="47">
        <f t="shared" si="134"/>
        <v>0</v>
      </c>
      <c r="BA466" s="47">
        <f t="shared" si="140"/>
        <v>6.3235225094555143E-180</v>
      </c>
      <c r="BB466" s="47">
        <f t="shared" si="140"/>
        <v>2.6395024845583912E-178</v>
      </c>
      <c r="BC466" s="47">
        <f t="shared" si="140"/>
        <v>3.778612734396899E-178</v>
      </c>
      <c r="BD466" s="47">
        <f t="shared" si="140"/>
        <v>1.0372918887775676E-177</v>
      </c>
      <c r="BE466" s="47">
        <f t="shared" si="140"/>
        <v>7.6087403993261296E-178</v>
      </c>
      <c r="BF466" s="47">
        <f t="shared" si="135"/>
        <v>6.0466762853847884E-178</v>
      </c>
      <c r="BG466" s="47">
        <f t="shared" si="135"/>
        <v>7.9709819893498667E-176</v>
      </c>
      <c r="BH466" s="47">
        <f t="shared" si="135"/>
        <v>8.9311343078589643E-178</v>
      </c>
      <c r="BI466" s="47">
        <f t="shared" si="135"/>
        <v>1.8297906569380164E-177</v>
      </c>
      <c r="BJ466" s="47">
        <f t="shared" si="135"/>
        <v>0</v>
      </c>
      <c r="BK466" s="39"/>
    </row>
    <row r="469" spans="3:63">
      <c r="D469" s="38"/>
    </row>
    <row r="470" spans="3:63">
      <c r="C470" s="38" t="s">
        <v>102</v>
      </c>
      <c r="D470" s="38"/>
      <c r="E470" s="38" t="s">
        <v>93</v>
      </c>
      <c r="F470" s="38"/>
      <c r="G470" s="38"/>
    </row>
    <row r="472" spans="3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3:63">
      <c r="D473" s="38" t="str">
        <f t="shared" ref="D473:N473" si="171">D384</f>
        <v>Average</v>
      </c>
      <c r="E473" s="38" t="str">
        <f t="shared" si="171"/>
        <v>Blood</v>
      </c>
      <c r="F473" s="38" t="str">
        <f t="shared" si="171"/>
        <v>Thymus</v>
      </c>
      <c r="G473" s="38" t="str">
        <f t="shared" si="171"/>
        <v>Heart</v>
      </c>
      <c r="H473" s="38" t="str">
        <f t="shared" si="171"/>
        <v>Lungs</v>
      </c>
      <c r="I473" s="38" t="str">
        <f t="shared" si="171"/>
        <v>Kidneys</v>
      </c>
      <c r="J473" s="38" t="str">
        <f t="shared" si="171"/>
        <v>Spleen</v>
      </c>
      <c r="K473" s="38" t="str">
        <f t="shared" si="171"/>
        <v>Liver</v>
      </c>
      <c r="L473" s="38" t="str">
        <f t="shared" si="171"/>
        <v>ART</v>
      </c>
      <c r="M473" s="38" t="str">
        <f t="shared" si="171"/>
        <v>Carcass</v>
      </c>
      <c r="N473" s="38">
        <f t="shared" si="171"/>
        <v>0</v>
      </c>
      <c r="P473" s="38" t="str">
        <f t="shared" ref="P473:Z473" si="172">P384</f>
        <v>Average -STDEV</v>
      </c>
      <c r="Q473" s="38" t="str">
        <f t="shared" si="172"/>
        <v>Blood</v>
      </c>
      <c r="R473" s="38" t="str">
        <f t="shared" si="172"/>
        <v>Thymus</v>
      </c>
      <c r="S473" s="38" t="str">
        <f t="shared" si="172"/>
        <v>Heart</v>
      </c>
      <c r="T473" s="38" t="str">
        <f t="shared" si="172"/>
        <v>Lungs</v>
      </c>
      <c r="U473" s="38" t="str">
        <f t="shared" si="172"/>
        <v>Kidneys</v>
      </c>
      <c r="V473" s="38" t="str">
        <f t="shared" si="172"/>
        <v>Spleen</v>
      </c>
      <c r="W473" s="38" t="str">
        <f t="shared" si="172"/>
        <v>Liver</v>
      </c>
      <c r="X473" s="38" t="str">
        <f t="shared" si="172"/>
        <v>ART</v>
      </c>
      <c r="Y473" s="38" t="str">
        <f t="shared" si="172"/>
        <v>Carcass</v>
      </c>
      <c r="Z473" s="38">
        <f t="shared" si="172"/>
        <v>0</v>
      </c>
      <c r="AA473" s="38"/>
      <c r="AB473" s="38" t="str">
        <f t="shared" ref="AB473:AL473" si="173">AB384</f>
        <v>Average +STDEV</v>
      </c>
      <c r="AC473" s="38" t="str">
        <f t="shared" si="173"/>
        <v>Blood</v>
      </c>
      <c r="AD473" s="38" t="str">
        <f t="shared" si="173"/>
        <v>Thymus</v>
      </c>
      <c r="AE473" s="38" t="str">
        <f t="shared" si="173"/>
        <v>Heart</v>
      </c>
      <c r="AF473" s="38" t="str">
        <f t="shared" si="173"/>
        <v>Lungs</v>
      </c>
      <c r="AG473" s="38" t="str">
        <f t="shared" si="173"/>
        <v>Kidneys</v>
      </c>
      <c r="AH473" s="38" t="str">
        <f t="shared" si="173"/>
        <v>Spleen</v>
      </c>
      <c r="AI473" s="38" t="str">
        <f t="shared" si="173"/>
        <v>Liver</v>
      </c>
      <c r="AJ473" s="38" t="str">
        <f t="shared" si="173"/>
        <v>ART</v>
      </c>
      <c r="AK473" s="38" t="str">
        <f t="shared" si="173"/>
        <v>Carcass</v>
      </c>
      <c r="AL473" s="38">
        <f t="shared" si="173"/>
        <v>0</v>
      </c>
      <c r="AM473" s="38"/>
      <c r="AN473" s="38" t="str">
        <f t="shared" ref="AN473:AX473" si="174">AN384</f>
        <v>Range -</v>
      </c>
      <c r="AO473" s="38" t="str">
        <f t="shared" si="174"/>
        <v>Blood</v>
      </c>
      <c r="AP473" s="38" t="str">
        <f t="shared" si="174"/>
        <v>Thymus</v>
      </c>
      <c r="AQ473" s="38" t="str">
        <f t="shared" si="174"/>
        <v>Heart</v>
      </c>
      <c r="AR473" s="38" t="str">
        <f t="shared" si="174"/>
        <v>Lungs</v>
      </c>
      <c r="AS473" s="38" t="str">
        <f t="shared" si="174"/>
        <v>Kidneys</v>
      </c>
      <c r="AT473" s="38" t="str">
        <f t="shared" si="174"/>
        <v>Spleen</v>
      </c>
      <c r="AU473" s="38" t="str">
        <f t="shared" si="174"/>
        <v>Liver</v>
      </c>
      <c r="AV473" s="38" t="str">
        <f t="shared" si="174"/>
        <v>ART</v>
      </c>
      <c r="AW473" s="38" t="str">
        <f t="shared" si="174"/>
        <v>Carcass</v>
      </c>
      <c r="AX473" s="38">
        <f t="shared" si="174"/>
        <v>0</v>
      </c>
      <c r="AY473" s="38"/>
      <c r="AZ473" s="38" t="str">
        <f t="shared" ref="AZ473:BJ473" si="175">AZ384</f>
        <v>Range +</v>
      </c>
      <c r="BA473" s="38" t="str">
        <f t="shared" si="175"/>
        <v>Blood</v>
      </c>
      <c r="BB473" s="38" t="str">
        <f t="shared" si="175"/>
        <v>Thymus</v>
      </c>
      <c r="BC473" s="38" t="str">
        <f t="shared" si="175"/>
        <v>Heart</v>
      </c>
      <c r="BD473" s="38" t="str">
        <f t="shared" si="175"/>
        <v>Lungs</v>
      </c>
      <c r="BE473" s="38" t="str">
        <f t="shared" si="175"/>
        <v>Kidneys</v>
      </c>
      <c r="BF473" s="38" t="str">
        <f t="shared" si="175"/>
        <v>Spleen</v>
      </c>
      <c r="BG473" s="38" t="str">
        <f t="shared" si="175"/>
        <v>Liver</v>
      </c>
      <c r="BH473" s="38" t="str">
        <f t="shared" si="175"/>
        <v>ART</v>
      </c>
      <c r="BI473" s="38" t="str">
        <f t="shared" si="175"/>
        <v>Carcass</v>
      </c>
      <c r="BJ473" s="38">
        <f t="shared" si="175"/>
        <v>0</v>
      </c>
    </row>
    <row r="474" spans="3:63">
      <c r="D474" s="37">
        <f>D385</f>
        <v>0</v>
      </c>
      <c r="E474" s="39">
        <f>E385</f>
        <v>0</v>
      </c>
      <c r="F474" s="39">
        <f t="shared" ref="F474:N474" si="176">F385</f>
        <v>0</v>
      </c>
      <c r="G474" s="39">
        <f t="shared" si="176"/>
        <v>0</v>
      </c>
      <c r="H474" s="39">
        <f t="shared" si="176"/>
        <v>0</v>
      </c>
      <c r="I474" s="39">
        <f t="shared" si="176"/>
        <v>0</v>
      </c>
      <c r="J474" s="39">
        <f t="shared" si="176"/>
        <v>0</v>
      </c>
      <c r="K474" s="39">
        <f t="shared" si="176"/>
        <v>0</v>
      </c>
      <c r="L474" s="39">
        <f t="shared" si="176"/>
        <v>0</v>
      </c>
      <c r="M474" s="39">
        <f t="shared" si="176"/>
        <v>0</v>
      </c>
      <c r="N474" s="39">
        <f t="shared" si="176"/>
        <v>0</v>
      </c>
      <c r="Q474" s="39">
        <f>Q385</f>
        <v>0</v>
      </c>
      <c r="R474" s="39">
        <f t="shared" ref="R474:Z474" si="177">R385</f>
        <v>0</v>
      </c>
      <c r="S474" s="39">
        <f t="shared" si="177"/>
        <v>0</v>
      </c>
      <c r="T474" s="39">
        <f t="shared" si="177"/>
        <v>0</v>
      </c>
      <c r="U474" s="39">
        <f t="shared" si="177"/>
        <v>0</v>
      </c>
      <c r="V474" s="39">
        <f t="shared" si="177"/>
        <v>0</v>
      </c>
      <c r="W474" s="39">
        <f t="shared" si="177"/>
        <v>0</v>
      </c>
      <c r="X474" s="39">
        <f t="shared" si="177"/>
        <v>0</v>
      </c>
      <c r="Y474" s="39">
        <f t="shared" si="177"/>
        <v>0</v>
      </c>
      <c r="Z474" s="39">
        <f t="shared" si="177"/>
        <v>0</v>
      </c>
      <c r="AC474" s="39">
        <f>AC385</f>
        <v>0</v>
      </c>
      <c r="AD474" s="39">
        <f t="shared" ref="AD474:AL474" si="178">AD385</f>
        <v>0</v>
      </c>
      <c r="AE474" s="39">
        <f t="shared" si="178"/>
        <v>0</v>
      </c>
      <c r="AF474" s="39">
        <f t="shared" si="178"/>
        <v>0</v>
      </c>
      <c r="AG474" s="39">
        <f t="shared" si="178"/>
        <v>0</v>
      </c>
      <c r="AH474" s="39">
        <f t="shared" si="178"/>
        <v>0</v>
      </c>
      <c r="AI474" s="39">
        <f t="shared" si="178"/>
        <v>0</v>
      </c>
      <c r="AJ474" s="39">
        <f t="shared" si="178"/>
        <v>0</v>
      </c>
      <c r="AK474" s="39">
        <f t="shared" si="178"/>
        <v>0</v>
      </c>
      <c r="AL474" s="39">
        <f t="shared" si="178"/>
        <v>0</v>
      </c>
    </row>
    <row r="475" spans="3:63">
      <c r="D475" s="37">
        <f>D386</f>
        <v>4.1666666666666664E-2</v>
      </c>
      <c r="E475" s="47">
        <f>E474+E297/$R$192</f>
        <v>4.9580145226721195E-5</v>
      </c>
      <c r="F475" s="47">
        <f t="shared" ref="F475" si="179">F474+F297/$R$192</f>
        <v>4.2288978871808377E-5</v>
      </c>
      <c r="G475" s="47">
        <f t="shared" ref="G475" si="180">G474+G297/$R$192</f>
        <v>1.4847485736536582E-4</v>
      </c>
      <c r="H475" s="47">
        <f t="shared" ref="H475" si="181">H474+H297/$R$192</f>
        <v>1.1720846813395369E-4</v>
      </c>
      <c r="I475" s="47">
        <f t="shared" ref="I475" si="182">I474+I297/$R$192</f>
        <v>3.049417895863693E-4</v>
      </c>
      <c r="J475" s="47">
        <f t="shared" ref="J475" si="183">J474+J297/$R$192</f>
        <v>7.3662818259823953E-5</v>
      </c>
      <c r="K475" s="47">
        <f t="shared" ref="K475" si="184">K474+K297/$R$192</f>
        <v>4.6947325787985994E-3</v>
      </c>
      <c r="L475" s="47">
        <f t="shared" ref="L475" si="185">L474+L297/$R$192</f>
        <v>8.8592445217326759E-5</v>
      </c>
      <c r="M475" s="47">
        <f t="shared" ref="M475" si="186">M474+M297/$R$192</f>
        <v>1.4491343596769287E-4</v>
      </c>
      <c r="N475" s="47">
        <f t="shared" ref="N475" si="187">N474+N297/$R$192</f>
        <v>0</v>
      </c>
      <c r="Q475" s="47">
        <f>Q474+Q297/$R$192</f>
        <v>4.4731180975592323E-5</v>
      </c>
      <c r="R475" s="47">
        <f t="shared" ref="R475:Z490" si="188">R474+R297/$R$192</f>
        <v>3.4715693249739524E-5</v>
      </c>
      <c r="S475" s="47">
        <f t="shared" si="188"/>
        <v>1.0544923805961521E-4</v>
      </c>
      <c r="T475" s="47">
        <f t="shared" si="188"/>
        <v>7.9278242101662362E-5</v>
      </c>
      <c r="U475" s="47">
        <f t="shared" si="188"/>
        <v>2.5062078898057934E-4</v>
      </c>
      <c r="V475" s="47">
        <f t="shared" si="188"/>
        <v>6.0949696744361427E-5</v>
      </c>
      <c r="W475" s="47">
        <f t="shared" si="188"/>
        <v>4.0580060833571852E-3</v>
      </c>
      <c r="X475" s="47">
        <f t="shared" si="188"/>
        <v>5.1580925593655585E-5</v>
      </c>
      <c r="Y475" s="47">
        <f t="shared" si="188"/>
        <v>1.1798143577680911E-4</v>
      </c>
      <c r="Z475" s="47">
        <f t="shared" si="188"/>
        <v>0</v>
      </c>
      <c r="AC475" s="47">
        <f>AC474+AC297/$R$192</f>
        <v>5.4429109477850054E-5</v>
      </c>
      <c r="AD475" s="47">
        <f t="shared" ref="AD475:AD538" si="189">AD474+AD297/$R$192</f>
        <v>4.9862264493877298E-5</v>
      </c>
      <c r="AE475" s="47">
        <f t="shared" ref="AE475:AE538" si="190">AE474+AE297/$R$192</f>
        <v>1.9150047667111699E-4</v>
      </c>
      <c r="AF475" s="47">
        <f t="shared" ref="AF475:AF538" si="191">AF474+AF297/$R$192</f>
        <v>1.5513869416624494E-4</v>
      </c>
      <c r="AG475" s="47">
        <f t="shared" ref="AG475:AG538" si="192">AG474+AG297/$R$192</f>
        <v>3.5926279019215986E-4</v>
      </c>
      <c r="AH475" s="47">
        <f t="shared" ref="AH475:AH538" si="193">AH474+AH297/$R$192</f>
        <v>8.6375939775286357E-5</v>
      </c>
      <c r="AI475" s="47">
        <f t="shared" ref="AI475:AI538" si="194">AI474+AI297/$R$192</f>
        <v>5.3314590742400223E-3</v>
      </c>
      <c r="AJ475" s="47">
        <f t="shared" ref="AJ475:AJ538" si="195">AJ474+AJ297/$R$192</f>
        <v>1.2560396484099707E-4</v>
      </c>
      <c r="AK475" s="47">
        <f t="shared" ref="AK475:AK538" si="196">AK474+AK297/$R$192</f>
        <v>1.7184543615857665E-4</v>
      </c>
      <c r="AL475" s="47">
        <f t="shared" ref="AL475:AL538" si="197">AL474+AL297/$R$192</f>
        <v>0</v>
      </c>
      <c r="AO475" s="47">
        <f>E475-Q475</f>
        <v>4.8489642511288723E-6</v>
      </c>
      <c r="AP475" s="47">
        <f t="shared" ref="AP475:AP514" si="198">F475-R475</f>
        <v>7.5732856220688533E-6</v>
      </c>
      <c r="AQ475" s="47">
        <f t="shared" ref="AQ475:AQ514" si="199">G475-S475</f>
        <v>4.3025619305750619E-5</v>
      </c>
      <c r="AR475" s="47">
        <f t="shared" ref="AR475:AR514" si="200">H475-T475</f>
        <v>3.7930226032291324E-5</v>
      </c>
      <c r="AS475" s="47">
        <f t="shared" ref="AS475:AS514" si="201">I475-U475</f>
        <v>5.4321000605789965E-5</v>
      </c>
      <c r="AT475" s="47">
        <f t="shared" ref="AT475:AT514" si="202">J475-V475</f>
        <v>1.2713121515462526E-5</v>
      </c>
      <c r="AU475" s="47">
        <f t="shared" ref="AU475:AU514" si="203">K475-W475</f>
        <v>6.3672649544141424E-4</v>
      </c>
      <c r="AV475" s="47">
        <f t="shared" ref="AV475:AV514" si="204">L475-X475</f>
        <v>3.7011519623671174E-5</v>
      </c>
      <c r="AW475" s="47">
        <f t="shared" ref="AW475:AW514" si="205">M475-Y475</f>
        <v>2.6932000190883759E-5</v>
      </c>
      <c r="AX475" s="47">
        <f t="shared" ref="AX475:AX514" si="206">N475-Z475</f>
        <v>0</v>
      </c>
      <c r="BA475" s="47">
        <f>E475+AC475</f>
        <v>1.0400925470457125E-4</v>
      </c>
      <c r="BB475" s="47">
        <f t="shared" ref="BB475:BB490" si="207">F475+AD475</f>
        <v>9.2151243365685683E-5</v>
      </c>
      <c r="BC475" s="47">
        <f t="shared" ref="BC475:BC490" si="208">G475+AE475</f>
        <v>3.3997533403648278E-4</v>
      </c>
      <c r="BD475" s="47">
        <f t="shared" ref="BD475:BD490" si="209">H475+AF475</f>
        <v>2.723471623001986E-4</v>
      </c>
      <c r="BE475" s="47">
        <f t="shared" ref="BE475:BE490" si="210">I475+AG475</f>
        <v>6.6420457977852917E-4</v>
      </c>
      <c r="BF475" s="47">
        <f t="shared" ref="BF475:BF490" si="211">J475+AH475</f>
        <v>1.6003875803511031E-4</v>
      </c>
      <c r="BG475" s="47">
        <f t="shared" ref="BG475:BG490" si="212">K475+AI475</f>
        <v>1.0026191653038622E-2</v>
      </c>
      <c r="BH475" s="47">
        <f t="shared" ref="BH475:BH490" si="213">L475+AJ475</f>
        <v>2.1419641005832382E-4</v>
      </c>
      <c r="BI475" s="47">
        <f t="shared" ref="BI475:BI490" si="214">M475+AK475</f>
        <v>3.1675887212626952E-4</v>
      </c>
      <c r="BJ475" s="47">
        <f t="shared" ref="BJ475:BJ490" si="215">N475+AL475</f>
        <v>0</v>
      </c>
    </row>
    <row r="476" spans="3:63">
      <c r="D476" s="37">
        <f t="shared" ref="D476:D539" si="216">D387</f>
        <v>7.4999999999999997E-2</v>
      </c>
      <c r="E476" s="47">
        <f>E475+E298/$R$192</f>
        <v>1.1640476870897903E-4</v>
      </c>
      <c r="F476" s="47">
        <f t="shared" ref="F476:N476" si="217">F475+F298/$R$192</f>
        <v>1.0333585262164971E-4</v>
      </c>
      <c r="G476" s="47">
        <f t="shared" si="217"/>
        <v>3.7676813074002849E-4</v>
      </c>
      <c r="H476" s="47">
        <f t="shared" si="217"/>
        <v>2.9499274927017634E-4</v>
      </c>
      <c r="I476" s="47">
        <f t="shared" si="217"/>
        <v>7.5398657890846132E-4</v>
      </c>
      <c r="J476" s="47">
        <f t="shared" si="217"/>
        <v>1.804300249792811E-4</v>
      </c>
      <c r="K476" s="47">
        <f t="shared" si="217"/>
        <v>1.2078745286961418E-2</v>
      </c>
      <c r="L476" s="47">
        <f t="shared" si="217"/>
        <v>2.2056271384307994E-4</v>
      </c>
      <c r="M476" s="47">
        <f t="shared" si="217"/>
        <v>3.620035551256971E-4</v>
      </c>
      <c r="N476" s="47">
        <f t="shared" si="217"/>
        <v>0</v>
      </c>
      <c r="Q476" s="47">
        <f t="shared" ref="Q476:Q539" si="218">Q475+Q298/$R$192</f>
        <v>1.0421824906954811E-4</v>
      </c>
      <c r="R476" s="47">
        <f t="shared" si="188"/>
        <v>8.442835290359068E-5</v>
      </c>
      <c r="S476" s="47">
        <f t="shared" si="188"/>
        <v>2.7373665588557752E-4</v>
      </c>
      <c r="T476" s="47">
        <f t="shared" si="188"/>
        <v>2.0075204168762655E-4</v>
      </c>
      <c r="U476" s="47">
        <f t="shared" si="188"/>
        <v>6.1674106411636551E-4</v>
      </c>
      <c r="V476" s="47">
        <f t="shared" si="188"/>
        <v>1.4786574690448453E-4</v>
      </c>
      <c r="W476" s="47">
        <f t="shared" si="188"/>
        <v>1.0568619463342933E-2</v>
      </c>
      <c r="X476" s="47">
        <f t="shared" si="188"/>
        <v>1.3058762502961258E-4</v>
      </c>
      <c r="Y476" s="47">
        <f t="shared" si="188"/>
        <v>2.9601293047826964E-4</v>
      </c>
      <c r="Z476" s="47">
        <f t="shared" si="188"/>
        <v>0</v>
      </c>
      <c r="AA476" s="91"/>
      <c r="AB476" s="91"/>
      <c r="AC476" s="47">
        <f t="shared" ref="AC476:AC539" si="219">AC475+AC298/$R$192</f>
        <v>1.2859128834840998E-4</v>
      </c>
      <c r="AD476" s="47">
        <f t="shared" si="189"/>
        <v>1.2229325178366888E-4</v>
      </c>
      <c r="AE476" s="47">
        <f t="shared" si="190"/>
        <v>4.7937359676412526E-4</v>
      </c>
      <c r="AF476" s="47">
        <f t="shared" si="191"/>
        <v>3.8923345685272606E-4</v>
      </c>
      <c r="AG476" s="47">
        <f t="shared" si="192"/>
        <v>8.9123209370055821E-4</v>
      </c>
      <c r="AH476" s="47">
        <f t="shared" si="193"/>
        <v>2.129943030540777E-4</v>
      </c>
      <c r="AI476" s="47">
        <f t="shared" si="194"/>
        <v>1.3583512697722322E-2</v>
      </c>
      <c r="AJ476" s="47">
        <f t="shared" si="195"/>
        <v>3.1068468917770078E-4</v>
      </c>
      <c r="AK476" s="47">
        <f t="shared" si="196"/>
        <v>4.2799417977312462E-4</v>
      </c>
      <c r="AL476" s="47">
        <f t="shared" si="197"/>
        <v>0</v>
      </c>
      <c r="AO476" s="47">
        <f t="shared" ref="AO476" si="220">E476-Q476</f>
        <v>1.2186519639430926E-5</v>
      </c>
      <c r="AP476" s="47">
        <f t="shared" si="198"/>
        <v>1.8907499718059034E-5</v>
      </c>
      <c r="AQ476" s="47">
        <f t="shared" si="199"/>
        <v>1.0303147485445096E-4</v>
      </c>
      <c r="AR476" s="47">
        <f t="shared" si="200"/>
        <v>9.4240707582549782E-5</v>
      </c>
      <c r="AS476" s="47">
        <f t="shared" si="201"/>
        <v>1.3724551479209581E-4</v>
      </c>
      <c r="AT476" s="47">
        <f t="shared" si="202"/>
        <v>3.2564278074796569E-5</v>
      </c>
      <c r="AU476" s="47">
        <f t="shared" si="203"/>
        <v>1.5101258236184852E-3</v>
      </c>
      <c r="AV476" s="47">
        <f t="shared" si="204"/>
        <v>8.9975088813467355E-5</v>
      </c>
      <c r="AW476" s="47">
        <f t="shared" si="205"/>
        <v>6.5990624647427462E-5</v>
      </c>
      <c r="AX476" s="47">
        <f t="shared" si="206"/>
        <v>0</v>
      </c>
      <c r="BA476" s="47">
        <f t="shared" ref="BA476:BJ514" si="221">E476+AC476</f>
        <v>2.4499605705738902E-4</v>
      </c>
      <c r="BB476" s="47">
        <f t="shared" si="207"/>
        <v>2.256291044053186E-4</v>
      </c>
      <c r="BC476" s="47">
        <f t="shared" si="208"/>
        <v>8.5614172750415375E-4</v>
      </c>
      <c r="BD476" s="47">
        <f t="shared" si="209"/>
        <v>6.842262061229024E-4</v>
      </c>
      <c r="BE476" s="47">
        <f t="shared" si="210"/>
        <v>1.6452186726090196E-3</v>
      </c>
      <c r="BF476" s="47">
        <f t="shared" si="211"/>
        <v>3.934243280333588E-4</v>
      </c>
      <c r="BG476" s="47">
        <f t="shared" si="212"/>
        <v>2.5662257984683738E-2</v>
      </c>
      <c r="BH476" s="47">
        <f t="shared" si="213"/>
        <v>5.3124740302078069E-4</v>
      </c>
      <c r="BI476" s="47">
        <f t="shared" si="214"/>
        <v>7.8999773489882167E-4</v>
      </c>
      <c r="BJ476" s="47">
        <f t="shared" si="215"/>
        <v>0</v>
      </c>
    </row>
    <row r="477" spans="3:63">
      <c r="D477" s="37">
        <f t="shared" si="216"/>
        <v>0.1</v>
      </c>
      <c r="E477" s="47">
        <f t="shared" ref="E477:E540" si="222">E476+E299/$R$192</f>
        <v>1.5042019560130302E-4</v>
      </c>
      <c r="F477" s="47">
        <f t="shared" ref="F477:F540" si="223">F476+F299/$R$192</f>
        <v>1.4061635106479481E-4</v>
      </c>
      <c r="G477" s="47">
        <f t="shared" ref="G477:G540" si="224">G476+G299/$R$192</f>
        <v>5.3633223535560549E-4</v>
      </c>
      <c r="H477" s="47">
        <f t="shared" ref="H477:H540" si="225">H476+H299/$R$192</f>
        <v>4.1587126664708945E-4</v>
      </c>
      <c r="I477" s="47">
        <f t="shared" ref="I477:I540" si="226">I476+I299/$R$192</f>
        <v>1.0411158375146607E-3</v>
      </c>
      <c r="J477" s="47">
        <f t="shared" ref="J477:J540" si="227">J476+J299/$R$192</f>
        <v>2.4625277181322886E-4</v>
      </c>
      <c r="K477" s="47">
        <f t="shared" ref="K477:K540" si="228">K476+K299/$R$192</f>
        <v>1.7458141844882334E-2</v>
      </c>
      <c r="L477" s="47">
        <f t="shared" ref="L477:L540" si="229">L476+L299/$R$192</f>
        <v>3.0701989833240538E-4</v>
      </c>
      <c r="M477" s="47">
        <f t="shared" ref="M477:M540" si="230">M476+M299/$R$192</f>
        <v>5.0591524374190287E-4</v>
      </c>
      <c r="N477" s="47">
        <f t="shared" ref="N477:N540" si="231">N476+N299/$R$192</f>
        <v>0</v>
      </c>
      <c r="Q477" s="47">
        <f t="shared" si="218"/>
        <v>1.3325946671169435E-4</v>
      </c>
      <c r="R477" s="47">
        <f t="shared" si="188"/>
        <v>1.1421926824746413E-4</v>
      </c>
      <c r="S477" s="47">
        <f t="shared" si="188"/>
        <v>3.9943291700816474E-4</v>
      </c>
      <c r="T477" s="47">
        <f t="shared" si="188"/>
        <v>2.8501239524332593E-4</v>
      </c>
      <c r="U477" s="47">
        <f t="shared" si="188"/>
        <v>8.4668763754755375E-4</v>
      </c>
      <c r="V477" s="47">
        <f t="shared" si="188"/>
        <v>1.9942718714571436E-4</v>
      </c>
      <c r="W477" s="47">
        <f t="shared" si="188"/>
        <v>1.5476193905755435E-2</v>
      </c>
      <c r="X477" s="47">
        <f t="shared" si="188"/>
        <v>1.8541529710069401E-4</v>
      </c>
      <c r="Y477" s="47">
        <f t="shared" si="188"/>
        <v>4.1581935659050311E-4</v>
      </c>
      <c r="Z477" s="47">
        <f t="shared" si="188"/>
        <v>0</v>
      </c>
      <c r="AA477" s="91"/>
      <c r="AB477" s="91"/>
      <c r="AC477" s="47">
        <f t="shared" si="219"/>
        <v>1.6758092449091174E-4</v>
      </c>
      <c r="AD477" s="47">
        <f t="shared" si="189"/>
        <v>1.6718168873484582E-4</v>
      </c>
      <c r="AE477" s="47">
        <f t="shared" si="190"/>
        <v>6.7179510376852891E-4</v>
      </c>
      <c r="AF477" s="47">
        <f t="shared" si="191"/>
        <v>5.467301380508527E-4</v>
      </c>
      <c r="AG477" s="47">
        <f t="shared" si="192"/>
        <v>1.2355440374817691E-3</v>
      </c>
      <c r="AH477" s="47">
        <f t="shared" si="193"/>
        <v>2.9307835648074374E-4</v>
      </c>
      <c r="AI477" s="47">
        <f t="shared" si="194"/>
        <v>1.9422021867924022E-2</v>
      </c>
      <c r="AJ477" s="47">
        <f t="shared" si="195"/>
        <v>4.2911978303868245E-4</v>
      </c>
      <c r="AK477" s="47">
        <f t="shared" si="196"/>
        <v>5.9601113089330273E-4</v>
      </c>
      <c r="AL477" s="47">
        <f t="shared" si="197"/>
        <v>0</v>
      </c>
      <c r="AO477" s="47">
        <f>E477-Q477</f>
        <v>1.7160728889608669E-5</v>
      </c>
      <c r="AP477" s="47">
        <f t="shared" si="198"/>
        <v>2.6397082817330682E-5</v>
      </c>
      <c r="AQ477" s="47">
        <f t="shared" si="199"/>
        <v>1.3689931834744075E-4</v>
      </c>
      <c r="AR477" s="47">
        <f t="shared" si="200"/>
        <v>1.3085887140376352E-4</v>
      </c>
      <c r="AS477" s="47">
        <f t="shared" si="201"/>
        <v>1.9442819996710696E-4</v>
      </c>
      <c r="AT477" s="47">
        <f t="shared" si="202"/>
        <v>4.6825584667514503E-5</v>
      </c>
      <c r="AU477" s="47">
        <f t="shared" si="203"/>
        <v>1.981947939126899E-3</v>
      </c>
      <c r="AV477" s="47">
        <f t="shared" si="204"/>
        <v>1.2160460123171137E-4</v>
      </c>
      <c r="AW477" s="47">
        <f t="shared" si="205"/>
        <v>9.0095887151399757E-5</v>
      </c>
      <c r="AX477" s="47">
        <f t="shared" si="206"/>
        <v>0</v>
      </c>
      <c r="BA477" s="47">
        <f t="shared" si="221"/>
        <v>3.1800112009221476E-4</v>
      </c>
      <c r="BB477" s="47">
        <f t="shared" si="207"/>
        <v>3.0779803979964066E-4</v>
      </c>
      <c r="BC477" s="47">
        <f t="shared" si="208"/>
        <v>1.2081273391241344E-3</v>
      </c>
      <c r="BD477" s="47">
        <f t="shared" si="209"/>
        <v>9.6260140469794214E-4</v>
      </c>
      <c r="BE477" s="47">
        <f t="shared" si="210"/>
        <v>2.2766598749964298E-3</v>
      </c>
      <c r="BF477" s="47">
        <f t="shared" si="211"/>
        <v>5.3933112829397255E-4</v>
      </c>
      <c r="BG477" s="47">
        <f t="shared" si="212"/>
        <v>3.6880163712806356E-2</v>
      </c>
      <c r="BH477" s="47">
        <f t="shared" si="213"/>
        <v>7.3613968137108783E-4</v>
      </c>
      <c r="BI477" s="47">
        <f t="shared" si="214"/>
        <v>1.1019263746352057E-3</v>
      </c>
      <c r="BJ477" s="47">
        <f t="shared" si="215"/>
        <v>0</v>
      </c>
    </row>
    <row r="478" spans="3:63">
      <c r="D478" s="37">
        <f t="shared" si="216"/>
        <v>0.125</v>
      </c>
      <c r="E478" s="47">
        <f t="shared" si="222"/>
        <v>1.7231028430987565E-4</v>
      </c>
      <c r="F478" s="47">
        <f t="shared" si="223"/>
        <v>1.7161369837181639E-4</v>
      </c>
      <c r="G478" s="47">
        <f t="shared" si="224"/>
        <v>6.8775579162643993E-4</v>
      </c>
      <c r="H478" s="47">
        <f t="shared" si="225"/>
        <v>5.2792105916473723E-4</v>
      </c>
      <c r="I478" s="47">
        <f t="shared" si="226"/>
        <v>1.2917825836555106E-3</v>
      </c>
      <c r="J478" s="47">
        <f t="shared" si="227"/>
        <v>3.0157184173242995E-4</v>
      </c>
      <c r="K478" s="47">
        <f t="shared" si="228"/>
        <v>2.2750085297480495E-2</v>
      </c>
      <c r="L478" s="47">
        <f t="shared" si="229"/>
        <v>3.8438920226111759E-4</v>
      </c>
      <c r="M478" s="47">
        <f t="shared" si="230"/>
        <v>6.3622936116899151E-4</v>
      </c>
      <c r="N478" s="47">
        <f t="shared" si="231"/>
        <v>0</v>
      </c>
      <c r="Q478" s="47">
        <f t="shared" si="218"/>
        <v>1.5055678770777055E-4</v>
      </c>
      <c r="R478" s="47">
        <f t="shared" si="188"/>
        <v>1.3844602069509087E-4</v>
      </c>
      <c r="S478" s="47">
        <f t="shared" si="188"/>
        <v>5.2529732479202724E-4</v>
      </c>
      <c r="T478" s="47">
        <f t="shared" si="188"/>
        <v>3.6452388492541371E-4</v>
      </c>
      <c r="U478" s="47">
        <f t="shared" si="188"/>
        <v>1.0437231725247923E-3</v>
      </c>
      <c r="V478" s="47">
        <f t="shared" si="188"/>
        <v>2.4089766566012387E-4</v>
      </c>
      <c r="W478" s="47">
        <f t="shared" si="188"/>
        <v>2.0432933038083093E-2</v>
      </c>
      <c r="X478" s="47">
        <f t="shared" si="188"/>
        <v>2.3712318047047171E-4</v>
      </c>
      <c r="Y478" s="47">
        <f t="shared" si="188"/>
        <v>5.2586273692090493E-4</v>
      </c>
      <c r="Z478" s="47">
        <f t="shared" si="188"/>
        <v>0</v>
      </c>
      <c r="AA478" s="91"/>
      <c r="AB478" s="91"/>
      <c r="AC478" s="47">
        <f t="shared" si="219"/>
        <v>1.9406378091198082E-4</v>
      </c>
      <c r="AD478" s="47">
        <f t="shared" si="189"/>
        <v>2.0513219520380214E-4</v>
      </c>
      <c r="AE478" s="47">
        <f t="shared" si="190"/>
        <v>8.4721919386417858E-4</v>
      </c>
      <c r="AF478" s="47">
        <f t="shared" si="191"/>
        <v>6.9131823340406041E-4</v>
      </c>
      <c r="AG478" s="47">
        <f t="shared" si="192"/>
        <v>1.5398419947862312E-3</v>
      </c>
      <c r="AH478" s="47">
        <f t="shared" si="193"/>
        <v>3.6224601780473651E-4</v>
      </c>
      <c r="AI478" s="47">
        <f t="shared" si="194"/>
        <v>2.5029565115602948E-2</v>
      </c>
      <c r="AJ478" s="47">
        <f t="shared" si="195"/>
        <v>5.3268791301943599E-4</v>
      </c>
      <c r="AK478" s="47">
        <f t="shared" si="196"/>
        <v>7.4659598541707819E-4</v>
      </c>
      <c r="AL478" s="47">
        <f t="shared" si="197"/>
        <v>0</v>
      </c>
      <c r="AO478" s="47">
        <f t="shared" ref="AO478:AX516" si="232">E478-Q478</f>
        <v>2.1753496602105093E-5</v>
      </c>
      <c r="AP478" s="47">
        <f t="shared" si="198"/>
        <v>3.3167677676725516E-5</v>
      </c>
      <c r="AQ478" s="47">
        <f t="shared" si="199"/>
        <v>1.6245846683441269E-4</v>
      </c>
      <c r="AR478" s="47">
        <f t="shared" si="200"/>
        <v>1.6339717423932351E-4</v>
      </c>
      <c r="AS478" s="47">
        <f t="shared" si="201"/>
        <v>2.4805941113071836E-4</v>
      </c>
      <c r="AT478" s="47">
        <f t="shared" si="202"/>
        <v>6.0674176072306077E-5</v>
      </c>
      <c r="AU478" s="47">
        <f t="shared" si="203"/>
        <v>2.3171522593974023E-3</v>
      </c>
      <c r="AV478" s="47">
        <f t="shared" si="204"/>
        <v>1.4726602179064588E-4</v>
      </c>
      <c r="AW478" s="47">
        <f t="shared" si="205"/>
        <v>1.1036662424808658E-4</v>
      </c>
      <c r="AX478" s="47">
        <f t="shared" si="206"/>
        <v>0</v>
      </c>
      <c r="BA478" s="47">
        <f t="shared" si="221"/>
        <v>3.6637406522185649E-4</v>
      </c>
      <c r="BB478" s="47">
        <f t="shared" si="207"/>
        <v>3.767458935756185E-4</v>
      </c>
      <c r="BC478" s="47">
        <f t="shared" si="208"/>
        <v>1.5349749854906185E-3</v>
      </c>
      <c r="BD478" s="47">
        <f t="shared" si="209"/>
        <v>1.2192392925687977E-3</v>
      </c>
      <c r="BE478" s="47">
        <f t="shared" si="210"/>
        <v>2.831624578441742E-3</v>
      </c>
      <c r="BF478" s="47">
        <f t="shared" si="211"/>
        <v>6.6381785953716641E-4</v>
      </c>
      <c r="BG478" s="47">
        <f t="shared" si="212"/>
        <v>4.7779650413083442E-2</v>
      </c>
      <c r="BH478" s="47">
        <f t="shared" si="213"/>
        <v>9.1707711528055363E-4</v>
      </c>
      <c r="BI478" s="47">
        <f t="shared" si="214"/>
        <v>1.3828253465860696E-3</v>
      </c>
      <c r="BJ478" s="47">
        <f t="shared" si="215"/>
        <v>0</v>
      </c>
    </row>
    <row r="479" spans="3:63">
      <c r="D479" s="37">
        <f t="shared" si="216"/>
        <v>0.25</v>
      </c>
      <c r="E479" s="47">
        <f t="shared" si="222"/>
        <v>2.2867059052880548E-4</v>
      </c>
      <c r="F479" s="47">
        <f t="shared" si="223"/>
        <v>2.9961550112393779E-4</v>
      </c>
      <c r="G479" s="47">
        <f t="shared" si="224"/>
        <v>1.3545334098564172E-3</v>
      </c>
      <c r="H479" s="47">
        <f t="shared" si="225"/>
        <v>1.0430089392006296E-3</v>
      </c>
      <c r="I479" s="47">
        <f t="shared" si="226"/>
        <v>2.3186686970188258E-3</v>
      </c>
      <c r="J479" s="47">
        <f t="shared" si="227"/>
        <v>5.3296157875957182E-4</v>
      </c>
      <c r="K479" s="47">
        <f t="shared" si="228"/>
        <v>4.875989931498792E-2</v>
      </c>
      <c r="L479" s="47">
        <f t="shared" si="229"/>
        <v>7.2391546176028658E-4</v>
      </c>
      <c r="M479" s="47">
        <f t="shared" si="230"/>
        <v>1.2236245089755271E-3</v>
      </c>
      <c r="N479" s="47">
        <f t="shared" si="231"/>
        <v>0</v>
      </c>
      <c r="Q479" s="47">
        <f t="shared" si="218"/>
        <v>1.8819637550081622E-4</v>
      </c>
      <c r="R479" s="47">
        <f t="shared" si="188"/>
        <v>2.3317387789196202E-4</v>
      </c>
      <c r="S479" s="47">
        <f t="shared" si="188"/>
        <v>1.1362283930752835E-3</v>
      </c>
      <c r="T479" s="47">
        <f t="shared" si="188"/>
        <v>7.3575398268177559E-4</v>
      </c>
      <c r="U479" s="47">
        <f t="shared" si="188"/>
        <v>1.8415740994471045E-3</v>
      </c>
      <c r="V479" s="47">
        <f t="shared" si="188"/>
        <v>4.0664816160248835E-4</v>
      </c>
      <c r="W479" s="47">
        <f t="shared" si="188"/>
        <v>4.5871468617890127E-2</v>
      </c>
      <c r="X479" s="47">
        <f t="shared" si="188"/>
        <v>4.6091809960702298E-4</v>
      </c>
      <c r="Y479" s="47">
        <f t="shared" si="188"/>
        <v>1.0288645384621113E-3</v>
      </c>
      <c r="Z479" s="47">
        <f t="shared" si="188"/>
        <v>0</v>
      </c>
      <c r="AA479" s="91"/>
      <c r="AB479" s="91"/>
      <c r="AC479" s="47">
        <f t="shared" si="219"/>
        <v>2.6914592107564646E-4</v>
      </c>
      <c r="AD479" s="47">
        <f t="shared" si="189"/>
        <v>3.6517820535317513E-4</v>
      </c>
      <c r="AE479" s="47">
        <f t="shared" si="190"/>
        <v>1.580342062482329E-3</v>
      </c>
      <c r="AF479" s="47">
        <f t="shared" si="191"/>
        <v>1.3502638957194851E-3</v>
      </c>
      <c r="AG479" s="47">
        <f t="shared" si="192"/>
        <v>2.7957632945905513E-3</v>
      </c>
      <c r="AH479" s="47">
        <f t="shared" si="193"/>
        <v>6.5927499591665595E-4</v>
      </c>
      <c r="AI479" s="47">
        <f t="shared" si="194"/>
        <v>5.1742712043453376E-2</v>
      </c>
      <c r="AJ479" s="47">
        <f t="shared" si="195"/>
        <v>9.8429763522238606E-4</v>
      </c>
      <c r="AK479" s="47">
        <f t="shared" si="196"/>
        <v>1.4183397645381032E-3</v>
      </c>
      <c r="AL479" s="47">
        <f t="shared" si="197"/>
        <v>0</v>
      </c>
      <c r="AO479" s="47">
        <f t="shared" si="232"/>
        <v>4.0474215027989262E-5</v>
      </c>
      <c r="AP479" s="47">
        <f t="shared" si="198"/>
        <v>6.6441623231975775E-5</v>
      </c>
      <c r="AQ479" s="47">
        <f t="shared" si="199"/>
        <v>2.1830501678113379E-4</v>
      </c>
      <c r="AR479" s="47">
        <f t="shared" si="200"/>
        <v>3.07254956518854E-4</v>
      </c>
      <c r="AS479" s="47">
        <f t="shared" si="201"/>
        <v>4.7709459757172123E-4</v>
      </c>
      <c r="AT479" s="47">
        <f t="shared" si="202"/>
        <v>1.2631341715708348E-4</v>
      </c>
      <c r="AU479" s="47">
        <f t="shared" si="203"/>
        <v>2.8884306970977935E-3</v>
      </c>
      <c r="AV479" s="47">
        <f t="shared" si="204"/>
        <v>2.629973621532636E-4</v>
      </c>
      <c r="AW479" s="47">
        <f t="shared" si="205"/>
        <v>1.947599705134158E-4</v>
      </c>
      <c r="AX479" s="47">
        <f t="shared" si="206"/>
        <v>0</v>
      </c>
      <c r="BA479" s="47">
        <f t="shared" si="221"/>
        <v>4.9781651160445194E-4</v>
      </c>
      <c r="BB479" s="47">
        <f t="shared" si="207"/>
        <v>6.6479370647711292E-4</v>
      </c>
      <c r="BC479" s="47">
        <f t="shared" si="208"/>
        <v>2.9348754723387462E-3</v>
      </c>
      <c r="BD479" s="47">
        <f t="shared" si="209"/>
        <v>2.3932728349201149E-3</v>
      </c>
      <c r="BE479" s="47">
        <f t="shared" si="210"/>
        <v>5.1144319916093771E-3</v>
      </c>
      <c r="BF479" s="47">
        <f t="shared" si="211"/>
        <v>1.1922365746762278E-3</v>
      </c>
      <c r="BG479" s="47">
        <f t="shared" si="212"/>
        <v>0.1005026113584413</v>
      </c>
      <c r="BH479" s="47">
        <f t="shared" si="213"/>
        <v>1.7082130969826726E-3</v>
      </c>
      <c r="BI479" s="47">
        <f t="shared" si="214"/>
        <v>2.6419642735136303E-3</v>
      </c>
      <c r="BJ479" s="47">
        <f t="shared" si="215"/>
        <v>0</v>
      </c>
    </row>
    <row r="480" spans="3:63">
      <c r="D480" s="37">
        <f t="shared" si="216"/>
        <v>0.375</v>
      </c>
      <c r="E480" s="47">
        <f t="shared" si="222"/>
        <v>2.5404296734263791E-4</v>
      </c>
      <c r="F480" s="47">
        <f t="shared" si="223"/>
        <v>4.1344167794300963E-4</v>
      </c>
      <c r="G480" s="47">
        <f t="shared" si="224"/>
        <v>1.892898381386874E-3</v>
      </c>
      <c r="H480" s="47">
        <f t="shared" si="225"/>
        <v>1.5251175763869764E-3</v>
      </c>
      <c r="I480" s="47">
        <f t="shared" si="226"/>
        <v>3.1282356629380088E-3</v>
      </c>
      <c r="J480" s="47">
        <f t="shared" si="227"/>
        <v>7.4141247405186818E-4</v>
      </c>
      <c r="K480" s="47">
        <f t="shared" si="228"/>
        <v>7.4779181940186068E-2</v>
      </c>
      <c r="L480" s="47">
        <f t="shared" si="229"/>
        <v>1.0267123169700606E-3</v>
      </c>
      <c r="M480" s="47">
        <f t="shared" si="230"/>
        <v>1.7729924520040736E-3</v>
      </c>
      <c r="N480" s="47">
        <f t="shared" si="231"/>
        <v>0</v>
      </c>
      <c r="Q480" s="47">
        <f t="shared" si="218"/>
        <v>2.0069443624484804E-4</v>
      </c>
      <c r="R480" s="47">
        <f t="shared" si="188"/>
        <v>3.0997150426092873E-4</v>
      </c>
      <c r="S480" s="47">
        <f t="shared" si="188"/>
        <v>1.6938132576967103E-3</v>
      </c>
      <c r="T480" s="47">
        <f t="shared" si="188"/>
        <v>1.0855711170213037E-3</v>
      </c>
      <c r="U480" s="47">
        <f t="shared" si="188"/>
        <v>2.4755247881788631E-3</v>
      </c>
      <c r="V480" s="47">
        <f t="shared" si="188"/>
        <v>5.556527943219973E-4</v>
      </c>
      <c r="W480" s="47">
        <f t="shared" si="188"/>
        <v>7.2347760617206311E-2</v>
      </c>
      <c r="X480" s="47">
        <f t="shared" si="188"/>
        <v>6.3607884161051293E-4</v>
      </c>
      <c r="Y480" s="47">
        <f t="shared" si="188"/>
        <v>1.5045512899572058E-3</v>
      </c>
      <c r="Z480" s="47">
        <f t="shared" si="188"/>
        <v>0</v>
      </c>
      <c r="AA480" s="91"/>
      <c r="AB480" s="91"/>
      <c r="AC480" s="47">
        <f t="shared" si="219"/>
        <v>3.073993705391486E-4</v>
      </c>
      <c r="AD480" s="47">
        <f t="shared" si="189"/>
        <v>5.1136555882138257E-4</v>
      </c>
      <c r="AE480" s="47">
        <f t="shared" si="190"/>
        <v>2.1393341271001023E-3</v>
      </c>
      <c r="AF480" s="47">
        <f t="shared" si="191"/>
        <v>1.9646640357526492E-3</v>
      </c>
      <c r="AG480" s="47">
        <f t="shared" si="192"/>
        <v>3.7809465376971605E-3</v>
      </c>
      <c r="AH480" s="47">
        <f t="shared" si="193"/>
        <v>9.2717215378173949E-4</v>
      </c>
      <c r="AI480" s="47">
        <f t="shared" si="194"/>
        <v>7.7806187588618639E-2</v>
      </c>
      <c r="AJ480" s="47">
        <f t="shared" si="195"/>
        <v>1.4008221457413859E-3</v>
      </c>
      <c r="AK480" s="47">
        <f t="shared" si="196"/>
        <v>2.0411180653653925E-3</v>
      </c>
      <c r="AL480" s="47">
        <f t="shared" si="197"/>
        <v>0</v>
      </c>
      <c r="AO480" s="47">
        <f t="shared" si="232"/>
        <v>5.334853109778987E-5</v>
      </c>
      <c r="AP480" s="47">
        <f t="shared" si="198"/>
        <v>1.0347017368208091E-4</v>
      </c>
      <c r="AQ480" s="47">
        <f t="shared" si="199"/>
        <v>1.9908512369016368E-4</v>
      </c>
      <c r="AR480" s="47">
        <f t="shared" si="200"/>
        <v>4.3954645936567275E-4</v>
      </c>
      <c r="AS480" s="47">
        <f t="shared" si="201"/>
        <v>6.5271087475914568E-4</v>
      </c>
      <c r="AT480" s="47">
        <f t="shared" si="202"/>
        <v>1.8575967972987088E-4</v>
      </c>
      <c r="AU480" s="47">
        <f t="shared" si="203"/>
        <v>2.4314213229797571E-3</v>
      </c>
      <c r="AV480" s="47">
        <f t="shared" si="204"/>
        <v>3.9063347535954766E-4</v>
      </c>
      <c r="AW480" s="47">
        <f t="shared" si="205"/>
        <v>2.684411620468678E-4</v>
      </c>
      <c r="AX480" s="47">
        <f t="shared" si="206"/>
        <v>0</v>
      </c>
      <c r="BA480" s="47">
        <f t="shared" si="221"/>
        <v>5.6144233788178646E-4</v>
      </c>
      <c r="BB480" s="47">
        <f t="shared" si="207"/>
        <v>9.248072367643922E-4</v>
      </c>
      <c r="BC480" s="47">
        <f t="shared" si="208"/>
        <v>4.0322325084869767E-3</v>
      </c>
      <c r="BD480" s="47">
        <f t="shared" si="209"/>
        <v>3.4897816121396254E-3</v>
      </c>
      <c r="BE480" s="47">
        <f t="shared" si="210"/>
        <v>6.9091822006351698E-3</v>
      </c>
      <c r="BF480" s="47">
        <f t="shared" si="211"/>
        <v>1.6685846278336077E-3</v>
      </c>
      <c r="BG480" s="47">
        <f t="shared" si="212"/>
        <v>0.15258536952880469</v>
      </c>
      <c r="BH480" s="47">
        <f t="shared" si="213"/>
        <v>2.4275344627114467E-3</v>
      </c>
      <c r="BI480" s="47">
        <f t="shared" si="214"/>
        <v>3.8141105173694662E-3</v>
      </c>
      <c r="BJ480" s="47">
        <f t="shared" si="215"/>
        <v>0</v>
      </c>
    </row>
    <row r="481" spans="4:62">
      <c r="D481" s="37">
        <f t="shared" si="216"/>
        <v>0.5</v>
      </c>
      <c r="E481" s="47">
        <f t="shared" si="222"/>
        <v>2.7076157616303498E-4</v>
      </c>
      <c r="F481" s="47">
        <f t="shared" si="223"/>
        <v>5.2661073463044529E-4</v>
      </c>
      <c r="G481" s="47">
        <f t="shared" si="224"/>
        <v>2.3300025930290771E-3</v>
      </c>
      <c r="H481" s="47">
        <f t="shared" si="225"/>
        <v>1.9983934412587979E-3</v>
      </c>
      <c r="I481" s="47">
        <f t="shared" si="226"/>
        <v>3.8151687767576494E-3</v>
      </c>
      <c r="J481" s="47">
        <f t="shared" si="227"/>
        <v>9.5123968604247586E-4</v>
      </c>
      <c r="K481" s="47">
        <f t="shared" si="228"/>
        <v>0.10174992410324513</v>
      </c>
      <c r="L481" s="47">
        <f t="shared" si="229"/>
        <v>1.3146750137864635E-3</v>
      </c>
      <c r="M481" s="47">
        <f t="shared" si="230"/>
        <v>2.3231395506980064E-3</v>
      </c>
      <c r="N481" s="47">
        <f t="shared" si="231"/>
        <v>0</v>
      </c>
      <c r="Q481" s="47">
        <f t="shared" si="218"/>
        <v>2.0885774041229886E-4</v>
      </c>
      <c r="R481" s="47">
        <f t="shared" si="188"/>
        <v>3.803432526679058E-4</v>
      </c>
      <c r="S481" s="47">
        <f t="shared" si="188"/>
        <v>2.176961180077085E-3</v>
      </c>
      <c r="T481" s="47">
        <f t="shared" si="188"/>
        <v>1.4284054113653467E-3</v>
      </c>
      <c r="U481" s="47">
        <f t="shared" si="188"/>
        <v>3.0253740479433064E-3</v>
      </c>
      <c r="V481" s="47">
        <f t="shared" si="188"/>
        <v>7.1351573893251301E-4</v>
      </c>
      <c r="W481" s="47">
        <f t="shared" si="188"/>
        <v>9.993704481562446E-2</v>
      </c>
      <c r="X481" s="47">
        <f t="shared" si="188"/>
        <v>7.7427288396164987E-4</v>
      </c>
      <c r="Y481" s="47">
        <f t="shared" si="188"/>
        <v>1.9852137709849937E-3</v>
      </c>
      <c r="Z481" s="47">
        <f t="shared" si="188"/>
        <v>0</v>
      </c>
      <c r="AA481" s="91"/>
      <c r="AB481" s="91"/>
      <c r="AC481" s="47">
        <f t="shared" si="219"/>
        <v>3.3269028738332988E-4</v>
      </c>
      <c r="AD481" s="47">
        <f t="shared" si="189"/>
        <v>6.6145216604848115E-4</v>
      </c>
      <c r="AE481" s="47">
        <f t="shared" si="190"/>
        <v>2.5805921556545874E-3</v>
      </c>
      <c r="AF481" s="47">
        <f t="shared" si="191"/>
        <v>2.5683814711522472E-3</v>
      </c>
      <c r="AG481" s="47">
        <f t="shared" si="192"/>
        <v>4.6049635055720019E-3</v>
      </c>
      <c r="AH481" s="47">
        <f t="shared" si="193"/>
        <v>1.1889636331524388E-3</v>
      </c>
      <c r="AI481" s="47">
        <f t="shared" si="194"/>
        <v>0.10478978091386792</v>
      </c>
      <c r="AJ481" s="47">
        <f t="shared" si="195"/>
        <v>1.82081938819938E-3</v>
      </c>
      <c r="AK481" s="47">
        <f t="shared" si="196"/>
        <v>2.6600682110912281E-3</v>
      </c>
      <c r="AL481" s="47">
        <f t="shared" si="197"/>
        <v>0</v>
      </c>
      <c r="AO481" s="47">
        <f t="shared" si="232"/>
        <v>6.190383575073612E-5</v>
      </c>
      <c r="AP481" s="47">
        <f t="shared" si="198"/>
        <v>1.4626748196253949E-4</v>
      </c>
      <c r="AQ481" s="47">
        <f t="shared" si="199"/>
        <v>1.5304141295199207E-4</v>
      </c>
      <c r="AR481" s="47">
        <f t="shared" si="200"/>
        <v>5.6998802989345122E-4</v>
      </c>
      <c r="AS481" s="47">
        <f t="shared" si="201"/>
        <v>7.8979472881434299E-4</v>
      </c>
      <c r="AT481" s="47">
        <f t="shared" si="202"/>
        <v>2.3772394710996284E-4</v>
      </c>
      <c r="AU481" s="47">
        <f t="shared" si="203"/>
        <v>1.8128792876206667E-3</v>
      </c>
      <c r="AV481" s="47">
        <f t="shared" si="204"/>
        <v>5.404021298248136E-4</v>
      </c>
      <c r="AW481" s="47">
        <f t="shared" si="205"/>
        <v>3.3792577971301268E-4</v>
      </c>
      <c r="AX481" s="47">
        <f t="shared" si="206"/>
        <v>0</v>
      </c>
      <c r="BA481" s="47">
        <f t="shared" si="221"/>
        <v>6.0345186354636491E-4</v>
      </c>
      <c r="BB481" s="47">
        <f t="shared" si="207"/>
        <v>1.1880629006789266E-3</v>
      </c>
      <c r="BC481" s="47">
        <f t="shared" si="208"/>
        <v>4.9105947486836644E-3</v>
      </c>
      <c r="BD481" s="47">
        <f t="shared" si="209"/>
        <v>4.5667749124110452E-3</v>
      </c>
      <c r="BE481" s="47">
        <f t="shared" si="210"/>
        <v>8.4201322823296513E-3</v>
      </c>
      <c r="BF481" s="47">
        <f t="shared" si="211"/>
        <v>2.1402033191949147E-3</v>
      </c>
      <c r="BG481" s="47">
        <f t="shared" si="212"/>
        <v>0.20653970501711305</v>
      </c>
      <c r="BH481" s="47">
        <f t="shared" si="213"/>
        <v>3.1354944019858434E-3</v>
      </c>
      <c r="BI481" s="47">
        <f t="shared" si="214"/>
        <v>4.983207761789234E-3</v>
      </c>
      <c r="BJ481" s="47">
        <f t="shared" si="215"/>
        <v>0</v>
      </c>
    </row>
    <row r="482" spans="4:62">
      <c r="D482" s="37">
        <f t="shared" si="216"/>
        <v>0.625</v>
      </c>
      <c r="E482" s="47">
        <f t="shared" si="222"/>
        <v>2.8090473555051845E-4</v>
      </c>
      <c r="F482" s="47">
        <f t="shared" si="223"/>
        <v>6.4087590014180523E-4</v>
      </c>
      <c r="G482" s="47">
        <f t="shared" si="224"/>
        <v>2.6834493969542612E-3</v>
      </c>
      <c r="H482" s="47">
        <f t="shared" si="225"/>
        <v>2.4686609502342673E-3</v>
      </c>
      <c r="I482" s="47">
        <f t="shared" si="226"/>
        <v>4.4122314144836774E-3</v>
      </c>
      <c r="J482" s="47">
        <f t="shared" si="227"/>
        <v>1.1663367820624667E-3</v>
      </c>
      <c r="K482" s="47">
        <f t="shared" si="228"/>
        <v>0.13006749042005916</v>
      </c>
      <c r="L482" s="47">
        <f t="shared" si="229"/>
        <v>1.5928908554455989E-3</v>
      </c>
      <c r="M482" s="47">
        <f t="shared" si="230"/>
        <v>2.8835733115046584E-3</v>
      </c>
      <c r="N482" s="47">
        <f t="shared" si="231"/>
        <v>0</v>
      </c>
      <c r="Q482" s="47">
        <f t="shared" si="218"/>
        <v>2.1372846329844705E-4</v>
      </c>
      <c r="R482" s="47">
        <f t="shared" si="188"/>
        <v>4.4616660369222805E-4</v>
      </c>
      <c r="S482" s="47">
        <f t="shared" si="188"/>
        <v>2.5750732004211699E-3</v>
      </c>
      <c r="T482" s="47">
        <f t="shared" si="188"/>
        <v>1.768331164116404E-3</v>
      </c>
      <c r="U482" s="47">
        <f t="shared" si="188"/>
        <v>3.5142085542306024E-3</v>
      </c>
      <c r="V482" s="47">
        <f t="shared" si="188"/>
        <v>8.8510461571589965E-4</v>
      </c>
      <c r="W482" s="47">
        <f t="shared" si="188"/>
        <v>0.12854351874929618</v>
      </c>
      <c r="X482" s="47">
        <f t="shared" si="188"/>
        <v>8.8323001943362489E-4</v>
      </c>
      <c r="Y482" s="47">
        <f t="shared" si="188"/>
        <v>2.4802228614008714E-3</v>
      </c>
      <c r="Z482" s="47">
        <f t="shared" si="188"/>
        <v>0</v>
      </c>
      <c r="AA482" s="91"/>
      <c r="AB482" s="91"/>
      <c r="AC482" s="47">
        <f t="shared" si="219"/>
        <v>3.4813322802241365E-4</v>
      </c>
      <c r="AD482" s="47">
        <f t="shared" si="189"/>
        <v>8.1894525667734199E-4</v>
      </c>
      <c r="AE482" s="47">
        <f t="shared" si="190"/>
        <v>2.933886521974495E-3</v>
      </c>
      <c r="AF482" s="47">
        <f t="shared" si="191"/>
        <v>3.1689907363521299E-3</v>
      </c>
      <c r="AG482" s="47">
        <f t="shared" si="192"/>
        <v>5.310254274736765E-3</v>
      </c>
      <c r="AH482" s="47">
        <f t="shared" si="193"/>
        <v>1.447568948409034E-3</v>
      </c>
      <c r="AI482" s="47">
        <f t="shared" si="194"/>
        <v>0.13337832905584313</v>
      </c>
      <c r="AJ482" s="47">
        <f t="shared" si="195"/>
        <v>2.2522607238941133E-3</v>
      </c>
      <c r="AK482" s="47">
        <f t="shared" si="196"/>
        <v>3.2848305432293052E-3</v>
      </c>
      <c r="AL482" s="47">
        <f t="shared" si="197"/>
        <v>0</v>
      </c>
      <c r="AO482" s="47">
        <f t="shared" si="232"/>
        <v>6.71762722520714E-5</v>
      </c>
      <c r="AP482" s="47">
        <f t="shared" si="198"/>
        <v>1.9470929644957718E-4</v>
      </c>
      <c r="AQ482" s="47">
        <f t="shared" si="199"/>
        <v>1.0837619653309132E-4</v>
      </c>
      <c r="AR482" s="47">
        <f t="shared" si="200"/>
        <v>7.0032978611786327E-4</v>
      </c>
      <c r="AS482" s="47">
        <f t="shared" si="201"/>
        <v>8.9802286025307499E-4</v>
      </c>
      <c r="AT482" s="47">
        <f t="shared" si="202"/>
        <v>2.8123216634656702E-4</v>
      </c>
      <c r="AU482" s="47">
        <f t="shared" si="203"/>
        <v>1.5239716707629858E-3</v>
      </c>
      <c r="AV482" s="47">
        <f t="shared" si="204"/>
        <v>7.0966083601197404E-4</v>
      </c>
      <c r="AW482" s="47">
        <f t="shared" si="205"/>
        <v>4.0335045010378694E-4</v>
      </c>
      <c r="AX482" s="47">
        <f t="shared" si="206"/>
        <v>0</v>
      </c>
      <c r="BA482" s="47">
        <f t="shared" si="221"/>
        <v>6.290379635729321E-4</v>
      </c>
      <c r="BB482" s="47">
        <f t="shared" si="207"/>
        <v>1.4598211568191471E-3</v>
      </c>
      <c r="BC482" s="47">
        <f t="shared" si="208"/>
        <v>5.6173359189287562E-3</v>
      </c>
      <c r="BD482" s="47">
        <f t="shared" si="209"/>
        <v>5.6376516865863976E-3</v>
      </c>
      <c r="BE482" s="47">
        <f t="shared" si="210"/>
        <v>9.7224856892204423E-3</v>
      </c>
      <c r="BF482" s="47">
        <f t="shared" si="211"/>
        <v>2.6139057304715007E-3</v>
      </c>
      <c r="BG482" s="47">
        <f t="shared" si="212"/>
        <v>0.26344581947590229</v>
      </c>
      <c r="BH482" s="47">
        <f t="shared" si="213"/>
        <v>3.8451515793397123E-3</v>
      </c>
      <c r="BI482" s="47">
        <f t="shared" si="214"/>
        <v>6.1684038547339635E-3</v>
      </c>
      <c r="BJ482" s="47">
        <f t="shared" si="215"/>
        <v>0</v>
      </c>
    </row>
    <row r="483" spans="4:62">
      <c r="D483" s="37">
        <f t="shared" si="216"/>
        <v>0.75</v>
      </c>
      <c r="E483" s="47">
        <f t="shared" si="222"/>
        <v>2.8624378328052306E-4</v>
      </c>
      <c r="F483" s="47">
        <f t="shared" si="223"/>
        <v>7.5696869663397176E-4</v>
      </c>
      <c r="G483" s="47">
        <f t="shared" si="224"/>
        <v>2.9700321441463568E-3</v>
      </c>
      <c r="H483" s="47">
        <f t="shared" si="225"/>
        <v>2.9388379578243313E-3</v>
      </c>
      <c r="I483" s="47">
        <f t="shared" si="226"/>
        <v>4.9443638871378461E-3</v>
      </c>
      <c r="J483" s="47">
        <f t="shared" si="227"/>
        <v>1.3881203730599159E-3</v>
      </c>
      <c r="K483" s="47">
        <f t="shared" si="228"/>
        <v>0.15979157133732441</v>
      </c>
      <c r="L483" s="47">
        <f t="shared" si="229"/>
        <v>1.8647079763410511E-3</v>
      </c>
      <c r="M483" s="47">
        <f t="shared" si="230"/>
        <v>3.4579422071535212E-3</v>
      </c>
      <c r="N483" s="47">
        <f t="shared" si="231"/>
        <v>0</v>
      </c>
      <c r="Q483" s="47">
        <f t="shared" si="218"/>
        <v>2.1619113103197633E-4</v>
      </c>
      <c r="R483" s="47">
        <f t="shared" si="188"/>
        <v>5.0883347718312026E-4</v>
      </c>
      <c r="S483" s="47">
        <f t="shared" si="188"/>
        <v>2.8890094584053229E-3</v>
      </c>
      <c r="T483" s="47">
        <f t="shared" si="188"/>
        <v>2.1074484453587538E-3</v>
      </c>
      <c r="U483" s="47">
        <f t="shared" si="188"/>
        <v>3.9590634678507448E-3</v>
      </c>
      <c r="V483" s="47">
        <f t="shared" si="188"/>
        <v>1.0716669875778485E-3</v>
      </c>
      <c r="W483" s="47">
        <f t="shared" si="188"/>
        <v>0.15797867421504563</v>
      </c>
      <c r="X483" s="47">
        <f t="shared" si="188"/>
        <v>9.6988044164079534E-4</v>
      </c>
      <c r="Y483" s="47">
        <f t="shared" si="188"/>
        <v>2.9928660274557658E-3</v>
      </c>
      <c r="Z483" s="47">
        <f t="shared" si="188"/>
        <v>0</v>
      </c>
      <c r="AA483" s="91"/>
      <c r="AB483" s="91"/>
      <c r="AC483" s="47">
        <f t="shared" si="219"/>
        <v>3.5638181809009341E-4</v>
      </c>
      <c r="AD483" s="47">
        <f t="shared" si="189"/>
        <v>9.8492584467553069E-4</v>
      </c>
      <c r="AE483" s="47">
        <f t="shared" si="190"/>
        <v>3.2233220119981445E-3</v>
      </c>
      <c r="AF483" s="47">
        <f t="shared" si="191"/>
        <v>3.7702274702899083E-3</v>
      </c>
      <c r="AG483" s="47">
        <f t="shared" si="192"/>
        <v>5.9296643064249612E-3</v>
      </c>
      <c r="AH483" s="47">
        <f t="shared" si="193"/>
        <v>1.7045737585419836E-3</v>
      </c>
      <c r="AI483" s="47">
        <f t="shared" si="194"/>
        <v>0.16377127491475604</v>
      </c>
      <c r="AJ483" s="47">
        <f t="shared" si="195"/>
        <v>2.6979983698784222E-3</v>
      </c>
      <c r="AK483" s="47">
        <f t="shared" si="196"/>
        <v>3.9195958745256703E-3</v>
      </c>
      <c r="AL483" s="47">
        <f t="shared" si="197"/>
        <v>0</v>
      </c>
      <c r="AO483" s="47">
        <f t="shared" si="232"/>
        <v>7.0052652248546731E-5</v>
      </c>
      <c r="AP483" s="47">
        <f t="shared" si="198"/>
        <v>2.481352194508515E-4</v>
      </c>
      <c r="AQ483" s="47">
        <f t="shared" si="199"/>
        <v>8.1022685741033874E-5</v>
      </c>
      <c r="AR483" s="47">
        <f t="shared" si="200"/>
        <v>8.3138951246557744E-4</v>
      </c>
      <c r="AS483" s="47">
        <f t="shared" si="201"/>
        <v>9.8530041928710128E-4</v>
      </c>
      <c r="AT483" s="47">
        <f t="shared" si="202"/>
        <v>3.1645338548206745E-4</v>
      </c>
      <c r="AU483" s="47">
        <f t="shared" si="203"/>
        <v>1.8128971222787782E-3</v>
      </c>
      <c r="AV483" s="47">
        <f t="shared" si="204"/>
        <v>8.9482753470025581E-4</v>
      </c>
      <c r="AW483" s="47">
        <f t="shared" si="205"/>
        <v>4.650761796977554E-4</v>
      </c>
      <c r="AX483" s="47">
        <f t="shared" si="206"/>
        <v>0</v>
      </c>
      <c r="BA483" s="47">
        <f t="shared" si="221"/>
        <v>6.4262560137061647E-4</v>
      </c>
      <c r="BB483" s="47">
        <f t="shared" si="207"/>
        <v>1.7418945413095023E-3</v>
      </c>
      <c r="BC483" s="47">
        <f t="shared" si="208"/>
        <v>6.1933541561445017E-3</v>
      </c>
      <c r="BD483" s="47">
        <f t="shared" si="209"/>
        <v>6.7090654281142395E-3</v>
      </c>
      <c r="BE483" s="47">
        <f t="shared" si="210"/>
        <v>1.0874028193562807E-2</v>
      </c>
      <c r="BF483" s="47">
        <f t="shared" si="211"/>
        <v>3.0926941316018995E-3</v>
      </c>
      <c r="BG483" s="47">
        <f t="shared" si="212"/>
        <v>0.32356284625208043</v>
      </c>
      <c r="BH483" s="47">
        <f t="shared" si="213"/>
        <v>4.5627063462194729E-3</v>
      </c>
      <c r="BI483" s="47">
        <f t="shared" si="214"/>
        <v>7.3775380816791915E-3</v>
      </c>
      <c r="BJ483" s="47">
        <f t="shared" si="215"/>
        <v>0</v>
      </c>
    </row>
    <row r="484" spans="4:62">
      <c r="D484" s="37">
        <f t="shared" si="216"/>
        <v>0.875</v>
      </c>
      <c r="E484" s="47">
        <f t="shared" si="222"/>
        <v>2.8841643230733034E-4</v>
      </c>
      <c r="F484" s="47">
        <f t="shared" si="223"/>
        <v>8.7480655698291487E-4</v>
      </c>
      <c r="G484" s="47">
        <f t="shared" si="224"/>
        <v>3.2078897914400955E-3</v>
      </c>
      <c r="H484" s="47">
        <f t="shared" si="225"/>
        <v>3.4098228475368791E-3</v>
      </c>
      <c r="I484" s="47">
        <f t="shared" si="226"/>
        <v>5.4318491294840085E-3</v>
      </c>
      <c r="J484" s="47">
        <f t="shared" si="227"/>
        <v>1.6159070287758059E-3</v>
      </c>
      <c r="K484" s="47">
        <f t="shared" si="228"/>
        <v>0.19068347265010732</v>
      </c>
      <c r="L484" s="47">
        <f t="shared" si="229"/>
        <v>2.1324197956747479E-3</v>
      </c>
      <c r="M484" s="47">
        <f t="shared" si="230"/>
        <v>4.0450326682831116E-3</v>
      </c>
      <c r="N484" s="47">
        <f t="shared" si="231"/>
        <v>0</v>
      </c>
      <c r="Q484" s="47">
        <f t="shared" si="218"/>
        <v>2.170592721591133E-4</v>
      </c>
      <c r="R484" s="47">
        <f t="shared" si="188"/>
        <v>5.6946515748550891E-4</v>
      </c>
      <c r="S484" s="47">
        <f t="shared" si="188"/>
        <v>3.1321948138538802E-3</v>
      </c>
      <c r="T484" s="47">
        <f t="shared" si="188"/>
        <v>2.4465275016380727E-3</v>
      </c>
      <c r="U484" s="47">
        <f t="shared" si="188"/>
        <v>4.373219653481435E-3</v>
      </c>
      <c r="V484" s="47">
        <f t="shared" si="188"/>
        <v>1.2710897232077298E-3</v>
      </c>
      <c r="W484" s="47">
        <f t="shared" si="188"/>
        <v>0.18798323262809563</v>
      </c>
      <c r="X484" s="47">
        <f t="shared" si="188"/>
        <v>1.0411493634082131E-3</v>
      </c>
      <c r="Y484" s="47">
        <f t="shared" si="188"/>
        <v>3.5212051005746349E-3</v>
      </c>
      <c r="Z484" s="47">
        <f t="shared" si="188"/>
        <v>0</v>
      </c>
      <c r="AA484" s="91"/>
      <c r="AB484" s="91"/>
      <c r="AC484" s="47">
        <f t="shared" si="219"/>
        <v>3.5988879227211276E-4</v>
      </c>
      <c r="AD484" s="47">
        <f t="shared" si="189"/>
        <v>1.1583093108421157E-3</v>
      </c>
      <c r="AE484" s="47">
        <f t="shared" si="190"/>
        <v>3.4700288482893268E-3</v>
      </c>
      <c r="AF484" s="47">
        <f t="shared" si="191"/>
        <v>4.3731181934356846E-3</v>
      </c>
      <c r="AG484" s="47">
        <f t="shared" si="192"/>
        <v>6.4904786054865975E-3</v>
      </c>
      <c r="AH484" s="47">
        <f t="shared" si="193"/>
        <v>1.9607243343438821E-3</v>
      </c>
      <c r="AI484" s="47">
        <f t="shared" si="194"/>
        <v>0.19572883859524684</v>
      </c>
      <c r="AJ484" s="47">
        <f t="shared" si="195"/>
        <v>3.1565176237180175E-3</v>
      </c>
      <c r="AK484" s="47">
        <f t="shared" si="196"/>
        <v>4.5642425156119711E-3</v>
      </c>
      <c r="AL484" s="47">
        <f t="shared" si="197"/>
        <v>0</v>
      </c>
      <c r="AO484" s="47">
        <f t="shared" si="232"/>
        <v>7.1357160148217036E-5</v>
      </c>
      <c r="AP484" s="47">
        <f t="shared" si="198"/>
        <v>3.0534139949740596E-4</v>
      </c>
      <c r="AQ484" s="47">
        <f t="shared" si="199"/>
        <v>7.5694977586215385E-5</v>
      </c>
      <c r="AR484" s="47">
        <f t="shared" si="200"/>
        <v>9.6329534589880642E-4</v>
      </c>
      <c r="AS484" s="47">
        <f t="shared" si="201"/>
        <v>1.0586294760025735E-3</v>
      </c>
      <c r="AT484" s="47">
        <f t="shared" si="202"/>
        <v>3.4481730556807613E-4</v>
      </c>
      <c r="AU484" s="47">
        <f t="shared" si="203"/>
        <v>2.7002400220116907E-3</v>
      </c>
      <c r="AV484" s="47">
        <f t="shared" si="204"/>
        <v>1.0912704322665347E-3</v>
      </c>
      <c r="AW484" s="47">
        <f t="shared" si="205"/>
        <v>5.2382756770847673E-4</v>
      </c>
      <c r="AX484" s="47">
        <f t="shared" si="206"/>
        <v>0</v>
      </c>
      <c r="BA484" s="47">
        <f t="shared" si="221"/>
        <v>6.483052245794431E-4</v>
      </c>
      <c r="BB484" s="47">
        <f t="shared" si="207"/>
        <v>2.0331158678250304E-3</v>
      </c>
      <c r="BC484" s="47">
        <f t="shared" si="208"/>
        <v>6.6779186397294219E-3</v>
      </c>
      <c r="BD484" s="47">
        <f t="shared" si="209"/>
        <v>7.7829410409725637E-3</v>
      </c>
      <c r="BE484" s="47">
        <f t="shared" si="210"/>
        <v>1.1922327734970605E-2</v>
      </c>
      <c r="BF484" s="47">
        <f t="shared" si="211"/>
        <v>3.5766313631196882E-3</v>
      </c>
      <c r="BG484" s="47">
        <f t="shared" si="212"/>
        <v>0.38641231124535413</v>
      </c>
      <c r="BH484" s="47">
        <f t="shared" si="213"/>
        <v>5.2889374193927658E-3</v>
      </c>
      <c r="BI484" s="47">
        <f t="shared" si="214"/>
        <v>8.6092751838950828E-3</v>
      </c>
      <c r="BJ484" s="47">
        <f t="shared" si="215"/>
        <v>0</v>
      </c>
    </row>
    <row r="485" spans="4:62">
      <c r="D485" s="37">
        <f t="shared" si="216"/>
        <v>1</v>
      </c>
      <c r="E485" s="47">
        <f t="shared" si="222"/>
        <v>2.8901449534213383E-4</v>
      </c>
      <c r="F485" s="47">
        <f t="shared" si="223"/>
        <v>9.937029703281947E-4</v>
      </c>
      <c r="G485" s="47">
        <f t="shared" si="224"/>
        <v>3.4179367889993944E-3</v>
      </c>
      <c r="H485" s="47">
        <f t="shared" si="225"/>
        <v>3.8814039297982374E-3</v>
      </c>
      <c r="I485" s="47">
        <f t="shared" si="226"/>
        <v>5.892362360790643E-3</v>
      </c>
      <c r="J485" s="47">
        <f t="shared" si="227"/>
        <v>1.8472898761047985E-3</v>
      </c>
      <c r="K485" s="47">
        <f t="shared" si="228"/>
        <v>0.22224959919505233</v>
      </c>
      <c r="L485" s="47">
        <f t="shared" si="229"/>
        <v>2.3978793300744022E-3</v>
      </c>
      <c r="M485" s="47">
        <f t="shared" si="230"/>
        <v>4.6397707011435413E-3</v>
      </c>
      <c r="N485" s="47">
        <f t="shared" si="231"/>
        <v>0</v>
      </c>
      <c r="Q485" s="47">
        <f t="shared" si="218"/>
        <v>2.1711898669002293E-4</v>
      </c>
      <c r="R485" s="47">
        <f t="shared" si="188"/>
        <v>6.2908111508505973E-4</v>
      </c>
      <c r="S485" s="47">
        <f t="shared" si="188"/>
        <v>3.331874245730451E-3</v>
      </c>
      <c r="T485" s="47">
        <f t="shared" si="188"/>
        <v>2.7856704468879963E-3</v>
      </c>
      <c r="U485" s="47">
        <f t="shared" si="188"/>
        <v>4.7677505449183E-3</v>
      </c>
      <c r="V485" s="47">
        <f t="shared" si="188"/>
        <v>1.4781430349618202E-3</v>
      </c>
      <c r="W485" s="47">
        <f t="shared" si="188"/>
        <v>0.21826906436371152</v>
      </c>
      <c r="X485" s="47">
        <f t="shared" si="188"/>
        <v>1.1044458803754996E-3</v>
      </c>
      <c r="Y485" s="47">
        <f t="shared" si="188"/>
        <v>4.0589298147428393E-3</v>
      </c>
      <c r="Z485" s="47">
        <f t="shared" si="188"/>
        <v>0</v>
      </c>
      <c r="AA485" s="91"/>
      <c r="AB485" s="91"/>
      <c r="AC485" s="47">
        <f t="shared" si="219"/>
        <v>3.6103784116559657E-4</v>
      </c>
      <c r="AD485" s="47">
        <f t="shared" si="189"/>
        <v>1.3361001373115005E-3</v>
      </c>
      <c r="AE485" s="47">
        <f t="shared" si="190"/>
        <v>3.6937391910562092E-3</v>
      </c>
      <c r="AF485" s="47">
        <f t="shared" si="191"/>
        <v>4.9771374127084772E-3</v>
      </c>
      <c r="AG485" s="47">
        <f t="shared" si="192"/>
        <v>7.0169741766630015E-3</v>
      </c>
      <c r="AH485" s="47">
        <f t="shared" si="193"/>
        <v>2.2164367172477768E-3</v>
      </c>
      <c r="AI485" s="47">
        <f t="shared" si="194"/>
        <v>0.22861671483524973</v>
      </c>
      <c r="AJ485" s="47">
        <f t="shared" si="195"/>
        <v>3.6226870696757798E-3</v>
      </c>
      <c r="AK485" s="47">
        <f t="shared" si="196"/>
        <v>5.2154873058481051E-3</v>
      </c>
      <c r="AL485" s="47">
        <f t="shared" si="197"/>
        <v>0</v>
      </c>
      <c r="AO485" s="47">
        <f t="shared" si="232"/>
        <v>7.1895508652110898E-5</v>
      </c>
      <c r="AP485" s="47">
        <f t="shared" si="198"/>
        <v>3.6462185524313497E-4</v>
      </c>
      <c r="AQ485" s="47">
        <f t="shared" si="199"/>
        <v>8.6062543268943317E-5</v>
      </c>
      <c r="AR485" s="47">
        <f t="shared" si="200"/>
        <v>1.0957334829102411E-3</v>
      </c>
      <c r="AS485" s="47">
        <f t="shared" si="201"/>
        <v>1.124611815872343E-3</v>
      </c>
      <c r="AT485" s="47">
        <f t="shared" si="202"/>
        <v>3.6914684114297829E-4</v>
      </c>
      <c r="AU485" s="47">
        <f t="shared" si="203"/>
        <v>3.9805348313408095E-3</v>
      </c>
      <c r="AV485" s="47">
        <f t="shared" si="204"/>
        <v>1.2934334496989025E-3</v>
      </c>
      <c r="AW485" s="47">
        <f t="shared" si="205"/>
        <v>5.8084088640070197E-4</v>
      </c>
      <c r="AX485" s="47">
        <f t="shared" si="206"/>
        <v>0</v>
      </c>
      <c r="BA485" s="47">
        <f t="shared" si="221"/>
        <v>6.5005233650773046E-4</v>
      </c>
      <c r="BB485" s="47">
        <f t="shared" si="207"/>
        <v>2.329803107639695E-3</v>
      </c>
      <c r="BC485" s="47">
        <f t="shared" si="208"/>
        <v>7.111675980055604E-3</v>
      </c>
      <c r="BD485" s="47">
        <f t="shared" si="209"/>
        <v>8.858541342506715E-3</v>
      </c>
      <c r="BE485" s="47">
        <f t="shared" si="210"/>
        <v>1.2909336537453645E-2</v>
      </c>
      <c r="BF485" s="47">
        <f t="shared" si="211"/>
        <v>4.0637265933525756E-3</v>
      </c>
      <c r="BG485" s="47">
        <f t="shared" si="212"/>
        <v>0.45086631403030208</v>
      </c>
      <c r="BH485" s="47">
        <f t="shared" si="213"/>
        <v>6.0205663997501824E-3</v>
      </c>
      <c r="BI485" s="47">
        <f t="shared" si="214"/>
        <v>9.8552580069916455E-3</v>
      </c>
      <c r="BJ485" s="47">
        <f t="shared" si="215"/>
        <v>0</v>
      </c>
    </row>
    <row r="486" spans="4:62">
      <c r="D486" s="37">
        <f t="shared" si="216"/>
        <v>1.125</v>
      </c>
      <c r="E486" s="47">
        <f t="shared" si="222"/>
        <v>2.8921998666539241E-4</v>
      </c>
      <c r="F486" s="47">
        <f t="shared" si="223"/>
        <v>1.1128287346877973E-3</v>
      </c>
      <c r="G486" s="47">
        <f t="shared" si="224"/>
        <v>3.6175901148242048E-3</v>
      </c>
      <c r="H486" s="47">
        <f t="shared" si="225"/>
        <v>4.3528807479796695E-3</v>
      </c>
      <c r="I486" s="47">
        <f t="shared" si="226"/>
        <v>6.3380909771314671E-3</v>
      </c>
      <c r="J486" s="47">
        <f t="shared" si="227"/>
        <v>2.0795600959518834E-3</v>
      </c>
      <c r="K486" s="47">
        <f t="shared" si="228"/>
        <v>0.25398419092142321</v>
      </c>
      <c r="L486" s="47">
        <f t="shared" si="229"/>
        <v>2.6623181118165919E-3</v>
      </c>
      <c r="M486" s="47">
        <f t="shared" si="230"/>
        <v>5.2363681440619125E-3</v>
      </c>
      <c r="N486" s="47">
        <f t="shared" si="231"/>
        <v>0</v>
      </c>
      <c r="Q486" s="47">
        <f t="shared" si="218"/>
        <v>2.1695153560046126E-4</v>
      </c>
      <c r="R486" s="47">
        <f t="shared" si="188"/>
        <v>6.8841323802146107E-4</v>
      </c>
      <c r="S486" s="47">
        <f t="shared" si="188"/>
        <v>3.5161818601264052E-3</v>
      </c>
      <c r="T486" s="47">
        <f t="shared" si="188"/>
        <v>3.1246332081515415E-3</v>
      </c>
      <c r="U486" s="47">
        <f t="shared" si="188"/>
        <v>5.1500332129365972E-3</v>
      </c>
      <c r="V486" s="47">
        <f t="shared" si="188"/>
        <v>1.6872231775242074E-3</v>
      </c>
      <c r="W486" s="47">
        <f t="shared" si="188"/>
        <v>0.24860579628367344</v>
      </c>
      <c r="X486" s="47">
        <f t="shared" si="188"/>
        <v>1.1656876828127171E-3</v>
      </c>
      <c r="Y486" s="47">
        <f t="shared" si="188"/>
        <v>4.5990112929225942E-3</v>
      </c>
      <c r="Z486" s="47">
        <f t="shared" si="188"/>
        <v>0</v>
      </c>
      <c r="AA486" s="91"/>
      <c r="AB486" s="91"/>
      <c r="AC486" s="47">
        <f t="shared" si="219"/>
        <v>3.6159925390125353E-4</v>
      </c>
      <c r="AD486" s="47">
        <f t="shared" si="189"/>
        <v>1.5150195430943044E-3</v>
      </c>
      <c r="AE486" s="47">
        <f t="shared" si="190"/>
        <v>3.9087382283098755E-3</v>
      </c>
      <c r="AF486" s="47">
        <f t="shared" si="191"/>
        <v>5.5811282878077927E-3</v>
      </c>
      <c r="AG486" s="47">
        <f t="shared" si="192"/>
        <v>7.52614874132635E-3</v>
      </c>
      <c r="AH486" s="47">
        <f t="shared" si="193"/>
        <v>2.4718958698999125E-3</v>
      </c>
      <c r="AI486" s="47">
        <f t="shared" si="194"/>
        <v>0.26174916636802986</v>
      </c>
      <c r="AJ486" s="47">
        <f t="shared" si="195"/>
        <v>4.0907494298217583E-3</v>
      </c>
      <c r="AK486" s="47">
        <f t="shared" si="196"/>
        <v>5.869282990811367E-3</v>
      </c>
      <c r="AL486" s="47">
        <f t="shared" si="197"/>
        <v>0</v>
      </c>
      <c r="AO486" s="47">
        <f t="shared" si="232"/>
        <v>7.2268451064931154E-5</v>
      </c>
      <c r="AP486" s="47">
        <f t="shared" si="198"/>
        <v>4.2441549666633624E-4</v>
      </c>
      <c r="AQ486" s="47">
        <f t="shared" si="199"/>
        <v>1.0140825469779962E-4</v>
      </c>
      <c r="AR486" s="47">
        <f t="shared" si="200"/>
        <v>1.228247539828128E-3</v>
      </c>
      <c r="AS486" s="47">
        <f t="shared" si="201"/>
        <v>1.1880577641948699E-3</v>
      </c>
      <c r="AT486" s="47">
        <f t="shared" si="202"/>
        <v>3.92336918427676E-4</v>
      </c>
      <c r="AU486" s="47">
        <f t="shared" si="203"/>
        <v>5.3783946377497782E-3</v>
      </c>
      <c r="AV486" s="47">
        <f t="shared" si="204"/>
        <v>1.4966304290038748E-3</v>
      </c>
      <c r="AW486" s="47">
        <f t="shared" si="205"/>
        <v>6.3735685113931826E-4</v>
      </c>
      <c r="AX486" s="47">
        <f t="shared" si="206"/>
        <v>0</v>
      </c>
      <c r="BA486" s="47">
        <f t="shared" si="221"/>
        <v>6.5081924056664599E-4</v>
      </c>
      <c r="BB486" s="47">
        <f t="shared" si="207"/>
        <v>2.6278482777821015E-3</v>
      </c>
      <c r="BC486" s="47">
        <f t="shared" si="208"/>
        <v>7.5263283431340807E-3</v>
      </c>
      <c r="BD486" s="47">
        <f t="shared" si="209"/>
        <v>9.9340090357874621E-3</v>
      </c>
      <c r="BE486" s="47">
        <f t="shared" si="210"/>
        <v>1.3864239718457818E-2</v>
      </c>
      <c r="BF486" s="47">
        <f t="shared" si="211"/>
        <v>4.5514559658517955E-3</v>
      </c>
      <c r="BG486" s="47">
        <f t="shared" si="212"/>
        <v>0.51573335728945313</v>
      </c>
      <c r="BH486" s="47">
        <f t="shared" si="213"/>
        <v>6.7530675416383502E-3</v>
      </c>
      <c r="BI486" s="47">
        <f t="shared" si="214"/>
        <v>1.110565113487328E-2</v>
      </c>
      <c r="BJ486" s="47">
        <f t="shared" si="215"/>
        <v>0</v>
      </c>
    </row>
    <row r="487" spans="4:62">
      <c r="D487" s="37">
        <f t="shared" si="216"/>
        <v>1.325</v>
      </c>
      <c r="E487" s="47">
        <f t="shared" si="222"/>
        <v>2.8955180987424431E-4</v>
      </c>
      <c r="F487" s="47">
        <f t="shared" si="223"/>
        <v>1.3031919000648662E-3</v>
      </c>
      <c r="G487" s="47">
        <f t="shared" si="224"/>
        <v>3.9286153963943079E-3</v>
      </c>
      <c r="H487" s="47">
        <f t="shared" si="225"/>
        <v>5.1062622542064175E-3</v>
      </c>
      <c r="I487" s="47">
        <f t="shared" si="226"/>
        <v>7.029386190168763E-3</v>
      </c>
      <c r="J487" s="47">
        <f t="shared" si="227"/>
        <v>2.4508386474160625E-3</v>
      </c>
      <c r="K487" s="47">
        <f t="shared" si="228"/>
        <v>0.30470693175978647</v>
      </c>
      <c r="L487" s="47">
        <f t="shared" si="229"/>
        <v>3.084300892012809E-3</v>
      </c>
      <c r="M487" s="47">
        <f t="shared" si="230"/>
        <v>6.190298122922086E-3</v>
      </c>
      <c r="N487" s="47">
        <f t="shared" si="231"/>
        <v>0</v>
      </c>
      <c r="Q487" s="47">
        <f t="shared" si="218"/>
        <v>2.1661352181461674E-4</v>
      </c>
      <c r="R487" s="47">
        <f t="shared" si="188"/>
        <v>7.8329661771700662E-4</v>
      </c>
      <c r="S487" s="47">
        <f t="shared" si="188"/>
        <v>3.8022833512637113E-3</v>
      </c>
      <c r="T487" s="47">
        <f t="shared" si="188"/>
        <v>3.6662370144801399E-3</v>
      </c>
      <c r="U487" s="47">
        <f t="shared" si="188"/>
        <v>5.741712542057362E-3</v>
      </c>
      <c r="V487" s="47">
        <f t="shared" si="188"/>
        <v>2.0213808011683315E-3</v>
      </c>
      <c r="W487" s="47">
        <f t="shared" si="188"/>
        <v>0.29708026437074064</v>
      </c>
      <c r="X487" s="47">
        <f t="shared" si="188"/>
        <v>1.2639413484550419E-3</v>
      </c>
      <c r="Y487" s="47">
        <f t="shared" si="188"/>
        <v>5.4623855421245806E-3</v>
      </c>
      <c r="Z487" s="47">
        <f t="shared" si="188"/>
        <v>0</v>
      </c>
      <c r="AA487" s="91"/>
      <c r="AB487" s="91"/>
      <c r="AC487" s="47">
        <f t="shared" si="219"/>
        <v>3.6250581176696745E-4</v>
      </c>
      <c r="AD487" s="47">
        <f t="shared" si="189"/>
        <v>1.8008624941528964E-3</v>
      </c>
      <c r="AE487" s="47">
        <f t="shared" si="190"/>
        <v>4.244687300312776E-3</v>
      </c>
      <c r="AF487" s="47">
        <f t="shared" si="191"/>
        <v>6.5462874939326877E-3</v>
      </c>
      <c r="AG487" s="47">
        <f t="shared" si="192"/>
        <v>8.3170598382801744E-3</v>
      </c>
      <c r="AH487" s="47">
        <f t="shared" si="193"/>
        <v>2.8802816530613825E-3</v>
      </c>
      <c r="AI487" s="47">
        <f t="shared" si="194"/>
        <v>0.31472017995768936</v>
      </c>
      <c r="AJ487" s="47">
        <f t="shared" si="195"/>
        <v>4.8388448843280493E-3</v>
      </c>
      <c r="AK487" s="47">
        <f t="shared" si="196"/>
        <v>6.9175808234863507E-3</v>
      </c>
      <c r="AL487" s="47">
        <f t="shared" si="197"/>
        <v>0</v>
      </c>
      <c r="AO487" s="47">
        <f t="shared" si="232"/>
        <v>7.2938288059627569E-5</v>
      </c>
      <c r="AP487" s="47">
        <f t="shared" si="198"/>
        <v>5.1989528234785954E-4</v>
      </c>
      <c r="AQ487" s="47">
        <f t="shared" si="199"/>
        <v>1.2633204513059658E-4</v>
      </c>
      <c r="AR487" s="47">
        <f t="shared" si="200"/>
        <v>1.4400252397262776E-3</v>
      </c>
      <c r="AS487" s="47">
        <f t="shared" si="201"/>
        <v>1.2876736481114009E-3</v>
      </c>
      <c r="AT487" s="47">
        <f t="shared" si="202"/>
        <v>4.2945784624773102E-4</v>
      </c>
      <c r="AU487" s="47">
        <f t="shared" si="203"/>
        <v>7.626667389045827E-3</v>
      </c>
      <c r="AV487" s="47">
        <f t="shared" si="204"/>
        <v>1.8203595435577671E-3</v>
      </c>
      <c r="AW487" s="47">
        <f t="shared" si="205"/>
        <v>7.2791258079750541E-4</v>
      </c>
      <c r="AX487" s="47">
        <f t="shared" si="206"/>
        <v>0</v>
      </c>
      <c r="BA487" s="47">
        <f t="shared" si="221"/>
        <v>6.5205762164121175E-4</v>
      </c>
      <c r="BB487" s="47">
        <f t="shared" si="207"/>
        <v>3.1040543942177628E-3</v>
      </c>
      <c r="BC487" s="47">
        <f t="shared" si="208"/>
        <v>8.1733026967070847E-3</v>
      </c>
      <c r="BD487" s="47">
        <f t="shared" si="209"/>
        <v>1.1652549748139104E-2</v>
      </c>
      <c r="BE487" s="47">
        <f t="shared" si="210"/>
        <v>1.5346446028448937E-2</v>
      </c>
      <c r="BF487" s="47">
        <f t="shared" si="211"/>
        <v>5.331120300477445E-3</v>
      </c>
      <c r="BG487" s="47">
        <f t="shared" si="212"/>
        <v>0.61942711171747589</v>
      </c>
      <c r="BH487" s="47">
        <f t="shared" si="213"/>
        <v>7.9231457763408591E-3</v>
      </c>
      <c r="BI487" s="47">
        <f t="shared" si="214"/>
        <v>1.3107878946408438E-2</v>
      </c>
      <c r="BJ487" s="47">
        <f t="shared" si="215"/>
        <v>0</v>
      </c>
    </row>
    <row r="488" spans="4:62">
      <c r="D488" s="37">
        <f t="shared" si="216"/>
        <v>1.5249999999999999</v>
      </c>
      <c r="E488" s="47">
        <f t="shared" si="222"/>
        <v>2.8989145502668985E-4</v>
      </c>
      <c r="F488" s="47">
        <f t="shared" si="223"/>
        <v>1.4931710038467096E-3</v>
      </c>
      <c r="G488" s="47">
        <f t="shared" si="224"/>
        <v>4.2297392717955606E-3</v>
      </c>
      <c r="H488" s="47">
        <f t="shared" si="225"/>
        <v>5.8580272111923275E-3</v>
      </c>
      <c r="I488" s="47">
        <f t="shared" si="226"/>
        <v>7.6949234289932491E-3</v>
      </c>
      <c r="J488" s="47">
        <f t="shared" si="227"/>
        <v>2.8216399463049922E-3</v>
      </c>
      <c r="K488" s="47">
        <f t="shared" si="228"/>
        <v>0.35535396620191184</v>
      </c>
      <c r="L488" s="47">
        <f t="shared" si="229"/>
        <v>3.5050969039416677E-3</v>
      </c>
      <c r="M488" s="47">
        <f t="shared" si="230"/>
        <v>7.1436982479096698E-3</v>
      </c>
      <c r="N488" s="47">
        <f t="shared" si="231"/>
        <v>0</v>
      </c>
      <c r="Q488" s="47">
        <f t="shared" si="218"/>
        <v>2.1619208921330941E-4</v>
      </c>
      <c r="R488" s="47">
        <f t="shared" si="188"/>
        <v>8.7816232674418828E-4</v>
      </c>
      <c r="S488" s="47">
        <f t="shared" si="188"/>
        <v>4.0780344445759953E-3</v>
      </c>
      <c r="T488" s="47">
        <f t="shared" si="188"/>
        <v>4.2066022273700727E-3</v>
      </c>
      <c r="U488" s="47">
        <f t="shared" si="188"/>
        <v>6.3098553505948392E-3</v>
      </c>
      <c r="V488" s="47">
        <f t="shared" si="188"/>
        <v>2.3549805414238715E-3</v>
      </c>
      <c r="W488" s="47">
        <f t="shared" si="188"/>
        <v>0.34544787347827177</v>
      </c>
      <c r="X488" s="47">
        <f t="shared" si="188"/>
        <v>1.362955257491173E-3</v>
      </c>
      <c r="Y488" s="47">
        <f t="shared" si="188"/>
        <v>6.3248138429042953E-3</v>
      </c>
      <c r="Z488" s="47">
        <f t="shared" si="188"/>
        <v>0</v>
      </c>
      <c r="AA488" s="91"/>
      <c r="AB488" s="91"/>
      <c r="AC488" s="47">
        <f t="shared" si="219"/>
        <v>3.634337395799932E-4</v>
      </c>
      <c r="AD488" s="47">
        <f t="shared" si="189"/>
        <v>2.0859549926894013E-3</v>
      </c>
      <c r="AE488" s="47">
        <f t="shared" si="190"/>
        <v>4.5711839578029979E-3</v>
      </c>
      <c r="AF488" s="47">
        <f t="shared" si="191"/>
        <v>7.5094521950145781E-3</v>
      </c>
      <c r="AG488" s="47">
        <f t="shared" si="192"/>
        <v>9.0799915073916694E-3</v>
      </c>
      <c r="AH488" s="47">
        <f t="shared" si="193"/>
        <v>3.2882430139076304E-3</v>
      </c>
      <c r="AI488" s="47">
        <f t="shared" si="194"/>
        <v>0.36764663973440892</v>
      </c>
      <c r="AJ488" s="47">
        <f t="shared" si="195"/>
        <v>5.5857537804903578E-3</v>
      </c>
      <c r="AK488" s="47">
        <f t="shared" si="196"/>
        <v>7.9688791675931129E-3</v>
      </c>
      <c r="AL488" s="47">
        <f t="shared" si="197"/>
        <v>0</v>
      </c>
      <c r="AO488" s="47">
        <f t="shared" si="232"/>
        <v>7.3699365813380442E-5</v>
      </c>
      <c r="AP488" s="47">
        <f t="shared" si="198"/>
        <v>6.150086771025213E-4</v>
      </c>
      <c r="AQ488" s="47">
        <f t="shared" si="199"/>
        <v>1.5170482721956532E-4</v>
      </c>
      <c r="AR488" s="47">
        <f t="shared" si="200"/>
        <v>1.6514249838222549E-3</v>
      </c>
      <c r="AS488" s="47">
        <f t="shared" si="201"/>
        <v>1.3850680783984099E-3</v>
      </c>
      <c r="AT488" s="47">
        <f t="shared" si="202"/>
        <v>4.6665940488112073E-4</v>
      </c>
      <c r="AU488" s="47">
        <f t="shared" si="203"/>
        <v>9.9060927236400698E-3</v>
      </c>
      <c r="AV488" s="47">
        <f t="shared" si="204"/>
        <v>2.1421416464504949E-3</v>
      </c>
      <c r="AW488" s="47">
        <f t="shared" si="205"/>
        <v>8.1888440500537448E-4</v>
      </c>
      <c r="AX488" s="47">
        <f t="shared" si="206"/>
        <v>0</v>
      </c>
      <c r="BA488" s="47">
        <f t="shared" si="221"/>
        <v>6.5332519460668305E-4</v>
      </c>
      <c r="BB488" s="47">
        <f t="shared" si="207"/>
        <v>3.5791259965361109E-3</v>
      </c>
      <c r="BC488" s="47">
        <f t="shared" si="208"/>
        <v>8.8009232295985576E-3</v>
      </c>
      <c r="BD488" s="47">
        <f t="shared" si="209"/>
        <v>1.3367479406206906E-2</v>
      </c>
      <c r="BE488" s="47">
        <f t="shared" si="210"/>
        <v>1.6774914936384919E-2</v>
      </c>
      <c r="BF488" s="47">
        <f t="shared" si="211"/>
        <v>6.1098829602126226E-3</v>
      </c>
      <c r="BG488" s="47">
        <f t="shared" si="212"/>
        <v>0.72300060593632076</v>
      </c>
      <c r="BH488" s="47">
        <f t="shared" si="213"/>
        <v>9.090850684432026E-3</v>
      </c>
      <c r="BI488" s="47">
        <f t="shared" si="214"/>
        <v>1.5112577415502784E-2</v>
      </c>
      <c r="BJ488" s="47">
        <f t="shared" si="215"/>
        <v>0</v>
      </c>
    </row>
    <row r="489" spans="4:62">
      <c r="D489" s="37">
        <f t="shared" si="216"/>
        <v>1.7249999999999999</v>
      </c>
      <c r="E489" s="47">
        <f t="shared" si="222"/>
        <v>2.9024387310366167E-4</v>
      </c>
      <c r="F489" s="47">
        <f t="shared" si="223"/>
        <v>1.6826101438194572E-3</v>
      </c>
      <c r="G489" s="47">
        <f t="shared" si="224"/>
        <v>4.5214514104363274E-3</v>
      </c>
      <c r="H489" s="47">
        <f t="shared" si="225"/>
        <v>6.6074992134545381E-3</v>
      </c>
      <c r="I489" s="47">
        <f t="shared" si="226"/>
        <v>8.3359525551015123E-3</v>
      </c>
      <c r="J489" s="47">
        <f t="shared" si="227"/>
        <v>3.1918271052231292E-3</v>
      </c>
      <c r="K489" s="47">
        <f t="shared" si="228"/>
        <v>0.40590013143129938</v>
      </c>
      <c r="L489" s="47">
        <f t="shared" si="229"/>
        <v>3.9248431606108665E-3</v>
      </c>
      <c r="M489" s="47">
        <f t="shared" si="230"/>
        <v>8.0966451146813716E-3</v>
      </c>
      <c r="N489" s="47">
        <f t="shared" si="231"/>
        <v>0</v>
      </c>
      <c r="Q489" s="47">
        <f t="shared" si="218"/>
        <v>2.1569076093659695E-4</v>
      </c>
      <c r="R489" s="47">
        <f t="shared" si="188"/>
        <v>9.7303953036926585E-4</v>
      </c>
      <c r="S489" s="47">
        <f t="shared" si="188"/>
        <v>4.3439390684998861E-3</v>
      </c>
      <c r="T489" s="47">
        <f t="shared" si="188"/>
        <v>4.7451955527546786E-3</v>
      </c>
      <c r="U489" s="47">
        <f t="shared" si="188"/>
        <v>6.8555955649672014E-3</v>
      </c>
      <c r="V489" s="47">
        <f t="shared" si="188"/>
        <v>2.6878202556873195E-3</v>
      </c>
      <c r="W489" s="47">
        <f t="shared" si="188"/>
        <v>0.3936633514310155</v>
      </c>
      <c r="X489" s="47">
        <f t="shared" si="188"/>
        <v>1.4632384621470508E-3</v>
      </c>
      <c r="Y489" s="47">
        <f t="shared" si="188"/>
        <v>7.1860786593409103E-3</v>
      </c>
      <c r="Z489" s="47">
        <f t="shared" si="188"/>
        <v>0</v>
      </c>
      <c r="AA489" s="91"/>
      <c r="AB489" s="91"/>
      <c r="AC489" s="47">
        <f t="shared" si="219"/>
        <v>3.6439656367178591E-4</v>
      </c>
      <c r="AD489" s="47">
        <f t="shared" si="189"/>
        <v>2.3699560690098194E-3</v>
      </c>
      <c r="AE489" s="47">
        <f t="shared" si="190"/>
        <v>4.8887036111606406E-3</v>
      </c>
      <c r="AF489" s="47">
        <f t="shared" si="191"/>
        <v>8.4698028741543984E-3</v>
      </c>
      <c r="AG489" s="47">
        <f t="shared" si="192"/>
        <v>9.8163095452358327E-3</v>
      </c>
      <c r="AH489" s="47">
        <f t="shared" si="193"/>
        <v>3.6956940059995808E-3</v>
      </c>
      <c r="AI489" s="47">
        <f t="shared" si="194"/>
        <v>0.4205234922404405</v>
      </c>
      <c r="AJ489" s="47">
        <f t="shared" si="195"/>
        <v>6.3310619533225761E-3</v>
      </c>
      <c r="AK489" s="47">
        <f t="shared" si="196"/>
        <v>9.0232622464291035E-3</v>
      </c>
      <c r="AL489" s="47">
        <f t="shared" si="197"/>
        <v>0</v>
      </c>
      <c r="AO489" s="47">
        <f t="shared" si="232"/>
        <v>7.4553112167064715E-5</v>
      </c>
      <c r="AP489" s="47">
        <f t="shared" si="198"/>
        <v>7.0957061345019133E-4</v>
      </c>
      <c r="AQ489" s="47">
        <f t="shared" si="199"/>
        <v>1.775123419364413E-4</v>
      </c>
      <c r="AR489" s="47">
        <f t="shared" si="200"/>
        <v>1.8623036606998595E-3</v>
      </c>
      <c r="AS489" s="47">
        <f t="shared" si="201"/>
        <v>1.4803569901343109E-3</v>
      </c>
      <c r="AT489" s="47">
        <f t="shared" si="202"/>
        <v>5.0400684953580974E-4</v>
      </c>
      <c r="AU489" s="47">
        <f t="shared" si="203"/>
        <v>1.2236780000283887E-2</v>
      </c>
      <c r="AV489" s="47">
        <f t="shared" si="204"/>
        <v>2.4616046984638155E-3</v>
      </c>
      <c r="AW489" s="47">
        <f t="shared" si="205"/>
        <v>9.1056645534046132E-4</v>
      </c>
      <c r="AX489" s="47">
        <f t="shared" si="206"/>
        <v>0</v>
      </c>
      <c r="BA489" s="47">
        <f t="shared" si="221"/>
        <v>6.5464043677544758E-4</v>
      </c>
      <c r="BB489" s="47">
        <f t="shared" si="207"/>
        <v>4.0525662128292764E-3</v>
      </c>
      <c r="BC489" s="47">
        <f t="shared" si="208"/>
        <v>9.4101550215969672E-3</v>
      </c>
      <c r="BD489" s="47">
        <f t="shared" si="209"/>
        <v>1.5077302087608936E-2</v>
      </c>
      <c r="BE489" s="47">
        <f t="shared" si="210"/>
        <v>1.8152262100337345E-2</v>
      </c>
      <c r="BF489" s="47">
        <f t="shared" si="211"/>
        <v>6.8875211112227105E-3</v>
      </c>
      <c r="BG489" s="47">
        <f t="shared" si="212"/>
        <v>0.82642362367173994</v>
      </c>
      <c r="BH489" s="47">
        <f t="shared" si="213"/>
        <v>1.0255905113933442E-2</v>
      </c>
      <c r="BI489" s="47">
        <f t="shared" si="214"/>
        <v>1.7119907361110475E-2</v>
      </c>
      <c r="BJ489" s="47">
        <f t="shared" si="215"/>
        <v>0</v>
      </c>
    </row>
    <row r="490" spans="4:62">
      <c r="D490" s="37">
        <f t="shared" si="216"/>
        <v>2</v>
      </c>
      <c r="E490" s="47">
        <f t="shared" si="222"/>
        <v>2.9075880752504538E-4</v>
      </c>
      <c r="F490" s="47">
        <f t="shared" si="223"/>
        <v>1.9418485552828296E-3</v>
      </c>
      <c r="G490" s="47">
        <f t="shared" si="224"/>
        <v>4.9080401924403924E-3</v>
      </c>
      <c r="H490" s="47">
        <f t="shared" si="225"/>
        <v>7.6327442615898369E-3</v>
      </c>
      <c r="I490" s="47">
        <f t="shared" si="226"/>
        <v>9.179555740169815E-3</v>
      </c>
      <c r="J490" s="47">
        <f t="shared" si="227"/>
        <v>3.6994562176863909E-3</v>
      </c>
      <c r="K490" s="47">
        <f t="shared" si="228"/>
        <v>0.47517258262166984</v>
      </c>
      <c r="L490" s="47">
        <f t="shared" si="229"/>
        <v>4.5004203728193151E-3</v>
      </c>
      <c r="M490" s="47">
        <f t="shared" si="230"/>
        <v>9.406072968458818E-3</v>
      </c>
      <c r="N490" s="47">
        <f t="shared" si="231"/>
        <v>0</v>
      </c>
      <c r="Q490" s="47">
        <f t="shared" si="218"/>
        <v>2.1487786720059474E-4</v>
      </c>
      <c r="R490" s="47">
        <f t="shared" si="188"/>
        <v>1.103542913303431E-3</v>
      </c>
      <c r="S490" s="47">
        <f t="shared" si="188"/>
        <v>4.6943674675561271E-3</v>
      </c>
      <c r="T490" s="47">
        <f t="shared" si="188"/>
        <v>5.4816735077711978E-3</v>
      </c>
      <c r="U490" s="47">
        <f t="shared" si="188"/>
        <v>7.5714202690626183E-3</v>
      </c>
      <c r="V490" s="47">
        <f t="shared" si="188"/>
        <v>3.1437428648046469E-3</v>
      </c>
      <c r="W490" s="47">
        <f t="shared" si="188"/>
        <v>0.4596090718029246</v>
      </c>
      <c r="X490" s="47">
        <f t="shared" si="188"/>
        <v>1.6041585566563333E-3</v>
      </c>
      <c r="Y490" s="47">
        <f t="shared" si="188"/>
        <v>8.3677404040029858E-3</v>
      </c>
      <c r="Z490" s="47">
        <f t="shared" si="188"/>
        <v>0</v>
      </c>
      <c r="AA490" s="91"/>
      <c r="AB490" s="91"/>
      <c r="AC490" s="47">
        <f t="shared" si="219"/>
        <v>3.6580339067357226E-4</v>
      </c>
      <c r="AD490" s="47">
        <f t="shared" si="189"/>
        <v>2.7579295090023994E-3</v>
      </c>
      <c r="AE490" s="47">
        <f t="shared" si="190"/>
        <v>5.3114527761125288E-3</v>
      </c>
      <c r="AF490" s="47">
        <f t="shared" si="191"/>
        <v>9.7838150154084813E-3</v>
      </c>
      <c r="AG490" s="47">
        <f t="shared" si="192"/>
        <v>1.078769121127702E-2</v>
      </c>
      <c r="AH490" s="47">
        <f t="shared" si="193"/>
        <v>4.2548232791252607E-3</v>
      </c>
      <c r="AI490" s="47">
        <f t="shared" si="194"/>
        <v>0.49312267424927275</v>
      </c>
      <c r="AJ490" s="47">
        <f t="shared" si="195"/>
        <v>7.352222181806891E-3</v>
      </c>
      <c r="AK490" s="47">
        <f t="shared" si="196"/>
        <v>1.0477930443726585E-2</v>
      </c>
      <c r="AL490" s="47">
        <f t="shared" si="197"/>
        <v>0</v>
      </c>
      <c r="AO490" s="47">
        <f t="shared" si="232"/>
        <v>7.5880940324450641E-5</v>
      </c>
      <c r="AP490" s="47">
        <f t="shared" si="198"/>
        <v>8.3830564197939859E-4</v>
      </c>
      <c r="AQ490" s="47">
        <f t="shared" si="199"/>
        <v>2.1367272488426528E-4</v>
      </c>
      <c r="AR490" s="47">
        <f t="shared" si="200"/>
        <v>2.1510707538186392E-3</v>
      </c>
      <c r="AS490" s="47">
        <f t="shared" si="201"/>
        <v>1.6081354711071968E-3</v>
      </c>
      <c r="AT490" s="47">
        <f t="shared" si="202"/>
        <v>5.55713352881744E-4</v>
      </c>
      <c r="AU490" s="47">
        <f t="shared" si="203"/>
        <v>1.5563510818745241E-2</v>
      </c>
      <c r="AV490" s="47">
        <f t="shared" si="204"/>
        <v>2.8962618161629816E-3</v>
      </c>
      <c r="AW490" s="47">
        <f t="shared" si="205"/>
        <v>1.0383325644558322E-3</v>
      </c>
      <c r="AX490" s="47">
        <f t="shared" si="206"/>
        <v>0</v>
      </c>
      <c r="BA490" s="47">
        <f t="shared" si="221"/>
        <v>6.5656219819861764E-4</v>
      </c>
      <c r="BB490" s="47">
        <f t="shared" si="207"/>
        <v>4.699778064285229E-3</v>
      </c>
      <c r="BC490" s="47">
        <f t="shared" si="208"/>
        <v>1.0219492968552922E-2</v>
      </c>
      <c r="BD490" s="47">
        <f t="shared" si="209"/>
        <v>1.7416559276998318E-2</v>
      </c>
      <c r="BE490" s="47">
        <f t="shared" si="210"/>
        <v>1.9967246951446836E-2</v>
      </c>
      <c r="BF490" s="47">
        <f t="shared" si="211"/>
        <v>7.9542794968116524E-3</v>
      </c>
      <c r="BG490" s="47">
        <f t="shared" si="212"/>
        <v>0.96829525687094264</v>
      </c>
      <c r="BH490" s="47">
        <f t="shared" si="213"/>
        <v>1.1852642554626206E-2</v>
      </c>
      <c r="BI490" s="47">
        <f t="shared" si="214"/>
        <v>1.9884003412185401E-2</v>
      </c>
      <c r="BJ490" s="47">
        <f t="shared" si="215"/>
        <v>0</v>
      </c>
    </row>
    <row r="491" spans="4:62">
      <c r="D491" s="37">
        <f t="shared" si="216"/>
        <v>2.25</v>
      </c>
      <c r="E491" s="47">
        <f t="shared" si="222"/>
        <v>2.912664552068106E-4</v>
      </c>
      <c r="F491" s="47">
        <f t="shared" si="223"/>
        <v>2.1759166382374112E-3</v>
      </c>
      <c r="G491" s="47">
        <f t="shared" si="224"/>
        <v>5.2456851960598228E-3</v>
      </c>
      <c r="H491" s="47">
        <f t="shared" si="225"/>
        <v>8.5579590126099846E-3</v>
      </c>
      <c r="I491" s="47">
        <f t="shared" si="226"/>
        <v>9.9105168312723316E-3</v>
      </c>
      <c r="J491" s="47">
        <f t="shared" si="227"/>
        <v>4.159165058508503E-3</v>
      </c>
      <c r="K491" s="47">
        <f t="shared" si="228"/>
        <v>0.53785307084843803</v>
      </c>
      <c r="L491" s="47">
        <f t="shared" si="229"/>
        <v>5.0221903158806681E-3</v>
      </c>
      <c r="M491" s="47">
        <f t="shared" si="230"/>
        <v>1.0595379217040259E-2</v>
      </c>
      <c r="N491" s="47">
        <f t="shared" si="231"/>
        <v>0</v>
      </c>
      <c r="Q491" s="47">
        <f t="shared" si="218"/>
        <v>2.1402129223787409E-4</v>
      </c>
      <c r="R491" s="47">
        <f t="shared" ref="R491:R554" si="233">R490+R313/$R$192</f>
        <v>1.2222492529273669E-3</v>
      </c>
      <c r="S491" s="47">
        <f t="shared" ref="S491:S554" si="234">S490+S313/$R$192</f>
        <v>4.9984962081172212E-3</v>
      </c>
      <c r="T491" s="47">
        <f t="shared" ref="T491:T554" si="235">T490+T313/$R$192</f>
        <v>6.1459105139056742E-3</v>
      </c>
      <c r="U491" s="47">
        <f t="shared" ref="U491:U554" si="236">U490+U313/$R$192</f>
        <v>8.1893017579103555E-3</v>
      </c>
      <c r="V491" s="47">
        <f t="shared" ref="V491:V554" si="237">V490+V313/$R$192</f>
        <v>3.555983312245646E-3</v>
      </c>
      <c r="W491" s="47">
        <f t="shared" ref="W491:W554" si="238">W490+W313/$R$192</f>
        <v>0.51910632694192627</v>
      </c>
      <c r="X491" s="47">
        <f t="shared" ref="X491:X554" si="239">X490+X313/$R$192</f>
        <v>1.7362171590061142E-3</v>
      </c>
      <c r="Y491" s="47">
        <f t="shared" ref="Y491:Y554" si="240">Y490+Y313/$R$192</f>
        <v>9.4386739836165613E-3</v>
      </c>
      <c r="Z491" s="47">
        <f t="shared" ref="Z491:Z554" si="241">Z490+Z313/$R$192</f>
        <v>0</v>
      </c>
      <c r="AA491" s="91"/>
      <c r="AB491" s="91"/>
      <c r="AC491" s="47">
        <f t="shared" si="219"/>
        <v>3.6719030993249941E-4</v>
      </c>
      <c r="AD491" s="47">
        <f t="shared" si="189"/>
        <v>3.1073593352876267E-3</v>
      </c>
      <c r="AE491" s="47">
        <f t="shared" si="190"/>
        <v>5.6826140427902955E-3</v>
      </c>
      <c r="AF491" s="47">
        <f t="shared" si="191"/>
        <v>1.0970007511314304E-2</v>
      </c>
      <c r="AG491" s="47">
        <f t="shared" si="192"/>
        <v>1.1631731904634315E-2</v>
      </c>
      <c r="AH491" s="47">
        <f t="shared" si="193"/>
        <v>4.7617044631592768E-3</v>
      </c>
      <c r="AI491" s="47">
        <f t="shared" si="194"/>
        <v>0.55898639556380758</v>
      </c>
      <c r="AJ491" s="47">
        <f t="shared" si="195"/>
        <v>8.2758578444743092E-3</v>
      </c>
      <c r="AK491" s="47">
        <f t="shared" si="196"/>
        <v>1.1805048354266217E-2</v>
      </c>
      <c r="AL491" s="47">
        <f t="shared" si="197"/>
        <v>0</v>
      </c>
      <c r="AO491" s="47">
        <f t="shared" si="232"/>
        <v>7.7245162968936506E-5</v>
      </c>
      <c r="AP491" s="47">
        <f t="shared" si="198"/>
        <v>9.5366738531004434E-4</v>
      </c>
      <c r="AQ491" s="47">
        <f t="shared" si="199"/>
        <v>2.4718898794260161E-4</v>
      </c>
      <c r="AR491" s="47">
        <f t="shared" si="200"/>
        <v>2.4120484987043105E-3</v>
      </c>
      <c r="AS491" s="47">
        <f t="shared" si="201"/>
        <v>1.7212150733619761E-3</v>
      </c>
      <c r="AT491" s="47">
        <f t="shared" si="202"/>
        <v>6.0318174626285701E-4</v>
      </c>
      <c r="AU491" s="47">
        <f t="shared" si="203"/>
        <v>1.8746743906511765E-2</v>
      </c>
      <c r="AV491" s="47">
        <f t="shared" si="204"/>
        <v>3.2859731568745539E-3</v>
      </c>
      <c r="AW491" s="47">
        <f t="shared" si="205"/>
        <v>1.156705233423698E-3</v>
      </c>
      <c r="AX491" s="47">
        <f t="shared" si="206"/>
        <v>0</v>
      </c>
      <c r="BA491" s="47">
        <f t="shared" si="221"/>
        <v>6.5845676513930996E-4</v>
      </c>
      <c r="BB491" s="47">
        <f t="shared" si="221"/>
        <v>5.283275973525038E-3</v>
      </c>
      <c r="BC491" s="47">
        <f t="shared" si="221"/>
        <v>1.0928299238850119E-2</v>
      </c>
      <c r="BD491" s="47">
        <f t="shared" si="221"/>
        <v>1.9527966523924287E-2</v>
      </c>
      <c r="BE491" s="47">
        <f t="shared" si="221"/>
        <v>2.1542248735906648E-2</v>
      </c>
      <c r="BF491" s="47">
        <f t="shared" si="221"/>
        <v>8.9208695216677798E-3</v>
      </c>
      <c r="BG491" s="47">
        <f t="shared" si="221"/>
        <v>1.0968394664122456</v>
      </c>
      <c r="BH491" s="47">
        <f t="shared" si="221"/>
        <v>1.3298048160354977E-2</v>
      </c>
      <c r="BI491" s="47">
        <f t="shared" si="221"/>
        <v>2.2400427571306475E-2</v>
      </c>
      <c r="BJ491" s="47">
        <f t="shared" si="221"/>
        <v>0</v>
      </c>
    </row>
    <row r="492" spans="4:62">
      <c r="D492" s="37">
        <f t="shared" si="216"/>
        <v>2.5</v>
      </c>
      <c r="E492" s="47">
        <f t="shared" si="222"/>
        <v>2.9182175933922268E-4</v>
      </c>
      <c r="F492" s="47">
        <f t="shared" si="223"/>
        <v>2.4080556345488242E-3</v>
      </c>
      <c r="G492" s="47">
        <f t="shared" si="224"/>
        <v>5.5710515124885382E-3</v>
      </c>
      <c r="H492" s="47">
        <f t="shared" si="225"/>
        <v>9.4749588849779905E-3</v>
      </c>
      <c r="I492" s="47">
        <f t="shared" si="226"/>
        <v>1.0609487205864509E-2</v>
      </c>
      <c r="J492" s="47">
        <f t="shared" si="227"/>
        <v>4.6167445852333851E-3</v>
      </c>
      <c r="K492" s="47">
        <f t="shared" si="228"/>
        <v>0.60017953725982276</v>
      </c>
      <c r="L492" s="47">
        <f t="shared" si="229"/>
        <v>5.5426465024501345E-3</v>
      </c>
      <c r="M492" s="47">
        <f t="shared" si="230"/>
        <v>1.1783398526087806E-2</v>
      </c>
      <c r="N492" s="47">
        <f t="shared" si="231"/>
        <v>0</v>
      </c>
      <c r="Q492" s="47">
        <f t="shared" si="218"/>
        <v>2.1306005535947647E-4</v>
      </c>
      <c r="R492" s="47">
        <f t="shared" si="233"/>
        <v>1.3410380674412855E-3</v>
      </c>
      <c r="S492" s="47">
        <f t="shared" si="234"/>
        <v>5.2897734453316676E-3</v>
      </c>
      <c r="T492" s="47">
        <f t="shared" si="235"/>
        <v>6.8037824663900754E-3</v>
      </c>
      <c r="U492" s="47">
        <f t="shared" si="236"/>
        <v>8.7779350949451322E-3</v>
      </c>
      <c r="V492" s="47">
        <f t="shared" si="237"/>
        <v>3.9655361866870542E-3</v>
      </c>
      <c r="W492" s="47">
        <f t="shared" si="238"/>
        <v>0.57805791565380826</v>
      </c>
      <c r="X492" s="47">
        <f t="shared" si="239"/>
        <v>1.873038892029441E-3</v>
      </c>
      <c r="Y492" s="47">
        <f t="shared" si="240"/>
        <v>1.050564055363608E-2</v>
      </c>
      <c r="Z492" s="47">
        <f t="shared" si="241"/>
        <v>0</v>
      </c>
      <c r="AA492" s="91"/>
      <c r="AB492" s="91"/>
      <c r="AC492" s="47">
        <f t="shared" si="219"/>
        <v>3.687074290359022E-4</v>
      </c>
      <c r="AD492" s="47">
        <f t="shared" si="189"/>
        <v>3.4528485133965346E-3</v>
      </c>
      <c r="AE492" s="47">
        <f t="shared" si="190"/>
        <v>6.0420694384332799E-3</v>
      </c>
      <c r="AF492" s="47">
        <f t="shared" si="191"/>
        <v>1.2146135303565914E-2</v>
      </c>
      <c r="AG492" s="47">
        <f t="shared" si="192"/>
        <v>1.2441039316783892E-2</v>
      </c>
      <c r="AH492" s="47">
        <f t="shared" si="193"/>
        <v>5.2668982378008726E-3</v>
      </c>
      <c r="AI492" s="47">
        <f t="shared" si="194"/>
        <v>0.62468773967469493</v>
      </c>
      <c r="AJ492" s="47">
        <f t="shared" si="195"/>
        <v>9.1938516408563951E-3</v>
      </c>
      <c r="AK492" s="47">
        <f t="shared" si="196"/>
        <v>1.3136356286178687E-2</v>
      </c>
      <c r="AL492" s="47">
        <f t="shared" si="197"/>
        <v>0</v>
      </c>
      <c r="AO492" s="47">
        <f t="shared" si="232"/>
        <v>7.8761703979746215E-5</v>
      </c>
      <c r="AP492" s="47">
        <f t="shared" si="198"/>
        <v>1.0670175671075386E-3</v>
      </c>
      <c r="AQ492" s="47">
        <f t="shared" si="199"/>
        <v>2.812780671568706E-4</v>
      </c>
      <c r="AR492" s="47">
        <f t="shared" si="200"/>
        <v>2.6711764185879151E-3</v>
      </c>
      <c r="AS492" s="47">
        <f t="shared" si="201"/>
        <v>1.8315521109193763E-3</v>
      </c>
      <c r="AT492" s="47">
        <f t="shared" si="202"/>
        <v>6.5120839854633083E-4</v>
      </c>
      <c r="AU492" s="47">
        <f t="shared" si="203"/>
        <v>2.2121621606014497E-2</v>
      </c>
      <c r="AV492" s="47">
        <f t="shared" si="204"/>
        <v>3.6696076104206932E-3</v>
      </c>
      <c r="AW492" s="47">
        <f t="shared" si="205"/>
        <v>1.2777579724517259E-3</v>
      </c>
      <c r="AX492" s="47">
        <f t="shared" si="206"/>
        <v>0</v>
      </c>
      <c r="BA492" s="47">
        <f t="shared" si="221"/>
        <v>6.6052918837512494E-4</v>
      </c>
      <c r="BB492" s="47">
        <f t="shared" si="221"/>
        <v>5.8609041479453592E-3</v>
      </c>
      <c r="BC492" s="47">
        <f t="shared" si="221"/>
        <v>1.1613120950921818E-2</v>
      </c>
      <c r="BD492" s="47">
        <f t="shared" si="221"/>
        <v>2.1621094188543903E-2</v>
      </c>
      <c r="BE492" s="47">
        <f t="shared" si="221"/>
        <v>2.3050526522648399E-2</v>
      </c>
      <c r="BF492" s="47">
        <f t="shared" si="221"/>
        <v>9.8836428230342568E-3</v>
      </c>
      <c r="BG492" s="47">
        <f t="shared" si="221"/>
        <v>1.2248672769345177</v>
      </c>
      <c r="BH492" s="47">
        <f t="shared" si="221"/>
        <v>1.473649814330653E-2</v>
      </c>
      <c r="BI492" s="47">
        <f t="shared" si="221"/>
        <v>2.4919754812266492E-2</v>
      </c>
      <c r="BJ492" s="47">
        <f t="shared" si="221"/>
        <v>0</v>
      </c>
    </row>
    <row r="493" spans="4:62">
      <c r="D493" s="37">
        <f t="shared" si="216"/>
        <v>2.75</v>
      </c>
      <c r="E493" s="47">
        <f t="shared" si="222"/>
        <v>2.9243425295935528E-4</v>
      </c>
      <c r="F493" s="47">
        <f t="shared" si="223"/>
        <v>2.6378806123245396E-3</v>
      </c>
      <c r="G493" s="47">
        <f t="shared" si="224"/>
        <v>5.8849586576028836E-3</v>
      </c>
      <c r="H493" s="47">
        <f t="shared" si="225"/>
        <v>1.0382104404851345E-2</v>
      </c>
      <c r="I493" s="47">
        <f t="shared" si="226"/>
        <v>1.1278601622782294E-2</v>
      </c>
      <c r="J493" s="47">
        <f t="shared" si="227"/>
        <v>5.0717706684845019E-3</v>
      </c>
      <c r="K493" s="47">
        <f t="shared" si="228"/>
        <v>0.66208141405766441</v>
      </c>
      <c r="L493" s="47">
        <f t="shared" si="229"/>
        <v>6.0618779099912206E-3</v>
      </c>
      <c r="M493" s="47">
        <f t="shared" si="230"/>
        <v>1.2969877978139553E-2</v>
      </c>
      <c r="N493" s="47">
        <f t="shared" si="231"/>
        <v>0</v>
      </c>
      <c r="Q493" s="47">
        <f t="shared" si="218"/>
        <v>2.1200113206416805E-4</v>
      </c>
      <c r="R493" s="47">
        <f t="shared" si="233"/>
        <v>1.4599262973191175E-3</v>
      </c>
      <c r="S493" s="47">
        <f t="shared" si="234"/>
        <v>5.5690567952983707E-3</v>
      </c>
      <c r="T493" s="47">
        <f t="shared" si="235"/>
        <v>7.4540188701588466E-3</v>
      </c>
      <c r="U493" s="47">
        <f t="shared" si="236"/>
        <v>9.3392718918154528E-3</v>
      </c>
      <c r="V493" s="47">
        <f t="shared" si="237"/>
        <v>4.3718655305834912E-3</v>
      </c>
      <c r="W493" s="47">
        <f t="shared" si="238"/>
        <v>0.63635492990523601</v>
      </c>
      <c r="X493" s="47">
        <f t="shared" si="239"/>
        <v>2.0155768618424011E-3</v>
      </c>
      <c r="Y493" s="47">
        <f t="shared" si="240"/>
        <v>1.1567850747032989E-2</v>
      </c>
      <c r="Z493" s="47">
        <f t="shared" si="241"/>
        <v>0</v>
      </c>
      <c r="AA493" s="91"/>
      <c r="AB493" s="91"/>
      <c r="AC493" s="47">
        <f t="shared" si="219"/>
        <v>3.7038079272541625E-4</v>
      </c>
      <c r="AD493" s="47">
        <f t="shared" si="189"/>
        <v>3.7936102390701337E-3</v>
      </c>
      <c r="AE493" s="47">
        <f t="shared" si="190"/>
        <v>6.3906003786952685E-3</v>
      </c>
      <c r="AF493" s="47">
        <f t="shared" si="191"/>
        <v>1.3310189939543851E-2</v>
      </c>
      <c r="AG493" s="47">
        <f t="shared" si="192"/>
        <v>1.3217931353749143E-2</v>
      </c>
      <c r="AH493" s="47">
        <f t="shared" si="193"/>
        <v>5.7700857328914067E-3</v>
      </c>
      <c r="AI493" s="47">
        <f t="shared" si="194"/>
        <v>0.69019447901895037</v>
      </c>
      <c r="AJ493" s="47">
        <f t="shared" si="195"/>
        <v>1.0105078685048053E-2</v>
      </c>
      <c r="AK493" s="47">
        <f t="shared" si="196"/>
        <v>1.4471578426599142E-2</v>
      </c>
      <c r="AL493" s="47">
        <f t="shared" si="197"/>
        <v>0</v>
      </c>
      <c r="AO493" s="47">
        <f t="shared" si="232"/>
        <v>8.0433120895187233E-5</v>
      </c>
      <c r="AP493" s="47">
        <f t="shared" si="198"/>
        <v>1.1779543150054221E-3</v>
      </c>
      <c r="AQ493" s="47">
        <f t="shared" si="199"/>
        <v>3.1590186230451289E-4</v>
      </c>
      <c r="AR493" s="47">
        <f t="shared" si="200"/>
        <v>2.9280855346924982E-3</v>
      </c>
      <c r="AS493" s="47">
        <f t="shared" si="201"/>
        <v>1.9393297309668409E-3</v>
      </c>
      <c r="AT493" s="47">
        <f t="shared" si="202"/>
        <v>6.9990513790101072E-4</v>
      </c>
      <c r="AU493" s="47">
        <f t="shared" si="203"/>
        <v>2.5726484152428397E-2</v>
      </c>
      <c r="AV493" s="47">
        <f t="shared" si="204"/>
        <v>4.0463010481488195E-3</v>
      </c>
      <c r="AW493" s="47">
        <f t="shared" si="205"/>
        <v>1.4020272311065646E-3</v>
      </c>
      <c r="AX493" s="47">
        <f t="shared" si="206"/>
        <v>0</v>
      </c>
      <c r="BA493" s="47">
        <f t="shared" si="221"/>
        <v>6.6281504568477148E-4</v>
      </c>
      <c r="BB493" s="47">
        <f t="shared" si="221"/>
        <v>6.4314908513946733E-3</v>
      </c>
      <c r="BC493" s="47">
        <f t="shared" si="221"/>
        <v>1.2275559036298152E-2</v>
      </c>
      <c r="BD493" s="47">
        <f t="shared" si="221"/>
        <v>2.3692294344395196E-2</v>
      </c>
      <c r="BE493" s="47">
        <f t="shared" si="221"/>
        <v>2.4496532976531437E-2</v>
      </c>
      <c r="BF493" s="47">
        <f t="shared" si="221"/>
        <v>1.0841856401375909E-2</v>
      </c>
      <c r="BG493" s="47">
        <f t="shared" si="221"/>
        <v>1.3522758930766148</v>
      </c>
      <c r="BH493" s="47">
        <f t="shared" si="221"/>
        <v>1.6166956595039274E-2</v>
      </c>
      <c r="BI493" s="47">
        <f t="shared" si="221"/>
        <v>2.7441456404738697E-2</v>
      </c>
      <c r="BJ493" s="47">
        <f t="shared" si="221"/>
        <v>0</v>
      </c>
    </row>
    <row r="494" spans="4:62">
      <c r="D494" s="37">
        <f t="shared" si="216"/>
        <v>3</v>
      </c>
      <c r="E494" s="47">
        <f t="shared" si="222"/>
        <v>2.9311346816321258E-4</v>
      </c>
      <c r="F494" s="47">
        <f t="shared" si="223"/>
        <v>2.8650061415705246E-3</v>
      </c>
      <c r="G494" s="47">
        <f t="shared" si="224"/>
        <v>6.1882253968025998E-3</v>
      </c>
      <c r="H494" s="47">
        <f t="shared" si="225"/>
        <v>1.1277754127928757E-2</v>
      </c>
      <c r="I494" s="47">
        <f t="shared" si="226"/>
        <v>1.1919993198798138E-2</v>
      </c>
      <c r="J494" s="47">
        <f t="shared" si="227"/>
        <v>5.523818205072085E-3</v>
      </c>
      <c r="K494" s="47">
        <f t="shared" si="228"/>
        <v>0.72348800049504347</v>
      </c>
      <c r="L494" s="47">
        <f t="shared" si="229"/>
        <v>6.5799724129604756E-3</v>
      </c>
      <c r="M494" s="47">
        <f t="shared" si="230"/>
        <v>1.4154562147732554E-2</v>
      </c>
      <c r="N494" s="47">
        <f t="shared" si="231"/>
        <v>0</v>
      </c>
      <c r="Q494" s="47">
        <f t="shared" si="218"/>
        <v>2.10851499318425E-4</v>
      </c>
      <c r="R494" s="47">
        <f t="shared" si="233"/>
        <v>1.5789306332740934E-3</v>
      </c>
      <c r="S494" s="47">
        <f t="shared" si="234"/>
        <v>5.8372031923813435E-3</v>
      </c>
      <c r="T494" s="47">
        <f t="shared" si="235"/>
        <v>8.0953478142450214E-3</v>
      </c>
      <c r="U494" s="47">
        <f t="shared" si="236"/>
        <v>9.8752623650471757E-3</v>
      </c>
      <c r="V494" s="47">
        <f t="shared" si="237"/>
        <v>4.7744345110402537E-3</v>
      </c>
      <c r="W494" s="47">
        <f t="shared" si="238"/>
        <v>0.69388833490299195</v>
      </c>
      <c r="X494" s="47">
        <f t="shared" si="239"/>
        <v>2.1647839092517238E-3</v>
      </c>
      <c r="Y494" s="47">
        <f t="shared" si="240"/>
        <v>1.2624512930859986E-2</v>
      </c>
      <c r="Z494" s="47">
        <f t="shared" si="241"/>
        <v>0</v>
      </c>
      <c r="AA494" s="91"/>
      <c r="AB494" s="91"/>
      <c r="AC494" s="47">
        <f t="shared" si="219"/>
        <v>3.7223644317162762E-4</v>
      </c>
      <c r="AD494" s="47">
        <f t="shared" si="189"/>
        <v>4.1288569616071275E-3</v>
      </c>
      <c r="AE494" s="47">
        <f t="shared" si="190"/>
        <v>6.7289874600117289E-3</v>
      </c>
      <c r="AF494" s="47">
        <f t="shared" si="191"/>
        <v>1.44601604416125E-2</v>
      </c>
      <c r="AG494" s="47">
        <f t="shared" si="192"/>
        <v>1.3964724032549109E-2</v>
      </c>
      <c r="AH494" s="47">
        <f t="shared" si="193"/>
        <v>6.270952636363584E-3</v>
      </c>
      <c r="AI494" s="47">
        <f t="shared" si="194"/>
        <v>0.75547424689595277</v>
      </c>
      <c r="AJ494" s="47">
        <f t="shared" si="195"/>
        <v>1.1008412130920507E-2</v>
      </c>
      <c r="AK494" s="47">
        <f t="shared" si="196"/>
        <v>1.5810436181361652E-2</v>
      </c>
      <c r="AL494" s="47">
        <f t="shared" si="197"/>
        <v>0</v>
      </c>
      <c r="AO494" s="47">
        <f t="shared" si="232"/>
        <v>8.2261968844787577E-5</v>
      </c>
      <c r="AP494" s="47">
        <f t="shared" si="198"/>
        <v>1.2860755082964312E-3</v>
      </c>
      <c r="AQ494" s="47">
        <f t="shared" si="199"/>
        <v>3.5102220442125628E-4</v>
      </c>
      <c r="AR494" s="47">
        <f t="shared" si="200"/>
        <v>3.1824063136837357E-3</v>
      </c>
      <c r="AS494" s="47">
        <f t="shared" si="201"/>
        <v>2.0447308337509622E-3</v>
      </c>
      <c r="AT494" s="47">
        <f t="shared" si="202"/>
        <v>7.493836940318313E-4</v>
      </c>
      <c r="AU494" s="47">
        <f t="shared" si="203"/>
        <v>2.9599665592051516E-2</v>
      </c>
      <c r="AV494" s="47">
        <f t="shared" si="204"/>
        <v>4.4151885037087522E-3</v>
      </c>
      <c r="AW494" s="47">
        <f t="shared" si="205"/>
        <v>1.5300492168725689E-3</v>
      </c>
      <c r="AX494" s="47">
        <f t="shared" si="206"/>
        <v>0</v>
      </c>
      <c r="BA494" s="47">
        <f t="shared" si="221"/>
        <v>6.6534991133484025E-4</v>
      </c>
      <c r="BB494" s="47">
        <f t="shared" si="221"/>
        <v>6.9938631031776517E-3</v>
      </c>
      <c r="BC494" s="47">
        <f t="shared" si="221"/>
        <v>1.2917212856814329E-2</v>
      </c>
      <c r="BD494" s="47">
        <f t="shared" si="221"/>
        <v>2.5737914569541255E-2</v>
      </c>
      <c r="BE494" s="47">
        <f t="shared" si="221"/>
        <v>2.5884717231347248E-2</v>
      </c>
      <c r="BF494" s="47">
        <f t="shared" si="221"/>
        <v>1.1794770841435669E-2</v>
      </c>
      <c r="BG494" s="47">
        <f t="shared" si="221"/>
        <v>1.4789622473909962</v>
      </c>
      <c r="BH494" s="47">
        <f t="shared" si="221"/>
        <v>1.7588384543880984E-2</v>
      </c>
      <c r="BI494" s="47">
        <f t="shared" si="221"/>
        <v>2.9964998329094206E-2</v>
      </c>
      <c r="BJ494" s="47">
        <f t="shared" si="221"/>
        <v>0</v>
      </c>
    </row>
    <row r="495" spans="4:62">
      <c r="D495" s="37">
        <f t="shared" si="216"/>
        <v>3.25</v>
      </c>
      <c r="E495" s="47">
        <f t="shared" si="222"/>
        <v>2.9386893676054671E-4</v>
      </c>
      <c r="F495" s="47">
        <f t="shared" si="223"/>
        <v>3.0890466522250867E-3</v>
      </c>
      <c r="G495" s="47">
        <f t="shared" si="224"/>
        <v>6.481670291253047E-3</v>
      </c>
      <c r="H495" s="47">
        <f t="shared" si="225"/>
        <v>1.2160266056055852E-2</v>
      </c>
      <c r="I495" s="47">
        <f t="shared" si="226"/>
        <v>1.2535794607164247E-2</v>
      </c>
      <c r="J495" s="47">
        <f t="shared" si="227"/>
        <v>5.9724618172750524E-3</v>
      </c>
      <c r="K495" s="47">
        <f t="shared" si="228"/>
        <v>0.78432855837164595</v>
      </c>
      <c r="L495" s="47">
        <f t="shared" si="229"/>
        <v>7.0970175747035839E-3</v>
      </c>
      <c r="M495" s="47">
        <f t="shared" si="230"/>
        <v>1.5337194900595152E-2</v>
      </c>
      <c r="N495" s="47">
        <f t="shared" si="231"/>
        <v>0</v>
      </c>
      <c r="Q495" s="47">
        <f t="shared" si="218"/>
        <v>2.0961813457226692E-4</v>
      </c>
      <c r="R495" s="47">
        <f t="shared" si="233"/>
        <v>1.6980676953435583E-3</v>
      </c>
      <c r="S495" s="47">
        <f t="shared" si="234"/>
        <v>6.0950693865273057E-3</v>
      </c>
      <c r="T495" s="47">
        <f t="shared" si="235"/>
        <v>8.7264969898973189E-3</v>
      </c>
      <c r="U495" s="47">
        <f t="shared" si="236"/>
        <v>1.0387856355696652E-2</v>
      </c>
      <c r="V495" s="47">
        <f t="shared" si="237"/>
        <v>5.1727060487156626E-3</v>
      </c>
      <c r="W495" s="47">
        <f t="shared" si="238"/>
        <v>0.75054906023166323</v>
      </c>
      <c r="X495" s="47">
        <f t="shared" si="239"/>
        <v>2.3216127980179202E-3</v>
      </c>
      <c r="Y495" s="47">
        <f t="shared" si="240"/>
        <v>1.3674834832959967E-2</v>
      </c>
      <c r="Z495" s="47">
        <f t="shared" si="241"/>
        <v>0</v>
      </c>
      <c r="AA495" s="91"/>
      <c r="AB495" s="91"/>
      <c r="AC495" s="47">
        <f t="shared" si="219"/>
        <v>3.7430042176306728E-4</v>
      </c>
      <c r="AD495" s="47">
        <f t="shared" si="189"/>
        <v>4.4578009208467865E-3</v>
      </c>
      <c r="AE495" s="47">
        <f t="shared" si="190"/>
        <v>7.0580110547666611E-3</v>
      </c>
      <c r="AF495" s="47">
        <f t="shared" si="191"/>
        <v>1.5594035122214392E-2</v>
      </c>
      <c r="AG495" s="47">
        <f t="shared" si="192"/>
        <v>1.4683732858631851E-2</v>
      </c>
      <c r="AH495" s="47">
        <f t="shared" si="193"/>
        <v>6.7691899637603685E-3</v>
      </c>
      <c r="AI495" s="47">
        <f t="shared" si="194"/>
        <v>0.82049463732048655</v>
      </c>
      <c r="AJ495" s="47">
        <f t="shared" si="195"/>
        <v>1.1902724580302367E-2</v>
      </c>
      <c r="AK495" s="47">
        <f t="shared" si="196"/>
        <v>1.7152650166909856E-2</v>
      </c>
      <c r="AL495" s="47">
        <f t="shared" si="197"/>
        <v>0</v>
      </c>
      <c r="AO495" s="47">
        <f t="shared" si="232"/>
        <v>8.4250802188279793E-5</v>
      </c>
      <c r="AP495" s="47">
        <f t="shared" si="198"/>
        <v>1.3909789568815284E-3</v>
      </c>
      <c r="AQ495" s="47">
        <f t="shared" si="199"/>
        <v>3.8660090472574134E-4</v>
      </c>
      <c r="AR495" s="47">
        <f t="shared" si="200"/>
        <v>3.4337690661585332E-3</v>
      </c>
      <c r="AS495" s="47">
        <f t="shared" si="201"/>
        <v>2.1479382514675953E-3</v>
      </c>
      <c r="AT495" s="47">
        <f t="shared" si="202"/>
        <v>7.9975576855938982E-4</v>
      </c>
      <c r="AU495" s="47">
        <f t="shared" si="203"/>
        <v>3.3779498139982711E-2</v>
      </c>
      <c r="AV495" s="47">
        <f t="shared" si="204"/>
        <v>4.7754047766856642E-3</v>
      </c>
      <c r="AW495" s="47">
        <f t="shared" si="205"/>
        <v>1.6623600676351855E-3</v>
      </c>
      <c r="AX495" s="47">
        <f t="shared" si="206"/>
        <v>0</v>
      </c>
      <c r="BA495" s="47">
        <f t="shared" si="221"/>
        <v>6.6816935852361393E-4</v>
      </c>
      <c r="BB495" s="47">
        <f t="shared" si="221"/>
        <v>7.5468475730718736E-3</v>
      </c>
      <c r="BC495" s="47">
        <f t="shared" si="221"/>
        <v>1.3539681346019707E-2</v>
      </c>
      <c r="BD495" s="47">
        <f t="shared" si="221"/>
        <v>2.7754301178270244E-2</v>
      </c>
      <c r="BE495" s="47">
        <f t="shared" si="221"/>
        <v>2.7219527465796096E-2</v>
      </c>
      <c r="BF495" s="47">
        <f t="shared" si="221"/>
        <v>1.274165178103542E-2</v>
      </c>
      <c r="BG495" s="47">
        <f t="shared" si="221"/>
        <v>1.6048231956921324</v>
      </c>
      <c r="BH495" s="47">
        <f t="shared" si="221"/>
        <v>1.8999742155005953E-2</v>
      </c>
      <c r="BI495" s="47">
        <f t="shared" si="221"/>
        <v>3.2489845067505005E-2</v>
      </c>
      <c r="BJ495" s="47">
        <f t="shared" si="221"/>
        <v>0</v>
      </c>
    </row>
    <row r="496" spans="4:62">
      <c r="D496" s="37">
        <f t="shared" si="216"/>
        <v>3.5</v>
      </c>
      <c r="E496" s="47">
        <f t="shared" si="222"/>
        <v>2.9471019047287267E-4</v>
      </c>
      <c r="F496" s="47">
        <f t="shared" si="223"/>
        <v>3.309616534909784E-3</v>
      </c>
      <c r="G496" s="47">
        <f t="shared" si="224"/>
        <v>6.7661118464933017E-3</v>
      </c>
      <c r="H496" s="47">
        <f t="shared" si="225"/>
        <v>1.3027998035702362E-2</v>
      </c>
      <c r="I496" s="47">
        <f t="shared" si="226"/>
        <v>1.3128138401258213E-2</v>
      </c>
      <c r="J496" s="47">
        <f t="shared" si="227"/>
        <v>6.4172760500594023E-3</v>
      </c>
      <c r="K496" s="47">
        <f t="shared" si="228"/>
        <v>0.84453233894932311</v>
      </c>
      <c r="L496" s="47">
        <f t="shared" si="229"/>
        <v>7.6131008708110902E-3</v>
      </c>
      <c r="M496" s="47">
        <f t="shared" si="230"/>
        <v>1.6517519902198918E-2</v>
      </c>
      <c r="N496" s="47">
        <f t="shared" si="231"/>
        <v>0</v>
      </c>
      <c r="Q496" s="47">
        <f t="shared" si="218"/>
        <v>2.0830801543063337E-4</v>
      </c>
      <c r="R496" s="47">
        <f t="shared" si="233"/>
        <v>1.8173540835648727E-3</v>
      </c>
      <c r="S496" s="47">
        <f t="shared" si="234"/>
        <v>6.3435120777604916E-3</v>
      </c>
      <c r="T496" s="47">
        <f t="shared" si="235"/>
        <v>9.3461939768425938E-3</v>
      </c>
      <c r="U496" s="47">
        <f t="shared" si="236"/>
        <v>1.0879003603714419E-2</v>
      </c>
      <c r="V496" s="47">
        <f t="shared" si="237"/>
        <v>5.566142994982792E-3</v>
      </c>
      <c r="W496" s="47">
        <f t="shared" si="238"/>
        <v>0.80622802548516426</v>
      </c>
      <c r="X496" s="47">
        <f t="shared" si="239"/>
        <v>2.487016269384541E-3</v>
      </c>
      <c r="Y496" s="47">
        <f t="shared" si="240"/>
        <v>1.4718024001011487E-2</v>
      </c>
      <c r="Z496" s="47">
        <f t="shared" si="241"/>
        <v>0</v>
      </c>
      <c r="AA496" s="91"/>
      <c r="AB496" s="91"/>
      <c r="AC496" s="47">
        <f t="shared" si="219"/>
        <v>3.7659876964719777E-4</v>
      </c>
      <c r="AD496" s="47">
        <f t="shared" si="189"/>
        <v>4.7796542979948661E-3</v>
      </c>
      <c r="AE496" s="47">
        <f t="shared" si="190"/>
        <v>7.3784514740139837E-3</v>
      </c>
      <c r="AF496" s="47">
        <f t="shared" si="191"/>
        <v>1.6709802094562135E-2</v>
      </c>
      <c r="AG496" s="47">
        <f t="shared" si="192"/>
        <v>1.5377273198802019E-2</v>
      </c>
      <c r="AH496" s="47">
        <f t="shared" si="193"/>
        <v>7.264494275428854E-3</v>
      </c>
      <c r="AI496" s="47">
        <f t="shared" si="194"/>
        <v>0.88522323322233987</v>
      </c>
      <c r="AJ496" s="47">
        <f t="shared" si="195"/>
        <v>1.2786888479765076E-2</v>
      </c>
      <c r="AK496" s="47">
        <f t="shared" si="196"/>
        <v>1.8497940775717505E-2</v>
      </c>
      <c r="AL496" s="47">
        <f t="shared" si="197"/>
        <v>0</v>
      </c>
      <c r="AO496" s="47">
        <f t="shared" si="232"/>
        <v>8.6402175042239293E-5</v>
      </c>
      <c r="AP496" s="47">
        <f t="shared" si="198"/>
        <v>1.4922624513449114E-3</v>
      </c>
      <c r="AQ496" s="47">
        <f t="shared" si="199"/>
        <v>4.2259976873281011E-4</v>
      </c>
      <c r="AR496" s="47">
        <f t="shared" si="200"/>
        <v>3.6818040588597681E-3</v>
      </c>
      <c r="AS496" s="47">
        <f t="shared" si="201"/>
        <v>2.2491347975437948E-3</v>
      </c>
      <c r="AT496" s="47">
        <f t="shared" si="202"/>
        <v>8.5113305507661038E-4</v>
      </c>
      <c r="AU496" s="47">
        <f t="shared" si="203"/>
        <v>3.8304313464158857E-2</v>
      </c>
      <c r="AV496" s="47">
        <f t="shared" si="204"/>
        <v>5.1260846014265487E-3</v>
      </c>
      <c r="AW496" s="47">
        <f t="shared" si="205"/>
        <v>1.7994959011874301E-3</v>
      </c>
      <c r="AX496" s="47">
        <f t="shared" si="206"/>
        <v>0</v>
      </c>
      <c r="BA496" s="47">
        <f t="shared" si="221"/>
        <v>6.7130896012007049E-4</v>
      </c>
      <c r="BB496" s="47">
        <f t="shared" si="221"/>
        <v>8.0892708329046506E-3</v>
      </c>
      <c r="BC496" s="47">
        <f t="shared" si="221"/>
        <v>1.4144563320507286E-2</v>
      </c>
      <c r="BD496" s="47">
        <f t="shared" si="221"/>
        <v>2.9737800130264495E-2</v>
      </c>
      <c r="BE496" s="47">
        <f t="shared" si="221"/>
        <v>2.8505411600060232E-2</v>
      </c>
      <c r="BF496" s="47">
        <f t="shared" si="221"/>
        <v>1.3681770325488257E-2</v>
      </c>
      <c r="BG496" s="47">
        <f t="shared" si="221"/>
        <v>1.7297555721716629</v>
      </c>
      <c r="BH496" s="47">
        <f t="shared" si="221"/>
        <v>2.0399989350576166E-2</v>
      </c>
      <c r="BI496" s="47">
        <f t="shared" si="221"/>
        <v>3.5015460677916423E-2</v>
      </c>
      <c r="BJ496" s="47">
        <f t="shared" si="221"/>
        <v>0</v>
      </c>
    </row>
    <row r="497" spans="4:62">
      <c r="D497" s="37">
        <f t="shared" si="216"/>
        <v>3.75</v>
      </c>
      <c r="E497" s="47">
        <f t="shared" si="222"/>
        <v>2.956467609942348E-4</v>
      </c>
      <c r="F497" s="47">
        <f t="shared" si="223"/>
        <v>3.5263301692280429E-3</v>
      </c>
      <c r="G497" s="47">
        <f t="shared" si="224"/>
        <v>7.0423685528937536E-3</v>
      </c>
      <c r="H497" s="47">
        <f t="shared" si="225"/>
        <v>1.3879307869826657E-2</v>
      </c>
      <c r="I497" s="47">
        <f t="shared" si="226"/>
        <v>1.3699157102023149E-2</v>
      </c>
      <c r="J497" s="47">
        <f t="shared" si="227"/>
        <v>6.8578354266371445E-3</v>
      </c>
      <c r="K497" s="47">
        <f t="shared" si="228"/>
        <v>0.90402859052820006</v>
      </c>
      <c r="L497" s="47">
        <f t="shared" si="229"/>
        <v>8.1283097521141958E-3</v>
      </c>
      <c r="M497" s="47">
        <f t="shared" si="230"/>
        <v>1.7695280761444887E-2</v>
      </c>
      <c r="N497" s="47">
        <f t="shared" si="231"/>
        <v>0</v>
      </c>
      <c r="Q497" s="47">
        <f t="shared" si="218"/>
        <v>2.0692811954708753E-4</v>
      </c>
      <c r="R497" s="47">
        <f t="shared" si="233"/>
        <v>1.9368063923144688E-3</v>
      </c>
      <c r="S497" s="47">
        <f t="shared" si="234"/>
        <v>6.5833879525759621E-3</v>
      </c>
      <c r="T497" s="47">
        <f t="shared" si="235"/>
        <v>9.9531663236019363E-3</v>
      </c>
      <c r="U497" s="47">
        <f t="shared" si="236"/>
        <v>1.1350653821798911E-2</v>
      </c>
      <c r="V497" s="47">
        <f t="shared" si="237"/>
        <v>5.9542081817606438E-3</v>
      </c>
      <c r="W497" s="47">
        <f t="shared" si="238"/>
        <v>0.86081614746054869</v>
      </c>
      <c r="X497" s="47">
        <f t="shared" si="239"/>
        <v>2.6619470579753576E-3</v>
      </c>
      <c r="Y497" s="47">
        <f t="shared" si="240"/>
        <v>1.5753287931946712E-2</v>
      </c>
      <c r="Z497" s="47">
        <f t="shared" si="241"/>
        <v>0</v>
      </c>
      <c r="AA497" s="91"/>
      <c r="AB497" s="91"/>
      <c r="AC497" s="47">
        <f t="shared" si="219"/>
        <v>3.7915752789643032E-4</v>
      </c>
      <c r="AD497" s="47">
        <f t="shared" si="189"/>
        <v>5.0936292578817877E-3</v>
      </c>
      <c r="AE497" s="47">
        <f t="shared" si="190"/>
        <v>7.6910890119994161E-3</v>
      </c>
      <c r="AF497" s="47">
        <f t="shared" si="191"/>
        <v>1.7805449416051382E-2</v>
      </c>
      <c r="AG497" s="47">
        <f t="shared" si="192"/>
        <v>1.6047660382247399E-2</v>
      </c>
      <c r="AH497" s="47">
        <f t="shared" si="193"/>
        <v>7.7565677377703828E-3</v>
      </c>
      <c r="AI497" s="47">
        <f t="shared" si="194"/>
        <v>0.94962761440470922</v>
      </c>
      <c r="AJ497" s="47">
        <f t="shared" si="195"/>
        <v>1.3659776232266527E-2</v>
      </c>
      <c r="AK497" s="47">
        <f t="shared" si="196"/>
        <v>1.9846028336720715E-2</v>
      </c>
      <c r="AL497" s="47">
        <f t="shared" si="197"/>
        <v>0</v>
      </c>
      <c r="AO497" s="47">
        <f t="shared" si="232"/>
        <v>8.871864144714727E-5</v>
      </c>
      <c r="AP497" s="47">
        <f t="shared" si="198"/>
        <v>1.5895237769135741E-3</v>
      </c>
      <c r="AQ497" s="47">
        <f t="shared" si="199"/>
        <v>4.5898060031779146E-4</v>
      </c>
      <c r="AR497" s="47">
        <f t="shared" si="200"/>
        <v>3.926141546224721E-3</v>
      </c>
      <c r="AS497" s="47">
        <f t="shared" si="201"/>
        <v>2.348503280224238E-3</v>
      </c>
      <c r="AT497" s="47">
        <f t="shared" si="202"/>
        <v>9.0362724487650075E-4</v>
      </c>
      <c r="AU497" s="47">
        <f t="shared" si="203"/>
        <v>4.3212443067651374E-2</v>
      </c>
      <c r="AV497" s="47">
        <f t="shared" si="204"/>
        <v>5.4663626941388382E-3</v>
      </c>
      <c r="AW497" s="47">
        <f t="shared" si="205"/>
        <v>1.941992829498175E-3</v>
      </c>
      <c r="AX497" s="47">
        <f t="shared" si="206"/>
        <v>0</v>
      </c>
      <c r="BA497" s="47">
        <f t="shared" si="221"/>
        <v>6.7480428889066506E-4</v>
      </c>
      <c r="BB497" s="47">
        <f t="shared" si="221"/>
        <v>8.6199594271098301E-3</v>
      </c>
      <c r="BC497" s="47">
        <f t="shared" si="221"/>
        <v>1.4733457564893169E-2</v>
      </c>
      <c r="BD497" s="47">
        <f t="shared" si="221"/>
        <v>3.1684757285878037E-2</v>
      </c>
      <c r="BE497" s="47">
        <f t="shared" si="221"/>
        <v>2.9746817484270549E-2</v>
      </c>
      <c r="BF497" s="47">
        <f t="shared" si="221"/>
        <v>1.4614403164407527E-2</v>
      </c>
      <c r="BG497" s="47">
        <f t="shared" si="221"/>
        <v>1.8536562049329093</v>
      </c>
      <c r="BH497" s="47">
        <f t="shared" si="221"/>
        <v>2.1788085984380721E-2</v>
      </c>
      <c r="BI497" s="47">
        <f t="shared" si="221"/>
        <v>3.7541309098165603E-2</v>
      </c>
      <c r="BJ497" s="47">
        <f t="shared" si="221"/>
        <v>0</v>
      </c>
    </row>
    <row r="498" spans="4:62">
      <c r="D498" s="37">
        <f t="shared" si="216"/>
        <v>4</v>
      </c>
      <c r="E498" s="47">
        <f t="shared" si="222"/>
        <v>2.9668818001006868E-4</v>
      </c>
      <c r="F498" s="47">
        <f t="shared" si="223"/>
        <v>3.738801931701171E-3</v>
      </c>
      <c r="G498" s="47">
        <f t="shared" si="224"/>
        <v>7.3112588966833319E-3</v>
      </c>
      <c r="H498" s="47">
        <f t="shared" si="225"/>
        <v>1.471255334922612E-2</v>
      </c>
      <c r="I498" s="47">
        <f t="shared" si="226"/>
        <v>1.4250983221616035E-2</v>
      </c>
      <c r="J498" s="47">
        <f t="shared" si="227"/>
        <v>7.2937144641054266E-3</v>
      </c>
      <c r="K498" s="47">
        <f t="shared" si="228"/>
        <v>0.96274656057701535</v>
      </c>
      <c r="L498" s="47">
        <f t="shared" si="229"/>
        <v>8.6427316624576676E-3</v>
      </c>
      <c r="M498" s="47">
        <f t="shared" si="230"/>
        <v>1.8870221071257715E-2</v>
      </c>
      <c r="N498" s="47">
        <f t="shared" si="231"/>
        <v>0</v>
      </c>
      <c r="Q498" s="47">
        <f t="shared" si="218"/>
        <v>2.0548542459020966E-4</v>
      </c>
      <c r="R498" s="47">
        <f t="shared" si="233"/>
        <v>2.056441214366325E-3</v>
      </c>
      <c r="S498" s="47">
        <f t="shared" si="234"/>
        <v>6.815553693797923E-3</v>
      </c>
      <c r="T498" s="47">
        <f t="shared" si="235"/>
        <v>1.0546141569983073E-2</v>
      </c>
      <c r="U498" s="47">
        <f t="shared" si="236"/>
        <v>1.1804756715294927E-2</v>
      </c>
      <c r="V498" s="47">
        <f t="shared" si="237"/>
        <v>6.3363644355136448E-3</v>
      </c>
      <c r="W498" s="47">
        <f t="shared" si="238"/>
        <v>0.91420434217348612</v>
      </c>
      <c r="X498" s="47">
        <f t="shared" si="239"/>
        <v>2.8473578964580523E-3</v>
      </c>
      <c r="Y498" s="47">
        <f t="shared" si="240"/>
        <v>1.6779834108415805E-2</v>
      </c>
      <c r="Z498" s="47">
        <f t="shared" si="241"/>
        <v>0</v>
      </c>
      <c r="AA498" s="91"/>
      <c r="AB498" s="91"/>
      <c r="AC498" s="47">
        <f t="shared" si="219"/>
        <v>3.820027375596569E-4</v>
      </c>
      <c r="AD498" s="47">
        <f t="shared" si="189"/>
        <v>5.3989379607761881E-3</v>
      </c>
      <c r="AE498" s="47">
        <f t="shared" si="190"/>
        <v>7.9967039583566119E-3</v>
      </c>
      <c r="AF498" s="47">
        <f t="shared" si="191"/>
        <v>1.887896512846917E-2</v>
      </c>
      <c r="AG498" s="47">
        <f t="shared" si="192"/>
        <v>1.6697209727937156E-2</v>
      </c>
      <c r="AH498" s="47">
        <f t="shared" si="193"/>
        <v>8.2451181405047216E-3</v>
      </c>
      <c r="AI498" s="47">
        <f t="shared" si="194"/>
        <v>1.0136753597894024</v>
      </c>
      <c r="AJ498" s="47">
        <f t="shared" si="195"/>
        <v>1.4520260228529406E-2</v>
      </c>
      <c r="AK498" s="47">
        <f t="shared" si="196"/>
        <v>2.1196633160835525E-2</v>
      </c>
      <c r="AL498" s="47">
        <f t="shared" si="197"/>
        <v>0</v>
      </c>
      <c r="AO498" s="47">
        <f t="shared" si="232"/>
        <v>9.1202755419859016E-5</v>
      </c>
      <c r="AP498" s="47">
        <f t="shared" si="198"/>
        <v>1.682360717334846E-3</v>
      </c>
      <c r="AQ498" s="47">
        <f t="shared" si="199"/>
        <v>4.9570520288540892E-4</v>
      </c>
      <c r="AR498" s="47">
        <f t="shared" si="200"/>
        <v>4.1664117792430469E-3</v>
      </c>
      <c r="AS498" s="47">
        <f t="shared" si="201"/>
        <v>2.4462265063211076E-3</v>
      </c>
      <c r="AT498" s="47">
        <f t="shared" si="202"/>
        <v>9.5735002859178176E-4</v>
      </c>
      <c r="AU498" s="47">
        <f t="shared" si="203"/>
        <v>4.8542218403529236E-2</v>
      </c>
      <c r="AV498" s="47">
        <f t="shared" si="204"/>
        <v>5.7953737659996157E-3</v>
      </c>
      <c r="AW498" s="47">
        <f t="shared" si="205"/>
        <v>2.09038696284191E-3</v>
      </c>
      <c r="AX498" s="47">
        <f t="shared" si="206"/>
        <v>0</v>
      </c>
      <c r="BA498" s="47">
        <f t="shared" si="221"/>
        <v>6.7869091756972552E-4</v>
      </c>
      <c r="BB498" s="47">
        <f t="shared" si="221"/>
        <v>9.1377398924773583E-3</v>
      </c>
      <c r="BC498" s="47">
        <f t="shared" si="221"/>
        <v>1.5307962855039943E-2</v>
      </c>
      <c r="BD498" s="47">
        <f t="shared" si="221"/>
        <v>3.3591518477695287E-2</v>
      </c>
      <c r="BE498" s="47">
        <f t="shared" si="221"/>
        <v>3.0948192949553192E-2</v>
      </c>
      <c r="BF498" s="47">
        <f t="shared" si="221"/>
        <v>1.5538832604610149E-2</v>
      </c>
      <c r="BG498" s="47">
        <f t="shared" si="221"/>
        <v>1.9764219203664177</v>
      </c>
      <c r="BH498" s="47">
        <f t="shared" si="221"/>
        <v>2.3162991890987073E-2</v>
      </c>
      <c r="BI498" s="47">
        <f t="shared" si="221"/>
        <v>4.0066854232093239E-2</v>
      </c>
      <c r="BJ498" s="47">
        <f t="shared" si="221"/>
        <v>0</v>
      </c>
    </row>
    <row r="499" spans="4:62">
      <c r="D499" s="37">
        <f t="shared" si="216"/>
        <v>4.25</v>
      </c>
      <c r="E499" s="47">
        <f t="shared" si="222"/>
        <v>2.978439792031018E-4</v>
      </c>
      <c r="F499" s="47">
        <f t="shared" si="223"/>
        <v>3.9466461979899429E-3</v>
      </c>
      <c r="G499" s="47">
        <f t="shared" si="224"/>
        <v>7.573601362958645E-3</v>
      </c>
      <c r="H499" s="47">
        <f t="shared" si="225"/>
        <v>1.5526092261306225E-2</v>
      </c>
      <c r="I499" s="47">
        <f t="shared" si="226"/>
        <v>1.4785749269810435E-2</v>
      </c>
      <c r="J499" s="47">
        <f t="shared" si="227"/>
        <v>7.7244876778443626E-3</v>
      </c>
      <c r="K499" s="47">
        <f t="shared" si="228"/>
        <v>1.0206154963314273</v>
      </c>
      <c r="L499" s="47">
        <f t="shared" si="229"/>
        <v>9.156454043714693E-3</v>
      </c>
      <c r="M499" s="47">
        <f t="shared" si="230"/>
        <v>2.0042084420051384E-2</v>
      </c>
      <c r="N499" s="47">
        <f t="shared" si="231"/>
        <v>0</v>
      </c>
      <c r="Q499" s="47">
        <f t="shared" si="218"/>
        <v>2.0398690823315808E-4</v>
      </c>
      <c r="R499" s="47">
        <f t="shared" si="233"/>
        <v>2.1762751420407777E-3</v>
      </c>
      <c r="S499" s="47">
        <f t="shared" si="234"/>
        <v>7.0408659832531572E-3</v>
      </c>
      <c r="T499" s="47">
        <f t="shared" si="235"/>
        <v>1.1123847253366176E-2</v>
      </c>
      <c r="U499" s="47">
        <f t="shared" si="236"/>
        <v>1.2243261987560268E-2</v>
      </c>
      <c r="V499" s="47">
        <f t="shared" si="237"/>
        <v>6.7120745811791215E-3</v>
      </c>
      <c r="W499" s="47">
        <f t="shared" si="238"/>
        <v>0.96628352542180751</v>
      </c>
      <c r="X499" s="47">
        <f t="shared" si="239"/>
        <v>3.0442015169197798E-3</v>
      </c>
      <c r="Y499" s="47">
        <f t="shared" si="240"/>
        <v>1.7796870009052806E-2</v>
      </c>
      <c r="Z499" s="47">
        <f t="shared" si="241"/>
        <v>0</v>
      </c>
      <c r="AA499" s="91"/>
      <c r="AB499" s="91"/>
      <c r="AC499" s="47">
        <f t="shared" si="219"/>
        <v>3.8516043967837054E-4</v>
      </c>
      <c r="AD499" s="47">
        <f t="shared" si="189"/>
        <v>5.6947925656792783E-3</v>
      </c>
      <c r="AE499" s="47">
        <f t="shared" si="190"/>
        <v>8.296076601452004E-3</v>
      </c>
      <c r="AF499" s="47">
        <f t="shared" si="191"/>
        <v>1.9928337269246279E-2</v>
      </c>
      <c r="AG499" s="47">
        <f t="shared" si="192"/>
        <v>1.732823655206062E-2</v>
      </c>
      <c r="AH499" s="47">
        <f t="shared" si="193"/>
        <v>8.7298589015328623E-3</v>
      </c>
      <c r="AI499" s="47">
        <f t="shared" si="194"/>
        <v>1.0773340480499052</v>
      </c>
      <c r="AJ499" s="47">
        <f t="shared" si="195"/>
        <v>1.5367212855848718E-2</v>
      </c>
      <c r="AK499" s="47">
        <f t="shared" si="196"/>
        <v>2.2549475553868697E-2</v>
      </c>
      <c r="AL499" s="47">
        <f t="shared" si="197"/>
        <v>0</v>
      </c>
      <c r="AO499" s="47">
        <f t="shared" si="232"/>
        <v>9.3857070969943714E-5</v>
      </c>
      <c r="AP499" s="47">
        <f t="shared" si="198"/>
        <v>1.7703710559491652E-3</v>
      </c>
      <c r="AQ499" s="47">
        <f t="shared" si="199"/>
        <v>5.3273537970548786E-4</v>
      </c>
      <c r="AR499" s="47">
        <f t="shared" si="200"/>
        <v>4.4022450079400487E-3</v>
      </c>
      <c r="AS499" s="47">
        <f t="shared" si="201"/>
        <v>2.5424872822501672E-3</v>
      </c>
      <c r="AT499" s="47">
        <f t="shared" si="202"/>
        <v>1.0124130966652411E-3</v>
      </c>
      <c r="AU499" s="47">
        <f t="shared" si="203"/>
        <v>5.4331970909619831E-2</v>
      </c>
      <c r="AV499" s="47">
        <f t="shared" si="204"/>
        <v>6.1122525267949136E-3</v>
      </c>
      <c r="AW499" s="47">
        <f t="shared" si="205"/>
        <v>2.2452144109985778E-3</v>
      </c>
      <c r="AX499" s="47">
        <f t="shared" si="206"/>
        <v>0</v>
      </c>
      <c r="BA499" s="47">
        <f t="shared" si="221"/>
        <v>6.8300441888147234E-4</v>
      </c>
      <c r="BB499" s="47">
        <f t="shared" si="221"/>
        <v>9.6414387636692203E-3</v>
      </c>
      <c r="BC499" s="47">
        <f t="shared" si="221"/>
        <v>1.5869677964410647E-2</v>
      </c>
      <c r="BD499" s="47">
        <f t="shared" si="221"/>
        <v>3.54544295305525E-2</v>
      </c>
      <c r="BE499" s="47">
        <f t="shared" si="221"/>
        <v>3.2113985821871055E-2</v>
      </c>
      <c r="BF499" s="47">
        <f t="shared" si="221"/>
        <v>1.6454346579377225E-2</v>
      </c>
      <c r="BG499" s="47">
        <f t="shared" si="221"/>
        <v>2.0979495443813327</v>
      </c>
      <c r="BH499" s="47">
        <f t="shared" si="221"/>
        <v>2.4523666899563409E-2</v>
      </c>
      <c r="BI499" s="47">
        <f t="shared" si="221"/>
        <v>4.2591559973920085E-2</v>
      </c>
      <c r="BJ499" s="47">
        <f t="shared" si="221"/>
        <v>0</v>
      </c>
    </row>
    <row r="500" spans="4:62">
      <c r="D500" s="37">
        <f t="shared" si="216"/>
        <v>4.5</v>
      </c>
      <c r="E500" s="47">
        <f t="shared" si="222"/>
        <v>2.9912369025520796E-4</v>
      </c>
      <c r="F500" s="47">
        <f t="shared" si="223"/>
        <v>4.1494773435152852E-3</v>
      </c>
      <c r="G500" s="47">
        <f t="shared" si="224"/>
        <v>7.830214436506144E-3</v>
      </c>
      <c r="H500" s="47">
        <f t="shared" si="225"/>
        <v>1.631828239252819E-2</v>
      </c>
      <c r="I500" s="47">
        <f t="shared" si="226"/>
        <v>1.5305587755732129E-2</v>
      </c>
      <c r="J500" s="47">
        <f t="shared" si="227"/>
        <v>8.1497295827523339E-3</v>
      </c>
      <c r="K500" s="47">
        <f t="shared" si="228"/>
        <v>1.077564644961821</v>
      </c>
      <c r="L500" s="47">
        <f t="shared" si="229"/>
        <v>9.6695643372018986E-3</v>
      </c>
      <c r="M500" s="47">
        <f t="shared" si="230"/>
        <v>2.1210614394966437E-2</v>
      </c>
      <c r="N500" s="47">
        <f t="shared" si="231"/>
        <v>0</v>
      </c>
      <c r="Q500" s="47">
        <f t="shared" si="218"/>
        <v>2.024395481504722E-4</v>
      </c>
      <c r="R500" s="47">
        <f t="shared" si="233"/>
        <v>2.2963247675297019E-3</v>
      </c>
      <c r="S500" s="47">
        <f t="shared" si="234"/>
        <v>7.2601815024969174E-3</v>
      </c>
      <c r="T500" s="47">
        <f t="shared" si="235"/>
        <v>1.1685010910456517E-2</v>
      </c>
      <c r="U500" s="47">
        <f t="shared" si="236"/>
        <v>1.2668119341414815E-2</v>
      </c>
      <c r="V500" s="47">
        <f t="shared" si="237"/>
        <v>7.0808014432674161E-3</v>
      </c>
      <c r="W500" s="47">
        <f t="shared" si="238"/>
        <v>1.0169446129427335</v>
      </c>
      <c r="X500" s="47">
        <f t="shared" si="239"/>
        <v>3.2534306512747298E-3</v>
      </c>
      <c r="Y500" s="47">
        <f t="shared" si="240"/>
        <v>1.8803603111363129E-2</v>
      </c>
      <c r="Z500" s="47">
        <f t="shared" si="241"/>
        <v>0</v>
      </c>
      <c r="AA500" s="91"/>
      <c r="AB500" s="91"/>
      <c r="AC500" s="47">
        <f t="shared" si="219"/>
        <v>3.8865667529173201E-4</v>
      </c>
      <c r="AD500" s="47">
        <f t="shared" si="189"/>
        <v>5.9804052312410379E-3</v>
      </c>
      <c r="AE500" s="47">
        <f t="shared" si="190"/>
        <v>8.5899872293032434E-3</v>
      </c>
      <c r="AF500" s="47">
        <f t="shared" si="191"/>
        <v>2.0951553874599866E-2</v>
      </c>
      <c r="AG500" s="47">
        <f t="shared" si="192"/>
        <v>1.7943056170049463E-2</v>
      </c>
      <c r="AH500" s="47">
        <f t="shared" si="193"/>
        <v>9.2105090683056376E-3</v>
      </c>
      <c r="AI500" s="47">
        <f t="shared" si="194"/>
        <v>1.1405712577897666</v>
      </c>
      <c r="AJ500" s="47">
        <f t="shared" si="195"/>
        <v>1.6199506500560359E-2</v>
      </c>
      <c r="AK500" s="47">
        <f t="shared" si="196"/>
        <v>2.3904275820178424E-2</v>
      </c>
      <c r="AL500" s="47">
        <f t="shared" si="197"/>
        <v>0</v>
      </c>
      <c r="AO500" s="47">
        <f t="shared" si="232"/>
        <v>9.6684142104735759E-5</v>
      </c>
      <c r="AP500" s="47">
        <f t="shared" si="198"/>
        <v>1.8531525759855833E-3</v>
      </c>
      <c r="AQ500" s="47">
        <f t="shared" si="199"/>
        <v>5.7003293400922656E-4</v>
      </c>
      <c r="AR500" s="47">
        <f t="shared" si="200"/>
        <v>4.6332714820716738E-3</v>
      </c>
      <c r="AS500" s="47">
        <f t="shared" si="201"/>
        <v>2.6374684143173135E-3</v>
      </c>
      <c r="AT500" s="47">
        <f t="shared" si="202"/>
        <v>1.0689281394849178E-3</v>
      </c>
      <c r="AU500" s="47">
        <f t="shared" si="203"/>
        <v>6.06200320190875E-2</v>
      </c>
      <c r="AV500" s="47">
        <f t="shared" si="204"/>
        <v>6.4161336859271684E-3</v>
      </c>
      <c r="AW500" s="47">
        <f t="shared" si="205"/>
        <v>2.4070112836033081E-3</v>
      </c>
      <c r="AX500" s="47">
        <f t="shared" si="206"/>
        <v>0</v>
      </c>
      <c r="BA500" s="47">
        <f t="shared" si="221"/>
        <v>6.8778036554693997E-4</v>
      </c>
      <c r="BB500" s="47">
        <f t="shared" si="221"/>
        <v>1.0129882574756322E-2</v>
      </c>
      <c r="BC500" s="47">
        <f t="shared" si="221"/>
        <v>1.6420201665809389E-2</v>
      </c>
      <c r="BD500" s="47">
        <f t="shared" si="221"/>
        <v>3.7269836267128056E-2</v>
      </c>
      <c r="BE500" s="47">
        <f t="shared" si="221"/>
        <v>3.3248643925781592E-2</v>
      </c>
      <c r="BF500" s="47">
        <f t="shared" si="221"/>
        <v>1.7360238651057971E-2</v>
      </c>
      <c r="BG500" s="47">
        <f t="shared" si="221"/>
        <v>2.2181359027515875</v>
      </c>
      <c r="BH500" s="47">
        <f t="shared" si="221"/>
        <v>2.5869070837762256E-2</v>
      </c>
      <c r="BI500" s="47">
        <f t="shared" si="221"/>
        <v>4.5114890215144865E-2</v>
      </c>
      <c r="BJ500" s="47">
        <f t="shared" si="221"/>
        <v>0</v>
      </c>
    </row>
    <row r="501" spans="4:62">
      <c r="D501" s="37">
        <f t="shared" si="216"/>
        <v>4.75</v>
      </c>
      <c r="E501" s="47">
        <f t="shared" si="222"/>
        <v>3.0053684484799176E-4</v>
      </c>
      <c r="F501" s="47">
        <f t="shared" si="223"/>
        <v>4.346909743631412E-3</v>
      </c>
      <c r="G501" s="47">
        <f t="shared" si="224"/>
        <v>8.0819166020271727E-3</v>
      </c>
      <c r="H501" s="47">
        <f t="shared" si="225"/>
        <v>1.7087481529090939E-2</v>
      </c>
      <c r="I501" s="47">
        <f t="shared" si="226"/>
        <v>1.5812631188330487E-2</v>
      </c>
      <c r="J501" s="47">
        <f t="shared" si="227"/>
        <v>8.5690146935927143E-3</v>
      </c>
      <c r="K501" s="47">
        <f t="shared" si="228"/>
        <v>1.1335232536203259</v>
      </c>
      <c r="L501" s="47">
        <f t="shared" si="229"/>
        <v>1.0182149984078782E-2</v>
      </c>
      <c r="M501" s="47">
        <f t="shared" si="230"/>
        <v>2.2375554582784001E-2</v>
      </c>
      <c r="N501" s="47">
        <f t="shared" si="231"/>
        <v>0</v>
      </c>
      <c r="Q501" s="47">
        <f t="shared" si="218"/>
        <v>2.0085032201710428E-4</v>
      </c>
      <c r="R501" s="47">
        <f t="shared" si="233"/>
        <v>2.4166066829885927E-3</v>
      </c>
      <c r="S501" s="47">
        <f t="shared" si="234"/>
        <v>7.4743569330103952E-3</v>
      </c>
      <c r="T501" s="47">
        <f t="shared" si="235"/>
        <v>1.2228360077772185E-2</v>
      </c>
      <c r="U501" s="47">
        <f t="shared" si="236"/>
        <v>1.3081278479532532E-2</v>
      </c>
      <c r="V501" s="47">
        <f t="shared" si="237"/>
        <v>7.4420078461696713E-3</v>
      </c>
      <c r="W501" s="47">
        <f t="shared" si="238"/>
        <v>1.0660785204566599</v>
      </c>
      <c r="X501" s="47">
        <f t="shared" si="239"/>
        <v>3.4759980313854048E-3</v>
      </c>
      <c r="Y501" s="47">
        <f t="shared" si="240"/>
        <v>1.9799240892535284E-2</v>
      </c>
      <c r="Z501" s="47">
        <f t="shared" si="241"/>
        <v>0</v>
      </c>
      <c r="AA501" s="91"/>
      <c r="AB501" s="91"/>
      <c r="AC501" s="47">
        <f t="shared" si="219"/>
        <v>3.925174854381666E-4</v>
      </c>
      <c r="AD501" s="47">
        <f t="shared" si="189"/>
        <v>6.2549881160144007E-3</v>
      </c>
      <c r="AE501" s="47">
        <f t="shared" si="190"/>
        <v>8.8792161298318246E-3</v>
      </c>
      <c r="AF501" s="47">
        <f t="shared" si="191"/>
        <v>2.19466029804097E-2</v>
      </c>
      <c r="AG501" s="47">
        <f t="shared" si="192"/>
        <v>1.8543983897128465E-2</v>
      </c>
      <c r="AH501" s="47">
        <f t="shared" si="193"/>
        <v>9.6867933182087536E-3</v>
      </c>
      <c r="AI501" s="47">
        <f t="shared" si="194"/>
        <v>1.2033545675928503</v>
      </c>
      <c r="AJ501" s="47">
        <f t="shared" si="195"/>
        <v>1.7016013548732247E-2</v>
      </c>
      <c r="AK501" s="47">
        <f t="shared" si="196"/>
        <v>2.5260754263712326E-2</v>
      </c>
      <c r="AL501" s="47">
        <f t="shared" si="197"/>
        <v>0</v>
      </c>
      <c r="AO501" s="47">
        <f t="shared" si="232"/>
        <v>9.9686522830887478E-5</v>
      </c>
      <c r="AP501" s="47">
        <f t="shared" si="198"/>
        <v>1.9303030606428193E-3</v>
      </c>
      <c r="AQ501" s="47">
        <f t="shared" si="199"/>
        <v>6.0755966901677744E-4</v>
      </c>
      <c r="AR501" s="47">
        <f t="shared" si="200"/>
        <v>4.8591214513187542E-3</v>
      </c>
      <c r="AS501" s="47">
        <f t="shared" si="201"/>
        <v>2.7313527087979555E-3</v>
      </c>
      <c r="AT501" s="47">
        <f t="shared" si="202"/>
        <v>1.127006847423043E-3</v>
      </c>
      <c r="AU501" s="47">
        <f t="shared" si="203"/>
        <v>6.744473316366606E-2</v>
      </c>
      <c r="AV501" s="47">
        <f t="shared" si="204"/>
        <v>6.7061519526933769E-3</v>
      </c>
      <c r="AW501" s="47">
        <f t="shared" si="205"/>
        <v>2.576313690248716E-3</v>
      </c>
      <c r="AX501" s="47">
        <f t="shared" si="206"/>
        <v>0</v>
      </c>
      <c r="BA501" s="47">
        <f t="shared" si="221"/>
        <v>6.9305433028615836E-4</v>
      </c>
      <c r="BB501" s="47">
        <f t="shared" si="221"/>
        <v>1.0601897859645812E-2</v>
      </c>
      <c r="BC501" s="47">
        <f t="shared" si="221"/>
        <v>1.6961132731858997E-2</v>
      </c>
      <c r="BD501" s="47">
        <f t="shared" si="221"/>
        <v>3.903408450950064E-2</v>
      </c>
      <c r="BE501" s="47">
        <f t="shared" si="221"/>
        <v>3.4356615085458952E-2</v>
      </c>
      <c r="BF501" s="47">
        <f t="shared" si="221"/>
        <v>1.8255808011801468E-2</v>
      </c>
      <c r="BG501" s="47">
        <f t="shared" si="221"/>
        <v>2.336877821213176</v>
      </c>
      <c r="BH501" s="47">
        <f t="shared" si="221"/>
        <v>2.7198163532811029E-2</v>
      </c>
      <c r="BI501" s="47">
        <f t="shared" si="221"/>
        <v>4.7636308846496327E-2</v>
      </c>
      <c r="BJ501" s="47">
        <f t="shared" si="221"/>
        <v>0</v>
      </c>
    </row>
    <row r="502" spans="4:62">
      <c r="D502" s="37">
        <f t="shared" si="216"/>
        <v>5</v>
      </c>
      <c r="E502" s="47">
        <f t="shared" si="222"/>
        <v>3.02092974662973E-4</v>
      </c>
      <c r="F502" s="47">
        <f t="shared" si="223"/>
        <v>4.5385577736740202E-3</v>
      </c>
      <c r="G502" s="47">
        <f t="shared" si="224"/>
        <v>8.3295263441996708E-3</v>
      </c>
      <c r="H502" s="47">
        <f t="shared" si="225"/>
        <v>1.7832047457120716E-2</v>
      </c>
      <c r="I502" s="47">
        <f t="shared" si="226"/>
        <v>1.6309012076506726E-2</v>
      </c>
      <c r="J502" s="47">
        <f t="shared" si="227"/>
        <v>8.9819175250910772E-3</v>
      </c>
      <c r="K502" s="47">
        <f t="shared" si="228"/>
        <v>1.1884205694539729</v>
      </c>
      <c r="L502" s="47">
        <f t="shared" si="229"/>
        <v>1.069429842546047E-2</v>
      </c>
      <c r="M502" s="47">
        <f t="shared" si="230"/>
        <v>2.3536648570183786E-2</v>
      </c>
      <c r="N502" s="47">
        <f t="shared" si="231"/>
        <v>0</v>
      </c>
      <c r="Q502" s="47">
        <f t="shared" si="218"/>
        <v>1.9922620750812903E-4</v>
      </c>
      <c r="R502" s="47">
        <f t="shared" si="233"/>
        <v>2.537137480562641E-3</v>
      </c>
      <c r="S502" s="47">
        <f t="shared" si="234"/>
        <v>7.6842489562545324E-3</v>
      </c>
      <c r="T502" s="47">
        <f t="shared" si="235"/>
        <v>1.2752622291779489E-2</v>
      </c>
      <c r="U502" s="47">
        <f t="shared" si="236"/>
        <v>1.3484689104547701E-2</v>
      </c>
      <c r="V502" s="47">
        <f t="shared" si="237"/>
        <v>7.7951566142438061E-3</v>
      </c>
      <c r="W502" s="47">
        <f t="shared" si="238"/>
        <v>1.1135761636793231</v>
      </c>
      <c r="X502" s="47">
        <f t="shared" si="239"/>
        <v>3.7128563890988235E-3</v>
      </c>
      <c r="Y502" s="47">
        <f t="shared" si="240"/>
        <v>2.0782990829668883E-2</v>
      </c>
      <c r="Z502" s="47">
        <f t="shared" si="241"/>
        <v>0</v>
      </c>
      <c r="AA502" s="91"/>
      <c r="AB502" s="91"/>
      <c r="AC502" s="47">
        <f t="shared" si="219"/>
        <v>3.9676891115586813E-4</v>
      </c>
      <c r="AD502" s="47">
        <f t="shared" si="189"/>
        <v>6.5177533785255688E-3</v>
      </c>
      <c r="AE502" s="47">
        <f t="shared" si="190"/>
        <v>9.1645435909326854E-3</v>
      </c>
      <c r="AF502" s="47">
        <f t="shared" si="191"/>
        <v>2.2911472622461952E-2</v>
      </c>
      <c r="AG502" s="47">
        <f t="shared" si="192"/>
        <v>1.9133335048465774E-2</v>
      </c>
      <c r="AH502" s="47">
        <f t="shared" si="193"/>
        <v>1.0158441958671036E-2</v>
      </c>
      <c r="AI502" s="47">
        <f t="shared" si="194"/>
        <v>1.265651556037481</v>
      </c>
      <c r="AJ502" s="47">
        <f t="shared" si="195"/>
        <v>1.7815606386357527E-2</v>
      </c>
      <c r="AK502" s="47">
        <f t="shared" si="196"/>
        <v>2.661863118830167E-2</v>
      </c>
      <c r="AL502" s="47">
        <f t="shared" si="197"/>
        <v>0</v>
      </c>
      <c r="AO502" s="47">
        <f t="shared" si="232"/>
        <v>1.0286676715484398E-4</v>
      </c>
      <c r="AP502" s="47">
        <f t="shared" si="198"/>
        <v>2.0014202931113792E-3</v>
      </c>
      <c r="AQ502" s="47">
        <f t="shared" si="199"/>
        <v>6.4527738794513834E-4</v>
      </c>
      <c r="AR502" s="47">
        <f t="shared" si="200"/>
        <v>5.0794251653412271E-3</v>
      </c>
      <c r="AS502" s="47">
        <f t="shared" si="201"/>
        <v>2.8243229719590243E-3</v>
      </c>
      <c r="AT502" s="47">
        <f t="shared" si="202"/>
        <v>1.1867609108472711E-3</v>
      </c>
      <c r="AU502" s="47">
        <f t="shared" si="203"/>
        <v>7.4844405774649791E-2</v>
      </c>
      <c r="AV502" s="47">
        <f t="shared" si="204"/>
        <v>6.9814420363616472E-3</v>
      </c>
      <c r="AW502" s="47">
        <f t="shared" si="205"/>
        <v>2.7536577405149025E-3</v>
      </c>
      <c r="AX502" s="47">
        <f t="shared" si="206"/>
        <v>0</v>
      </c>
      <c r="BA502" s="47">
        <f t="shared" si="221"/>
        <v>6.9886188581884108E-4</v>
      </c>
      <c r="BB502" s="47">
        <f t="shared" si="221"/>
        <v>1.1056311152199589E-2</v>
      </c>
      <c r="BC502" s="47">
        <f t="shared" si="221"/>
        <v>1.7494069935132354E-2</v>
      </c>
      <c r="BD502" s="47">
        <f t="shared" si="221"/>
        <v>4.0743520079582665E-2</v>
      </c>
      <c r="BE502" s="47">
        <f t="shared" si="221"/>
        <v>3.5442347124972504E-2</v>
      </c>
      <c r="BF502" s="47">
        <f t="shared" si="221"/>
        <v>1.9140359483762113E-2</v>
      </c>
      <c r="BG502" s="47">
        <f t="shared" si="221"/>
        <v>2.4540721254914537</v>
      </c>
      <c r="BH502" s="47">
        <f t="shared" si="221"/>
        <v>2.8509904811817997E-2</v>
      </c>
      <c r="BI502" s="47">
        <f t="shared" si="221"/>
        <v>5.0155279758485452E-2</v>
      </c>
      <c r="BJ502" s="47">
        <f t="shared" si="221"/>
        <v>0</v>
      </c>
    </row>
    <row r="503" spans="4:62">
      <c r="D503" s="37">
        <f t="shared" si="216"/>
        <v>5.25</v>
      </c>
      <c r="E503" s="47">
        <f t="shared" si="222"/>
        <v>3.0380161138164488E-4</v>
      </c>
      <c r="F503" s="47">
        <f t="shared" si="223"/>
        <v>4.7240358089736777E-3</v>
      </c>
      <c r="G503" s="47">
        <f t="shared" si="224"/>
        <v>8.5738621476951285E-3</v>
      </c>
      <c r="H503" s="47">
        <f t="shared" si="225"/>
        <v>1.8550337962723668E-2</v>
      </c>
      <c r="I503" s="47">
        <f t="shared" si="226"/>
        <v>1.6796862929148886E-2</v>
      </c>
      <c r="J503" s="47">
        <f t="shared" si="227"/>
        <v>9.3880125919624316E-3</v>
      </c>
      <c r="K503" s="47">
        <f t="shared" si="228"/>
        <v>1.2421858396083707</v>
      </c>
      <c r="L503" s="47">
        <f t="shared" si="229"/>
        <v>1.1206097102449561E-2</v>
      </c>
      <c r="M503" s="47">
        <f t="shared" si="230"/>
        <v>2.4693639943816889E-2</v>
      </c>
      <c r="N503" s="47">
        <f t="shared" si="231"/>
        <v>0</v>
      </c>
      <c r="Q503" s="47">
        <f t="shared" si="218"/>
        <v>1.9757418229865721E-4</v>
      </c>
      <c r="R503" s="47">
        <f t="shared" si="233"/>
        <v>2.6579337523941183E-3</v>
      </c>
      <c r="S503" s="47">
        <f t="shared" si="234"/>
        <v>7.8907142536847226E-3</v>
      </c>
      <c r="T503" s="47">
        <f t="shared" si="235"/>
        <v>1.325652508893045E-2</v>
      </c>
      <c r="U503" s="47">
        <f t="shared" si="236"/>
        <v>1.388030091908379E-2</v>
      </c>
      <c r="V503" s="47">
        <f t="shared" si="237"/>
        <v>8.1397105718384929E-3</v>
      </c>
      <c r="W503" s="47">
        <f t="shared" si="238"/>
        <v>1.1593284583251728</v>
      </c>
      <c r="X503" s="47">
        <f t="shared" si="239"/>
        <v>3.9649584562573576E-3</v>
      </c>
      <c r="Y503" s="47">
        <f t="shared" si="240"/>
        <v>2.1754060399838612E-2</v>
      </c>
      <c r="Z503" s="47">
        <f t="shared" si="241"/>
        <v>0</v>
      </c>
      <c r="AA503" s="91"/>
      <c r="AB503" s="91"/>
      <c r="AC503" s="47">
        <f t="shared" si="219"/>
        <v>4.0143699348295749E-4</v>
      </c>
      <c r="AD503" s="47">
        <f t="shared" si="189"/>
        <v>6.7679131772934061E-3</v>
      </c>
      <c r="AE503" s="47">
        <f t="shared" si="190"/>
        <v>9.4467499004934098E-3</v>
      </c>
      <c r="AF503" s="47">
        <f t="shared" si="191"/>
        <v>2.3844150836516899E-2</v>
      </c>
      <c r="AG503" s="47">
        <f t="shared" si="192"/>
        <v>1.9713424939214005E-2</v>
      </c>
      <c r="AH503" s="47">
        <f t="shared" si="193"/>
        <v>1.0625190927194841E-2</v>
      </c>
      <c r="AI503" s="47">
        <f t="shared" si="194"/>
        <v>1.3274298017004271</v>
      </c>
      <c r="AJ503" s="47">
        <f t="shared" si="195"/>
        <v>1.8597157399408516E-2</v>
      </c>
      <c r="AK503" s="47">
        <f t="shared" si="196"/>
        <v>2.7977626897744762E-2</v>
      </c>
      <c r="AL503" s="47">
        <f t="shared" si="197"/>
        <v>0</v>
      </c>
      <c r="AO503" s="47">
        <f t="shared" si="232"/>
        <v>1.0622742908298767E-4</v>
      </c>
      <c r="AP503" s="47">
        <f t="shared" si="198"/>
        <v>2.0661020565795594E-3</v>
      </c>
      <c r="AQ503" s="47">
        <f t="shared" si="199"/>
        <v>6.831478940104059E-4</v>
      </c>
      <c r="AR503" s="47">
        <f t="shared" si="200"/>
        <v>5.2938128737932185E-3</v>
      </c>
      <c r="AS503" s="47">
        <f t="shared" si="201"/>
        <v>2.9165620100650956E-3</v>
      </c>
      <c r="AT503" s="47">
        <f t="shared" si="202"/>
        <v>1.2483020201239387E-3</v>
      </c>
      <c r="AU503" s="47">
        <f t="shared" si="203"/>
        <v>8.2857381283197862E-2</v>
      </c>
      <c r="AV503" s="47">
        <f t="shared" si="204"/>
        <v>7.2411386461922033E-3</v>
      </c>
      <c r="AW503" s="47">
        <f t="shared" si="205"/>
        <v>2.9395795439782768E-3</v>
      </c>
      <c r="AX503" s="47">
        <f t="shared" si="206"/>
        <v>0</v>
      </c>
      <c r="BA503" s="47">
        <f t="shared" si="221"/>
        <v>7.0523860486460237E-4</v>
      </c>
      <c r="BB503" s="47">
        <f t="shared" si="221"/>
        <v>1.1491948986267084E-2</v>
      </c>
      <c r="BC503" s="47">
        <f t="shared" si="221"/>
        <v>1.8020612048188538E-2</v>
      </c>
      <c r="BD503" s="47">
        <f t="shared" si="221"/>
        <v>4.2394488799240571E-2</v>
      </c>
      <c r="BE503" s="47">
        <f t="shared" si="221"/>
        <v>3.6510287868362891E-2</v>
      </c>
      <c r="BF503" s="47">
        <f t="shared" si="221"/>
        <v>2.0013203519157273E-2</v>
      </c>
      <c r="BG503" s="47">
        <f t="shared" si="221"/>
        <v>2.5696156413087978</v>
      </c>
      <c r="BH503" s="47">
        <f t="shared" si="221"/>
        <v>2.9803254501858077E-2</v>
      </c>
      <c r="BI503" s="47">
        <f t="shared" si="221"/>
        <v>5.2671266841561648E-2</v>
      </c>
      <c r="BJ503" s="47">
        <f t="shared" si="221"/>
        <v>0</v>
      </c>
    </row>
    <row r="504" spans="4:62">
      <c r="D504" s="37">
        <f t="shared" si="216"/>
        <v>5.5</v>
      </c>
      <c r="E504" s="47">
        <f t="shared" si="222"/>
        <v>3.0567228668549224E-4</v>
      </c>
      <c r="F504" s="47">
        <f t="shared" si="223"/>
        <v>4.9029582248595353E-3</v>
      </c>
      <c r="G504" s="47">
        <f t="shared" si="224"/>
        <v>8.8157424971832526E-3</v>
      </c>
      <c r="H504" s="47">
        <f t="shared" si="225"/>
        <v>1.9240710832000397E-2</v>
      </c>
      <c r="I504" s="47">
        <f t="shared" si="226"/>
        <v>1.7278316255141389E-2</v>
      </c>
      <c r="J504" s="47">
        <f t="shared" si="227"/>
        <v>9.7868744089188286E-3</v>
      </c>
      <c r="K504" s="47">
        <f t="shared" si="228"/>
        <v>1.2947483112287319</v>
      </c>
      <c r="L504" s="47">
        <f t="shared" si="229"/>
        <v>1.1717633456145111E-2</v>
      </c>
      <c r="M504" s="47">
        <f t="shared" si="230"/>
        <v>2.5846272290326339E-2</v>
      </c>
      <c r="N504" s="47">
        <f t="shared" si="231"/>
        <v>0</v>
      </c>
      <c r="Q504" s="47">
        <f t="shared" si="218"/>
        <v>1.9590122406381016E-4</v>
      </c>
      <c r="R504" s="47">
        <f t="shared" si="233"/>
        <v>2.7790120906244701E-3</v>
      </c>
      <c r="S504" s="47">
        <f t="shared" si="234"/>
        <v>8.0946095067548334E-3</v>
      </c>
      <c r="T504" s="47">
        <f t="shared" si="235"/>
        <v>1.3738796005673154E-2</v>
      </c>
      <c r="U504" s="47">
        <f t="shared" si="236"/>
        <v>1.4270063625761303E-2</v>
      </c>
      <c r="V504" s="47">
        <f t="shared" si="237"/>
        <v>8.4751325432998337E-3</v>
      </c>
      <c r="W504" s="47">
        <f t="shared" si="238"/>
        <v>1.2032263201083035</v>
      </c>
      <c r="X504" s="47">
        <f t="shared" si="239"/>
        <v>4.233256964701981E-3</v>
      </c>
      <c r="Y504" s="47">
        <f t="shared" si="240"/>
        <v>2.271165708011217E-2</v>
      </c>
      <c r="Z504" s="47">
        <f t="shared" si="241"/>
        <v>0</v>
      </c>
      <c r="AA504" s="91"/>
      <c r="AB504" s="91"/>
      <c r="AC504" s="47">
        <f t="shared" si="219"/>
        <v>4.0654777345753277E-4</v>
      </c>
      <c r="AD504" s="47">
        <f t="shared" si="189"/>
        <v>7.0046796708347686E-3</v>
      </c>
      <c r="AE504" s="47">
        <f t="shared" si="190"/>
        <v>9.7266153463995472E-3</v>
      </c>
      <c r="AF504" s="47">
        <f t="shared" si="191"/>
        <v>2.4742625658327654E-2</v>
      </c>
      <c r="AG504" s="47">
        <f t="shared" si="192"/>
        <v>2.0286568884521496E-2</v>
      </c>
      <c r="AH504" s="47">
        <f t="shared" si="193"/>
        <v>1.1086781791364598E-2</v>
      </c>
      <c r="AI504" s="47">
        <f t="shared" si="194"/>
        <v>1.3886568831580191</v>
      </c>
      <c r="AJ504" s="47">
        <f t="shared" si="195"/>
        <v>1.9359538973851738E-2</v>
      </c>
      <c r="AK504" s="47">
        <f t="shared" si="196"/>
        <v>2.9337461695830569E-2</v>
      </c>
      <c r="AL504" s="47">
        <f t="shared" si="197"/>
        <v>0</v>
      </c>
      <c r="AO504" s="47">
        <f t="shared" si="232"/>
        <v>1.0977106262168208E-4</v>
      </c>
      <c r="AP504" s="47">
        <f t="shared" si="198"/>
        <v>2.1239461342350652E-3</v>
      </c>
      <c r="AQ504" s="47">
        <f t="shared" si="199"/>
        <v>7.2113299042841916E-4</v>
      </c>
      <c r="AR504" s="47">
        <f t="shared" si="200"/>
        <v>5.5019148263272429E-3</v>
      </c>
      <c r="AS504" s="47">
        <f t="shared" si="201"/>
        <v>3.0082526293800857E-3</v>
      </c>
      <c r="AT504" s="47">
        <f t="shared" si="202"/>
        <v>1.3117418656189948E-3</v>
      </c>
      <c r="AU504" s="47">
        <f t="shared" si="203"/>
        <v>9.1521991120428359E-2</v>
      </c>
      <c r="AV504" s="47">
        <f t="shared" si="204"/>
        <v>7.4843764914431302E-3</v>
      </c>
      <c r="AW504" s="47">
        <f t="shared" si="205"/>
        <v>3.1346152102141693E-3</v>
      </c>
      <c r="AX504" s="47">
        <f t="shared" si="206"/>
        <v>0</v>
      </c>
      <c r="BA504" s="47">
        <f t="shared" si="221"/>
        <v>7.1222006014302506E-4</v>
      </c>
      <c r="BB504" s="47">
        <f t="shared" si="221"/>
        <v>1.1907637895694304E-2</v>
      </c>
      <c r="BC504" s="47">
        <f t="shared" si="221"/>
        <v>1.85423578435828E-2</v>
      </c>
      <c r="BD504" s="47">
        <f t="shared" si="221"/>
        <v>4.3983336490328054E-2</v>
      </c>
      <c r="BE504" s="47">
        <f t="shared" si="221"/>
        <v>3.7564885139662885E-2</v>
      </c>
      <c r="BF504" s="47">
        <f t="shared" si="221"/>
        <v>2.0873656200283426E-2</v>
      </c>
      <c r="BG504" s="47">
        <f t="shared" si="221"/>
        <v>2.6834051943867507</v>
      </c>
      <c r="BH504" s="47">
        <f t="shared" si="221"/>
        <v>3.1077172429996851E-2</v>
      </c>
      <c r="BI504" s="47">
        <f t="shared" si="221"/>
        <v>5.5183733986156905E-2</v>
      </c>
      <c r="BJ504" s="47">
        <f t="shared" si="221"/>
        <v>0</v>
      </c>
    </row>
    <row r="505" spans="4:62">
      <c r="D505" s="37">
        <f t="shared" si="216"/>
        <v>5.75</v>
      </c>
      <c r="E505" s="47">
        <f t="shared" si="222"/>
        <v>3.077145322559972E-4</v>
      </c>
      <c r="F505" s="47">
        <f t="shared" si="223"/>
        <v>5.0749393966603527E-3</v>
      </c>
      <c r="G505" s="47">
        <f t="shared" si="224"/>
        <v>9.0559858773332554E-3</v>
      </c>
      <c r="H505" s="47">
        <f t="shared" si="225"/>
        <v>1.9901523851049978E-2</v>
      </c>
      <c r="I505" s="47">
        <f t="shared" si="226"/>
        <v>1.7755504563367656E-2</v>
      </c>
      <c r="J505" s="47">
        <f t="shared" si="227"/>
        <v>1.0178077490671497E-2</v>
      </c>
      <c r="K505" s="47">
        <f t="shared" si="228"/>
        <v>1.346037231460159</v>
      </c>
      <c r="L505" s="47">
        <f t="shared" si="229"/>
        <v>1.2228994927645179E-2</v>
      </c>
      <c r="M505" s="47">
        <f t="shared" si="230"/>
        <v>2.6994289196352883E-2</v>
      </c>
      <c r="N505" s="47">
        <f t="shared" si="231"/>
        <v>0</v>
      </c>
      <c r="Q505" s="47">
        <f t="shared" si="218"/>
        <v>1.9421431047871227E-4</v>
      </c>
      <c r="R505" s="47">
        <f t="shared" si="233"/>
        <v>2.900389087394907E-3</v>
      </c>
      <c r="S505" s="47">
        <f t="shared" si="234"/>
        <v>8.296791396918312E-3</v>
      </c>
      <c r="T505" s="47">
        <f t="shared" si="235"/>
        <v>1.4198162578454613E-2</v>
      </c>
      <c r="U505" s="47">
        <f t="shared" si="236"/>
        <v>1.4655926927199933E-2</v>
      </c>
      <c r="V505" s="47">
        <f t="shared" si="237"/>
        <v>8.8008853529732232E-3</v>
      </c>
      <c r="W505" s="47">
        <f t="shared" si="238"/>
        <v>1.2451606647427127</v>
      </c>
      <c r="X505" s="47">
        <f t="shared" si="239"/>
        <v>4.5187046462732486E-3</v>
      </c>
      <c r="Y505" s="47">
        <f t="shared" si="240"/>
        <v>2.3654988347555309E-2</v>
      </c>
      <c r="Z505" s="47">
        <f t="shared" si="241"/>
        <v>0</v>
      </c>
      <c r="AA505" s="91"/>
      <c r="AB505" s="91"/>
      <c r="AC505" s="47">
        <f t="shared" si="219"/>
        <v>4.1212729211768489E-4</v>
      </c>
      <c r="AD505" s="47">
        <f t="shared" si="189"/>
        <v>7.227265017665966E-3</v>
      </c>
      <c r="AE505" s="47">
        <f t="shared" si="190"/>
        <v>1.0004920216536076E-2</v>
      </c>
      <c r="AF505" s="47">
        <f t="shared" si="191"/>
        <v>2.5604885123645362E-2</v>
      </c>
      <c r="AG505" s="47">
        <f t="shared" si="192"/>
        <v>2.0855082199535403E-2</v>
      </c>
      <c r="AH505" s="47">
        <f t="shared" si="193"/>
        <v>1.1542961748849199E-2</v>
      </c>
      <c r="AI505" s="47">
        <f t="shared" si="194"/>
        <v>1.4493003789864642</v>
      </c>
      <c r="AJ505" s="47">
        <f t="shared" si="195"/>
        <v>2.0101623495652109E-2</v>
      </c>
      <c r="AK505" s="47">
        <f t="shared" si="196"/>
        <v>3.069785588634541E-2</v>
      </c>
      <c r="AL505" s="47">
        <f t="shared" si="197"/>
        <v>0</v>
      </c>
      <c r="AO505" s="47">
        <f t="shared" si="232"/>
        <v>1.1350022177728493E-4</v>
      </c>
      <c r="AP505" s="47">
        <f t="shared" si="198"/>
        <v>2.1745503092654456E-3</v>
      </c>
      <c r="AQ505" s="47">
        <f t="shared" si="199"/>
        <v>7.5919448041494343E-4</v>
      </c>
      <c r="AR505" s="47">
        <f t="shared" si="200"/>
        <v>5.7033612725953652E-3</v>
      </c>
      <c r="AS505" s="47">
        <f t="shared" si="201"/>
        <v>3.0995776361677236E-3</v>
      </c>
      <c r="AT505" s="47">
        <f t="shared" si="202"/>
        <v>1.377192137698274E-3</v>
      </c>
      <c r="AU505" s="47">
        <f t="shared" si="203"/>
        <v>0.10087656671744627</v>
      </c>
      <c r="AV505" s="47">
        <f t="shared" si="204"/>
        <v>7.7102902813719308E-3</v>
      </c>
      <c r="AW505" s="47">
        <f t="shared" si="205"/>
        <v>3.3393008487975738E-3</v>
      </c>
      <c r="AX505" s="47">
        <f t="shared" si="206"/>
        <v>0</v>
      </c>
      <c r="BA505" s="47">
        <f t="shared" si="221"/>
        <v>7.1984182437368209E-4</v>
      </c>
      <c r="BB505" s="47">
        <f t="shared" si="221"/>
        <v>1.2302204414326319E-2</v>
      </c>
      <c r="BC505" s="47">
        <f t="shared" si="221"/>
        <v>1.9060906093869331E-2</v>
      </c>
      <c r="BD505" s="47">
        <f t="shared" si="221"/>
        <v>4.5506408974695337E-2</v>
      </c>
      <c r="BE505" s="47">
        <f t="shared" si="221"/>
        <v>3.8610586762903062E-2</v>
      </c>
      <c r="BF505" s="47">
        <f t="shared" si="221"/>
        <v>2.1721039239520696E-2</v>
      </c>
      <c r="BG505" s="47">
        <f t="shared" si="221"/>
        <v>2.795337610446623</v>
      </c>
      <c r="BH505" s="47">
        <f t="shared" si="221"/>
        <v>3.2330618423297292E-2</v>
      </c>
      <c r="BI505" s="47">
        <f t="shared" si="221"/>
        <v>5.7692145082698293E-2</v>
      </c>
      <c r="BJ505" s="47">
        <f t="shared" si="221"/>
        <v>0</v>
      </c>
    </row>
    <row r="506" spans="4:62">
      <c r="D506" s="37">
        <f t="shared" si="216"/>
        <v>6</v>
      </c>
      <c r="E506" s="47">
        <f t="shared" si="222"/>
        <v>3.099378797746412E-4</v>
      </c>
      <c r="F506" s="47">
        <f t="shared" si="223"/>
        <v>5.2395936997047818E-3</v>
      </c>
      <c r="G506" s="47">
        <f t="shared" si="224"/>
        <v>9.2954107728142159E-3</v>
      </c>
      <c r="H506" s="47">
        <f t="shared" si="225"/>
        <v>2.0531134805971078E-2</v>
      </c>
      <c r="I506" s="47">
        <f t="shared" si="226"/>
        <v>1.823056036271084E-2</v>
      </c>
      <c r="J506" s="47">
        <f t="shared" si="227"/>
        <v>1.0561196351931437E-2</v>
      </c>
      <c r="K506" s="47">
        <f t="shared" si="228"/>
        <v>1.3959818474477239</v>
      </c>
      <c r="L506" s="47">
        <f t="shared" si="229"/>
        <v>1.274026895804754E-2</v>
      </c>
      <c r="M506" s="47">
        <f t="shared" si="230"/>
        <v>2.8137434248536635E-2</v>
      </c>
      <c r="N506" s="47">
        <f t="shared" si="231"/>
        <v>0</v>
      </c>
      <c r="Q506" s="47">
        <f t="shared" si="218"/>
        <v>1.9252041921848887E-4</v>
      </c>
      <c r="R506" s="47">
        <f t="shared" si="233"/>
        <v>3.0220813348465726E-3</v>
      </c>
      <c r="S506" s="47">
        <f t="shared" si="234"/>
        <v>8.4981166056284866E-3</v>
      </c>
      <c r="T506" s="47">
        <f t="shared" si="235"/>
        <v>1.4633352343721543E-2</v>
      </c>
      <c r="U506" s="47">
        <f t="shared" si="236"/>
        <v>1.5039840526019147E-2</v>
      </c>
      <c r="V506" s="47">
        <f t="shared" si="237"/>
        <v>9.1164318252038544E-3</v>
      </c>
      <c r="W506" s="47">
        <f t="shared" si="238"/>
        <v>1.2850224079423709</v>
      </c>
      <c r="X506" s="47">
        <f t="shared" si="239"/>
        <v>4.8222542328115884E-3</v>
      </c>
      <c r="Y506" s="47">
        <f t="shared" si="240"/>
        <v>2.4583261679233238E-2</v>
      </c>
      <c r="Z506" s="47">
        <f t="shared" si="241"/>
        <v>0</v>
      </c>
      <c r="AA506" s="91"/>
      <c r="AB506" s="91"/>
      <c r="AC506" s="47">
        <f t="shared" si="219"/>
        <v>4.182015905015025E-4</v>
      </c>
      <c r="AD506" s="47">
        <f t="shared" si="189"/>
        <v>7.4348813763031587E-3</v>
      </c>
      <c r="AE506" s="47">
        <f t="shared" si="190"/>
        <v>1.0282444798787821E-2</v>
      </c>
      <c r="AF506" s="47">
        <f t="shared" si="191"/>
        <v>2.6428917268220633E-2</v>
      </c>
      <c r="AG506" s="47">
        <f t="shared" si="192"/>
        <v>2.1421280199402558E-2</v>
      </c>
      <c r="AH506" s="47">
        <f t="shared" si="193"/>
        <v>1.1993483627402676E-2</v>
      </c>
      <c r="AI506" s="47">
        <f t="shared" si="194"/>
        <v>1.5093278677619357</v>
      </c>
      <c r="AJ506" s="47">
        <f t="shared" si="195"/>
        <v>2.0822283350774098E-2</v>
      </c>
      <c r="AK506" s="47">
        <f t="shared" si="196"/>
        <v>3.2058529773074856E-2</v>
      </c>
      <c r="AL506" s="47">
        <f t="shared" si="197"/>
        <v>0</v>
      </c>
      <c r="AO506" s="47">
        <f t="shared" si="232"/>
        <v>1.1741746055615233E-4</v>
      </c>
      <c r="AP506" s="47">
        <f t="shared" si="198"/>
        <v>2.2175123648582092E-3</v>
      </c>
      <c r="AQ506" s="47">
        <f t="shared" si="199"/>
        <v>7.9729416718572928E-4</v>
      </c>
      <c r="AR506" s="47">
        <f t="shared" si="200"/>
        <v>5.8977824622495345E-3</v>
      </c>
      <c r="AS506" s="47">
        <f t="shared" si="201"/>
        <v>3.1907198366916932E-3</v>
      </c>
      <c r="AT506" s="47">
        <f t="shared" si="202"/>
        <v>1.4447645267275828E-3</v>
      </c>
      <c r="AU506" s="47">
        <f t="shared" si="203"/>
        <v>0.11095943950535303</v>
      </c>
      <c r="AV506" s="47">
        <f t="shared" si="204"/>
        <v>7.9180147252359522E-3</v>
      </c>
      <c r="AW506" s="47">
        <f t="shared" si="205"/>
        <v>3.5541725693033974E-3</v>
      </c>
      <c r="AX506" s="47">
        <f t="shared" si="206"/>
        <v>0</v>
      </c>
      <c r="BA506" s="47">
        <f t="shared" si="221"/>
        <v>7.281394702761437E-4</v>
      </c>
      <c r="BB506" s="47">
        <f t="shared" si="221"/>
        <v>1.2674475076007941E-2</v>
      </c>
      <c r="BC506" s="47">
        <f t="shared" si="221"/>
        <v>1.9577855571602035E-2</v>
      </c>
      <c r="BD506" s="47">
        <f t="shared" si="221"/>
        <v>4.696005207419171E-2</v>
      </c>
      <c r="BE506" s="47">
        <f t="shared" si="221"/>
        <v>3.9651840562113398E-2</v>
      </c>
      <c r="BF506" s="47">
        <f t="shared" si="221"/>
        <v>2.2554679979334115E-2</v>
      </c>
      <c r="BG506" s="47">
        <f t="shared" si="221"/>
        <v>2.9053097152096594</v>
      </c>
      <c r="BH506" s="47">
        <f t="shared" si="221"/>
        <v>3.3562552308821637E-2</v>
      </c>
      <c r="BI506" s="47">
        <f t="shared" si="221"/>
        <v>6.0195964021611495E-2</v>
      </c>
      <c r="BJ506" s="47">
        <f t="shared" si="221"/>
        <v>0</v>
      </c>
    </row>
    <row r="507" spans="4:62">
      <c r="D507" s="37">
        <f t="shared" si="216"/>
        <v>6.25</v>
      </c>
      <c r="E507" s="47">
        <f t="shared" si="222"/>
        <v>3.1223416590893713E-4</v>
      </c>
      <c r="F507" s="47">
        <f t="shared" si="223"/>
        <v>5.3990992421803696E-3</v>
      </c>
      <c r="G507" s="47">
        <f t="shared" si="224"/>
        <v>9.5325659802281849E-3</v>
      </c>
      <c r="H507" s="47">
        <f t="shared" si="225"/>
        <v>2.1139437284229786E-2</v>
      </c>
      <c r="I507" s="47">
        <f t="shared" si="226"/>
        <v>1.870098672206803E-2</v>
      </c>
      <c r="J507" s="47">
        <f t="shared" si="227"/>
        <v>1.0936895273175828E-2</v>
      </c>
      <c r="K507" s="47">
        <f t="shared" si="228"/>
        <v>1.4448114316849574</v>
      </c>
      <c r="L507" s="47">
        <f t="shared" si="229"/>
        <v>1.3247107748343957E-2</v>
      </c>
      <c r="M507" s="47">
        <f t="shared" si="230"/>
        <v>2.9268232662407589E-2</v>
      </c>
      <c r="N507" s="47">
        <f t="shared" si="231"/>
        <v>0</v>
      </c>
      <c r="Q507" s="47">
        <f t="shared" si="218"/>
        <v>1.9083942109946833E-4</v>
      </c>
      <c r="R507" s="47">
        <f t="shared" si="233"/>
        <v>3.1428834519183521E-3</v>
      </c>
      <c r="S507" s="47">
        <f t="shared" si="234"/>
        <v>8.6974915547176363E-3</v>
      </c>
      <c r="T507" s="47">
        <f t="shared" si="235"/>
        <v>1.5052485916718769E-2</v>
      </c>
      <c r="U507" s="47">
        <f t="shared" si="236"/>
        <v>1.5419956776138886E-2</v>
      </c>
      <c r="V507" s="47">
        <f t="shared" si="237"/>
        <v>9.4240620950218311E-3</v>
      </c>
      <c r="W507" s="47">
        <f t="shared" si="238"/>
        <v>1.3234856544819971</v>
      </c>
      <c r="X507" s="47">
        <f t="shared" si="239"/>
        <v>5.1323923772962259E-3</v>
      </c>
      <c r="Y507" s="47">
        <f t="shared" si="240"/>
        <v>2.5495861305089317E-2</v>
      </c>
      <c r="Z507" s="47">
        <f t="shared" si="241"/>
        <v>0</v>
      </c>
      <c r="AA507" s="91"/>
      <c r="AB507" s="91"/>
      <c r="AC507" s="47">
        <f t="shared" si="219"/>
        <v>4.2447516088911491E-4</v>
      </c>
      <c r="AD507" s="47">
        <f t="shared" si="189"/>
        <v>7.6330903441825543E-3</v>
      </c>
      <c r="AE507" s="47">
        <f t="shared" si="190"/>
        <v>1.0557380264526611E-2</v>
      </c>
      <c r="AF507" s="47">
        <f t="shared" si="191"/>
        <v>2.7226388651740818E-2</v>
      </c>
      <c r="AG507" s="47">
        <f t="shared" si="192"/>
        <v>2.1982016667997203E-2</v>
      </c>
      <c r="AH507" s="47">
        <f t="shared" si="193"/>
        <v>1.2437251200073478E-2</v>
      </c>
      <c r="AI507" s="47">
        <f t="shared" si="194"/>
        <v>1.5685237896967763</v>
      </c>
      <c r="AJ507" s="47">
        <f t="shared" si="195"/>
        <v>2.1525822786882295E-2</v>
      </c>
      <c r="AK507" s="47">
        <f t="shared" si="196"/>
        <v>3.3407526974960688E-2</v>
      </c>
      <c r="AL507" s="47">
        <f t="shared" si="197"/>
        <v>0</v>
      </c>
      <c r="AO507" s="47">
        <f t="shared" si="232"/>
        <v>1.213947448094688E-4</v>
      </c>
      <c r="AP507" s="47">
        <f t="shared" si="198"/>
        <v>2.2562157902620175E-3</v>
      </c>
      <c r="AQ507" s="47">
        <f t="shared" si="199"/>
        <v>8.3507442551054856E-4</v>
      </c>
      <c r="AR507" s="47">
        <f t="shared" si="200"/>
        <v>6.0869513675110166E-3</v>
      </c>
      <c r="AS507" s="47">
        <f t="shared" si="201"/>
        <v>3.2810299459291436E-3</v>
      </c>
      <c r="AT507" s="47">
        <f t="shared" si="202"/>
        <v>1.5128331781539966E-3</v>
      </c>
      <c r="AU507" s="47">
        <f t="shared" si="203"/>
        <v>0.12132577720296034</v>
      </c>
      <c r="AV507" s="47">
        <f t="shared" si="204"/>
        <v>8.1147153710477322E-3</v>
      </c>
      <c r="AW507" s="47">
        <f t="shared" si="205"/>
        <v>3.7723713573182723E-3</v>
      </c>
      <c r="AX507" s="47">
        <f t="shared" si="206"/>
        <v>0</v>
      </c>
      <c r="BA507" s="47">
        <f t="shared" si="221"/>
        <v>7.3670932679805205E-4</v>
      </c>
      <c r="BB507" s="47">
        <f t="shared" si="221"/>
        <v>1.3032189586362923E-2</v>
      </c>
      <c r="BC507" s="47">
        <f t="shared" si="221"/>
        <v>2.0089946244754797E-2</v>
      </c>
      <c r="BD507" s="47">
        <f t="shared" si="221"/>
        <v>4.8365825935970608E-2</v>
      </c>
      <c r="BE507" s="47">
        <f t="shared" si="221"/>
        <v>4.0683003390065232E-2</v>
      </c>
      <c r="BF507" s="47">
        <f t="shared" si="221"/>
        <v>2.3374146473249306E-2</v>
      </c>
      <c r="BG507" s="47">
        <f t="shared" si="221"/>
        <v>3.0133352213817339</v>
      </c>
      <c r="BH507" s="47">
        <f t="shared" si="221"/>
        <v>3.4772930535226253E-2</v>
      </c>
      <c r="BI507" s="47">
        <f t="shared" si="221"/>
        <v>6.2675759637368281E-2</v>
      </c>
      <c r="BJ507" s="47">
        <f t="shared" si="221"/>
        <v>0</v>
      </c>
    </row>
    <row r="508" spans="4:62">
      <c r="D508" s="37">
        <f t="shared" si="216"/>
        <v>6.5</v>
      </c>
      <c r="E508" s="47">
        <f t="shared" si="222"/>
        <v>3.1449080670382349E-4</v>
      </c>
      <c r="F508" s="47">
        <f t="shared" si="223"/>
        <v>5.5558509242921716E-3</v>
      </c>
      <c r="G508" s="47">
        <f t="shared" si="224"/>
        <v>9.7656267071894592E-3</v>
      </c>
      <c r="H508" s="47">
        <f t="shared" si="225"/>
        <v>2.1737237430982829E-2</v>
      </c>
      <c r="I508" s="47">
        <f t="shared" si="226"/>
        <v>1.9163291178668693E-2</v>
      </c>
      <c r="J508" s="47">
        <f t="shared" si="227"/>
        <v>1.1306107759203772E-2</v>
      </c>
      <c r="K508" s="47">
        <f t="shared" si="228"/>
        <v>1.4927979740157842</v>
      </c>
      <c r="L508" s="47">
        <f t="shared" si="229"/>
        <v>1.3745195975909051E-2</v>
      </c>
      <c r="M508" s="47">
        <f t="shared" si="230"/>
        <v>3.0379507861705183E-2</v>
      </c>
      <c r="N508" s="47">
        <f t="shared" si="231"/>
        <v>0</v>
      </c>
      <c r="Q508" s="47">
        <f t="shared" si="218"/>
        <v>1.8918744538317888E-4</v>
      </c>
      <c r="R508" s="47">
        <f t="shared" si="233"/>
        <v>3.2615999225799682E-3</v>
      </c>
      <c r="S508" s="47">
        <f t="shared" si="234"/>
        <v>8.8934242988444566E-3</v>
      </c>
      <c r="T508" s="47">
        <f t="shared" si="235"/>
        <v>1.5464383156006867E-2</v>
      </c>
      <c r="U508" s="47">
        <f t="shared" si="236"/>
        <v>1.5793510325937437E-2</v>
      </c>
      <c r="V508" s="47">
        <f t="shared" si="237"/>
        <v>9.7263811336837994E-3</v>
      </c>
      <c r="W508" s="47">
        <f t="shared" si="238"/>
        <v>1.3612848337518342</v>
      </c>
      <c r="X508" s="47">
        <f t="shared" si="239"/>
        <v>5.4371759922131838E-3</v>
      </c>
      <c r="Y508" s="47">
        <f t="shared" si="240"/>
        <v>2.6392704914579786E-2</v>
      </c>
      <c r="Z508" s="47">
        <f t="shared" si="241"/>
        <v>0</v>
      </c>
      <c r="AA508" s="91"/>
      <c r="AB508" s="91"/>
      <c r="AC508" s="47">
        <f t="shared" si="219"/>
        <v>4.3064041819517709E-4</v>
      </c>
      <c r="AD508" s="47">
        <f t="shared" si="189"/>
        <v>7.8278772377445415E-3</v>
      </c>
      <c r="AE508" s="47">
        <f t="shared" si="190"/>
        <v>1.0827568974322341E-2</v>
      </c>
      <c r="AF508" s="47">
        <f t="shared" si="191"/>
        <v>2.8010091705958806E-2</v>
      </c>
      <c r="AG508" s="47">
        <f t="shared" si="192"/>
        <v>2.2533072031399978E-2</v>
      </c>
      <c r="AH508" s="47">
        <f t="shared" si="193"/>
        <v>1.2873357133467399E-2</v>
      </c>
      <c r="AI508" s="47">
        <f t="shared" si="194"/>
        <v>1.6266976950885927</v>
      </c>
      <c r="AJ508" s="47">
        <f t="shared" si="195"/>
        <v>2.2217215627095527E-2</v>
      </c>
      <c r="AK508" s="47">
        <f t="shared" si="196"/>
        <v>3.4733233764065417E-2</v>
      </c>
      <c r="AL508" s="47">
        <f t="shared" si="197"/>
        <v>0</v>
      </c>
      <c r="AO508" s="47">
        <f t="shared" si="232"/>
        <v>1.253033613206446E-4</v>
      </c>
      <c r="AP508" s="47">
        <f t="shared" si="198"/>
        <v>2.2942510017122035E-3</v>
      </c>
      <c r="AQ508" s="47">
        <f t="shared" si="199"/>
        <v>8.7220240834500265E-4</v>
      </c>
      <c r="AR508" s="47">
        <f t="shared" si="200"/>
        <v>6.2728542749759617E-3</v>
      </c>
      <c r="AS508" s="47">
        <f t="shared" si="201"/>
        <v>3.3697808527312564E-3</v>
      </c>
      <c r="AT508" s="47">
        <f t="shared" si="202"/>
        <v>1.5797266255199727E-3</v>
      </c>
      <c r="AU508" s="47">
        <f t="shared" si="203"/>
        <v>0.13151314026395</v>
      </c>
      <c r="AV508" s="47">
        <f t="shared" si="204"/>
        <v>8.3080199836958676E-3</v>
      </c>
      <c r="AW508" s="47">
        <f t="shared" si="205"/>
        <v>3.9868029471253966E-3</v>
      </c>
      <c r="AX508" s="47">
        <f t="shared" si="206"/>
        <v>0</v>
      </c>
      <c r="BA508" s="47">
        <f t="shared" si="221"/>
        <v>7.4513122489900058E-4</v>
      </c>
      <c r="BB508" s="47">
        <f t="shared" si="221"/>
        <v>1.3383728162036713E-2</v>
      </c>
      <c r="BC508" s="47">
        <f t="shared" si="221"/>
        <v>2.05931956815118E-2</v>
      </c>
      <c r="BD508" s="47">
        <f t="shared" si="221"/>
        <v>4.9747329136941631E-2</v>
      </c>
      <c r="BE508" s="47">
        <f t="shared" si="221"/>
        <v>4.1696363210068671E-2</v>
      </c>
      <c r="BF508" s="47">
        <f t="shared" si="221"/>
        <v>2.4179464892671171E-2</v>
      </c>
      <c r="BG508" s="47">
        <f t="shared" si="221"/>
        <v>3.1194956691043769</v>
      </c>
      <c r="BH508" s="47">
        <f t="shared" si="221"/>
        <v>3.5962411603004577E-2</v>
      </c>
      <c r="BI508" s="47">
        <f t="shared" si="221"/>
        <v>6.5112741625770604E-2</v>
      </c>
      <c r="BJ508" s="47">
        <f t="shared" si="221"/>
        <v>0</v>
      </c>
    </row>
    <row r="509" spans="4:62">
      <c r="D509" s="37">
        <f t="shared" si="216"/>
        <v>6.75</v>
      </c>
      <c r="E509" s="47">
        <f t="shared" si="222"/>
        <v>3.1670848663556265E-4</v>
      </c>
      <c r="F509" s="47">
        <f t="shared" si="223"/>
        <v>5.7098962914030691E-3</v>
      </c>
      <c r="G509" s="47">
        <f t="shared" si="224"/>
        <v>9.9946636448490847E-3</v>
      </c>
      <c r="H509" s="47">
        <f t="shared" si="225"/>
        <v>2.2324716568845222E-2</v>
      </c>
      <c r="I509" s="47">
        <f t="shared" si="226"/>
        <v>1.9617613957056867E-2</v>
      </c>
      <c r="J509" s="47">
        <f t="shared" si="227"/>
        <v>1.1668945798233783E-2</v>
      </c>
      <c r="K509" s="47">
        <f t="shared" si="228"/>
        <v>1.539956029547606</v>
      </c>
      <c r="L509" s="47">
        <f t="shared" si="229"/>
        <v>1.4234684719093034E-2</v>
      </c>
      <c r="M509" s="47">
        <f t="shared" si="230"/>
        <v>3.1471596914471683E-2</v>
      </c>
      <c r="N509" s="47">
        <f t="shared" si="231"/>
        <v>0</v>
      </c>
      <c r="Q509" s="47">
        <f t="shared" si="218"/>
        <v>1.8756399099821995E-4</v>
      </c>
      <c r="R509" s="47">
        <f t="shared" si="233"/>
        <v>3.3782667554892007E-3</v>
      </c>
      <c r="S509" s="47">
        <f t="shared" si="234"/>
        <v>9.0859742676322498E-3</v>
      </c>
      <c r="T509" s="47">
        <f t="shared" si="235"/>
        <v>1.586916899679194E-2</v>
      </c>
      <c r="U509" s="47">
        <f t="shared" si="236"/>
        <v>1.6160614480349344E-2</v>
      </c>
      <c r="V509" s="47">
        <f t="shared" si="237"/>
        <v>1.0023480639525659E-2</v>
      </c>
      <c r="W509" s="47">
        <f t="shared" si="238"/>
        <v>1.3984314108645419</v>
      </c>
      <c r="X509" s="47">
        <f t="shared" si="239"/>
        <v>5.7366975234448689E-3</v>
      </c>
      <c r="Y509" s="47">
        <f t="shared" si="240"/>
        <v>2.7274064535119515E-2</v>
      </c>
      <c r="Z509" s="47">
        <f t="shared" si="241"/>
        <v>0</v>
      </c>
      <c r="AA509" s="91"/>
      <c r="AB509" s="91"/>
      <c r="AC509" s="47">
        <f t="shared" si="219"/>
        <v>4.3669923244361435E-4</v>
      </c>
      <c r="AD509" s="47">
        <f t="shared" si="189"/>
        <v>8.0193011390571039E-3</v>
      </c>
      <c r="AE509" s="47">
        <f t="shared" si="190"/>
        <v>1.10930928808538E-2</v>
      </c>
      <c r="AF509" s="47">
        <f t="shared" si="191"/>
        <v>2.8780264140898515E-2</v>
      </c>
      <c r="AG509" s="47">
        <f t="shared" si="192"/>
        <v>2.3074613433764414E-2</v>
      </c>
      <c r="AH509" s="47">
        <f t="shared" si="193"/>
        <v>1.330193370568556E-2</v>
      </c>
      <c r="AI509" s="47">
        <f t="shared" si="194"/>
        <v>1.6838672290395287</v>
      </c>
      <c r="AJ509" s="47">
        <f t="shared" si="195"/>
        <v>2.2896671582231808E-2</v>
      </c>
      <c r="AK509" s="47">
        <f t="shared" si="196"/>
        <v>3.6036052249058703E-2</v>
      </c>
      <c r="AL509" s="47">
        <f t="shared" si="197"/>
        <v>0</v>
      </c>
      <c r="AO509" s="47">
        <f t="shared" si="232"/>
        <v>1.291444956373427E-4</v>
      </c>
      <c r="AP509" s="47">
        <f t="shared" si="198"/>
        <v>2.3316295359138684E-3</v>
      </c>
      <c r="AQ509" s="47">
        <f t="shared" si="199"/>
        <v>9.0868937721683488E-4</v>
      </c>
      <c r="AR509" s="47">
        <f t="shared" si="200"/>
        <v>6.4555475720532822E-3</v>
      </c>
      <c r="AS509" s="47">
        <f t="shared" si="201"/>
        <v>3.4569994767075229E-3</v>
      </c>
      <c r="AT509" s="47">
        <f t="shared" si="202"/>
        <v>1.6454651587081235E-3</v>
      </c>
      <c r="AU509" s="47">
        <f t="shared" si="203"/>
        <v>0.1415246186830641</v>
      </c>
      <c r="AV509" s="47">
        <f t="shared" si="204"/>
        <v>8.4979871956481663E-3</v>
      </c>
      <c r="AW509" s="47">
        <f t="shared" si="205"/>
        <v>4.1975323793521681E-3</v>
      </c>
      <c r="AX509" s="47">
        <f t="shared" si="206"/>
        <v>0</v>
      </c>
      <c r="BA509" s="47">
        <f t="shared" si="221"/>
        <v>7.5340771907917705E-4</v>
      </c>
      <c r="BB509" s="47">
        <f t="shared" si="221"/>
        <v>1.3729197430460173E-2</v>
      </c>
      <c r="BC509" s="47">
        <f t="shared" si="221"/>
        <v>2.1087756525702883E-2</v>
      </c>
      <c r="BD509" s="47">
        <f t="shared" si="221"/>
        <v>5.1104980709743737E-2</v>
      </c>
      <c r="BE509" s="47">
        <f t="shared" si="221"/>
        <v>4.2692227390821277E-2</v>
      </c>
      <c r="BF509" s="47">
        <f t="shared" si="221"/>
        <v>2.4970879503919345E-2</v>
      </c>
      <c r="BG509" s="47">
        <f t="shared" si="221"/>
        <v>3.2238232585871347</v>
      </c>
      <c r="BH509" s="47">
        <f t="shared" si="221"/>
        <v>3.7131356301324844E-2</v>
      </c>
      <c r="BI509" s="47">
        <f t="shared" si="221"/>
        <v>6.7507649163530387E-2</v>
      </c>
      <c r="BJ509" s="47">
        <f t="shared" si="221"/>
        <v>0</v>
      </c>
    </row>
    <row r="510" spans="4:62">
      <c r="D510" s="37">
        <f t="shared" si="216"/>
        <v>7</v>
      </c>
      <c r="E510" s="47">
        <f t="shared" si="222"/>
        <v>3.1888787836283517E-4</v>
      </c>
      <c r="F510" s="47">
        <f t="shared" si="223"/>
        <v>5.8612820679983723E-3</v>
      </c>
      <c r="G510" s="47">
        <f t="shared" si="224"/>
        <v>1.0219746263865152E-2</v>
      </c>
      <c r="H510" s="47">
        <f t="shared" si="225"/>
        <v>2.290205288987078E-2</v>
      </c>
      <c r="I510" s="47">
        <f t="shared" si="226"/>
        <v>2.0064092860779533E-2</v>
      </c>
      <c r="J510" s="47">
        <f t="shared" si="227"/>
        <v>1.2025519444991572E-2</v>
      </c>
      <c r="K510" s="47">
        <f t="shared" si="228"/>
        <v>1.5862999020917887</v>
      </c>
      <c r="L510" s="47">
        <f t="shared" si="229"/>
        <v>1.4715722447856537E-2</v>
      </c>
      <c r="M510" s="47">
        <f t="shared" si="230"/>
        <v>3.2544831069220827E-2</v>
      </c>
      <c r="N510" s="47">
        <f t="shared" si="231"/>
        <v>0</v>
      </c>
      <c r="Q510" s="47">
        <f t="shared" si="218"/>
        <v>1.8596856552426116E-4</v>
      </c>
      <c r="R510" s="47">
        <f t="shared" si="233"/>
        <v>3.4929193376091417E-3</v>
      </c>
      <c r="S510" s="47">
        <f t="shared" si="234"/>
        <v>9.2751998646432715E-3</v>
      </c>
      <c r="T510" s="47">
        <f t="shared" si="235"/>
        <v>1.6266966217255676E-2</v>
      </c>
      <c r="U510" s="47">
        <f t="shared" si="236"/>
        <v>1.652138058808305E-2</v>
      </c>
      <c r="V510" s="47">
        <f t="shared" si="237"/>
        <v>1.0315450727698268E-2</v>
      </c>
      <c r="W510" s="47">
        <f t="shared" si="238"/>
        <v>1.4349366529859502</v>
      </c>
      <c r="X510" s="47">
        <f t="shared" si="239"/>
        <v>6.0310478207821474E-3</v>
      </c>
      <c r="Y510" s="47">
        <f t="shared" si="240"/>
        <v>2.814020749753068E-2</v>
      </c>
      <c r="Z510" s="47">
        <f t="shared" si="241"/>
        <v>0</v>
      </c>
      <c r="AA510" s="91"/>
      <c r="AB510" s="91"/>
      <c r="AC510" s="47">
        <f t="shared" si="219"/>
        <v>4.4265344137211821E-4</v>
      </c>
      <c r="AD510" s="47">
        <f t="shared" si="189"/>
        <v>8.207420110127768E-3</v>
      </c>
      <c r="AE510" s="47">
        <f t="shared" si="190"/>
        <v>1.1354032521874917E-2</v>
      </c>
      <c r="AF510" s="47">
        <f t="shared" si="191"/>
        <v>2.9537139562485895E-2</v>
      </c>
      <c r="AG510" s="47">
        <f t="shared" si="192"/>
        <v>2.3606805133476041E-2</v>
      </c>
      <c r="AH510" s="47">
        <f t="shared" si="193"/>
        <v>1.3723110911028529E-2</v>
      </c>
      <c r="AI510" s="47">
        <f t="shared" si="194"/>
        <v>1.7400497320064856</v>
      </c>
      <c r="AJ510" s="47">
        <f t="shared" si="195"/>
        <v>2.3564396742421535E-2</v>
      </c>
      <c r="AK510" s="47">
        <f t="shared" si="196"/>
        <v>3.7316377596145832E-2</v>
      </c>
      <c r="AL510" s="47">
        <f t="shared" si="197"/>
        <v>0</v>
      </c>
      <c r="AO510" s="47">
        <f t="shared" si="232"/>
        <v>1.3291931283857401E-4</v>
      </c>
      <c r="AP510" s="47">
        <f t="shared" si="198"/>
        <v>2.3683627303892306E-3</v>
      </c>
      <c r="AQ510" s="47">
        <f t="shared" si="199"/>
        <v>9.4454639922188048E-4</v>
      </c>
      <c r="AR510" s="47">
        <f t="shared" si="200"/>
        <v>6.6350866726151043E-3</v>
      </c>
      <c r="AS510" s="47">
        <f t="shared" si="201"/>
        <v>3.5427122726964834E-3</v>
      </c>
      <c r="AT510" s="47">
        <f t="shared" si="202"/>
        <v>1.7100687172933032E-3</v>
      </c>
      <c r="AU510" s="47">
        <f t="shared" si="203"/>
        <v>0.15136324910583854</v>
      </c>
      <c r="AV510" s="47">
        <f t="shared" si="204"/>
        <v>8.6846746270743888E-3</v>
      </c>
      <c r="AW510" s="47">
        <f t="shared" si="205"/>
        <v>4.4046235716901465E-3</v>
      </c>
      <c r="AX510" s="47">
        <f t="shared" si="206"/>
        <v>0</v>
      </c>
      <c r="BA510" s="47">
        <f t="shared" si="221"/>
        <v>7.6154131973495338E-4</v>
      </c>
      <c r="BB510" s="47">
        <f t="shared" si="221"/>
        <v>1.4068702178126141E-2</v>
      </c>
      <c r="BC510" s="47">
        <f t="shared" si="221"/>
        <v>2.1573778785740069E-2</v>
      </c>
      <c r="BD510" s="47">
        <f t="shared" si="221"/>
        <v>5.2439192452356675E-2</v>
      </c>
      <c r="BE510" s="47">
        <f t="shared" si="221"/>
        <v>4.3670897994255574E-2</v>
      </c>
      <c r="BF510" s="47">
        <f t="shared" si="221"/>
        <v>2.57486303560201E-2</v>
      </c>
      <c r="BG510" s="47">
        <f t="shared" si="221"/>
        <v>3.3263496340982743</v>
      </c>
      <c r="BH510" s="47">
        <f t="shared" si="221"/>
        <v>3.8280119190278072E-2</v>
      </c>
      <c r="BI510" s="47">
        <f t="shared" si="221"/>
        <v>6.9861208665366659E-2</v>
      </c>
      <c r="BJ510" s="47">
        <f t="shared" si="221"/>
        <v>0</v>
      </c>
    </row>
    <row r="511" spans="4:62">
      <c r="D511" s="37">
        <f t="shared" si="216"/>
        <v>7.25</v>
      </c>
      <c r="E511" s="47">
        <f t="shared" si="222"/>
        <v>3.2102964293077613E-4</v>
      </c>
      <c r="F511" s="47">
        <f t="shared" si="223"/>
        <v>6.0100541718586626E-3</v>
      </c>
      <c r="G511" s="47">
        <f t="shared" si="224"/>
        <v>1.0440942835475194E-2</v>
      </c>
      <c r="H511" s="47">
        <f t="shared" si="225"/>
        <v>2.346942150960277E-2</v>
      </c>
      <c r="I511" s="47">
        <f t="shared" si="226"/>
        <v>2.0502863314186302E-2</v>
      </c>
      <c r="J511" s="47">
        <f t="shared" si="227"/>
        <v>1.2375936854092726E-2</v>
      </c>
      <c r="K511" s="47">
        <f t="shared" si="228"/>
        <v>1.6318436485024086</v>
      </c>
      <c r="L511" s="47">
        <f t="shared" si="229"/>
        <v>1.5188455068805701E-2</v>
      </c>
      <c r="M511" s="47">
        <f t="shared" si="230"/>
        <v>3.3599535855414753E-2</v>
      </c>
      <c r="N511" s="47">
        <f t="shared" si="231"/>
        <v>0</v>
      </c>
      <c r="Q511" s="47">
        <f t="shared" si="218"/>
        <v>1.8440068504267757E-4</v>
      </c>
      <c r="R511" s="47">
        <f t="shared" si="233"/>
        <v>3.6055924449420506E-3</v>
      </c>
      <c r="S511" s="47">
        <f t="shared" si="234"/>
        <v>9.4611584850941618E-3</v>
      </c>
      <c r="T511" s="47">
        <f t="shared" si="235"/>
        <v>1.6657895475797407E-2</v>
      </c>
      <c r="U511" s="47">
        <f t="shared" si="236"/>
        <v>1.6875918075396089E-2</v>
      </c>
      <c r="V511" s="47">
        <f t="shared" si="237"/>
        <v>1.0602379957501891E-2</v>
      </c>
      <c r="W511" s="47">
        <f t="shared" si="238"/>
        <v>1.4708116327527068</v>
      </c>
      <c r="X511" s="47">
        <f t="shared" si="239"/>
        <v>6.3203161654816304E-3</v>
      </c>
      <c r="Y511" s="47">
        <f t="shared" si="240"/>
        <v>2.8991396517131691E-2</v>
      </c>
      <c r="Z511" s="47">
        <f t="shared" si="241"/>
        <v>0</v>
      </c>
      <c r="AA511" s="91"/>
      <c r="AB511" s="91"/>
      <c r="AC511" s="47">
        <f t="shared" si="219"/>
        <v>4.4850485098958377E-4</v>
      </c>
      <c r="AD511" s="47">
        <f t="shared" si="189"/>
        <v>8.3922912105154398E-3</v>
      </c>
      <c r="AE511" s="47">
        <f t="shared" si="190"/>
        <v>1.1610467044644111E-2</v>
      </c>
      <c r="AF511" s="47">
        <f t="shared" si="191"/>
        <v>3.0280947543408144E-2</v>
      </c>
      <c r="AG511" s="47">
        <f t="shared" si="192"/>
        <v>2.4129808552976542E-2</v>
      </c>
      <c r="AH511" s="47">
        <f t="shared" si="193"/>
        <v>1.4137016499427215E-2</v>
      </c>
      <c r="AI511" s="47">
        <f t="shared" si="194"/>
        <v>1.7952622450609685</v>
      </c>
      <c r="AJ511" s="47">
        <f t="shared" si="195"/>
        <v>2.422059363962038E-2</v>
      </c>
      <c r="AK511" s="47">
        <f t="shared" si="196"/>
        <v>3.8574598148932687E-2</v>
      </c>
      <c r="AL511" s="47">
        <f t="shared" si="197"/>
        <v>0</v>
      </c>
      <c r="AO511" s="47">
        <f t="shared" si="232"/>
        <v>1.3662895788809856E-4</v>
      </c>
      <c r="AP511" s="47">
        <f t="shared" si="198"/>
        <v>2.4044617269166121E-3</v>
      </c>
      <c r="AQ511" s="47">
        <f t="shared" si="199"/>
        <v>9.7978435038103238E-4</v>
      </c>
      <c r="AR511" s="47">
        <f t="shared" si="200"/>
        <v>6.8115260338053631E-3</v>
      </c>
      <c r="AS511" s="47">
        <f t="shared" si="201"/>
        <v>3.6269452387902128E-3</v>
      </c>
      <c r="AT511" s="47">
        <f t="shared" si="202"/>
        <v>1.7735568965908353E-3</v>
      </c>
      <c r="AU511" s="47">
        <f t="shared" si="203"/>
        <v>0.16103201574970183</v>
      </c>
      <c r="AV511" s="47">
        <f t="shared" si="204"/>
        <v>8.8681389033240694E-3</v>
      </c>
      <c r="AW511" s="47">
        <f t="shared" si="205"/>
        <v>4.608139338283062E-3</v>
      </c>
      <c r="AX511" s="47">
        <f t="shared" si="206"/>
        <v>0</v>
      </c>
      <c r="BA511" s="47">
        <f t="shared" si="221"/>
        <v>7.695344939203599E-4</v>
      </c>
      <c r="BB511" s="47">
        <f t="shared" si="221"/>
        <v>1.4402345382374102E-2</v>
      </c>
      <c r="BC511" s="47">
        <f t="shared" si="221"/>
        <v>2.2051409880119305E-2</v>
      </c>
      <c r="BD511" s="47">
        <f t="shared" si="221"/>
        <v>5.3750369053010914E-2</v>
      </c>
      <c r="BE511" s="47">
        <f t="shared" si="221"/>
        <v>4.463267186716284E-2</v>
      </c>
      <c r="BF511" s="47">
        <f t="shared" si="221"/>
        <v>2.6512953353519941E-2</v>
      </c>
      <c r="BG511" s="47">
        <f t="shared" si="221"/>
        <v>3.4271058935633771</v>
      </c>
      <c r="BH511" s="47">
        <f t="shared" si="221"/>
        <v>3.9409048708426084E-2</v>
      </c>
      <c r="BI511" s="47">
        <f t="shared" si="221"/>
        <v>7.217413400434744E-2</v>
      </c>
      <c r="BJ511" s="47">
        <f t="shared" si="221"/>
        <v>0</v>
      </c>
    </row>
    <row r="512" spans="4:62">
      <c r="D512" s="37">
        <f t="shared" si="216"/>
        <v>7.5</v>
      </c>
      <c r="E512" s="47">
        <f t="shared" si="222"/>
        <v>3.2313442997166454E-4</v>
      </c>
      <c r="F512" s="47">
        <f t="shared" si="223"/>
        <v>6.1562577280001689E-3</v>
      </c>
      <c r="G512" s="47">
        <f t="shared" si="224"/>
        <v>1.0658320452222935E-2</v>
      </c>
      <c r="H512" s="47">
        <f t="shared" si="225"/>
        <v>2.402699452023797E-2</v>
      </c>
      <c r="I512" s="47">
        <f t="shared" si="226"/>
        <v>2.0934058403543461E-2</v>
      </c>
      <c r="J512" s="47">
        <f t="shared" si="227"/>
        <v>1.272030431287783E-2</v>
      </c>
      <c r="K512" s="47">
        <f t="shared" si="228"/>
        <v>1.6766010829438318</v>
      </c>
      <c r="L512" s="47">
        <f t="shared" si="229"/>
        <v>1.5653025969488581E-2</v>
      </c>
      <c r="M512" s="47">
        <f t="shared" si="230"/>
        <v>3.4636031182292887E-2</v>
      </c>
      <c r="N512" s="47">
        <f t="shared" si="231"/>
        <v>0</v>
      </c>
      <c r="Q512" s="47">
        <f t="shared" si="218"/>
        <v>1.8285987398963468E-4</v>
      </c>
      <c r="R512" s="47">
        <f t="shared" si="233"/>
        <v>3.7163202530871488E-3</v>
      </c>
      <c r="S512" s="47">
        <f t="shared" si="234"/>
        <v>9.6439065332808039E-3</v>
      </c>
      <c r="T512" s="47">
        <f t="shared" si="235"/>
        <v>1.70420753476653E-2</v>
      </c>
      <c r="U512" s="47">
        <f t="shared" si="236"/>
        <v>1.7224334479316258E-2</v>
      </c>
      <c r="V512" s="47">
        <f t="shared" si="237"/>
        <v>1.0884355359272289E-2</v>
      </c>
      <c r="W512" s="47">
        <f t="shared" si="238"/>
        <v>1.5060672316338648</v>
      </c>
      <c r="X512" s="47">
        <f t="shared" si="239"/>
        <v>6.6045902973709469E-3</v>
      </c>
      <c r="Y512" s="47">
        <f t="shared" si="240"/>
        <v>2.9827889773496041E-2</v>
      </c>
      <c r="Z512" s="47">
        <f t="shared" si="241"/>
        <v>0</v>
      </c>
      <c r="AA512" s="91"/>
      <c r="AB512" s="91"/>
      <c r="AC512" s="47">
        <f t="shared" si="219"/>
        <v>4.5425523612440354E-4</v>
      </c>
      <c r="AD512" s="47">
        <f t="shared" si="189"/>
        <v>8.5739705146533531E-3</v>
      </c>
      <c r="AE512" s="47">
        <f t="shared" si="190"/>
        <v>1.186247422995295E-2</v>
      </c>
      <c r="AF512" s="47">
        <f t="shared" si="191"/>
        <v>3.1011913692810648E-2</v>
      </c>
      <c r="AG512" s="47">
        <f t="shared" si="192"/>
        <v>2.4643782327770695E-2</v>
      </c>
      <c r="AH512" s="47">
        <f t="shared" si="193"/>
        <v>1.4543776015227022E-2</v>
      </c>
      <c r="AI512" s="47">
        <f t="shared" si="194"/>
        <v>1.8495215150626569</v>
      </c>
      <c r="AJ512" s="47">
        <f t="shared" si="195"/>
        <v>2.4865461309096826E-2</v>
      </c>
      <c r="AK512" s="47">
        <f t="shared" si="196"/>
        <v>3.9811095546324608E-2</v>
      </c>
      <c r="AL512" s="47">
        <f t="shared" si="197"/>
        <v>0</v>
      </c>
      <c r="AO512" s="47">
        <f t="shared" si="232"/>
        <v>1.4027455598202986E-4</v>
      </c>
      <c r="AP512" s="47">
        <f t="shared" si="198"/>
        <v>2.43993747491302E-3</v>
      </c>
      <c r="AQ512" s="47">
        <f t="shared" si="199"/>
        <v>1.0144139189421312E-3</v>
      </c>
      <c r="AR512" s="47">
        <f t="shared" si="200"/>
        <v>6.9849191725726706E-3</v>
      </c>
      <c r="AS512" s="47">
        <f t="shared" si="201"/>
        <v>3.7097239242272033E-3</v>
      </c>
      <c r="AT512" s="47">
        <f t="shared" si="202"/>
        <v>1.8359489536055405E-3</v>
      </c>
      <c r="AU512" s="47">
        <f t="shared" si="203"/>
        <v>0.17053385130996701</v>
      </c>
      <c r="AV512" s="47">
        <f t="shared" si="204"/>
        <v>9.0484356721176329E-3</v>
      </c>
      <c r="AW512" s="47">
        <f t="shared" si="205"/>
        <v>4.8081414087968455E-3</v>
      </c>
      <c r="AX512" s="47">
        <f t="shared" si="206"/>
        <v>0</v>
      </c>
      <c r="BA512" s="47">
        <f t="shared" si="221"/>
        <v>7.7738966609606813E-4</v>
      </c>
      <c r="BB512" s="47">
        <f t="shared" si="221"/>
        <v>1.4730228242653522E-2</v>
      </c>
      <c r="BC512" s="47">
        <f t="shared" si="221"/>
        <v>2.2520794682175885E-2</v>
      </c>
      <c r="BD512" s="47">
        <f t="shared" si="221"/>
        <v>5.5038908213048618E-2</v>
      </c>
      <c r="BE512" s="47">
        <f t="shared" si="221"/>
        <v>4.5577840731314156E-2</v>
      </c>
      <c r="BF512" s="47">
        <f t="shared" si="221"/>
        <v>2.7264080328104852E-2</v>
      </c>
      <c r="BG512" s="47">
        <f t="shared" si="221"/>
        <v>3.5261225980064888</v>
      </c>
      <c r="BH512" s="47">
        <f t="shared" si="221"/>
        <v>4.0518487278585411E-2</v>
      </c>
      <c r="BI512" s="47">
        <f t="shared" si="221"/>
        <v>7.4447126728617502E-2</v>
      </c>
      <c r="BJ512" s="47">
        <f t="shared" si="221"/>
        <v>0</v>
      </c>
    </row>
    <row r="513" spans="4:62">
      <c r="D513" s="37">
        <f t="shared" si="216"/>
        <v>7.75</v>
      </c>
      <c r="E513" s="47">
        <f t="shared" si="222"/>
        <v>3.2520287790184467E-4</v>
      </c>
      <c r="F513" s="47">
        <f t="shared" si="223"/>
        <v>6.2999370823533874E-3</v>
      </c>
      <c r="G513" s="47">
        <f t="shared" si="224"/>
        <v>1.0871945048295877E-2</v>
      </c>
      <c r="H513" s="47">
        <f t="shared" si="225"/>
        <v>2.4574941042792512E-2</v>
      </c>
      <c r="I513" s="47">
        <f t="shared" si="226"/>
        <v>2.1357808917376053E-2</v>
      </c>
      <c r="J513" s="47">
        <f t="shared" si="227"/>
        <v>1.3058726273631052E-2</v>
      </c>
      <c r="K513" s="47">
        <f t="shared" si="228"/>
        <v>1.7205857810781651</v>
      </c>
      <c r="L513" s="47">
        <f t="shared" si="229"/>
        <v>1.610957606185983E-2</v>
      </c>
      <c r="M513" s="47">
        <f t="shared" si="230"/>
        <v>3.5654631435845137E-2</v>
      </c>
      <c r="N513" s="47">
        <f t="shared" si="231"/>
        <v>0</v>
      </c>
      <c r="Q513" s="47">
        <f t="shared" si="218"/>
        <v>1.8134566501193215E-4</v>
      </c>
      <c r="R513" s="47">
        <f t="shared" si="233"/>
        <v>3.8251363476001759E-3</v>
      </c>
      <c r="S513" s="47">
        <f t="shared" si="234"/>
        <v>9.8234994396760103E-3</v>
      </c>
      <c r="T513" s="47">
        <f t="shared" si="235"/>
        <v>1.741962236089975E-2</v>
      </c>
      <c r="U513" s="47">
        <f t="shared" si="236"/>
        <v>1.7566735480239029E-2</v>
      </c>
      <c r="V513" s="47">
        <f t="shared" si="237"/>
        <v>1.1161462460761997E-2</v>
      </c>
      <c r="W513" s="47">
        <f t="shared" si="238"/>
        <v>1.5407141432293536</v>
      </c>
      <c r="X513" s="47">
        <f t="shared" si="239"/>
        <v>6.8839564414450811E-3</v>
      </c>
      <c r="Y513" s="47">
        <f t="shared" si="240"/>
        <v>3.0649940988713584E-2</v>
      </c>
      <c r="Z513" s="47">
        <f t="shared" si="241"/>
        <v>0</v>
      </c>
      <c r="AA513" s="91"/>
      <c r="AB513" s="91"/>
      <c r="AC513" s="47">
        <f t="shared" si="219"/>
        <v>4.5990634096246632E-4</v>
      </c>
      <c r="AD513" s="47">
        <f t="shared" si="189"/>
        <v>8.7525131288467631E-3</v>
      </c>
      <c r="AE513" s="47">
        <f t="shared" si="190"/>
        <v>1.2110130515703628E-2</v>
      </c>
      <c r="AF513" s="47">
        <f t="shared" si="191"/>
        <v>3.1730259724685274E-2</v>
      </c>
      <c r="AG513" s="47">
        <f t="shared" si="192"/>
        <v>2.5148882354513107E-2</v>
      </c>
      <c r="AH513" s="47">
        <f t="shared" si="193"/>
        <v>1.494351283524376E-2</v>
      </c>
      <c r="AI513" s="47">
        <f t="shared" si="194"/>
        <v>1.9028439997358348</v>
      </c>
      <c r="AJ513" s="47">
        <f t="shared" si="195"/>
        <v>2.5499195349765188E-2</v>
      </c>
      <c r="AK513" s="47">
        <f t="shared" si="196"/>
        <v>4.1026244838211566E-2</v>
      </c>
      <c r="AL513" s="47">
        <f t="shared" si="197"/>
        <v>0</v>
      </c>
      <c r="AO513" s="47">
        <f t="shared" si="232"/>
        <v>1.4385721288991251E-4</v>
      </c>
      <c r="AP513" s="47">
        <f t="shared" si="198"/>
        <v>2.4748007347532115E-3</v>
      </c>
      <c r="AQ513" s="47">
        <f t="shared" si="199"/>
        <v>1.0484456086198666E-3</v>
      </c>
      <c r="AR513" s="47">
        <f t="shared" si="200"/>
        <v>7.1553186818927618E-3</v>
      </c>
      <c r="AS513" s="47">
        <f t="shared" si="201"/>
        <v>3.7910734371370235E-3</v>
      </c>
      <c r="AT513" s="47">
        <f t="shared" si="202"/>
        <v>1.8972638128690548E-3</v>
      </c>
      <c r="AU513" s="47">
        <f t="shared" si="203"/>
        <v>0.17987163784881144</v>
      </c>
      <c r="AV513" s="47">
        <f t="shared" si="204"/>
        <v>9.2256196204147482E-3</v>
      </c>
      <c r="AW513" s="47">
        <f t="shared" si="205"/>
        <v>5.0046904471315531E-3</v>
      </c>
      <c r="AX513" s="47">
        <f t="shared" si="206"/>
        <v>0</v>
      </c>
      <c r="BA513" s="47">
        <f t="shared" si="221"/>
        <v>7.8510921886431099E-4</v>
      </c>
      <c r="BB513" s="47">
        <f t="shared" si="221"/>
        <v>1.505245021120015E-2</v>
      </c>
      <c r="BC513" s="47">
        <f t="shared" si="221"/>
        <v>2.2982075563999504E-2</v>
      </c>
      <c r="BD513" s="47">
        <f t="shared" si="221"/>
        <v>5.6305200767477789E-2</v>
      </c>
      <c r="BE513" s="47">
        <f t="shared" si="221"/>
        <v>4.650669127188916E-2</v>
      </c>
      <c r="BF513" s="47">
        <f t="shared" si="221"/>
        <v>2.800223910887481E-2</v>
      </c>
      <c r="BG513" s="47">
        <f t="shared" si="221"/>
        <v>3.6234297808139999</v>
      </c>
      <c r="BH513" s="47">
        <f t="shared" si="221"/>
        <v>4.1608771411625015E-2</v>
      </c>
      <c r="BI513" s="47">
        <f t="shared" si="221"/>
        <v>7.6680876274056703E-2</v>
      </c>
      <c r="BJ513" s="47">
        <f t="shared" si="221"/>
        <v>0</v>
      </c>
    </row>
    <row r="514" spans="4:62">
      <c r="D514" s="37">
        <f t="shared" si="216"/>
        <v>8</v>
      </c>
      <c r="E514" s="47">
        <f t="shared" si="222"/>
        <v>3.2723561411541281E-4</v>
      </c>
      <c r="F514" s="47">
        <f t="shared" si="223"/>
        <v>6.4411358152170386E-3</v>
      </c>
      <c r="G514" s="47">
        <f t="shared" si="224"/>
        <v>1.1081881419528832E-2</v>
      </c>
      <c r="H514" s="47">
        <f t="shared" si="225"/>
        <v>2.5113427278410903E-2</v>
      </c>
      <c r="I514" s="47">
        <f t="shared" si="226"/>
        <v>2.1774243386147332E-2</v>
      </c>
      <c r="J514" s="47">
        <f t="shared" si="227"/>
        <v>1.3391305385269557E-2</v>
      </c>
      <c r="K514" s="47">
        <f t="shared" si="228"/>
        <v>1.7638110841839272</v>
      </c>
      <c r="L514" s="47">
        <f t="shared" si="229"/>
        <v>1.6558243825031464E-2</v>
      </c>
      <c r="M514" s="47">
        <f t="shared" si="230"/>
        <v>3.6655645574192354E-2</v>
      </c>
      <c r="N514" s="47">
        <f t="shared" si="231"/>
        <v>0</v>
      </c>
      <c r="Q514" s="47">
        <f t="shared" si="218"/>
        <v>1.7985759882521509E-4</v>
      </c>
      <c r="R514" s="47">
        <f t="shared" si="233"/>
        <v>3.9320737341827913E-3</v>
      </c>
      <c r="S514" s="47">
        <f t="shared" si="234"/>
        <v>9.9999916777463674E-3</v>
      </c>
      <c r="T514" s="47">
        <f t="shared" si="235"/>
        <v>1.7790651031686415E-2</v>
      </c>
      <c r="U514" s="47">
        <f t="shared" si="236"/>
        <v>1.7903224933989544E-2</v>
      </c>
      <c r="V514" s="47">
        <f t="shared" si="237"/>
        <v>1.1433785313088271E-2</v>
      </c>
      <c r="W514" s="47">
        <f t="shared" si="238"/>
        <v>1.5747628765142716</v>
      </c>
      <c r="X514" s="47">
        <f t="shared" si="239"/>
        <v>7.1584993340258647E-3</v>
      </c>
      <c r="Y514" s="47">
        <f t="shared" si="240"/>
        <v>3.145779950436637E-2</v>
      </c>
      <c r="Z514" s="47">
        <f t="shared" si="241"/>
        <v>0</v>
      </c>
      <c r="AA514" s="91"/>
      <c r="AB514" s="91"/>
      <c r="AC514" s="47">
        <f t="shared" si="219"/>
        <v>4.6545987957631965E-4</v>
      </c>
      <c r="AD514" s="47">
        <f t="shared" si="189"/>
        <v>8.9279732079914492E-3</v>
      </c>
      <c r="AE514" s="47">
        <f t="shared" si="190"/>
        <v>1.2353511020099182E-2</v>
      </c>
      <c r="AF514" s="47">
        <f t="shared" si="191"/>
        <v>3.2436203525135383E-2</v>
      </c>
      <c r="AG514" s="47">
        <f t="shared" si="192"/>
        <v>2.5645261838305154E-2</v>
      </c>
      <c r="AH514" s="47">
        <f t="shared" si="193"/>
        <v>1.5336348206194495E-2</v>
      </c>
      <c r="AI514" s="47">
        <f t="shared" si="194"/>
        <v>1.9552458726624411</v>
      </c>
      <c r="AJ514" s="47">
        <f t="shared" si="195"/>
        <v>2.6121987983527675E-2</v>
      </c>
      <c r="AK514" s="47">
        <f t="shared" si="196"/>
        <v>4.2220414599253214E-2</v>
      </c>
      <c r="AL514" s="47">
        <f t="shared" si="197"/>
        <v>0</v>
      </c>
      <c r="AO514" s="47">
        <f t="shared" si="232"/>
        <v>1.4737801529019772E-4</v>
      </c>
      <c r="AP514" s="47">
        <f t="shared" si="198"/>
        <v>2.5090620810342473E-3</v>
      </c>
      <c r="AQ514" s="47">
        <f t="shared" si="199"/>
        <v>1.0818897417824644E-3</v>
      </c>
      <c r="AR514" s="47">
        <f t="shared" si="200"/>
        <v>7.3227762467244877E-3</v>
      </c>
      <c r="AS514" s="47">
        <f t="shared" si="201"/>
        <v>3.8710184521577873E-3</v>
      </c>
      <c r="AT514" s="47">
        <f t="shared" si="202"/>
        <v>1.957520072181286E-3</v>
      </c>
      <c r="AU514" s="47">
        <f t="shared" si="203"/>
        <v>0.18904820766965558</v>
      </c>
      <c r="AV514" s="47">
        <f t="shared" si="204"/>
        <v>9.3997444910055988E-3</v>
      </c>
      <c r="AW514" s="47">
        <f t="shared" si="205"/>
        <v>5.1978460698259843E-3</v>
      </c>
      <c r="AX514" s="47">
        <f t="shared" si="206"/>
        <v>0</v>
      </c>
      <c r="BA514" s="47">
        <f t="shared" si="221"/>
        <v>7.9269549369173241E-4</v>
      </c>
      <c r="BB514" s="47">
        <f t="shared" si="221"/>
        <v>1.5369109023208488E-2</v>
      </c>
      <c r="BC514" s="47">
        <f t="shared" si="221"/>
        <v>2.3435392439628014E-2</v>
      </c>
      <c r="BD514" s="47">
        <f t="shared" si="221"/>
        <v>5.7549630803546289E-2</v>
      </c>
      <c r="BE514" s="47">
        <f t="shared" si="221"/>
        <v>4.7419505224452485E-2</v>
      </c>
      <c r="BF514" s="47">
        <f t="shared" si="221"/>
        <v>2.872765359146405E-2</v>
      </c>
      <c r="BG514" s="47">
        <f t="shared" si="221"/>
        <v>3.7190569568463685</v>
      </c>
      <c r="BH514" s="47">
        <f t="shared" si="221"/>
        <v>4.2680231808559135E-2</v>
      </c>
      <c r="BI514" s="47">
        <f t="shared" si="221"/>
        <v>7.8876060173445561E-2</v>
      </c>
      <c r="BJ514" s="47">
        <f t="shared" si="221"/>
        <v>0</v>
      </c>
    </row>
    <row r="515" spans="4:62">
      <c r="D515" s="37">
        <f t="shared" si="216"/>
        <v>8.25</v>
      </c>
      <c r="E515" s="47">
        <f t="shared" si="222"/>
        <v>3.2923325517451407E-4</v>
      </c>
      <c r="F515" s="47">
        <f t="shared" si="223"/>
        <v>6.5798967544765307E-3</v>
      </c>
      <c r="G515" s="47">
        <f t="shared" si="224"/>
        <v>1.1288193243057338E-2</v>
      </c>
      <c r="H515" s="47">
        <f t="shared" si="225"/>
        <v>2.5642616558776969E-2</v>
      </c>
      <c r="I515" s="47">
        <f t="shared" si="226"/>
        <v>2.2183488121243718E-2</v>
      </c>
      <c r="J515" s="47">
        <f t="shared" si="227"/>
        <v>1.3718142524478238E-2</v>
      </c>
      <c r="K515" s="47">
        <f t="shared" si="228"/>
        <v>1.8062901032026302</v>
      </c>
      <c r="L515" s="47">
        <f t="shared" si="229"/>
        <v>1.6999165347275368E-2</v>
      </c>
      <c r="M515" s="47">
        <f t="shared" si="230"/>
        <v>3.7639377221297302E-2</v>
      </c>
      <c r="N515" s="47">
        <f t="shared" si="231"/>
        <v>0</v>
      </c>
      <c r="Q515" s="47">
        <f t="shared" si="218"/>
        <v>1.7839522407466727E-4</v>
      </c>
      <c r="R515" s="47">
        <f t="shared" si="233"/>
        <v>4.0371648486936295E-3</v>
      </c>
      <c r="S515" s="47">
        <f t="shared" si="234"/>
        <v>1.0173436780474745E-2</v>
      </c>
      <c r="T515" s="47">
        <f t="shared" si="235"/>
        <v>1.8155273899090434E-2</v>
      </c>
      <c r="U515" s="47">
        <f t="shared" si="236"/>
        <v>1.8233904903323425E-2</v>
      </c>
      <c r="V515" s="47">
        <f t="shared" si="237"/>
        <v>1.1701406516226882E-2</v>
      </c>
      <c r="W515" s="47">
        <f t="shared" si="238"/>
        <v>1.6082237590263939</v>
      </c>
      <c r="X515" s="47">
        <f t="shared" si="239"/>
        <v>7.4283022484635929E-3</v>
      </c>
      <c r="Y515" s="47">
        <f t="shared" si="240"/>
        <v>3.2251710357157154E-2</v>
      </c>
      <c r="Z515" s="47">
        <f t="shared" si="241"/>
        <v>0</v>
      </c>
      <c r="AA515" s="91"/>
      <c r="AB515" s="91"/>
      <c r="AC515" s="47">
        <f t="shared" si="219"/>
        <v>4.7091753644506996E-4</v>
      </c>
      <c r="AD515" s="47">
        <f t="shared" si="189"/>
        <v>9.1004039719995954E-3</v>
      </c>
      <c r="AE515" s="47">
        <f t="shared" si="190"/>
        <v>1.2592689564427819E-2</v>
      </c>
      <c r="AF515" s="47">
        <f t="shared" si="191"/>
        <v>3.3129959218463498E-2</v>
      </c>
      <c r="AG515" s="47">
        <f t="shared" si="192"/>
        <v>2.6133071339164048E-2</v>
      </c>
      <c r="AH515" s="47">
        <f t="shared" si="193"/>
        <v>1.5722401281473244E-2</v>
      </c>
      <c r="AI515" s="47">
        <f t="shared" si="194"/>
        <v>2.0067430281877248</v>
      </c>
      <c r="AJ515" s="47">
        <f t="shared" si="195"/>
        <v>2.6734028113577755E-2</v>
      </c>
      <c r="AK515" s="47">
        <f t="shared" si="196"/>
        <v>4.3393967040672325E-2</v>
      </c>
      <c r="AL515" s="47">
        <f t="shared" si="197"/>
        <v>0</v>
      </c>
      <c r="AO515" s="47">
        <f t="shared" si="232"/>
        <v>1.508380310998468E-4</v>
      </c>
      <c r="AP515" s="47">
        <f t="shared" si="232"/>
        <v>2.5427319057829013E-3</v>
      </c>
      <c r="AQ515" s="47">
        <f t="shared" si="232"/>
        <v>1.1147564625825935E-3</v>
      </c>
      <c r="AR515" s="47">
        <f t="shared" si="232"/>
        <v>7.4873426596865356E-3</v>
      </c>
      <c r="AS515" s="47">
        <f t="shared" si="232"/>
        <v>3.9495832179202925E-3</v>
      </c>
      <c r="AT515" s="47">
        <f t="shared" si="232"/>
        <v>2.0167360082513561E-3</v>
      </c>
      <c r="AU515" s="47">
        <f t="shared" si="232"/>
        <v>0.19806634417623625</v>
      </c>
      <c r="AV515" s="47">
        <f t="shared" si="232"/>
        <v>9.5708630988117754E-3</v>
      </c>
      <c r="AW515" s="47">
        <f t="shared" si="232"/>
        <v>5.3876668641401476E-3</v>
      </c>
      <c r="AX515" s="47">
        <f t="shared" si="232"/>
        <v>0</v>
      </c>
      <c r="BA515" s="47">
        <f t="shared" ref="BA515:BJ540" si="242">E515+AC515</f>
        <v>8.0015079161958403E-4</v>
      </c>
      <c r="BB515" s="47">
        <f t="shared" si="242"/>
        <v>1.5680300726476127E-2</v>
      </c>
      <c r="BC515" s="47">
        <f t="shared" si="242"/>
        <v>2.3880882807485158E-2</v>
      </c>
      <c r="BD515" s="47">
        <f t="shared" si="242"/>
        <v>5.8772575777240467E-2</v>
      </c>
      <c r="BE515" s="47">
        <f t="shared" si="242"/>
        <v>4.8316559460407763E-2</v>
      </c>
      <c r="BF515" s="47">
        <f t="shared" si="242"/>
        <v>2.9440543805951482E-2</v>
      </c>
      <c r="BG515" s="47">
        <f t="shared" si="242"/>
        <v>3.8130331313903549</v>
      </c>
      <c r="BH515" s="47">
        <f t="shared" si="242"/>
        <v>4.3733193460853123E-2</v>
      </c>
      <c r="BI515" s="47">
        <f t="shared" si="242"/>
        <v>8.103334426196962E-2</v>
      </c>
      <c r="BJ515" s="47">
        <f t="shared" si="242"/>
        <v>0</v>
      </c>
    </row>
    <row r="516" spans="4:62">
      <c r="D516" s="37">
        <f t="shared" si="216"/>
        <v>8.5</v>
      </c>
      <c r="E516" s="47">
        <f t="shared" si="222"/>
        <v>3.3119640699634902E-4</v>
      </c>
      <c r="F516" s="47">
        <f t="shared" si="223"/>
        <v>6.7162619885938954E-3</v>
      </c>
      <c r="G516" s="47">
        <f t="shared" si="224"/>
        <v>1.1490943096631285E-2</v>
      </c>
      <c r="H516" s="47">
        <f t="shared" si="225"/>
        <v>2.6162669395653263E-2</v>
      </c>
      <c r="I516" s="47">
        <f t="shared" si="226"/>
        <v>2.2585667253285736E-2</v>
      </c>
      <c r="J516" s="47">
        <f t="shared" si="227"/>
        <v>1.4039336826306174E-2</v>
      </c>
      <c r="K516" s="47">
        <f t="shared" si="228"/>
        <v>1.8480357227154007</v>
      </c>
      <c r="L516" s="47">
        <f t="shared" si="229"/>
        <v>1.7432474367299614E-2</v>
      </c>
      <c r="M516" s="47">
        <f t="shared" si="230"/>
        <v>3.8606124759055484E-2</v>
      </c>
      <c r="N516" s="47">
        <f t="shared" si="231"/>
        <v>0</v>
      </c>
      <c r="Q516" s="47">
        <f t="shared" si="218"/>
        <v>1.7695809719811269E-4</v>
      </c>
      <c r="R516" s="47">
        <f t="shared" si="233"/>
        <v>4.1404415669862729E-3</v>
      </c>
      <c r="S516" s="47">
        <f t="shared" si="234"/>
        <v>1.0343887356597142E-2</v>
      </c>
      <c r="T516" s="47">
        <f t="shared" si="235"/>
        <v>1.8513601559190157E-2</v>
      </c>
      <c r="U516" s="47">
        <f t="shared" si="236"/>
        <v>1.855887568888297E-2</v>
      </c>
      <c r="V516" s="47">
        <f t="shared" si="237"/>
        <v>1.1964407244065145E-2</v>
      </c>
      <c r="W516" s="47">
        <f t="shared" si="238"/>
        <v>1.6411069399985712</v>
      </c>
      <c r="X516" s="47">
        <f t="shared" si="239"/>
        <v>7.6934470203942956E-3</v>
      </c>
      <c r="Y516" s="47">
        <f t="shared" si="240"/>
        <v>3.3031914353230392E-2</v>
      </c>
      <c r="Z516" s="47">
        <f t="shared" si="241"/>
        <v>0</v>
      </c>
      <c r="AA516" s="91"/>
      <c r="AB516" s="91"/>
      <c r="AC516" s="47">
        <f t="shared" si="219"/>
        <v>4.7628096696529444E-4</v>
      </c>
      <c r="AD516" s="47">
        <f t="shared" si="189"/>
        <v>9.2698577219416812E-3</v>
      </c>
      <c r="AE516" s="47">
        <f t="shared" si="190"/>
        <v>1.2827738695453313E-2</v>
      </c>
      <c r="AF516" s="47">
        <f t="shared" si="191"/>
        <v>3.3811737232116362E-2</v>
      </c>
      <c r="AG516" s="47">
        <f t="shared" si="192"/>
        <v>2.6612458817688537E-2</v>
      </c>
      <c r="AH516" s="47">
        <f t="shared" si="193"/>
        <v>1.6101789157290856E-2</v>
      </c>
      <c r="AI516" s="47">
        <f t="shared" si="194"/>
        <v>2.0573510862410886</v>
      </c>
      <c r="AJ516" s="47">
        <f t="shared" si="195"/>
        <v>2.7335501381695548E-2</v>
      </c>
      <c r="AK516" s="47">
        <f t="shared" si="196"/>
        <v>4.4547258120115452E-2</v>
      </c>
      <c r="AL516" s="47">
        <f t="shared" si="197"/>
        <v>0</v>
      </c>
      <c r="AO516" s="47">
        <f t="shared" si="232"/>
        <v>1.5423830979823634E-4</v>
      </c>
      <c r="AP516" s="47">
        <f t="shared" si="232"/>
        <v>2.5758204216076224E-3</v>
      </c>
      <c r="AQ516" s="47">
        <f t="shared" si="232"/>
        <v>1.1470557400341426E-3</v>
      </c>
      <c r="AR516" s="47">
        <f t="shared" si="232"/>
        <v>7.6490678364631061E-3</v>
      </c>
      <c r="AS516" s="47">
        <f t="shared" si="232"/>
        <v>4.0267915644027659E-3</v>
      </c>
      <c r="AT516" s="47">
        <f t="shared" si="232"/>
        <v>2.0749295822410294E-3</v>
      </c>
      <c r="AU516" s="47">
        <f t="shared" si="232"/>
        <v>0.20692878271682957</v>
      </c>
      <c r="AV516" s="47">
        <f t="shared" si="232"/>
        <v>9.7390273469053178E-3</v>
      </c>
      <c r="AW516" s="47">
        <f t="shared" si="232"/>
        <v>5.5742104058250919E-3</v>
      </c>
      <c r="AX516" s="47">
        <f t="shared" si="232"/>
        <v>0</v>
      </c>
      <c r="BA516" s="47">
        <f t="shared" si="242"/>
        <v>8.0747737396164347E-4</v>
      </c>
      <c r="BB516" s="47">
        <f t="shared" si="242"/>
        <v>1.5986119710535575E-2</v>
      </c>
      <c r="BC516" s="47">
        <f t="shared" si="242"/>
        <v>2.4318681792084598E-2</v>
      </c>
      <c r="BD516" s="47">
        <f t="shared" si="242"/>
        <v>5.9974406627769622E-2</v>
      </c>
      <c r="BE516" s="47">
        <f t="shared" si="242"/>
        <v>4.9198126070974277E-2</v>
      </c>
      <c r="BF516" s="47">
        <f t="shared" si="242"/>
        <v>3.0141125983597028E-2</v>
      </c>
      <c r="BG516" s="47">
        <f t="shared" si="242"/>
        <v>3.9053868089564894</v>
      </c>
      <c r="BH516" s="47">
        <f t="shared" si="242"/>
        <v>4.4767975748995159E-2</v>
      </c>
      <c r="BI516" s="47">
        <f t="shared" si="242"/>
        <v>8.3153382879170928E-2</v>
      </c>
      <c r="BJ516" s="47">
        <f t="shared" si="242"/>
        <v>0</v>
      </c>
    </row>
    <row r="517" spans="4:62">
      <c r="D517" s="37">
        <f t="shared" si="216"/>
        <v>8.75</v>
      </c>
      <c r="E517" s="47">
        <f t="shared" si="222"/>
        <v>3.3312566503694005E-4</v>
      </c>
      <c r="F517" s="47">
        <f t="shared" si="223"/>
        <v>6.8502728793726347E-3</v>
      </c>
      <c r="G517" s="47">
        <f t="shared" si="224"/>
        <v>1.1690192477593873E-2</v>
      </c>
      <c r="H517" s="47">
        <f t="shared" si="225"/>
        <v>2.6673743529562061E-2</v>
      </c>
      <c r="I517" s="47">
        <f t="shared" si="226"/>
        <v>2.2980902769775109E-2</v>
      </c>
      <c r="J517" s="47">
        <f t="shared" si="227"/>
        <v>1.4354985714232923E-2</v>
      </c>
      <c r="K517" s="47">
        <f t="shared" si="228"/>
        <v>1.889060604850695</v>
      </c>
      <c r="L517" s="47">
        <f t="shared" si="229"/>
        <v>1.785830231480957E-2</v>
      </c>
      <c r="M517" s="47">
        <f t="shared" si="230"/>
        <v>3.9556181417790243E-2</v>
      </c>
      <c r="N517" s="47">
        <f t="shared" si="231"/>
        <v>0</v>
      </c>
      <c r="Q517" s="47">
        <f t="shared" si="218"/>
        <v>1.7554578229148925E-4</v>
      </c>
      <c r="R517" s="47">
        <f t="shared" si="233"/>
        <v>4.2419352145767596E-3</v>
      </c>
      <c r="S517" s="47">
        <f t="shared" si="234"/>
        <v>1.0511395106558194E-2</v>
      </c>
      <c r="T517" s="47">
        <f t="shared" si="235"/>
        <v>1.8865742698619407E-2</v>
      </c>
      <c r="U517" s="47">
        <f t="shared" si="236"/>
        <v>1.8878235859616954E-2</v>
      </c>
      <c r="V517" s="47">
        <f t="shared" si="237"/>
        <v>1.2222867269020833E-2</v>
      </c>
      <c r="W517" s="47">
        <f t="shared" si="238"/>
        <v>1.673422393436852</v>
      </c>
      <c r="X517" s="47">
        <f t="shared" si="239"/>
        <v>7.9540140725593497E-3</v>
      </c>
      <c r="Y517" s="47">
        <f t="shared" si="240"/>
        <v>3.3798648141205409E-2</v>
      </c>
      <c r="Z517" s="47">
        <f t="shared" si="241"/>
        <v>0</v>
      </c>
      <c r="AA517" s="91"/>
      <c r="AB517" s="91"/>
      <c r="AC517" s="47">
        <f t="shared" si="219"/>
        <v>4.8155179795309996E-4</v>
      </c>
      <c r="AD517" s="47">
        <f t="shared" si="189"/>
        <v>9.4363858559086723E-3</v>
      </c>
      <c r="AE517" s="47">
        <f t="shared" si="190"/>
        <v>1.3058729707417439E-2</v>
      </c>
      <c r="AF517" s="47">
        <f t="shared" si="191"/>
        <v>3.4481744360504711E-2</v>
      </c>
      <c r="AG517" s="47">
        <f t="shared" si="192"/>
        <v>2.7083569679933299E-2</v>
      </c>
      <c r="AH517" s="47">
        <f t="shared" si="193"/>
        <v>1.6474626908188666E-2</v>
      </c>
      <c r="AI517" s="47">
        <f t="shared" si="194"/>
        <v>2.1070853970733965</v>
      </c>
      <c r="AJ517" s="47">
        <f t="shared" si="195"/>
        <v>2.7926590224550407E-2</v>
      </c>
      <c r="AK517" s="47">
        <f t="shared" si="196"/>
        <v>4.5680637649609959E-2</v>
      </c>
      <c r="AL517" s="47">
        <f t="shared" si="197"/>
        <v>0</v>
      </c>
      <c r="AO517" s="47">
        <f t="shared" ref="AO517:AX542" si="243">E517-Q517</f>
        <v>1.575798827454508E-4</v>
      </c>
      <c r="AP517" s="47">
        <f t="shared" si="243"/>
        <v>2.6083376647958751E-3</v>
      </c>
      <c r="AQ517" s="47">
        <f t="shared" si="243"/>
        <v>1.1787973710356784E-3</v>
      </c>
      <c r="AR517" s="47">
        <f t="shared" si="243"/>
        <v>7.8080008309426539E-3</v>
      </c>
      <c r="AS517" s="47">
        <f t="shared" si="243"/>
        <v>4.102666910158155E-3</v>
      </c>
      <c r="AT517" s="47">
        <f t="shared" si="243"/>
        <v>2.13211844521209E-3</v>
      </c>
      <c r="AU517" s="47">
        <f t="shared" si="243"/>
        <v>0.21563821141384309</v>
      </c>
      <c r="AV517" s="47">
        <f t="shared" si="243"/>
        <v>9.9042882422502206E-3</v>
      </c>
      <c r="AW517" s="47">
        <f t="shared" si="243"/>
        <v>5.7575332765848336E-3</v>
      </c>
      <c r="AX517" s="47">
        <f t="shared" si="243"/>
        <v>0</v>
      </c>
      <c r="BA517" s="47">
        <f t="shared" si="242"/>
        <v>8.1467746299003995E-4</v>
      </c>
      <c r="BB517" s="47">
        <f t="shared" si="242"/>
        <v>1.6286658735281307E-2</v>
      </c>
      <c r="BC517" s="47">
        <f t="shared" si="242"/>
        <v>2.4748922185011311E-2</v>
      </c>
      <c r="BD517" s="47">
        <f t="shared" si="242"/>
        <v>6.1155487890066772E-2</v>
      </c>
      <c r="BE517" s="47">
        <f t="shared" si="242"/>
        <v>5.0064472449708408E-2</v>
      </c>
      <c r="BF517" s="47">
        <f t="shared" si="242"/>
        <v>3.0829612622421589E-2</v>
      </c>
      <c r="BG517" s="47">
        <f t="shared" si="242"/>
        <v>3.9961460019240915</v>
      </c>
      <c r="BH517" s="47">
        <f t="shared" si="242"/>
        <v>4.5784892539359981E-2</v>
      </c>
      <c r="BI517" s="47">
        <f t="shared" si="242"/>
        <v>8.5236819067400202E-2</v>
      </c>
      <c r="BJ517" s="47">
        <f t="shared" si="242"/>
        <v>0</v>
      </c>
    </row>
    <row r="518" spans="4:62">
      <c r="D518" s="37">
        <f t="shared" si="216"/>
        <v>9</v>
      </c>
      <c r="E518" s="47">
        <f t="shared" si="222"/>
        <v>3.3502161447168812E-4</v>
      </c>
      <c r="F518" s="47">
        <f t="shared" si="223"/>
        <v>6.9819700744996249E-3</v>
      </c>
      <c r="G518" s="47">
        <f t="shared" si="224"/>
        <v>1.1886001821529114E-2</v>
      </c>
      <c r="H518" s="47">
        <f t="shared" si="225"/>
        <v>2.7175993977616116E-2</v>
      </c>
      <c r="I518" s="47">
        <f t="shared" si="226"/>
        <v>2.3369314552084339E-2</v>
      </c>
      <c r="J518" s="47">
        <f t="shared" si="227"/>
        <v>1.4665184929709684E-2</v>
      </c>
      <c r="K518" s="47">
        <f t="shared" si="228"/>
        <v>1.9293771931237638</v>
      </c>
      <c r="L518" s="47">
        <f t="shared" si="229"/>
        <v>1.8276778350360567E-2</v>
      </c>
      <c r="M518" s="47">
        <f t="shared" si="230"/>
        <v>4.0489835365167322E-2</v>
      </c>
      <c r="N518" s="47">
        <f t="shared" si="231"/>
        <v>0</v>
      </c>
      <c r="Q518" s="47">
        <f t="shared" si="218"/>
        <v>1.7415785097667219E-4</v>
      </c>
      <c r="R518" s="47">
        <f t="shared" si="233"/>
        <v>4.3416765761422399E-3</v>
      </c>
      <c r="S518" s="47">
        <f t="shared" si="234"/>
        <v>1.0676010838187998E-2</v>
      </c>
      <c r="T518" s="47">
        <f t="shared" si="235"/>
        <v>1.92118041275239E-2</v>
      </c>
      <c r="U518" s="47">
        <f t="shared" si="236"/>
        <v>1.9192082282669123E-2</v>
      </c>
      <c r="V518" s="47">
        <f t="shared" si="237"/>
        <v>1.2476864986231115E-2</v>
      </c>
      <c r="W518" s="47">
        <f t="shared" si="238"/>
        <v>1.7051799211448435</v>
      </c>
      <c r="X518" s="47">
        <f t="shared" si="239"/>
        <v>8.2100824391916072E-3</v>
      </c>
      <c r="Y518" s="47">
        <f t="shared" si="240"/>
        <v>3.4552144283933994E-2</v>
      </c>
      <c r="Z518" s="47">
        <f t="shared" si="241"/>
        <v>0</v>
      </c>
      <c r="AA518" s="91"/>
      <c r="AB518" s="91"/>
      <c r="AC518" s="47">
        <f t="shared" si="219"/>
        <v>4.8673162813741314E-4</v>
      </c>
      <c r="AD518" s="47">
        <f t="shared" si="189"/>
        <v>9.6000388845971715E-3</v>
      </c>
      <c r="AE518" s="47">
        <f t="shared" si="190"/>
        <v>1.3285732663658118E-2</v>
      </c>
      <c r="AF518" s="47">
        <f t="shared" si="191"/>
        <v>3.5140183827708324E-2</v>
      </c>
      <c r="AG518" s="47">
        <f t="shared" si="192"/>
        <v>2.7546546821499592E-2</v>
      </c>
      <c r="AH518" s="47">
        <f t="shared" si="193"/>
        <v>1.6841027621931903E-2</v>
      </c>
      <c r="AI518" s="47">
        <f t="shared" si="194"/>
        <v>2.1559610459115426</v>
      </c>
      <c r="AJ518" s="47">
        <f t="shared" si="195"/>
        <v>2.8507473929020144E-2</v>
      </c>
      <c r="AK518" s="47">
        <f t="shared" si="196"/>
        <v>4.6794449401635525E-2</v>
      </c>
      <c r="AL518" s="47">
        <f t="shared" si="197"/>
        <v>0</v>
      </c>
      <c r="AO518" s="47">
        <f t="shared" si="243"/>
        <v>1.6086376349501593E-4</v>
      </c>
      <c r="AP518" s="47">
        <f t="shared" si="243"/>
        <v>2.640293498357385E-3</v>
      </c>
      <c r="AQ518" s="47">
        <f t="shared" si="243"/>
        <v>1.2099909833411162E-3</v>
      </c>
      <c r="AR518" s="47">
        <f t="shared" si="243"/>
        <v>7.9641898500922154E-3</v>
      </c>
      <c r="AS518" s="47">
        <f t="shared" si="243"/>
        <v>4.1772322694152153E-3</v>
      </c>
      <c r="AT518" s="47">
        <f t="shared" si="243"/>
        <v>2.1883199434785689E-3</v>
      </c>
      <c r="AU518" s="47">
        <f t="shared" si="243"/>
        <v>0.22419727197892025</v>
      </c>
      <c r="AV518" s="47">
        <f t="shared" si="243"/>
        <v>1.006669591116896E-2</v>
      </c>
      <c r="AW518" s="47">
        <f t="shared" si="243"/>
        <v>5.9376910812333275E-3</v>
      </c>
      <c r="AX518" s="47">
        <f t="shared" si="243"/>
        <v>0</v>
      </c>
      <c r="BA518" s="47">
        <f t="shared" si="242"/>
        <v>8.2175324260910126E-4</v>
      </c>
      <c r="BB518" s="47">
        <f t="shared" si="242"/>
        <v>1.6582008959096797E-2</v>
      </c>
      <c r="BC518" s="47">
        <f t="shared" si="242"/>
        <v>2.5171734485187232E-2</v>
      </c>
      <c r="BD518" s="47">
        <f t="shared" si="242"/>
        <v>6.2316177805324439E-2</v>
      </c>
      <c r="BE518" s="47">
        <f t="shared" si="242"/>
        <v>5.0915861373583934E-2</v>
      </c>
      <c r="BF518" s="47">
        <f t="shared" si="242"/>
        <v>3.1506212551641585E-2</v>
      </c>
      <c r="BG518" s="47">
        <f t="shared" si="242"/>
        <v>4.0853382390353064</v>
      </c>
      <c r="BH518" s="47">
        <f t="shared" si="242"/>
        <v>4.6784252279380711E-2</v>
      </c>
      <c r="BI518" s="47">
        <f t="shared" si="242"/>
        <v>8.7284284766802847E-2</v>
      </c>
      <c r="BJ518" s="47">
        <f t="shared" si="242"/>
        <v>0</v>
      </c>
    </row>
    <row r="519" spans="4:62">
      <c r="D519" s="37">
        <f t="shared" si="216"/>
        <v>9.25</v>
      </c>
      <c r="E519" s="47">
        <f t="shared" si="222"/>
        <v>3.3688547393236561E-4</v>
      </c>
      <c r="F519" s="47">
        <f t="shared" si="223"/>
        <v>7.111438223060638E-3</v>
      </c>
      <c r="G519" s="47">
        <f t="shared" si="224"/>
        <v>1.2078496985953816E-2</v>
      </c>
      <c r="H519" s="47">
        <f t="shared" si="225"/>
        <v>2.7669743564012365E-2</v>
      </c>
      <c r="I519" s="47">
        <f t="shared" si="226"/>
        <v>2.3751152253991121E-2</v>
      </c>
      <c r="J519" s="47">
        <f t="shared" si="227"/>
        <v>1.4970133854963021E-2</v>
      </c>
      <c r="K519" s="47">
        <f t="shared" si="228"/>
        <v>1.9690114012401758</v>
      </c>
      <c r="L519" s="47">
        <f t="shared" si="229"/>
        <v>1.8688171451691975E-2</v>
      </c>
      <c r="M519" s="47">
        <f t="shared" si="230"/>
        <v>4.140768671232041E-2</v>
      </c>
      <c r="N519" s="47">
        <f t="shared" si="231"/>
        <v>0</v>
      </c>
      <c r="Q519" s="47">
        <f t="shared" si="218"/>
        <v>1.7279341115328836E-4</v>
      </c>
      <c r="R519" s="47">
        <f t="shared" si="233"/>
        <v>4.4397297609833101E-3</v>
      </c>
      <c r="S519" s="47">
        <f t="shared" si="234"/>
        <v>1.083784035914003E-2</v>
      </c>
      <c r="T519" s="47">
        <f t="shared" si="235"/>
        <v>1.9552008278762207E-2</v>
      </c>
      <c r="U519" s="47">
        <f t="shared" si="236"/>
        <v>1.9500616684528477E-2</v>
      </c>
      <c r="V519" s="47">
        <f t="shared" si="237"/>
        <v>1.2726563654105016E-2</v>
      </c>
      <c r="W519" s="47">
        <f t="shared" si="238"/>
        <v>1.7363999354455588</v>
      </c>
      <c r="X519" s="47">
        <f t="shared" si="239"/>
        <v>8.4618167096212338E-3</v>
      </c>
      <c r="Y519" s="47">
        <f t="shared" si="240"/>
        <v>3.5292887095144727E-2</v>
      </c>
      <c r="Z519" s="47">
        <f t="shared" si="241"/>
        <v>0</v>
      </c>
      <c r="AA519" s="91"/>
      <c r="AB519" s="91"/>
      <c r="AC519" s="47">
        <f t="shared" si="219"/>
        <v>4.9182378688215195E-4</v>
      </c>
      <c r="AD519" s="47">
        <f t="shared" si="189"/>
        <v>9.7609219968781257E-3</v>
      </c>
      <c r="AE519" s="47">
        <f t="shared" si="190"/>
        <v>1.3508893471555492E-2</v>
      </c>
      <c r="AF519" s="47">
        <f t="shared" si="191"/>
        <v>3.5787478849262512E-2</v>
      </c>
      <c r="AG519" s="47">
        <f t="shared" si="192"/>
        <v>2.8001687823453802E-2</v>
      </c>
      <c r="AH519" s="47">
        <f t="shared" si="193"/>
        <v>1.7201226804564675E-2</v>
      </c>
      <c r="AI519" s="47">
        <f t="shared" si="194"/>
        <v>2.2040094478436512</v>
      </c>
      <c r="AJ519" s="47">
        <f t="shared" si="195"/>
        <v>2.9078525861253333E-2</v>
      </c>
      <c r="AK519" s="47">
        <f t="shared" si="196"/>
        <v>4.7889409284730976E-2</v>
      </c>
      <c r="AL519" s="47">
        <f t="shared" si="197"/>
        <v>0</v>
      </c>
      <c r="AO519" s="47">
        <f t="shared" si="243"/>
        <v>1.6409206277907725E-4</v>
      </c>
      <c r="AP519" s="47">
        <f t="shared" si="243"/>
        <v>2.6717084620773279E-3</v>
      </c>
      <c r="AQ519" s="47">
        <f t="shared" si="243"/>
        <v>1.2406566268137863E-3</v>
      </c>
      <c r="AR519" s="47">
        <f t="shared" si="243"/>
        <v>8.1177352852501578E-3</v>
      </c>
      <c r="AS519" s="47">
        <f t="shared" si="243"/>
        <v>4.2505355694626434E-3</v>
      </c>
      <c r="AT519" s="47">
        <f t="shared" si="243"/>
        <v>2.2435702008580041E-3</v>
      </c>
      <c r="AU519" s="47">
        <f t="shared" si="243"/>
        <v>0.232611465794617</v>
      </c>
      <c r="AV519" s="47">
        <f t="shared" si="243"/>
        <v>1.0226354742070742E-2</v>
      </c>
      <c r="AW519" s="47">
        <f t="shared" si="243"/>
        <v>6.1147996171756827E-3</v>
      </c>
      <c r="AX519" s="47">
        <f t="shared" si="243"/>
        <v>0</v>
      </c>
      <c r="BA519" s="47">
        <f t="shared" si="242"/>
        <v>8.2870926081451751E-4</v>
      </c>
      <c r="BB519" s="47">
        <f t="shared" si="242"/>
        <v>1.6872360219938765E-2</v>
      </c>
      <c r="BC519" s="47">
        <f t="shared" si="242"/>
        <v>2.558739045750931E-2</v>
      </c>
      <c r="BD519" s="47">
        <f t="shared" si="242"/>
        <v>6.345722241327488E-2</v>
      </c>
      <c r="BE519" s="47">
        <f t="shared" si="242"/>
        <v>5.175284007744492E-2</v>
      </c>
      <c r="BF519" s="47">
        <f t="shared" si="242"/>
        <v>3.2171360659527692E-2</v>
      </c>
      <c r="BG519" s="47">
        <f t="shared" si="242"/>
        <v>4.1730208490838265</v>
      </c>
      <c r="BH519" s="47">
        <f t="shared" si="242"/>
        <v>4.7766697312945305E-2</v>
      </c>
      <c r="BI519" s="47">
        <f t="shared" si="242"/>
        <v>8.9297095997051379E-2</v>
      </c>
      <c r="BJ519" s="47">
        <f t="shared" si="242"/>
        <v>0</v>
      </c>
    </row>
    <row r="520" spans="4:62">
      <c r="D520" s="37">
        <f t="shared" si="216"/>
        <v>9.5</v>
      </c>
      <c r="E520" s="47">
        <f t="shared" si="222"/>
        <v>3.387171650035476E-4</v>
      </c>
      <c r="F520" s="47">
        <f t="shared" si="223"/>
        <v>7.238671878132181E-3</v>
      </c>
      <c r="G520" s="47">
        <f t="shared" si="224"/>
        <v>1.2267669872301308E-2</v>
      </c>
      <c r="H520" s="47">
        <f t="shared" si="225"/>
        <v>2.815497151594876E-2</v>
      </c>
      <c r="I520" s="47">
        <f t="shared" si="226"/>
        <v>2.4126399810997956E-2</v>
      </c>
      <c r="J520" s="47">
        <f t="shared" si="227"/>
        <v>1.5269819660324145E-2</v>
      </c>
      <c r="K520" s="47">
        <f t="shared" si="228"/>
        <v>2.0079615617280338</v>
      </c>
      <c r="L520" s="47">
        <f t="shared" si="229"/>
        <v>1.909246431086533E-2</v>
      </c>
      <c r="M520" s="47">
        <f t="shared" si="230"/>
        <v>4.2309696843836217E-2</v>
      </c>
      <c r="N520" s="47">
        <f t="shared" si="231"/>
        <v>0</v>
      </c>
      <c r="Q520" s="47">
        <f t="shared" si="218"/>
        <v>1.7145252022541288E-4</v>
      </c>
      <c r="R520" s="47">
        <f t="shared" si="233"/>
        <v>4.536090643852163E-3</v>
      </c>
      <c r="S520" s="47">
        <f t="shared" si="234"/>
        <v>1.0996876860998249E-2</v>
      </c>
      <c r="T520" s="47">
        <f t="shared" si="235"/>
        <v>1.988634083942413E-2</v>
      </c>
      <c r="U520" s="47">
        <f t="shared" si="236"/>
        <v>1.9803826084679732E-2</v>
      </c>
      <c r="V520" s="47">
        <f t="shared" si="237"/>
        <v>1.2971952767436779E-2</v>
      </c>
      <c r="W520" s="47">
        <f t="shared" si="238"/>
        <v>1.767081122865134</v>
      </c>
      <c r="X520" s="47">
        <f t="shared" si="239"/>
        <v>8.7092062930015472E-3</v>
      </c>
      <c r="Y520" s="47">
        <f t="shared" si="240"/>
        <v>3.6020845410651932E-2</v>
      </c>
      <c r="Z520" s="47">
        <f t="shared" si="241"/>
        <v>0</v>
      </c>
      <c r="AA520" s="91"/>
      <c r="AB520" s="91"/>
      <c r="AC520" s="47">
        <f t="shared" si="219"/>
        <v>4.9682805995239141E-4</v>
      </c>
      <c r="AD520" s="47">
        <f t="shared" si="189"/>
        <v>9.9190284241523589E-3</v>
      </c>
      <c r="AE520" s="47">
        <f t="shared" si="190"/>
        <v>1.3728202742392254E-2</v>
      </c>
      <c r="AF520" s="47">
        <f t="shared" si="191"/>
        <v>3.6423602192473377E-2</v>
      </c>
      <c r="AG520" s="47">
        <f t="shared" si="192"/>
        <v>2.8448973537316222E-2</v>
      </c>
      <c r="AH520" s="47">
        <f t="shared" si="193"/>
        <v>1.7555209301955161E-2</v>
      </c>
      <c r="AI520" s="47">
        <f t="shared" si="194"/>
        <v>2.2512285813997921</v>
      </c>
      <c r="AJ520" s="47">
        <f t="shared" si="195"/>
        <v>2.9639721996219729E-2</v>
      </c>
      <c r="AK520" s="47">
        <f t="shared" si="196"/>
        <v>4.8965471232255392E-2</v>
      </c>
      <c r="AL520" s="47">
        <f t="shared" si="197"/>
        <v>0</v>
      </c>
      <c r="AO520" s="47">
        <f t="shared" si="243"/>
        <v>1.6726464477813472E-4</v>
      </c>
      <c r="AP520" s="47">
        <f t="shared" si="243"/>
        <v>2.702581234280018E-3</v>
      </c>
      <c r="AQ520" s="47">
        <f t="shared" si="243"/>
        <v>1.2707930113030584E-3</v>
      </c>
      <c r="AR520" s="47">
        <f t="shared" si="243"/>
        <v>8.2686306765246305E-3</v>
      </c>
      <c r="AS520" s="47">
        <f t="shared" si="243"/>
        <v>4.322573726318224E-3</v>
      </c>
      <c r="AT520" s="47">
        <f t="shared" si="243"/>
        <v>2.2978668928873656E-3</v>
      </c>
      <c r="AU520" s="47">
        <f t="shared" si="243"/>
        <v>0.24088043886289978</v>
      </c>
      <c r="AV520" s="47">
        <f t="shared" si="243"/>
        <v>1.0383258017863783E-2</v>
      </c>
      <c r="AW520" s="47">
        <f t="shared" si="243"/>
        <v>6.2888514331842851E-3</v>
      </c>
      <c r="AX520" s="47">
        <f t="shared" si="243"/>
        <v>0</v>
      </c>
      <c r="BA520" s="47">
        <f t="shared" si="242"/>
        <v>8.3554522495593901E-4</v>
      </c>
      <c r="BB520" s="47">
        <f t="shared" si="242"/>
        <v>1.7157700302284539E-2</v>
      </c>
      <c r="BC520" s="47">
        <f t="shared" si="242"/>
        <v>2.5995872614693563E-2</v>
      </c>
      <c r="BD520" s="47">
        <f t="shared" si="242"/>
        <v>6.4578573708422141E-2</v>
      </c>
      <c r="BE520" s="47">
        <f t="shared" si="242"/>
        <v>5.2575373348314178E-2</v>
      </c>
      <c r="BF520" s="47">
        <f t="shared" si="242"/>
        <v>3.2825028962279304E-2</v>
      </c>
      <c r="BG520" s="47">
        <f t="shared" si="242"/>
        <v>4.2591901431278263</v>
      </c>
      <c r="BH520" s="47">
        <f t="shared" si="242"/>
        <v>4.8732186307085062E-2</v>
      </c>
      <c r="BI520" s="47">
        <f t="shared" si="242"/>
        <v>9.1275168076091609E-2</v>
      </c>
      <c r="BJ520" s="47">
        <f t="shared" si="242"/>
        <v>0</v>
      </c>
    </row>
    <row r="521" spans="4:62">
      <c r="D521" s="37">
        <f t="shared" si="216"/>
        <v>9.75</v>
      </c>
      <c r="E521" s="47">
        <f t="shared" si="222"/>
        <v>3.4051659951257317E-4</v>
      </c>
      <c r="F521" s="47">
        <f t="shared" si="223"/>
        <v>7.3636649150297445E-3</v>
      </c>
      <c r="G521" s="47">
        <f t="shared" si="224"/>
        <v>1.2453511374299776E-2</v>
      </c>
      <c r="H521" s="47">
        <f t="shared" si="225"/>
        <v>2.8631654475862248E-2</v>
      </c>
      <c r="I521" s="47">
        <f t="shared" si="226"/>
        <v>2.449503915970096E-2</v>
      </c>
      <c r="J521" s="47">
        <f t="shared" si="227"/>
        <v>1.5564227919727808E-2</v>
      </c>
      <c r="K521" s="47">
        <f t="shared" si="228"/>
        <v>2.0462257996318125</v>
      </c>
      <c r="L521" s="47">
        <f t="shared" si="229"/>
        <v>1.9489637466314349E-2</v>
      </c>
      <c r="M521" s="47">
        <f t="shared" si="230"/>
        <v>4.3195822339383252E-2</v>
      </c>
      <c r="N521" s="47">
        <f t="shared" si="231"/>
        <v>0</v>
      </c>
      <c r="Q521" s="47">
        <f t="shared" si="218"/>
        <v>1.7013524273991343E-4</v>
      </c>
      <c r="R521" s="47">
        <f t="shared" si="233"/>
        <v>4.6307545861961584E-3</v>
      </c>
      <c r="S521" s="47">
        <f t="shared" si="234"/>
        <v>1.1153112688175001E-2</v>
      </c>
      <c r="T521" s="47">
        <f t="shared" si="235"/>
        <v>2.02147857156432E-2</v>
      </c>
      <c r="U521" s="47">
        <f t="shared" si="236"/>
        <v>2.0101695887441297E-2</v>
      </c>
      <c r="V521" s="47">
        <f t="shared" si="237"/>
        <v>1.3213020513857258E-2</v>
      </c>
      <c r="W521" s="47">
        <f t="shared" si="238"/>
        <v>1.7972220064940736</v>
      </c>
      <c r="X521" s="47">
        <f t="shared" si="239"/>
        <v>8.9522392806661803E-3</v>
      </c>
      <c r="Y521" s="47">
        <f t="shared" si="240"/>
        <v>3.6735984188508444E-2</v>
      </c>
      <c r="Z521" s="47">
        <f t="shared" si="241"/>
        <v>0</v>
      </c>
      <c r="AA521" s="91"/>
      <c r="AB521" s="91"/>
      <c r="AC521" s="47">
        <f t="shared" si="219"/>
        <v>5.0174420645594201E-4</v>
      </c>
      <c r="AD521" s="47">
        <f t="shared" si="189"/>
        <v>1.007435055560349E-2</v>
      </c>
      <c r="AE521" s="47">
        <f t="shared" si="190"/>
        <v>1.3943649919212438E-2</v>
      </c>
      <c r="AF521" s="47">
        <f t="shared" si="191"/>
        <v>3.7048523236081286E-2</v>
      </c>
      <c r="AG521" s="47">
        <f t="shared" si="192"/>
        <v>2.8888382431960662E-2</v>
      </c>
      <c r="AH521" s="47">
        <f t="shared" si="193"/>
        <v>1.7902958074342008E-2</v>
      </c>
      <c r="AI521" s="47">
        <f t="shared" si="194"/>
        <v>2.2976161735784104</v>
      </c>
      <c r="AJ521" s="47">
        <f t="shared" si="195"/>
        <v>3.0191035319453132E-2</v>
      </c>
      <c r="AK521" s="47">
        <f t="shared" si="196"/>
        <v>5.002258344549295E-2</v>
      </c>
      <c r="AL521" s="47">
        <f t="shared" si="197"/>
        <v>0</v>
      </c>
      <c r="AO521" s="47">
        <f t="shared" si="243"/>
        <v>1.7038135677265975E-4</v>
      </c>
      <c r="AP521" s="47">
        <f t="shared" si="243"/>
        <v>2.7329103288335861E-3</v>
      </c>
      <c r="AQ521" s="47">
        <f t="shared" si="243"/>
        <v>1.3003986861247745E-3</v>
      </c>
      <c r="AR521" s="47">
        <f t="shared" si="243"/>
        <v>8.4168687602190484E-3</v>
      </c>
      <c r="AS521" s="47">
        <f t="shared" si="243"/>
        <v>4.3933432722596637E-3</v>
      </c>
      <c r="AT521" s="47">
        <f t="shared" si="243"/>
        <v>2.35120740587055E-3</v>
      </c>
      <c r="AU521" s="47">
        <f t="shared" si="243"/>
        <v>0.2490037931377389</v>
      </c>
      <c r="AV521" s="47">
        <f t="shared" si="243"/>
        <v>1.0537398185648169E-2</v>
      </c>
      <c r="AW521" s="47">
        <f t="shared" si="243"/>
        <v>6.4598381508748082E-3</v>
      </c>
      <c r="AX521" s="47">
        <f t="shared" si="243"/>
        <v>0</v>
      </c>
      <c r="BA521" s="47">
        <f t="shared" si="242"/>
        <v>8.4226080596851518E-4</v>
      </c>
      <c r="BB521" s="47">
        <f t="shared" si="242"/>
        <v>1.7438015470633235E-2</v>
      </c>
      <c r="BC521" s="47">
        <f t="shared" si="242"/>
        <v>2.6397161293512213E-2</v>
      </c>
      <c r="BD521" s="47">
        <f t="shared" si="242"/>
        <v>6.5680177711943538E-2</v>
      </c>
      <c r="BE521" s="47">
        <f t="shared" si="242"/>
        <v>5.3383421591661623E-2</v>
      </c>
      <c r="BF521" s="47">
        <f t="shared" si="242"/>
        <v>3.3467185994069816E-2</v>
      </c>
      <c r="BG521" s="47">
        <f t="shared" si="242"/>
        <v>4.3438419732102229</v>
      </c>
      <c r="BH521" s="47">
        <f t="shared" si="242"/>
        <v>4.9680672785767481E-2</v>
      </c>
      <c r="BI521" s="47">
        <f t="shared" si="242"/>
        <v>9.3218405784876196E-2</v>
      </c>
      <c r="BJ521" s="47">
        <f t="shared" si="242"/>
        <v>0</v>
      </c>
    </row>
    <row r="522" spans="4:62">
      <c r="D522" s="37">
        <f t="shared" si="216"/>
        <v>10</v>
      </c>
      <c r="E522" s="47">
        <f t="shared" si="222"/>
        <v>3.4228496681683719E-4</v>
      </c>
      <c r="F522" s="47">
        <f t="shared" si="223"/>
        <v>7.4864999493706253E-3</v>
      </c>
      <c r="G522" s="47">
        <f t="shared" si="224"/>
        <v>1.2636144326074929E-2</v>
      </c>
      <c r="H522" s="47">
        <f t="shared" si="225"/>
        <v>2.9100107512959609E-2</v>
      </c>
      <c r="I522" s="47">
        <f t="shared" si="226"/>
        <v>2.4857313956611796E-2</v>
      </c>
      <c r="J522" s="47">
        <f t="shared" si="227"/>
        <v>1.5853553225774458E-2</v>
      </c>
      <c r="K522" s="47">
        <f t="shared" si="228"/>
        <v>2.0838294061494325</v>
      </c>
      <c r="L522" s="47">
        <f t="shared" si="229"/>
        <v>1.9879953434305739E-2</v>
      </c>
      <c r="M522" s="47">
        <f t="shared" si="230"/>
        <v>4.4066648894026082E-2</v>
      </c>
      <c r="N522" s="47">
        <f t="shared" si="231"/>
        <v>0</v>
      </c>
      <c r="Q522" s="47">
        <f t="shared" si="218"/>
        <v>1.6884070802674855E-4</v>
      </c>
      <c r="R522" s="47">
        <f t="shared" si="233"/>
        <v>4.7237841572609646E-3</v>
      </c>
      <c r="S522" s="47">
        <f t="shared" si="234"/>
        <v>1.130665110657714E-2</v>
      </c>
      <c r="T522" s="47">
        <f t="shared" si="235"/>
        <v>2.053755999692192E-2</v>
      </c>
      <c r="U522" s="47">
        <f t="shared" si="236"/>
        <v>2.0394422973361404E-2</v>
      </c>
      <c r="V522" s="47">
        <f t="shared" si="237"/>
        <v>1.3449926229927713E-2</v>
      </c>
      <c r="W522" s="47">
        <f t="shared" si="238"/>
        <v>1.8268425083037825</v>
      </c>
      <c r="X522" s="47">
        <f t="shared" si="239"/>
        <v>9.1910763081256997E-3</v>
      </c>
      <c r="Y522" s="47">
        <f t="shared" si="240"/>
        <v>3.7438776108097462E-2</v>
      </c>
      <c r="Z522" s="47">
        <f t="shared" si="241"/>
        <v>0</v>
      </c>
      <c r="AA522" s="91"/>
      <c r="AB522" s="91"/>
      <c r="AC522" s="47">
        <f t="shared" si="219"/>
        <v>5.0657547577763495E-4</v>
      </c>
      <c r="AD522" s="47">
        <f t="shared" si="189"/>
        <v>1.0226991053220445E-2</v>
      </c>
      <c r="AE522" s="47">
        <f t="shared" si="190"/>
        <v>1.4155377404360606E-2</v>
      </c>
      <c r="AF522" s="47">
        <f t="shared" si="191"/>
        <v>3.7662655028997287E-2</v>
      </c>
      <c r="AG522" s="47">
        <f t="shared" si="192"/>
        <v>2.9320204939862222E-2</v>
      </c>
      <c r="AH522" s="47">
        <f t="shared" si="193"/>
        <v>1.8244702970364856E-2</v>
      </c>
      <c r="AI522" s="47">
        <f t="shared" si="194"/>
        <v>2.343202884803941</v>
      </c>
      <c r="AJ522" s="47">
        <f t="shared" si="195"/>
        <v>3.0732830227976394E-2</v>
      </c>
      <c r="AK522" s="47">
        <f t="shared" si="196"/>
        <v>5.10614446351896E-2</v>
      </c>
      <c r="AL522" s="47">
        <f t="shared" si="197"/>
        <v>0</v>
      </c>
      <c r="AO522" s="47">
        <f t="shared" si="243"/>
        <v>1.7344425879008864E-4</v>
      </c>
      <c r="AP522" s="47">
        <f t="shared" si="243"/>
        <v>2.7627157921096606E-3</v>
      </c>
      <c r="AQ522" s="47">
        <f t="shared" si="243"/>
        <v>1.329493219497789E-3</v>
      </c>
      <c r="AR522" s="47">
        <f t="shared" si="243"/>
        <v>8.5625475160376885E-3</v>
      </c>
      <c r="AS522" s="47">
        <f t="shared" si="243"/>
        <v>4.4628909832503914E-3</v>
      </c>
      <c r="AT522" s="47">
        <f t="shared" si="243"/>
        <v>2.4036269958467443E-3</v>
      </c>
      <c r="AU522" s="47">
        <f t="shared" si="243"/>
        <v>0.25698689784564999</v>
      </c>
      <c r="AV522" s="47">
        <f t="shared" si="243"/>
        <v>1.068887712618004E-2</v>
      </c>
      <c r="AW522" s="47">
        <f t="shared" si="243"/>
        <v>6.6278727859286207E-3</v>
      </c>
      <c r="AX522" s="47">
        <f t="shared" si="243"/>
        <v>0</v>
      </c>
      <c r="BA522" s="47">
        <f t="shared" si="242"/>
        <v>8.4886044259447214E-4</v>
      </c>
      <c r="BB522" s="47">
        <f t="shared" si="242"/>
        <v>1.7713491002591071E-2</v>
      </c>
      <c r="BC522" s="47">
        <f t="shared" si="242"/>
        <v>2.6791521730435537E-2</v>
      </c>
      <c r="BD522" s="47">
        <f t="shared" si="242"/>
        <v>6.6762762541956899E-2</v>
      </c>
      <c r="BE522" s="47">
        <f t="shared" si="242"/>
        <v>5.4177518896474014E-2</v>
      </c>
      <c r="BF522" s="47">
        <f t="shared" si="242"/>
        <v>3.4098256196139314E-2</v>
      </c>
      <c r="BG522" s="47">
        <f t="shared" si="242"/>
        <v>4.4270322909533739</v>
      </c>
      <c r="BH522" s="47">
        <f t="shared" si="242"/>
        <v>5.0612783662282133E-2</v>
      </c>
      <c r="BI522" s="47">
        <f t="shared" si="242"/>
        <v>9.5128093529215682E-2</v>
      </c>
      <c r="BJ522" s="47">
        <f t="shared" si="242"/>
        <v>0</v>
      </c>
    </row>
    <row r="523" spans="4:62">
      <c r="D523" s="37">
        <f t="shared" si="216"/>
        <v>10.25</v>
      </c>
      <c r="E523" s="47">
        <f t="shared" si="222"/>
        <v>3.440228032911346E-4</v>
      </c>
      <c r="F523" s="47">
        <f t="shared" si="223"/>
        <v>7.6072142390345579E-3</v>
      </c>
      <c r="G523" s="47">
        <f t="shared" si="224"/>
        <v>1.2815624123195217E-2</v>
      </c>
      <c r="H523" s="47">
        <f t="shared" si="225"/>
        <v>2.9560472716727047E-2</v>
      </c>
      <c r="I523" s="47">
        <f t="shared" si="226"/>
        <v>2.5213334085615678E-2</v>
      </c>
      <c r="J523" s="47">
        <f t="shared" si="227"/>
        <v>1.6137883335572763E-2</v>
      </c>
      <c r="K523" s="47">
        <f t="shared" si="228"/>
        <v>2.1207837870712423</v>
      </c>
      <c r="L523" s="47">
        <f t="shared" si="229"/>
        <v>2.0263530604071628E-2</v>
      </c>
      <c r="M523" s="47">
        <f t="shared" si="230"/>
        <v>4.4922440643735503E-2</v>
      </c>
      <c r="N523" s="47">
        <f t="shared" si="231"/>
        <v>0</v>
      </c>
      <c r="Q523" s="47">
        <f t="shared" si="218"/>
        <v>1.675685234323165E-4</v>
      </c>
      <c r="R523" s="47">
        <f t="shared" si="233"/>
        <v>4.8152075744406584E-3</v>
      </c>
      <c r="S523" s="47">
        <f t="shared" si="234"/>
        <v>1.1457538686924154E-2</v>
      </c>
      <c r="T523" s="47">
        <f t="shared" si="235"/>
        <v>2.0854761585991526E-2</v>
      </c>
      <c r="U523" s="47">
        <f t="shared" si="236"/>
        <v>2.068209613136433E-2</v>
      </c>
      <c r="V523" s="47">
        <f t="shared" si="237"/>
        <v>1.3682741773035781E-2</v>
      </c>
      <c r="W523" s="47">
        <f t="shared" si="238"/>
        <v>1.8559516126780728</v>
      </c>
      <c r="X523" s="47">
        <f t="shared" si="239"/>
        <v>9.4257898185661458E-3</v>
      </c>
      <c r="Y523" s="47">
        <f t="shared" si="240"/>
        <v>3.8129434337730125E-2</v>
      </c>
      <c r="Z523" s="47">
        <f t="shared" si="241"/>
        <v>0</v>
      </c>
      <c r="AA523" s="91"/>
      <c r="AB523" s="91"/>
      <c r="AC523" s="47">
        <f t="shared" si="219"/>
        <v>5.1132333332066181E-4</v>
      </c>
      <c r="AD523" s="47">
        <f t="shared" si="189"/>
        <v>1.0376996215368615E-2</v>
      </c>
      <c r="AE523" s="47">
        <f t="shared" si="190"/>
        <v>1.4363449418254168E-2</v>
      </c>
      <c r="AF523" s="47">
        <f t="shared" si="191"/>
        <v>3.8266183847462554E-2</v>
      </c>
      <c r="AG523" s="47">
        <f t="shared" si="192"/>
        <v>2.9744572039867065E-2</v>
      </c>
      <c r="AH523" s="47">
        <f t="shared" si="193"/>
        <v>1.85805476468534E-2</v>
      </c>
      <c r="AI523" s="47">
        <f t="shared" si="194"/>
        <v>2.3880025422732705</v>
      </c>
      <c r="AJ523" s="47">
        <f t="shared" si="195"/>
        <v>3.1265271057067723E-2</v>
      </c>
      <c r="AK523" s="47">
        <f t="shared" si="196"/>
        <v>5.2082369904975785E-2</v>
      </c>
      <c r="AL523" s="47">
        <f t="shared" si="197"/>
        <v>0</v>
      </c>
      <c r="AO523" s="47">
        <f t="shared" si="243"/>
        <v>1.764542798588181E-4</v>
      </c>
      <c r="AP523" s="47">
        <f t="shared" si="243"/>
        <v>2.7920066645938995E-3</v>
      </c>
      <c r="AQ523" s="47">
        <f t="shared" si="243"/>
        <v>1.3580854362710629E-3</v>
      </c>
      <c r="AR523" s="47">
        <f t="shared" si="243"/>
        <v>8.705711130735521E-3</v>
      </c>
      <c r="AS523" s="47">
        <f t="shared" si="243"/>
        <v>4.5312379542513485E-3</v>
      </c>
      <c r="AT523" s="47">
        <f t="shared" si="243"/>
        <v>2.4551415625369815E-3</v>
      </c>
      <c r="AU523" s="47">
        <f t="shared" si="243"/>
        <v>0.26483217439316942</v>
      </c>
      <c r="AV523" s="47">
        <f t="shared" si="243"/>
        <v>1.0837740785505482E-2</v>
      </c>
      <c r="AW523" s="47">
        <f t="shared" si="243"/>
        <v>6.793006306005378E-3</v>
      </c>
      <c r="AX523" s="47">
        <f t="shared" si="243"/>
        <v>0</v>
      </c>
      <c r="BA523" s="47">
        <f t="shared" si="242"/>
        <v>8.5534613661179641E-4</v>
      </c>
      <c r="BB523" s="47">
        <f t="shared" si="242"/>
        <v>1.7984210454403172E-2</v>
      </c>
      <c r="BC523" s="47">
        <f t="shared" si="242"/>
        <v>2.7179073541449383E-2</v>
      </c>
      <c r="BD523" s="47">
        <f t="shared" si="242"/>
        <v>6.7826656564189597E-2</v>
      </c>
      <c r="BE523" s="47">
        <f t="shared" si="242"/>
        <v>5.4957906125482743E-2</v>
      </c>
      <c r="BF523" s="47">
        <f t="shared" si="242"/>
        <v>3.4718430982426163E-2</v>
      </c>
      <c r="BG523" s="47">
        <f t="shared" si="242"/>
        <v>4.5087863293445132</v>
      </c>
      <c r="BH523" s="47">
        <f t="shared" si="242"/>
        <v>5.1528801661139351E-2</v>
      </c>
      <c r="BI523" s="47">
        <f t="shared" si="242"/>
        <v>9.7004810548711295E-2</v>
      </c>
      <c r="BJ523" s="47">
        <f t="shared" si="242"/>
        <v>0</v>
      </c>
    </row>
    <row r="524" spans="4:62">
      <c r="D524" s="37">
        <f t="shared" si="216"/>
        <v>10.5</v>
      </c>
      <c r="E524" s="47">
        <f t="shared" si="222"/>
        <v>3.4573063604967439E-4</v>
      </c>
      <c r="F524" s="47">
        <f t="shared" si="223"/>
        <v>7.7258443986387721E-3</v>
      </c>
      <c r="G524" s="47">
        <f t="shared" si="224"/>
        <v>1.2992005204816852E-2</v>
      </c>
      <c r="H524" s="47">
        <f t="shared" si="225"/>
        <v>3.0012889723455914E-2</v>
      </c>
      <c r="I524" s="47">
        <f t="shared" si="226"/>
        <v>2.5563207533437181E-2</v>
      </c>
      <c r="J524" s="47">
        <f t="shared" si="227"/>
        <v>1.6417304491092636E-2</v>
      </c>
      <c r="K524" s="47">
        <f t="shared" si="228"/>
        <v>2.1571001512650256</v>
      </c>
      <c r="L524" s="47">
        <f t="shared" si="229"/>
        <v>2.0640485320837492E-2</v>
      </c>
      <c r="M524" s="47">
        <f t="shared" si="230"/>
        <v>4.5763457164137822E-2</v>
      </c>
      <c r="N524" s="47">
        <f t="shared" si="231"/>
        <v>0</v>
      </c>
      <c r="Q524" s="47">
        <f t="shared" si="218"/>
        <v>1.6631830308223486E-4</v>
      </c>
      <c r="R524" s="47">
        <f t="shared" si="233"/>
        <v>4.9050525679520621E-3</v>
      </c>
      <c r="S524" s="47">
        <f t="shared" si="234"/>
        <v>1.1605821195885544E-2</v>
      </c>
      <c r="T524" s="47">
        <f t="shared" si="235"/>
        <v>2.1166486695278906E-2</v>
      </c>
      <c r="U524" s="47">
        <f t="shared" si="236"/>
        <v>2.0964802617421147E-2</v>
      </c>
      <c r="V524" s="47">
        <f t="shared" si="237"/>
        <v>1.3911537759941249E-2</v>
      </c>
      <c r="W524" s="47">
        <f t="shared" si="238"/>
        <v>1.8845581488841137</v>
      </c>
      <c r="X524" s="47">
        <f t="shared" si="239"/>
        <v>9.6564510044318246E-3</v>
      </c>
      <c r="Y524" s="47">
        <f t="shared" si="240"/>
        <v>3.8808168365336862E-2</v>
      </c>
      <c r="Z524" s="47">
        <f t="shared" si="241"/>
        <v>0</v>
      </c>
      <c r="AA524" s="91"/>
      <c r="AB524" s="91"/>
      <c r="AC524" s="47">
        <f t="shared" si="219"/>
        <v>5.1598921918782307E-4</v>
      </c>
      <c r="AD524" s="47">
        <f t="shared" si="189"/>
        <v>1.0524411541065638E-2</v>
      </c>
      <c r="AE524" s="47">
        <f t="shared" si="190"/>
        <v>1.4567929072536047E-2</v>
      </c>
      <c r="AF524" s="47">
        <f t="shared" si="191"/>
        <v>3.8859292751632905E-2</v>
      </c>
      <c r="AG524" s="47">
        <f t="shared" si="192"/>
        <v>3.016161244945325E-2</v>
      </c>
      <c r="AH524" s="47">
        <f t="shared" si="193"/>
        <v>1.8910593970987679E-2</v>
      </c>
      <c r="AI524" s="47">
        <f t="shared" si="194"/>
        <v>2.4320287344547964</v>
      </c>
      <c r="AJ524" s="47">
        <f t="shared" si="195"/>
        <v>3.1788519304733774E-2</v>
      </c>
      <c r="AK524" s="47">
        <f t="shared" si="196"/>
        <v>5.3085668918173699E-2</v>
      </c>
      <c r="AL524" s="47">
        <f t="shared" si="197"/>
        <v>0</v>
      </c>
      <c r="AO524" s="47">
        <f t="shared" si="243"/>
        <v>1.7941233296743953E-4</v>
      </c>
      <c r="AP524" s="47">
        <f t="shared" si="243"/>
        <v>2.82079183068671E-3</v>
      </c>
      <c r="AQ524" s="47">
        <f t="shared" si="243"/>
        <v>1.3861840089313075E-3</v>
      </c>
      <c r="AR524" s="47">
        <f t="shared" si="243"/>
        <v>8.8464030281770085E-3</v>
      </c>
      <c r="AS524" s="47">
        <f t="shared" si="243"/>
        <v>4.5984049160160342E-3</v>
      </c>
      <c r="AT524" s="47">
        <f t="shared" si="243"/>
        <v>2.5057667311513872E-3</v>
      </c>
      <c r="AU524" s="47">
        <f t="shared" si="243"/>
        <v>0.27254200238091197</v>
      </c>
      <c r="AV524" s="47">
        <f t="shared" si="243"/>
        <v>1.0984034316405667E-2</v>
      </c>
      <c r="AW524" s="47">
        <f t="shared" si="243"/>
        <v>6.9552887988009598E-3</v>
      </c>
      <c r="AX524" s="47">
        <f t="shared" si="243"/>
        <v>0</v>
      </c>
      <c r="BA524" s="47">
        <f t="shared" si="242"/>
        <v>8.6171985523749751E-4</v>
      </c>
      <c r="BB524" s="47">
        <f t="shared" si="242"/>
        <v>1.8250255939704411E-2</v>
      </c>
      <c r="BC524" s="47">
        <f t="shared" si="242"/>
        <v>2.7559934277352899E-2</v>
      </c>
      <c r="BD524" s="47">
        <f t="shared" si="242"/>
        <v>6.887218247508882E-2</v>
      </c>
      <c r="BE524" s="47">
        <f t="shared" si="242"/>
        <v>5.5724819982890431E-2</v>
      </c>
      <c r="BF524" s="47">
        <f t="shared" si="242"/>
        <v>3.5327898462080315E-2</v>
      </c>
      <c r="BG524" s="47">
        <f t="shared" si="242"/>
        <v>4.5891288857198216</v>
      </c>
      <c r="BH524" s="47">
        <f t="shared" si="242"/>
        <v>5.2429004625571263E-2</v>
      </c>
      <c r="BI524" s="47">
        <f t="shared" si="242"/>
        <v>9.8849126082311528E-2</v>
      </c>
      <c r="BJ524" s="47">
        <f t="shared" si="242"/>
        <v>0</v>
      </c>
    </row>
    <row r="525" spans="4:62">
      <c r="D525" s="37">
        <f t="shared" si="216"/>
        <v>10.75</v>
      </c>
      <c r="E525" s="47">
        <f t="shared" si="222"/>
        <v>3.4740898310610884E-4</v>
      </c>
      <c r="F525" s="47">
        <f t="shared" si="223"/>
        <v>7.8424264106539965E-3</v>
      </c>
      <c r="G525" s="47">
        <f t="shared" si="224"/>
        <v>1.3165341070211247E-2</v>
      </c>
      <c r="H525" s="47">
        <f t="shared" si="225"/>
        <v>3.0457495758635544E-2</v>
      </c>
      <c r="I525" s="47">
        <f t="shared" si="226"/>
        <v>2.5907040422424421E-2</v>
      </c>
      <c r="J525" s="47">
        <f t="shared" si="227"/>
        <v>1.6691901445347837E-2</v>
      </c>
      <c r="K525" s="47">
        <f t="shared" si="228"/>
        <v>2.1927895140789531</v>
      </c>
      <c r="L525" s="47">
        <f t="shared" si="229"/>
        <v>2.1010931921143949E-2</v>
      </c>
      <c r="M525" s="47">
        <f t="shared" si="230"/>
        <v>4.6589953549320655E-2</v>
      </c>
      <c r="N525" s="47">
        <f t="shared" si="231"/>
        <v>0</v>
      </c>
      <c r="Q525" s="47">
        <f t="shared" si="218"/>
        <v>1.6508966776419118E-4</v>
      </c>
      <c r="R525" s="47">
        <f t="shared" si="233"/>
        <v>4.9933463892534889E-3</v>
      </c>
      <c r="S525" s="47">
        <f t="shared" si="234"/>
        <v>1.1751543609975344E-2</v>
      </c>
      <c r="T525" s="47">
        <f t="shared" si="235"/>
        <v>2.1472829876116178E-2</v>
      </c>
      <c r="U525" s="47">
        <f t="shared" si="236"/>
        <v>2.1242628181040189E-2</v>
      </c>
      <c r="V525" s="47">
        <f t="shared" si="237"/>
        <v>1.4136383588214929E-2</v>
      </c>
      <c r="W525" s="47">
        <f t="shared" si="238"/>
        <v>1.9126707937529497</v>
      </c>
      <c r="X525" s="47">
        <f t="shared" si="239"/>
        <v>9.8831298290389443E-3</v>
      </c>
      <c r="Y525" s="47">
        <f t="shared" si="240"/>
        <v>3.9475184062066807E-2</v>
      </c>
      <c r="Z525" s="47">
        <f t="shared" si="241"/>
        <v>0</v>
      </c>
      <c r="AA525" s="91"/>
      <c r="AB525" s="91"/>
      <c r="AC525" s="47">
        <f t="shared" si="219"/>
        <v>5.2057454861873561E-4</v>
      </c>
      <c r="AD525" s="47">
        <f t="shared" si="189"/>
        <v>1.0669281743794659E-2</v>
      </c>
      <c r="AE525" s="47">
        <f t="shared" si="190"/>
        <v>1.4768878389235036E-2</v>
      </c>
      <c r="AF525" s="47">
        <f t="shared" si="191"/>
        <v>3.9442161641154889E-2</v>
      </c>
      <c r="AG525" s="47">
        <f t="shared" si="192"/>
        <v>3.0571452663808688E-2</v>
      </c>
      <c r="AH525" s="47">
        <f t="shared" si="193"/>
        <v>1.9234942051224405E-2</v>
      </c>
      <c r="AI525" s="47">
        <f t="shared" si="194"/>
        <v>2.475294815213815</v>
      </c>
      <c r="AJ525" s="47">
        <f t="shared" si="195"/>
        <v>3.2302733680739569E-2</v>
      </c>
      <c r="AK525" s="47">
        <f t="shared" si="196"/>
        <v>5.4071645991809421E-2</v>
      </c>
      <c r="AL525" s="47">
        <f t="shared" si="197"/>
        <v>0</v>
      </c>
      <c r="AO525" s="47">
        <f t="shared" si="243"/>
        <v>1.8231931534191766E-4</v>
      </c>
      <c r="AP525" s="47">
        <f t="shared" si="243"/>
        <v>2.8490800214005076E-3</v>
      </c>
      <c r="AQ525" s="47">
        <f t="shared" si="243"/>
        <v>1.4137974602359028E-3</v>
      </c>
      <c r="AR525" s="47">
        <f t="shared" si="243"/>
        <v>8.9846658825193659E-3</v>
      </c>
      <c r="AS525" s="47">
        <f t="shared" si="243"/>
        <v>4.6644122413842318E-3</v>
      </c>
      <c r="AT525" s="47">
        <f t="shared" si="243"/>
        <v>2.5555178571329083E-3</v>
      </c>
      <c r="AU525" s="47">
        <f t="shared" si="243"/>
        <v>0.28011872032600338</v>
      </c>
      <c r="AV525" s="47">
        <f t="shared" si="243"/>
        <v>1.1127802092105005E-2</v>
      </c>
      <c r="AW525" s="47">
        <f t="shared" si="243"/>
        <v>7.1147694872538483E-3</v>
      </c>
      <c r="AX525" s="47">
        <f t="shared" si="243"/>
        <v>0</v>
      </c>
      <c r="BA525" s="47">
        <f t="shared" si="242"/>
        <v>8.679835317248444E-4</v>
      </c>
      <c r="BB525" s="47">
        <f t="shared" si="242"/>
        <v>1.8511708154448657E-2</v>
      </c>
      <c r="BC525" s="47">
        <f t="shared" si="242"/>
        <v>2.7934219459446283E-2</v>
      </c>
      <c r="BD525" s="47">
        <f t="shared" si="242"/>
        <v>6.9899657399790427E-2</v>
      </c>
      <c r="BE525" s="47">
        <f t="shared" si="242"/>
        <v>5.6478493086233109E-2</v>
      </c>
      <c r="BF525" s="47">
        <f t="shared" si="242"/>
        <v>3.5926843496572242E-2</v>
      </c>
      <c r="BG525" s="47">
        <f t="shared" si="242"/>
        <v>4.6680843292927676</v>
      </c>
      <c r="BH525" s="47">
        <f t="shared" si="242"/>
        <v>5.3313665601883518E-2</v>
      </c>
      <c r="BI525" s="47">
        <f t="shared" si="242"/>
        <v>0.10066159954113008</v>
      </c>
      <c r="BJ525" s="47">
        <f t="shared" si="242"/>
        <v>0</v>
      </c>
    </row>
    <row r="526" spans="4:62">
      <c r="D526" s="37">
        <f t="shared" si="216"/>
        <v>11</v>
      </c>
      <c r="E526" s="47">
        <f t="shared" si="222"/>
        <v>3.4905835353055787E-4</v>
      </c>
      <c r="F526" s="47">
        <f t="shared" si="223"/>
        <v>7.9569956363117565E-3</v>
      </c>
      <c r="G526" s="47">
        <f t="shared" si="224"/>
        <v>1.333568429498215E-2</v>
      </c>
      <c r="H526" s="47">
        <f t="shared" si="225"/>
        <v>3.089442567855016E-2</v>
      </c>
      <c r="I526" s="47">
        <f t="shared" si="226"/>
        <v>2.6244937042717732E-2</v>
      </c>
      <c r="J526" s="47">
        <f t="shared" si="227"/>
        <v>1.6961757488086999E-2</v>
      </c>
      <c r="K526" s="47">
        <f t="shared" si="228"/>
        <v>2.2278627006806437</v>
      </c>
      <c r="L526" s="47">
        <f t="shared" si="229"/>
        <v>2.1374982767505376E-2</v>
      </c>
      <c r="M526" s="47">
        <f t="shared" si="230"/>
        <v>4.7402180489159097E-2</v>
      </c>
      <c r="N526" s="47">
        <f t="shared" si="231"/>
        <v>0</v>
      </c>
      <c r="Q526" s="47">
        <f t="shared" si="218"/>
        <v>1.6388224481299305E-4</v>
      </c>
      <c r="R526" s="47">
        <f t="shared" si="233"/>
        <v>5.0801158193054261E-3</v>
      </c>
      <c r="S526" s="47">
        <f t="shared" si="234"/>
        <v>1.1894750129185765E-2</v>
      </c>
      <c r="T526" s="47">
        <f t="shared" si="235"/>
        <v>2.1773884047401867E-2</v>
      </c>
      <c r="U526" s="47">
        <f t="shared" si="236"/>
        <v>2.1515657091260125E-2</v>
      </c>
      <c r="V526" s="47">
        <f t="shared" si="237"/>
        <v>1.4357347457275011E-2</v>
      </c>
      <c r="W526" s="47">
        <f t="shared" si="238"/>
        <v>1.9402980743096923</v>
      </c>
      <c r="X526" s="47">
        <f t="shared" si="239"/>
        <v>1.0105895047783474E-2</v>
      </c>
      <c r="Y526" s="47">
        <f t="shared" si="240"/>
        <v>4.0130683744693155E-2</v>
      </c>
      <c r="Z526" s="47">
        <f t="shared" si="241"/>
        <v>0</v>
      </c>
      <c r="AA526" s="91"/>
      <c r="AB526" s="91"/>
      <c r="AC526" s="47">
        <f t="shared" si="219"/>
        <v>5.2508071241883186E-4</v>
      </c>
      <c r="AD526" s="47">
        <f t="shared" si="189"/>
        <v>1.081165076505824E-2</v>
      </c>
      <c r="AE526" s="47">
        <f t="shared" si="190"/>
        <v>1.4966358319566419E-2</v>
      </c>
      <c r="AF526" s="47">
        <f t="shared" si="191"/>
        <v>4.0014967309698432E-2</v>
      </c>
      <c r="AG526" s="47">
        <f t="shared" si="192"/>
        <v>3.0974216994175373E-2</v>
      </c>
      <c r="AH526" s="47">
        <f t="shared" si="193"/>
        <v>1.9553690267642643E-2</v>
      </c>
      <c r="AI526" s="47">
        <f t="shared" si="194"/>
        <v>2.5178139078604538</v>
      </c>
      <c r="AJ526" s="47">
        <f t="shared" si="195"/>
        <v>3.2808070154717893E-2</v>
      </c>
      <c r="AK526" s="47">
        <f t="shared" si="196"/>
        <v>5.5040600188859964E-2</v>
      </c>
      <c r="AL526" s="47">
        <f t="shared" si="197"/>
        <v>0</v>
      </c>
      <c r="AO526" s="47">
        <f t="shared" si="243"/>
        <v>1.8517610871756482E-4</v>
      </c>
      <c r="AP526" s="47">
        <f t="shared" si="243"/>
        <v>2.8768798170063304E-3</v>
      </c>
      <c r="AQ526" s="47">
        <f t="shared" si="243"/>
        <v>1.4409341657963849E-3</v>
      </c>
      <c r="AR526" s="47">
        <f t="shared" si="243"/>
        <v>9.1205416311482927E-3</v>
      </c>
      <c r="AS526" s="47">
        <f t="shared" si="243"/>
        <v>4.7292799514576066E-3</v>
      </c>
      <c r="AT526" s="47">
        <f t="shared" si="243"/>
        <v>2.6044100308119881E-3</v>
      </c>
      <c r="AU526" s="47">
        <f t="shared" si="243"/>
        <v>0.28756462637095148</v>
      </c>
      <c r="AV526" s="47">
        <f t="shared" si="243"/>
        <v>1.1269087719721902E-2</v>
      </c>
      <c r="AW526" s="47">
        <f t="shared" si="243"/>
        <v>7.2714967444659426E-3</v>
      </c>
      <c r="AX526" s="47">
        <f t="shared" si="243"/>
        <v>0</v>
      </c>
      <c r="BA526" s="47">
        <f t="shared" si="242"/>
        <v>8.7413906594938974E-4</v>
      </c>
      <c r="BB526" s="47">
        <f t="shared" si="242"/>
        <v>1.8768646401369996E-2</v>
      </c>
      <c r="BC526" s="47">
        <f t="shared" si="242"/>
        <v>2.8302042614548571E-2</v>
      </c>
      <c r="BD526" s="47">
        <f t="shared" si="242"/>
        <v>7.0909392988248596E-2</v>
      </c>
      <c r="BE526" s="47">
        <f t="shared" si="242"/>
        <v>5.7219154036893108E-2</v>
      </c>
      <c r="BF526" s="47">
        <f t="shared" si="242"/>
        <v>3.6515447755729638E-2</v>
      </c>
      <c r="BG526" s="47">
        <f t="shared" si="242"/>
        <v>4.745676608541098</v>
      </c>
      <c r="BH526" s="47">
        <f t="shared" si="242"/>
        <v>5.4183052922223265E-2</v>
      </c>
      <c r="BI526" s="47">
        <f t="shared" si="242"/>
        <v>0.10244278067801907</v>
      </c>
      <c r="BJ526" s="47">
        <f t="shared" si="242"/>
        <v>0</v>
      </c>
    </row>
    <row r="527" spans="4:62">
      <c r="D527" s="37">
        <f t="shared" si="216"/>
        <v>12</v>
      </c>
      <c r="E527" s="47">
        <f t="shared" si="222"/>
        <v>3.5537834082047601E-4</v>
      </c>
      <c r="F527" s="47">
        <f t="shared" si="223"/>
        <v>8.3959971118078847E-3</v>
      </c>
      <c r="G527" s="47">
        <f t="shared" si="224"/>
        <v>1.3988398202978527E-2</v>
      </c>
      <c r="H527" s="47">
        <f t="shared" si="225"/>
        <v>3.2568635122052068E-2</v>
      </c>
      <c r="I527" s="47">
        <f t="shared" si="226"/>
        <v>2.7539674909909311E-2</v>
      </c>
      <c r="J527" s="47">
        <f t="shared" si="227"/>
        <v>1.7995780370356644E-2</v>
      </c>
      <c r="K527" s="47">
        <f t="shared" si="228"/>
        <v>2.3622546421474349</v>
      </c>
      <c r="L527" s="47">
        <f t="shared" si="229"/>
        <v>2.2769937283351454E-2</v>
      </c>
      <c r="M527" s="47">
        <f t="shared" si="230"/>
        <v>5.0514437057008497E-2</v>
      </c>
      <c r="N527" s="47">
        <f t="shared" si="231"/>
        <v>0</v>
      </c>
      <c r="Q527" s="47">
        <f t="shared" si="218"/>
        <v>1.5925569301358344E-4</v>
      </c>
      <c r="R527" s="47">
        <f t="shared" si="233"/>
        <v>5.4125952229329439E-3</v>
      </c>
      <c r="S527" s="47">
        <f t="shared" si="234"/>
        <v>1.2443482765485833E-2</v>
      </c>
      <c r="T527" s="47">
        <f t="shared" si="235"/>
        <v>2.2927450588852347E-2</v>
      </c>
      <c r="U527" s="47">
        <f t="shared" si="236"/>
        <v>2.2561837631902844E-2</v>
      </c>
      <c r="V527" s="47">
        <f t="shared" si="237"/>
        <v>1.5204027392412896E-2</v>
      </c>
      <c r="W527" s="47">
        <f t="shared" si="238"/>
        <v>2.0461591103664896</v>
      </c>
      <c r="X527" s="47">
        <f t="shared" si="239"/>
        <v>1.09594773178618E-2</v>
      </c>
      <c r="Y527" s="47">
        <f t="shared" si="240"/>
        <v>4.2642399488673328E-2</v>
      </c>
      <c r="Z527" s="47">
        <f t="shared" si="241"/>
        <v>0</v>
      </c>
      <c r="AA527" s="91"/>
      <c r="AB527" s="91"/>
      <c r="AC527" s="47">
        <f t="shared" si="219"/>
        <v>5.4234723879807766E-4</v>
      </c>
      <c r="AD527" s="47">
        <f t="shared" si="189"/>
        <v>1.1357174312422976E-2</v>
      </c>
      <c r="AE527" s="47">
        <f t="shared" si="190"/>
        <v>1.5723053499259107E-2</v>
      </c>
      <c r="AF527" s="47">
        <f t="shared" si="191"/>
        <v>4.2209819655251758E-2</v>
      </c>
      <c r="AG527" s="47">
        <f t="shared" si="192"/>
        <v>3.2517512187915813E-2</v>
      </c>
      <c r="AH527" s="47">
        <f t="shared" si="193"/>
        <v>2.077505609704405E-2</v>
      </c>
      <c r="AI527" s="47">
        <f t="shared" si="194"/>
        <v>2.6807367547372385</v>
      </c>
      <c r="AJ527" s="47">
        <f t="shared" si="195"/>
        <v>3.4744396916331723E-2</v>
      </c>
      <c r="AK527" s="47">
        <f t="shared" si="196"/>
        <v>5.8753397580578612E-2</v>
      </c>
      <c r="AL527" s="47">
        <f t="shared" si="197"/>
        <v>0</v>
      </c>
      <c r="AO527" s="47">
        <f t="shared" si="243"/>
        <v>1.9612264780689256E-4</v>
      </c>
      <c r="AP527" s="47">
        <f t="shared" si="243"/>
        <v>2.9834018888749408E-3</v>
      </c>
      <c r="AQ527" s="47">
        <f t="shared" si="243"/>
        <v>1.544915437492694E-3</v>
      </c>
      <c r="AR527" s="47">
        <f t="shared" si="243"/>
        <v>9.641184533199721E-3</v>
      </c>
      <c r="AS527" s="47">
        <f t="shared" si="243"/>
        <v>4.9778372780064674E-3</v>
      </c>
      <c r="AT527" s="47">
        <f t="shared" si="243"/>
        <v>2.7917529779437483E-3</v>
      </c>
      <c r="AU527" s="47">
        <f t="shared" si="243"/>
        <v>0.31609553178094529</v>
      </c>
      <c r="AV527" s="47">
        <f t="shared" si="243"/>
        <v>1.1810459965489654E-2</v>
      </c>
      <c r="AW527" s="47">
        <f t="shared" si="243"/>
        <v>7.872037568335169E-3</v>
      </c>
      <c r="AX527" s="47">
        <f t="shared" si="243"/>
        <v>0</v>
      </c>
      <c r="BA527" s="47">
        <f t="shared" si="242"/>
        <v>8.9772557961855372E-4</v>
      </c>
      <c r="BB527" s="47">
        <f t="shared" si="242"/>
        <v>1.9753171424230859E-2</v>
      </c>
      <c r="BC527" s="47">
        <f t="shared" si="242"/>
        <v>2.9711451702237636E-2</v>
      </c>
      <c r="BD527" s="47">
        <f t="shared" si="242"/>
        <v>7.4778454777303827E-2</v>
      </c>
      <c r="BE527" s="47">
        <f t="shared" si="242"/>
        <v>6.0057187097825121E-2</v>
      </c>
      <c r="BF527" s="47">
        <f t="shared" si="242"/>
        <v>3.8770836467400691E-2</v>
      </c>
      <c r="BG527" s="47">
        <f t="shared" si="242"/>
        <v>5.0429913968846733</v>
      </c>
      <c r="BH527" s="47">
        <f t="shared" si="242"/>
        <v>5.7514334199683173E-2</v>
      </c>
      <c r="BI527" s="47">
        <f t="shared" si="242"/>
        <v>0.1092678346375871</v>
      </c>
      <c r="BJ527" s="47">
        <f t="shared" si="242"/>
        <v>0</v>
      </c>
    </row>
    <row r="528" spans="4:62">
      <c r="D528" s="37">
        <f t="shared" si="216"/>
        <v>13</v>
      </c>
      <c r="E528" s="47">
        <f t="shared" si="222"/>
        <v>3.6127304385598342E-4</v>
      </c>
      <c r="F528" s="47">
        <f t="shared" si="223"/>
        <v>8.8054573229585289E-3</v>
      </c>
      <c r="G528" s="47">
        <f t="shared" si="224"/>
        <v>1.4597189720790899E-2</v>
      </c>
      <c r="H528" s="47">
        <f t="shared" si="225"/>
        <v>3.4130183751181313E-2</v>
      </c>
      <c r="I528" s="47">
        <f t="shared" si="226"/>
        <v>2.8747287344208922E-2</v>
      </c>
      <c r="J528" s="47">
        <f t="shared" si="227"/>
        <v>1.89602218388739E-2</v>
      </c>
      <c r="K528" s="47">
        <f t="shared" si="228"/>
        <v>2.4876030881127895</v>
      </c>
      <c r="L528" s="47">
        <f t="shared" si="229"/>
        <v>2.4071022592821942E-2</v>
      </c>
      <c r="M528" s="47">
        <f t="shared" si="230"/>
        <v>5.3417263818550519E-2</v>
      </c>
      <c r="N528" s="47">
        <f t="shared" si="231"/>
        <v>0</v>
      </c>
      <c r="Q528" s="47">
        <f t="shared" si="218"/>
        <v>1.5494047089606151E-4</v>
      </c>
      <c r="R528" s="47">
        <f t="shared" si="233"/>
        <v>5.7227014399079809E-3</v>
      </c>
      <c r="S528" s="47">
        <f t="shared" si="234"/>
        <v>1.2955290113902496E-2</v>
      </c>
      <c r="T528" s="47">
        <f t="shared" si="235"/>
        <v>2.4003391390884567E-2</v>
      </c>
      <c r="U528" s="47">
        <f t="shared" si="236"/>
        <v>2.3537618646281327E-2</v>
      </c>
      <c r="V528" s="47">
        <f t="shared" si="237"/>
        <v>1.5993732585605647E-2</v>
      </c>
      <c r="W528" s="47">
        <f t="shared" si="238"/>
        <v>2.1448965511175846</v>
      </c>
      <c r="X528" s="47">
        <f t="shared" si="239"/>
        <v>1.1755620374432917E-2</v>
      </c>
      <c r="Y528" s="47">
        <f t="shared" si="240"/>
        <v>4.4985096988079773E-2</v>
      </c>
      <c r="Z528" s="47">
        <f t="shared" si="241"/>
        <v>0</v>
      </c>
      <c r="AA528" s="91"/>
      <c r="AB528" s="91"/>
      <c r="AC528" s="47">
        <f t="shared" si="219"/>
        <v>5.584518669866144E-4</v>
      </c>
      <c r="AD528" s="47">
        <f t="shared" si="189"/>
        <v>1.1865988517749225E-2</v>
      </c>
      <c r="AE528" s="47">
        <f t="shared" si="190"/>
        <v>1.6428829186467188E-2</v>
      </c>
      <c r="AF528" s="47">
        <f t="shared" si="191"/>
        <v>4.4256976111478018E-2</v>
      </c>
      <c r="AG528" s="47">
        <f t="shared" si="192"/>
        <v>3.3956956042136548E-2</v>
      </c>
      <c r="AH528" s="47">
        <f t="shared" si="193"/>
        <v>2.1914233840885807E-2</v>
      </c>
      <c r="AI528" s="47">
        <f t="shared" si="194"/>
        <v>2.8326962059168523</v>
      </c>
      <c r="AJ528" s="47">
        <f t="shared" si="195"/>
        <v>3.6550424478701583E-2</v>
      </c>
      <c r="AK528" s="47">
        <f t="shared" si="196"/>
        <v>6.221635360425623E-2</v>
      </c>
      <c r="AL528" s="47">
        <f t="shared" si="197"/>
        <v>0</v>
      </c>
      <c r="AO528" s="47">
        <f t="shared" si="243"/>
        <v>2.063325729599219E-4</v>
      </c>
      <c r="AP528" s="47">
        <f t="shared" si="243"/>
        <v>3.082755883050548E-3</v>
      </c>
      <c r="AQ528" s="47">
        <f t="shared" si="243"/>
        <v>1.6418996068884029E-3</v>
      </c>
      <c r="AR528" s="47">
        <f t="shared" si="243"/>
        <v>1.0126792360296746E-2</v>
      </c>
      <c r="AS528" s="47">
        <f t="shared" si="243"/>
        <v>5.2096686979275948E-3</v>
      </c>
      <c r="AT528" s="47">
        <f t="shared" si="243"/>
        <v>2.9664892532682528E-3</v>
      </c>
      <c r="AU528" s="47">
        <f t="shared" si="243"/>
        <v>0.34270653699520492</v>
      </c>
      <c r="AV528" s="47">
        <f t="shared" si="243"/>
        <v>1.2315402218389025E-2</v>
      </c>
      <c r="AW528" s="47">
        <f t="shared" si="243"/>
        <v>8.4321668304707456E-3</v>
      </c>
      <c r="AX528" s="47">
        <f t="shared" si="243"/>
        <v>0</v>
      </c>
      <c r="BA528" s="47">
        <f t="shared" si="242"/>
        <v>9.1972491084259776E-4</v>
      </c>
      <c r="BB528" s="47">
        <f t="shared" si="242"/>
        <v>2.0671445840707754E-2</v>
      </c>
      <c r="BC528" s="47">
        <f t="shared" si="242"/>
        <v>3.1026018907258087E-2</v>
      </c>
      <c r="BD528" s="47">
        <f t="shared" si="242"/>
        <v>7.8387159862659331E-2</v>
      </c>
      <c r="BE528" s="47">
        <f t="shared" si="242"/>
        <v>6.2704243386345476E-2</v>
      </c>
      <c r="BF528" s="47">
        <f t="shared" si="242"/>
        <v>4.0874455679759711E-2</v>
      </c>
      <c r="BG528" s="47">
        <f t="shared" si="242"/>
        <v>5.3202992940296419</v>
      </c>
      <c r="BH528" s="47">
        <f t="shared" si="242"/>
        <v>6.0621447071523525E-2</v>
      </c>
      <c r="BI528" s="47">
        <f t="shared" si="242"/>
        <v>0.11563361742280676</v>
      </c>
      <c r="BJ528" s="47">
        <f t="shared" si="242"/>
        <v>0</v>
      </c>
    </row>
    <row r="529" spans="4:62">
      <c r="D529" s="37">
        <f t="shared" si="216"/>
        <v>14</v>
      </c>
      <c r="E529" s="47">
        <f t="shared" si="222"/>
        <v>3.6677108084299419E-4</v>
      </c>
      <c r="F529" s="47">
        <f t="shared" si="223"/>
        <v>9.1873641589865634E-3</v>
      </c>
      <c r="G529" s="47">
        <f t="shared" si="224"/>
        <v>1.5165014471613609E-2</v>
      </c>
      <c r="H529" s="47">
        <f t="shared" si="225"/>
        <v>3.5586652731595281E-2</v>
      </c>
      <c r="I529" s="47">
        <f t="shared" si="226"/>
        <v>2.9873637185712322E-2</v>
      </c>
      <c r="J529" s="47">
        <f t="shared" si="227"/>
        <v>1.9859764162511655E-2</v>
      </c>
      <c r="K529" s="47">
        <f t="shared" si="228"/>
        <v>2.6045165930053256</v>
      </c>
      <c r="L529" s="47">
        <f t="shared" si="229"/>
        <v>2.5284555337666884E-2</v>
      </c>
      <c r="M529" s="47">
        <f t="shared" si="230"/>
        <v>5.6124753713411524E-2</v>
      </c>
      <c r="N529" s="47">
        <f t="shared" si="231"/>
        <v>0</v>
      </c>
      <c r="Q529" s="47">
        <f t="shared" si="218"/>
        <v>1.5091562847967669E-4</v>
      </c>
      <c r="R529" s="47">
        <f t="shared" si="233"/>
        <v>6.0119400055423542E-3</v>
      </c>
      <c r="S529" s="47">
        <f t="shared" si="234"/>
        <v>1.3432656948986243E-2</v>
      </c>
      <c r="T529" s="47">
        <f t="shared" si="235"/>
        <v>2.5006930040715466E-2</v>
      </c>
      <c r="U529" s="47">
        <f t="shared" si="236"/>
        <v>2.4447737455653037E-2</v>
      </c>
      <c r="V529" s="47">
        <f t="shared" si="237"/>
        <v>1.6730296978223012E-2</v>
      </c>
      <c r="W529" s="47">
        <f t="shared" si="238"/>
        <v>2.2369897571675446</v>
      </c>
      <c r="X529" s="47">
        <f t="shared" si="239"/>
        <v>1.2498189414062754E-2</v>
      </c>
      <c r="Y529" s="47">
        <f t="shared" si="240"/>
        <v>4.7170149809829871E-2</v>
      </c>
      <c r="Z529" s="47">
        <f t="shared" si="241"/>
        <v>0</v>
      </c>
      <c r="AA529" s="91"/>
      <c r="AB529" s="91"/>
      <c r="AC529" s="47">
        <f t="shared" si="219"/>
        <v>5.7347278337702081E-4</v>
      </c>
      <c r="AD529" s="47">
        <f t="shared" si="189"/>
        <v>1.234056362417092E-2</v>
      </c>
      <c r="AE529" s="47">
        <f t="shared" si="190"/>
        <v>1.7087111853028858E-2</v>
      </c>
      <c r="AF529" s="47">
        <f t="shared" si="191"/>
        <v>4.6166375422475044E-2</v>
      </c>
      <c r="AG529" s="47">
        <f t="shared" si="192"/>
        <v>3.5299536915771638E-2</v>
      </c>
      <c r="AH529" s="47">
        <f t="shared" si="193"/>
        <v>2.2976754095543957E-2</v>
      </c>
      <c r="AI529" s="47">
        <f t="shared" si="194"/>
        <v>2.9744300096519645</v>
      </c>
      <c r="AJ529" s="47">
        <f t="shared" si="195"/>
        <v>3.8234920928761629E-2</v>
      </c>
      <c r="AK529" s="47">
        <f t="shared" si="196"/>
        <v>6.5446280572228163E-2</v>
      </c>
      <c r="AL529" s="47">
        <f t="shared" si="197"/>
        <v>0</v>
      </c>
      <c r="AO529" s="47">
        <f t="shared" si="243"/>
        <v>2.158554523633175E-4</v>
      </c>
      <c r="AP529" s="47">
        <f t="shared" si="243"/>
        <v>3.1754241534442092E-3</v>
      </c>
      <c r="AQ529" s="47">
        <f t="shared" si="243"/>
        <v>1.7323575226273653E-3</v>
      </c>
      <c r="AR529" s="47">
        <f t="shared" si="243"/>
        <v>1.0579722690879815E-2</v>
      </c>
      <c r="AS529" s="47">
        <f t="shared" si="243"/>
        <v>5.4258997300592852E-3</v>
      </c>
      <c r="AT529" s="47">
        <f t="shared" si="243"/>
        <v>3.1294671842886437E-3</v>
      </c>
      <c r="AU529" s="47">
        <f t="shared" si="243"/>
        <v>0.36752683583778101</v>
      </c>
      <c r="AV529" s="47">
        <f t="shared" si="243"/>
        <v>1.278636592360413E-2</v>
      </c>
      <c r="AW529" s="47">
        <f t="shared" si="243"/>
        <v>8.9546039035816524E-3</v>
      </c>
      <c r="AX529" s="47">
        <f t="shared" si="243"/>
        <v>0</v>
      </c>
      <c r="BA529" s="47">
        <f t="shared" si="242"/>
        <v>9.40243864220015E-4</v>
      </c>
      <c r="BB529" s="47">
        <f t="shared" si="242"/>
        <v>2.1527927783157486E-2</v>
      </c>
      <c r="BC529" s="47">
        <f t="shared" si="242"/>
        <v>3.2252126324642465E-2</v>
      </c>
      <c r="BD529" s="47">
        <f t="shared" si="242"/>
        <v>8.1753028154070317E-2</v>
      </c>
      <c r="BE529" s="47">
        <f t="shared" si="242"/>
        <v>6.5173174101483961E-2</v>
      </c>
      <c r="BF529" s="47">
        <f t="shared" si="242"/>
        <v>4.2836518258055609E-2</v>
      </c>
      <c r="BG529" s="47">
        <f t="shared" si="242"/>
        <v>5.5789466026572896</v>
      </c>
      <c r="BH529" s="47">
        <f t="shared" si="242"/>
        <v>6.351947626642851E-2</v>
      </c>
      <c r="BI529" s="47">
        <f t="shared" si="242"/>
        <v>0.12157103428563969</v>
      </c>
      <c r="BJ529" s="47">
        <f t="shared" si="242"/>
        <v>0</v>
      </c>
    </row>
    <row r="530" spans="4:62">
      <c r="D530" s="37">
        <f t="shared" si="216"/>
        <v>15</v>
      </c>
      <c r="E530" s="47">
        <f t="shared" si="222"/>
        <v>3.7189914421371185E-4</v>
      </c>
      <c r="F530" s="47">
        <f t="shared" si="223"/>
        <v>9.5435717402540029E-3</v>
      </c>
      <c r="G530" s="47">
        <f t="shared" si="224"/>
        <v>1.5694629189113705E-2</v>
      </c>
      <c r="H530" s="47">
        <f t="shared" si="225"/>
        <v>3.6945113077841159E-2</v>
      </c>
      <c r="I530" s="47">
        <f t="shared" si="226"/>
        <v>3.0924192752812562E-2</v>
      </c>
      <c r="J530" s="47">
        <f t="shared" si="227"/>
        <v>2.0698774531331489E-2</v>
      </c>
      <c r="K530" s="47">
        <f t="shared" si="228"/>
        <v>2.7135627604643764</v>
      </c>
      <c r="L530" s="47">
        <f t="shared" si="229"/>
        <v>2.6416427100753946E-2</v>
      </c>
      <c r="M530" s="47">
        <f t="shared" si="230"/>
        <v>5.8650051340405761E-2</v>
      </c>
      <c r="N530" s="47">
        <f t="shared" si="231"/>
        <v>0</v>
      </c>
      <c r="Q530" s="47">
        <f t="shared" si="218"/>
        <v>1.4716162554787845E-4</v>
      </c>
      <c r="R530" s="47">
        <f t="shared" si="233"/>
        <v>6.2817151448025495E-3</v>
      </c>
      <c r="S530" s="47">
        <f t="shared" si="234"/>
        <v>1.3877900840064412E-2</v>
      </c>
      <c r="T530" s="47">
        <f t="shared" si="235"/>
        <v>2.5942938620405868E-2</v>
      </c>
      <c r="U530" s="47">
        <f t="shared" si="236"/>
        <v>2.5296612597884061E-2</v>
      </c>
      <c r="V530" s="47">
        <f t="shared" si="237"/>
        <v>1.7417296518400637E-2</v>
      </c>
      <c r="W530" s="47">
        <f t="shared" si="238"/>
        <v>2.3228858320307135</v>
      </c>
      <c r="X530" s="47">
        <f t="shared" si="239"/>
        <v>1.3190789536861324E-2</v>
      </c>
      <c r="Y530" s="47">
        <f t="shared" si="240"/>
        <v>4.9208166171810001E-2</v>
      </c>
      <c r="Z530" s="47">
        <f t="shared" si="241"/>
        <v>0</v>
      </c>
      <c r="AA530" s="91"/>
      <c r="AB530" s="91"/>
      <c r="AC530" s="47">
        <f t="shared" si="219"/>
        <v>5.8748291305025439E-4</v>
      </c>
      <c r="AD530" s="47">
        <f t="shared" si="189"/>
        <v>1.2783203647445604E-2</v>
      </c>
      <c r="AE530" s="47">
        <f t="shared" si="190"/>
        <v>1.7701097396950884E-2</v>
      </c>
      <c r="AF530" s="47">
        <f t="shared" si="191"/>
        <v>4.7947287535276391E-2</v>
      </c>
      <c r="AG530" s="47">
        <f t="shared" si="192"/>
        <v>3.6551772907741094E-2</v>
      </c>
      <c r="AH530" s="47">
        <f t="shared" si="193"/>
        <v>2.3967775293005998E-2</v>
      </c>
      <c r="AI530" s="47">
        <f t="shared" si="194"/>
        <v>3.1066262697068963</v>
      </c>
      <c r="AJ530" s="47">
        <f t="shared" si="195"/>
        <v>3.9806064332137188E-2</v>
      </c>
      <c r="AK530" s="47">
        <f t="shared" si="196"/>
        <v>6.8458859464236521E-2</v>
      </c>
      <c r="AL530" s="47">
        <f t="shared" si="197"/>
        <v>0</v>
      </c>
      <c r="AO530" s="47">
        <f t="shared" si="243"/>
        <v>2.247375186658334E-4</v>
      </c>
      <c r="AP530" s="47">
        <f t="shared" si="243"/>
        <v>3.2618565954514534E-3</v>
      </c>
      <c r="AQ530" s="47">
        <f t="shared" si="243"/>
        <v>1.816728349049293E-3</v>
      </c>
      <c r="AR530" s="47">
        <f t="shared" si="243"/>
        <v>1.1002174457435291E-2</v>
      </c>
      <c r="AS530" s="47">
        <f t="shared" si="243"/>
        <v>5.6275801549285007E-3</v>
      </c>
      <c r="AT530" s="47">
        <f t="shared" si="243"/>
        <v>3.2814780129308517E-3</v>
      </c>
      <c r="AU530" s="47">
        <f t="shared" si="243"/>
        <v>0.39067692843366286</v>
      </c>
      <c r="AV530" s="47">
        <f t="shared" si="243"/>
        <v>1.3225637563892622E-2</v>
      </c>
      <c r="AW530" s="47">
        <f t="shared" si="243"/>
        <v>9.4418851685957594E-3</v>
      </c>
      <c r="AX530" s="47">
        <f t="shared" si="243"/>
        <v>0</v>
      </c>
      <c r="BA530" s="47">
        <f t="shared" si="242"/>
        <v>9.593820572639663E-4</v>
      </c>
      <c r="BB530" s="47">
        <f t="shared" si="242"/>
        <v>2.2326775387699609E-2</v>
      </c>
      <c r="BC530" s="47">
        <f t="shared" si="242"/>
        <v>3.3395726586064586E-2</v>
      </c>
      <c r="BD530" s="47">
        <f t="shared" si="242"/>
        <v>8.489240061311755E-2</v>
      </c>
      <c r="BE530" s="47">
        <f t="shared" si="242"/>
        <v>6.7475965660553652E-2</v>
      </c>
      <c r="BF530" s="47">
        <f t="shared" si="242"/>
        <v>4.4666549824337487E-2</v>
      </c>
      <c r="BG530" s="47">
        <f t="shared" si="242"/>
        <v>5.8201890301712726</v>
      </c>
      <c r="BH530" s="47">
        <f t="shared" si="242"/>
        <v>6.6222491432891134E-2</v>
      </c>
      <c r="BI530" s="47">
        <f t="shared" si="242"/>
        <v>0.12710891080464229</v>
      </c>
      <c r="BJ530" s="47">
        <f t="shared" si="242"/>
        <v>0</v>
      </c>
    </row>
    <row r="531" spans="4:62">
      <c r="D531" s="37">
        <f t="shared" si="216"/>
        <v>16</v>
      </c>
      <c r="E531" s="47">
        <f t="shared" si="222"/>
        <v>3.7668373875374774E-4</v>
      </c>
      <c r="F531" s="47">
        <f t="shared" si="223"/>
        <v>9.8759211527405071E-3</v>
      </c>
      <c r="G531" s="47">
        <f t="shared" si="224"/>
        <v>1.6188771227245144E-2</v>
      </c>
      <c r="H531" s="47">
        <f t="shared" si="225"/>
        <v>3.8212586095553426E-2</v>
      </c>
      <c r="I531" s="47">
        <f t="shared" si="226"/>
        <v>3.1904383921871504E-2</v>
      </c>
      <c r="J531" s="47">
        <f t="shared" si="227"/>
        <v>2.1481589434246204E-2</v>
      </c>
      <c r="K531" s="47">
        <f t="shared" si="228"/>
        <v>2.8153052039013406</v>
      </c>
      <c r="L531" s="47">
        <f t="shared" si="229"/>
        <v>2.7472488047389488E-2</v>
      </c>
      <c r="M531" s="47">
        <f t="shared" si="230"/>
        <v>6.1006208892411838E-2</v>
      </c>
      <c r="N531" s="47">
        <f t="shared" si="231"/>
        <v>0</v>
      </c>
      <c r="Q531" s="47">
        <f t="shared" si="218"/>
        <v>1.4365905925095557E-4</v>
      </c>
      <c r="R531" s="47">
        <f t="shared" si="233"/>
        <v>6.5334212110169975E-3</v>
      </c>
      <c r="S531" s="47">
        <f t="shared" si="234"/>
        <v>1.4293323064056703E-2</v>
      </c>
      <c r="T531" s="47">
        <f t="shared" si="235"/>
        <v>2.6816254961499891E-2</v>
      </c>
      <c r="U531" s="47">
        <f t="shared" si="236"/>
        <v>2.6088631548718971E-2</v>
      </c>
      <c r="V531" s="47">
        <f t="shared" si="237"/>
        <v>1.8058282015520382E-2</v>
      </c>
      <c r="W531" s="47">
        <f t="shared" si="238"/>
        <v>2.403028736103936</v>
      </c>
      <c r="X531" s="47">
        <f t="shared" si="239"/>
        <v>1.3837000499247782E-2</v>
      </c>
      <c r="Y531" s="47">
        <f t="shared" si="240"/>
        <v>5.1109679716614197E-2</v>
      </c>
      <c r="Z531" s="47">
        <f t="shared" si="241"/>
        <v>0</v>
      </c>
      <c r="AA531" s="91"/>
      <c r="AB531" s="91"/>
      <c r="AC531" s="47">
        <f t="shared" si="219"/>
        <v>6.0055466842724899E-4</v>
      </c>
      <c r="AD531" s="47">
        <f t="shared" si="189"/>
        <v>1.3196196406204163E-2</v>
      </c>
      <c r="AE531" s="47">
        <f t="shared" si="190"/>
        <v>1.8273959249221473E-2</v>
      </c>
      <c r="AF531" s="47">
        <f t="shared" si="191"/>
        <v>4.9608917229606898E-2</v>
      </c>
      <c r="AG531" s="47">
        <f t="shared" si="192"/>
        <v>3.7720136295024076E-2</v>
      </c>
      <c r="AH531" s="47">
        <f t="shared" si="193"/>
        <v>2.4892419601715683E-2</v>
      </c>
      <c r="AI531" s="47">
        <f t="shared" si="194"/>
        <v>3.2299682525076023</v>
      </c>
      <c r="AJ531" s="47">
        <f t="shared" si="195"/>
        <v>4.1271975263021815E-2</v>
      </c>
      <c r="AK531" s="47">
        <f t="shared" si="196"/>
        <v>7.1269661023444494E-2</v>
      </c>
      <c r="AL531" s="47">
        <f t="shared" si="197"/>
        <v>0</v>
      </c>
      <c r="AO531" s="47">
        <f t="shared" si="243"/>
        <v>2.3302467950279217E-4</v>
      </c>
      <c r="AP531" s="47">
        <f t="shared" si="243"/>
        <v>3.3424999417235096E-3</v>
      </c>
      <c r="AQ531" s="47">
        <f t="shared" si="243"/>
        <v>1.8954481631884412E-3</v>
      </c>
      <c r="AR531" s="47">
        <f t="shared" si="243"/>
        <v>1.1396331134053535E-2</v>
      </c>
      <c r="AS531" s="47">
        <f t="shared" si="243"/>
        <v>5.8157523731525336E-3</v>
      </c>
      <c r="AT531" s="47">
        <f t="shared" si="243"/>
        <v>3.4233074187258218E-3</v>
      </c>
      <c r="AU531" s="47">
        <f t="shared" si="243"/>
        <v>0.41227646779740468</v>
      </c>
      <c r="AV531" s="47">
        <f t="shared" si="243"/>
        <v>1.3635487548141706E-2</v>
      </c>
      <c r="AW531" s="47">
        <f t="shared" si="243"/>
        <v>9.8965291757976415E-3</v>
      </c>
      <c r="AX531" s="47">
        <f t="shared" si="243"/>
        <v>0</v>
      </c>
      <c r="BA531" s="47">
        <f t="shared" si="242"/>
        <v>9.7723840718099667E-4</v>
      </c>
      <c r="BB531" s="47">
        <f t="shared" si="242"/>
        <v>2.3072117558944671E-2</v>
      </c>
      <c r="BC531" s="47">
        <f t="shared" si="242"/>
        <v>3.4462730476466613E-2</v>
      </c>
      <c r="BD531" s="47">
        <f t="shared" si="242"/>
        <v>8.7821503325160324E-2</v>
      </c>
      <c r="BE531" s="47">
        <f t="shared" si="242"/>
        <v>6.962452021689558E-2</v>
      </c>
      <c r="BF531" s="47">
        <f t="shared" si="242"/>
        <v>4.6374009035961887E-2</v>
      </c>
      <c r="BG531" s="47">
        <f t="shared" si="242"/>
        <v>6.0452734564089425</v>
      </c>
      <c r="BH531" s="47">
        <f t="shared" si="242"/>
        <v>6.87444633104113E-2</v>
      </c>
      <c r="BI531" s="47">
        <f t="shared" si="242"/>
        <v>0.13227586991585633</v>
      </c>
      <c r="BJ531" s="47">
        <f t="shared" si="242"/>
        <v>0</v>
      </c>
    </row>
    <row r="532" spans="4:62">
      <c r="D532" s="37">
        <f t="shared" si="216"/>
        <v>17</v>
      </c>
      <c r="E532" s="47">
        <f t="shared" si="222"/>
        <v>3.8114647684991146E-4</v>
      </c>
      <c r="F532" s="47">
        <f t="shared" si="223"/>
        <v>1.0185913644670665E-2</v>
      </c>
      <c r="G532" s="47">
        <f t="shared" si="224"/>
        <v>1.6649672664144879E-2</v>
      </c>
      <c r="H532" s="47">
        <f t="shared" si="225"/>
        <v>3.939479705923557E-2</v>
      </c>
      <c r="I532" s="47">
        <f t="shared" si="226"/>
        <v>3.2818638292869851E-2</v>
      </c>
      <c r="J532" s="47">
        <f t="shared" si="227"/>
        <v>2.2211744907243928E-2</v>
      </c>
      <c r="K532" s="47">
        <f t="shared" si="228"/>
        <v>2.9102035018707064</v>
      </c>
      <c r="L532" s="47">
        <f t="shared" si="229"/>
        <v>2.8457508487258532E-2</v>
      </c>
      <c r="M532" s="47">
        <f t="shared" si="230"/>
        <v>6.320386931690887E-2</v>
      </c>
      <c r="N532" s="47">
        <f t="shared" si="231"/>
        <v>0</v>
      </c>
      <c r="Q532" s="47">
        <f t="shared" si="218"/>
        <v>1.4039210822369051E-4</v>
      </c>
      <c r="R532" s="47">
        <f t="shared" si="233"/>
        <v>6.7681951801237521E-3</v>
      </c>
      <c r="S532" s="47">
        <f t="shared" si="234"/>
        <v>1.4680800115558241E-2</v>
      </c>
      <c r="T532" s="47">
        <f t="shared" si="235"/>
        <v>2.7630823902042426E-2</v>
      </c>
      <c r="U532" s="47">
        <f t="shared" si="236"/>
        <v>2.6827371919548405E-2</v>
      </c>
      <c r="V532" s="47">
        <f t="shared" si="237"/>
        <v>1.8656148851079513E-2</v>
      </c>
      <c r="W532" s="47">
        <f t="shared" si="238"/>
        <v>2.4777804811372954</v>
      </c>
      <c r="X532" s="47">
        <f t="shared" si="239"/>
        <v>1.443974128655367E-2</v>
      </c>
      <c r="Y532" s="47">
        <f t="shared" si="240"/>
        <v>5.2883279729271773E-2</v>
      </c>
      <c r="Z532" s="47">
        <f t="shared" si="241"/>
        <v>0</v>
      </c>
      <c r="AA532" s="91"/>
      <c r="AB532" s="91"/>
      <c r="AC532" s="47">
        <f t="shared" si="219"/>
        <v>6.1274709564684143E-4</v>
      </c>
      <c r="AD532" s="47">
        <f t="shared" si="189"/>
        <v>1.3581407420957725E-2</v>
      </c>
      <c r="AE532" s="47">
        <f t="shared" si="190"/>
        <v>1.8808285071519409E-2</v>
      </c>
      <c r="AF532" s="47">
        <f t="shared" si="191"/>
        <v>5.1158770216428652E-2</v>
      </c>
      <c r="AG532" s="47">
        <f t="shared" si="192"/>
        <v>3.8809904666191331E-2</v>
      </c>
      <c r="AH532" s="47">
        <f t="shared" si="193"/>
        <v>2.5754863712152E-2</v>
      </c>
      <c r="AI532" s="47">
        <f t="shared" si="194"/>
        <v>3.345013103412974</v>
      </c>
      <c r="AJ532" s="47">
        <f t="shared" si="195"/>
        <v>4.2639275355454018E-2</v>
      </c>
      <c r="AK532" s="47">
        <f t="shared" si="196"/>
        <v>7.3891381859780975E-2</v>
      </c>
      <c r="AL532" s="47">
        <f t="shared" si="197"/>
        <v>0</v>
      </c>
      <c r="AO532" s="47">
        <f t="shared" si="243"/>
        <v>2.4075436862622094E-4</v>
      </c>
      <c r="AP532" s="47">
        <f t="shared" si="243"/>
        <v>3.4177184645469132E-3</v>
      </c>
      <c r="AQ532" s="47">
        <f t="shared" si="243"/>
        <v>1.9688725485866379E-3</v>
      </c>
      <c r="AR532" s="47">
        <f t="shared" si="243"/>
        <v>1.1763973157193144E-2</v>
      </c>
      <c r="AS532" s="47">
        <f t="shared" si="243"/>
        <v>5.9912663733214452E-3</v>
      </c>
      <c r="AT532" s="47">
        <f t="shared" si="243"/>
        <v>3.5555960561644145E-3</v>
      </c>
      <c r="AU532" s="47">
        <f t="shared" si="243"/>
        <v>0.43242302073341099</v>
      </c>
      <c r="AV532" s="47">
        <f t="shared" si="243"/>
        <v>1.4017767200704861E-2</v>
      </c>
      <c r="AW532" s="47">
        <f t="shared" si="243"/>
        <v>1.0320589587637097E-2</v>
      </c>
      <c r="AX532" s="47">
        <f t="shared" si="243"/>
        <v>0</v>
      </c>
      <c r="BA532" s="47">
        <f t="shared" si="242"/>
        <v>9.9389357249675295E-4</v>
      </c>
      <c r="BB532" s="47">
        <f t="shared" si="242"/>
        <v>2.3767321065628393E-2</v>
      </c>
      <c r="BC532" s="47">
        <f t="shared" si="242"/>
        <v>3.5457957735664292E-2</v>
      </c>
      <c r="BD532" s="47">
        <f t="shared" si="242"/>
        <v>9.0553567275664215E-2</v>
      </c>
      <c r="BE532" s="47">
        <f t="shared" si="242"/>
        <v>7.1628542959061181E-2</v>
      </c>
      <c r="BF532" s="47">
        <f t="shared" si="242"/>
        <v>4.7966608619395931E-2</v>
      </c>
      <c r="BG532" s="47">
        <f t="shared" si="242"/>
        <v>6.25521660528368</v>
      </c>
      <c r="BH532" s="47">
        <f t="shared" si="242"/>
        <v>7.1096783842712549E-2</v>
      </c>
      <c r="BI532" s="47">
        <f t="shared" si="242"/>
        <v>0.13709525117668986</v>
      </c>
      <c r="BJ532" s="47">
        <f t="shared" si="242"/>
        <v>0</v>
      </c>
    </row>
    <row r="533" spans="4:62">
      <c r="D533" s="37">
        <f t="shared" si="216"/>
        <v>18</v>
      </c>
      <c r="E533" s="47">
        <f t="shared" si="222"/>
        <v>3.85307408308684E-4</v>
      </c>
      <c r="F533" s="47">
        <f t="shared" si="223"/>
        <v>1.0474941923691628E-2</v>
      </c>
      <c r="G533" s="47">
        <f t="shared" si="224"/>
        <v>1.707940419820872E-2</v>
      </c>
      <c r="H533" s="47">
        <f t="shared" si="225"/>
        <v>4.0497057304782896E-2</v>
      </c>
      <c r="I533" s="47">
        <f t="shared" si="226"/>
        <v>3.3671063349334056E-2</v>
      </c>
      <c r="J533" s="47">
        <f t="shared" si="227"/>
        <v>2.2892521330131664E-2</v>
      </c>
      <c r="K533" s="47">
        <f t="shared" si="228"/>
        <v>2.998684005296202</v>
      </c>
      <c r="L533" s="47">
        <f t="shared" si="229"/>
        <v>2.9375913835604724E-2</v>
      </c>
      <c r="M533" s="47">
        <f t="shared" si="230"/>
        <v>6.5252906073928016E-2</v>
      </c>
      <c r="N533" s="47">
        <f t="shared" si="231"/>
        <v>0</v>
      </c>
      <c r="Q533" s="47">
        <f t="shared" si="218"/>
        <v>1.3734609498905733E-4</v>
      </c>
      <c r="R533" s="47">
        <f t="shared" si="233"/>
        <v>6.9870918244500091E-3</v>
      </c>
      <c r="S533" s="47">
        <f t="shared" si="234"/>
        <v>1.5042072818191433E-2</v>
      </c>
      <c r="T533" s="47">
        <f t="shared" si="235"/>
        <v>2.8390305067418461E-2</v>
      </c>
      <c r="U533" s="47">
        <f t="shared" si="236"/>
        <v>2.7516152659671118E-2</v>
      </c>
      <c r="V533" s="47">
        <f t="shared" si="237"/>
        <v>1.9213583069855034E-2</v>
      </c>
      <c r="W533" s="47">
        <f t="shared" si="238"/>
        <v>2.5474769053515742</v>
      </c>
      <c r="X533" s="47">
        <f t="shared" si="239"/>
        <v>1.500171984082785E-2</v>
      </c>
      <c r="Y533" s="47">
        <f t="shared" si="240"/>
        <v>5.4536934487611766E-2</v>
      </c>
      <c r="Z533" s="47">
        <f t="shared" si="241"/>
        <v>0</v>
      </c>
      <c r="AA533" s="91"/>
      <c r="AB533" s="91"/>
      <c r="AC533" s="47">
        <f t="shared" si="219"/>
        <v>6.2411497179901967E-4</v>
      </c>
      <c r="AD533" s="47">
        <f t="shared" si="189"/>
        <v>1.3940567334673394E-2</v>
      </c>
      <c r="AE533" s="47">
        <f t="shared" si="190"/>
        <v>1.9306475437013897E-2</v>
      </c>
      <c r="AF533" s="47">
        <f t="shared" si="191"/>
        <v>5.2603809542147273E-2</v>
      </c>
      <c r="AG533" s="47">
        <f t="shared" si="192"/>
        <v>3.9825974038997028E-2</v>
      </c>
      <c r="AH533" s="47">
        <f t="shared" si="193"/>
        <v>2.6558982339151955E-2</v>
      </c>
      <c r="AI533" s="47">
        <f t="shared" si="194"/>
        <v>3.4522776860496864</v>
      </c>
      <c r="AJ533" s="47">
        <f t="shared" si="195"/>
        <v>4.3914107497872223E-2</v>
      </c>
      <c r="AK533" s="47">
        <f t="shared" si="196"/>
        <v>7.6335800615479274E-2</v>
      </c>
      <c r="AL533" s="47">
        <f t="shared" si="197"/>
        <v>0</v>
      </c>
      <c r="AO533" s="47">
        <f t="shared" si="243"/>
        <v>2.4796131331962664E-4</v>
      </c>
      <c r="AP533" s="47">
        <f t="shared" si="243"/>
        <v>3.4878500992416191E-3</v>
      </c>
      <c r="AQ533" s="47">
        <f t="shared" si="243"/>
        <v>2.0373313800172866E-3</v>
      </c>
      <c r="AR533" s="47">
        <f t="shared" si="243"/>
        <v>1.2106752237364436E-2</v>
      </c>
      <c r="AS533" s="47">
        <f t="shared" si="243"/>
        <v>6.1549106896629374E-3</v>
      </c>
      <c r="AT533" s="47">
        <f t="shared" si="243"/>
        <v>3.6789382602766298E-3</v>
      </c>
      <c r="AU533" s="47">
        <f t="shared" si="243"/>
        <v>0.45120709994462782</v>
      </c>
      <c r="AV533" s="47">
        <f t="shared" si="243"/>
        <v>1.4374193994776874E-2</v>
      </c>
      <c r="AW533" s="47">
        <f t="shared" si="243"/>
        <v>1.071597158631625E-2</v>
      </c>
      <c r="AX533" s="47">
        <f t="shared" si="243"/>
        <v>0</v>
      </c>
      <c r="BA533" s="47">
        <f t="shared" si="242"/>
        <v>1.0094223801077036E-3</v>
      </c>
      <c r="BB533" s="47">
        <f t="shared" si="242"/>
        <v>2.4415509258365022E-2</v>
      </c>
      <c r="BC533" s="47">
        <f t="shared" si="242"/>
        <v>3.638587963522262E-2</v>
      </c>
      <c r="BD533" s="47">
        <f t="shared" si="242"/>
        <v>9.3100866846930169E-2</v>
      </c>
      <c r="BE533" s="47">
        <f t="shared" si="242"/>
        <v>7.3497037388331077E-2</v>
      </c>
      <c r="BF533" s="47">
        <f t="shared" si="242"/>
        <v>4.9451503669283622E-2</v>
      </c>
      <c r="BG533" s="47">
        <f t="shared" si="242"/>
        <v>6.4509616913458885</v>
      </c>
      <c r="BH533" s="47">
        <f t="shared" si="242"/>
        <v>7.3290021333476951E-2</v>
      </c>
      <c r="BI533" s="47">
        <f t="shared" si="242"/>
        <v>0.14158870668940729</v>
      </c>
      <c r="BJ533" s="47">
        <f t="shared" si="242"/>
        <v>0</v>
      </c>
    </row>
    <row r="534" spans="4:62">
      <c r="D534" s="37">
        <f t="shared" si="216"/>
        <v>19</v>
      </c>
      <c r="E534" s="47">
        <f t="shared" si="222"/>
        <v>3.8918834258565294E-4</v>
      </c>
      <c r="F534" s="47">
        <f t="shared" si="223"/>
        <v>1.0744520926897969E-2</v>
      </c>
      <c r="G534" s="47">
        <f t="shared" si="224"/>
        <v>1.7480218260388633E-2</v>
      </c>
      <c r="H534" s="47">
        <f t="shared" si="225"/>
        <v>4.1525144311615449E-2</v>
      </c>
      <c r="I534" s="47">
        <f t="shared" si="226"/>
        <v>3.4466127063542663E-2</v>
      </c>
      <c r="J534" s="47">
        <f t="shared" si="227"/>
        <v>2.3527486981624691E-2</v>
      </c>
      <c r="K534" s="47">
        <f t="shared" si="228"/>
        <v>3.0812104833191718</v>
      </c>
      <c r="L534" s="47">
        <f t="shared" si="229"/>
        <v>3.0232517899349578E-2</v>
      </c>
      <c r="M534" s="47">
        <f t="shared" si="230"/>
        <v>6.716405915680787E-2</v>
      </c>
      <c r="N534" s="47">
        <f t="shared" si="231"/>
        <v>0</v>
      </c>
      <c r="Q534" s="47">
        <f t="shared" si="218"/>
        <v>1.3450505391748047E-4</v>
      </c>
      <c r="R534" s="47">
        <f t="shared" si="233"/>
        <v>7.191258487250521E-3</v>
      </c>
      <c r="S534" s="47">
        <f t="shared" si="234"/>
        <v>1.5379034777039941E-2</v>
      </c>
      <c r="T534" s="47">
        <f t="shared" si="235"/>
        <v>2.909867926599026E-2</v>
      </c>
      <c r="U534" s="47">
        <f t="shared" si="236"/>
        <v>2.8158584002302957E-2</v>
      </c>
      <c r="V534" s="47">
        <f t="shared" si="237"/>
        <v>1.9733506454375171E-2</v>
      </c>
      <c r="W534" s="47">
        <f t="shared" si="238"/>
        <v>2.6124833214378311</v>
      </c>
      <c r="X534" s="47">
        <f t="shared" si="239"/>
        <v>1.5525881763660274E-2</v>
      </c>
      <c r="Y534" s="47">
        <f t="shared" si="240"/>
        <v>5.607931159656028E-2</v>
      </c>
      <c r="Z534" s="47">
        <f t="shared" si="241"/>
        <v>0</v>
      </c>
      <c r="AA534" s="91"/>
      <c r="AB534" s="91"/>
      <c r="AC534" s="47">
        <f t="shared" si="219"/>
        <v>6.3471788142453452E-4</v>
      </c>
      <c r="AD534" s="47">
        <f t="shared" si="189"/>
        <v>1.4275558678285564E-2</v>
      </c>
      <c r="AE534" s="47">
        <f t="shared" si="190"/>
        <v>1.9771141602525216E-2</v>
      </c>
      <c r="AF534" s="47">
        <f t="shared" si="191"/>
        <v>5.3951609357240575E-2</v>
      </c>
      <c r="AG534" s="47">
        <f t="shared" si="192"/>
        <v>4.0773670124782405E-2</v>
      </c>
      <c r="AH534" s="47">
        <f t="shared" si="193"/>
        <v>2.7308990257617873E-2</v>
      </c>
      <c r="AI534" s="47">
        <f t="shared" si="194"/>
        <v>3.552324226009369</v>
      </c>
      <c r="AJ534" s="47">
        <f t="shared" si="195"/>
        <v>4.5103153702529514E-2</v>
      </c>
      <c r="AK534" s="47">
        <f t="shared" si="196"/>
        <v>7.8615729672290482E-2</v>
      </c>
      <c r="AL534" s="47">
        <f t="shared" si="197"/>
        <v>0</v>
      </c>
      <c r="AO534" s="47">
        <f t="shared" si="243"/>
        <v>2.546832886681725E-4</v>
      </c>
      <c r="AP534" s="47">
        <f t="shared" si="243"/>
        <v>3.5532624396474475E-3</v>
      </c>
      <c r="AQ534" s="47">
        <f t="shared" si="243"/>
        <v>2.1011834833486922E-3</v>
      </c>
      <c r="AR534" s="47">
        <f t="shared" si="243"/>
        <v>1.2426465045625189E-2</v>
      </c>
      <c r="AS534" s="47">
        <f t="shared" si="243"/>
        <v>6.3075430612397065E-3</v>
      </c>
      <c r="AT534" s="47">
        <f t="shared" si="243"/>
        <v>3.7939805272495207E-3</v>
      </c>
      <c r="AU534" s="47">
        <f t="shared" si="243"/>
        <v>0.46872716188134067</v>
      </c>
      <c r="AV534" s="47">
        <f t="shared" si="243"/>
        <v>1.4706636135689304E-2</v>
      </c>
      <c r="AW534" s="47">
        <f t="shared" si="243"/>
        <v>1.108474756024759E-2</v>
      </c>
      <c r="AX534" s="47">
        <f t="shared" si="243"/>
        <v>0</v>
      </c>
      <c r="BA534" s="47">
        <f t="shared" si="242"/>
        <v>1.0239062240101873E-3</v>
      </c>
      <c r="BB534" s="47">
        <f t="shared" si="242"/>
        <v>2.5020079605183532E-2</v>
      </c>
      <c r="BC534" s="47">
        <f t="shared" si="242"/>
        <v>3.7251359862913849E-2</v>
      </c>
      <c r="BD534" s="47">
        <f t="shared" si="242"/>
        <v>9.5476753668856024E-2</v>
      </c>
      <c r="BE534" s="47">
        <f t="shared" si="242"/>
        <v>7.5239797188325075E-2</v>
      </c>
      <c r="BF534" s="47">
        <f t="shared" si="242"/>
        <v>5.0836477239242561E-2</v>
      </c>
      <c r="BG534" s="47">
        <f t="shared" si="242"/>
        <v>6.6335347093285408</v>
      </c>
      <c r="BH534" s="47">
        <f t="shared" si="242"/>
        <v>7.5335671601879095E-2</v>
      </c>
      <c r="BI534" s="47">
        <f t="shared" si="242"/>
        <v>0.14577978882909837</v>
      </c>
      <c r="BJ534" s="47">
        <f t="shared" si="242"/>
        <v>0</v>
      </c>
    </row>
    <row r="535" spans="4:62">
      <c r="D535" s="37">
        <f t="shared" si="216"/>
        <v>20</v>
      </c>
      <c r="E535" s="47">
        <f t="shared" si="222"/>
        <v>3.9280690473455821E-4</v>
      </c>
      <c r="F535" s="47">
        <f t="shared" si="223"/>
        <v>1.0995874932795729E-2</v>
      </c>
      <c r="G535" s="47">
        <f t="shared" si="224"/>
        <v>1.7853935126134153E-2</v>
      </c>
      <c r="H535" s="47">
        <f t="shared" si="225"/>
        <v>4.2483727081435267E-2</v>
      </c>
      <c r="I535" s="47">
        <f t="shared" si="226"/>
        <v>3.5207440174480027E-2</v>
      </c>
      <c r="J535" s="47">
        <f t="shared" si="227"/>
        <v>2.411952552398881E-2</v>
      </c>
      <c r="K535" s="47">
        <f t="shared" si="228"/>
        <v>3.1581577254893256</v>
      </c>
      <c r="L535" s="47">
        <f t="shared" si="229"/>
        <v>3.1031210899656308E-2</v>
      </c>
      <c r="M535" s="47">
        <f t="shared" si="230"/>
        <v>6.8946007964215614E-2</v>
      </c>
      <c r="N535" s="47">
        <f t="shared" si="231"/>
        <v>0</v>
      </c>
      <c r="Q535" s="47">
        <f t="shared" si="218"/>
        <v>1.3185608257413619E-4</v>
      </c>
      <c r="R535" s="47">
        <f t="shared" si="233"/>
        <v>7.3816223804147301E-3</v>
      </c>
      <c r="S535" s="47">
        <f t="shared" si="234"/>
        <v>1.5693216286669236E-2</v>
      </c>
      <c r="T535" s="47">
        <f t="shared" si="235"/>
        <v>2.9759163540981636E-2</v>
      </c>
      <c r="U535" s="47">
        <f t="shared" si="236"/>
        <v>2.8757583514743439E-2</v>
      </c>
      <c r="V535" s="47">
        <f t="shared" si="237"/>
        <v>2.0218280208653912E-2</v>
      </c>
      <c r="W535" s="47">
        <f t="shared" si="238"/>
        <v>2.673094952529258</v>
      </c>
      <c r="X535" s="47">
        <f t="shared" si="239"/>
        <v>1.6014607508158106E-2</v>
      </c>
      <c r="Y535" s="47">
        <f t="shared" si="240"/>
        <v>5.7517415678585079E-2</v>
      </c>
      <c r="Z535" s="47">
        <f t="shared" si="241"/>
        <v>0</v>
      </c>
      <c r="AA535" s="91"/>
      <c r="AB535" s="91"/>
      <c r="AC535" s="47">
        <f t="shared" si="219"/>
        <v>6.4460397706568931E-4</v>
      </c>
      <c r="AD535" s="47">
        <f t="shared" si="189"/>
        <v>1.4587902796916876E-2</v>
      </c>
      <c r="AE535" s="47">
        <f t="shared" si="190"/>
        <v>2.0204393824386963E-2</v>
      </c>
      <c r="AF535" s="47">
        <f t="shared" si="191"/>
        <v>5.5208290621888832E-2</v>
      </c>
      <c r="AG535" s="47">
        <f t="shared" si="192"/>
        <v>4.1657296834216651E-2</v>
      </c>
      <c r="AH535" s="47">
        <f t="shared" si="193"/>
        <v>2.8008293588067369E-2</v>
      </c>
      <c r="AI535" s="47">
        <f t="shared" si="194"/>
        <v>3.6456070792582498</v>
      </c>
      <c r="AJ535" s="47">
        <f t="shared" si="195"/>
        <v>4.621181395864514E-2</v>
      </c>
      <c r="AK535" s="47">
        <f t="shared" si="196"/>
        <v>8.074152320508117E-2</v>
      </c>
      <c r="AL535" s="47">
        <f t="shared" si="197"/>
        <v>0</v>
      </c>
      <c r="AO535" s="47">
        <f t="shared" si="243"/>
        <v>2.6095082216042202E-4</v>
      </c>
      <c r="AP535" s="47">
        <f t="shared" si="243"/>
        <v>3.6142525523809987E-3</v>
      </c>
      <c r="AQ535" s="47">
        <f t="shared" si="243"/>
        <v>2.1607188394649167E-3</v>
      </c>
      <c r="AR535" s="47">
        <f t="shared" si="243"/>
        <v>1.2724563540453631E-2</v>
      </c>
      <c r="AS535" s="47">
        <f t="shared" si="243"/>
        <v>6.4498566597365886E-3</v>
      </c>
      <c r="AT535" s="47">
        <f t="shared" si="243"/>
        <v>3.9012453153348982E-3</v>
      </c>
      <c r="AU535" s="47">
        <f t="shared" si="243"/>
        <v>0.48506277296006761</v>
      </c>
      <c r="AV535" s="47">
        <f t="shared" si="243"/>
        <v>1.5016603391498202E-2</v>
      </c>
      <c r="AW535" s="47">
        <f t="shared" si="243"/>
        <v>1.1428592285630534E-2</v>
      </c>
      <c r="AX535" s="47">
        <f t="shared" si="243"/>
        <v>0</v>
      </c>
      <c r="BA535" s="47">
        <f t="shared" si="242"/>
        <v>1.0374108818002475E-3</v>
      </c>
      <c r="BB535" s="47">
        <f t="shared" si="242"/>
        <v>2.5583777729712605E-2</v>
      </c>
      <c r="BC535" s="47">
        <f t="shared" si="242"/>
        <v>3.8058328950521116E-2</v>
      </c>
      <c r="BD535" s="47">
        <f t="shared" si="242"/>
        <v>9.7692017703324099E-2</v>
      </c>
      <c r="BE535" s="47">
        <f t="shared" si="242"/>
        <v>7.6864737008696671E-2</v>
      </c>
      <c r="BF535" s="47">
        <f t="shared" si="242"/>
        <v>5.2127819112056176E-2</v>
      </c>
      <c r="BG535" s="47">
        <f t="shared" si="242"/>
        <v>6.8037648047475754</v>
      </c>
      <c r="BH535" s="47">
        <f t="shared" si="242"/>
        <v>7.7243024858301451E-2</v>
      </c>
      <c r="BI535" s="47">
        <f t="shared" si="242"/>
        <v>0.14968753116929678</v>
      </c>
      <c r="BJ535" s="47">
        <f t="shared" si="242"/>
        <v>0</v>
      </c>
    </row>
    <row r="536" spans="4:62">
      <c r="D536" s="37">
        <f t="shared" si="216"/>
        <v>25</v>
      </c>
      <c r="E536" s="47">
        <f t="shared" si="222"/>
        <v>4.0769628062284108E-4</v>
      </c>
      <c r="F536" s="47">
        <f t="shared" si="223"/>
        <v>1.2030126693807945E-2</v>
      </c>
      <c r="G536" s="47">
        <f t="shared" si="224"/>
        <v>1.9391675991400046E-2</v>
      </c>
      <c r="H536" s="47">
        <f t="shared" si="225"/>
        <v>4.6428028323904337E-2</v>
      </c>
      <c r="I536" s="47">
        <f t="shared" si="226"/>
        <v>3.8257737255324137E-2</v>
      </c>
      <c r="J536" s="47">
        <f t="shared" si="227"/>
        <v>2.655559931099763E-2</v>
      </c>
      <c r="K536" s="47">
        <f t="shared" si="228"/>
        <v>3.4747742060394136</v>
      </c>
      <c r="L536" s="47">
        <f t="shared" si="229"/>
        <v>3.4317610251538386E-2</v>
      </c>
      <c r="M536" s="47">
        <f t="shared" si="230"/>
        <v>7.6278231238368313E-2</v>
      </c>
      <c r="N536" s="47">
        <f t="shared" si="231"/>
        <v>0</v>
      </c>
      <c r="Q536" s="47">
        <f t="shared" si="218"/>
        <v>1.2095630293092215E-4</v>
      </c>
      <c r="R536" s="47">
        <f t="shared" si="233"/>
        <v>8.1649168062784203E-3</v>
      </c>
      <c r="S536" s="47">
        <f t="shared" si="234"/>
        <v>1.6985985735284058E-2</v>
      </c>
      <c r="T536" s="47">
        <f t="shared" si="235"/>
        <v>3.2476872463466692E-2</v>
      </c>
      <c r="U536" s="47">
        <f t="shared" si="236"/>
        <v>3.1222299755784839E-2</v>
      </c>
      <c r="V536" s="47">
        <f t="shared" si="237"/>
        <v>2.2212989253630213E-2</v>
      </c>
      <c r="W536" s="47">
        <f t="shared" si="238"/>
        <v>2.922494941084163</v>
      </c>
      <c r="X536" s="47">
        <f t="shared" si="239"/>
        <v>1.8025577892710039E-2</v>
      </c>
      <c r="Y536" s="47">
        <f t="shared" si="240"/>
        <v>6.3434813629099529E-2</v>
      </c>
      <c r="Z536" s="47">
        <f t="shared" si="241"/>
        <v>0</v>
      </c>
      <c r="AA536" s="91"/>
      <c r="AB536" s="91"/>
      <c r="AC536" s="47">
        <f t="shared" si="219"/>
        <v>6.8528250848546907E-4</v>
      </c>
      <c r="AD536" s="47">
        <f t="shared" si="189"/>
        <v>1.5873111893077614E-2</v>
      </c>
      <c r="AE536" s="47">
        <f t="shared" si="190"/>
        <v>2.1987106106303927E-2</v>
      </c>
      <c r="AF536" s="47">
        <f t="shared" si="191"/>
        <v>6.0379184184341898E-2</v>
      </c>
      <c r="AG536" s="47">
        <f t="shared" si="192"/>
        <v>4.5293174754863462E-2</v>
      </c>
      <c r="AH536" s="47">
        <f t="shared" si="193"/>
        <v>3.0885732117108704E-2</v>
      </c>
      <c r="AI536" s="47">
        <f t="shared" si="194"/>
        <v>4.0294400518035198</v>
      </c>
      <c r="AJ536" s="47">
        <f t="shared" si="195"/>
        <v>5.077364227785737E-2</v>
      </c>
      <c r="AK536" s="47">
        <f t="shared" si="196"/>
        <v>8.9488571802872147E-2</v>
      </c>
      <c r="AL536" s="47">
        <f t="shared" si="197"/>
        <v>0</v>
      </c>
      <c r="AO536" s="47">
        <f t="shared" si="243"/>
        <v>2.867399776919189E-4</v>
      </c>
      <c r="AP536" s="47">
        <f t="shared" si="243"/>
        <v>3.8652098875295252E-3</v>
      </c>
      <c r="AQ536" s="47">
        <f t="shared" si="243"/>
        <v>2.4056902561159881E-3</v>
      </c>
      <c r="AR536" s="47">
        <f t="shared" si="243"/>
        <v>1.3951155860437645E-2</v>
      </c>
      <c r="AS536" s="47">
        <f t="shared" si="243"/>
        <v>7.0354374995392974E-3</v>
      </c>
      <c r="AT536" s="47">
        <f t="shared" si="243"/>
        <v>4.3426100573674166E-3</v>
      </c>
      <c r="AU536" s="47">
        <f t="shared" si="243"/>
        <v>0.55227926495525059</v>
      </c>
      <c r="AV536" s="47">
        <f t="shared" si="243"/>
        <v>1.6292032358828347E-2</v>
      </c>
      <c r="AW536" s="47">
        <f t="shared" si="243"/>
        <v>1.2843417609268784E-2</v>
      </c>
      <c r="AX536" s="47">
        <f t="shared" si="243"/>
        <v>0</v>
      </c>
      <c r="BA536" s="47">
        <f t="shared" si="242"/>
        <v>1.09297878910831E-3</v>
      </c>
      <c r="BB536" s="47">
        <f t="shared" si="242"/>
        <v>2.7903238586885558E-2</v>
      </c>
      <c r="BC536" s="47">
        <f t="shared" si="242"/>
        <v>4.1378782097703973E-2</v>
      </c>
      <c r="BD536" s="47">
        <f t="shared" si="242"/>
        <v>0.10680721250824624</v>
      </c>
      <c r="BE536" s="47">
        <f t="shared" si="242"/>
        <v>8.3550912010187606E-2</v>
      </c>
      <c r="BF536" s="47">
        <f t="shared" si="242"/>
        <v>5.7441331428106333E-2</v>
      </c>
      <c r="BG536" s="47">
        <f t="shared" si="242"/>
        <v>7.5042142578429338</v>
      </c>
      <c r="BH536" s="47">
        <f t="shared" si="242"/>
        <v>8.5091252529395756E-2</v>
      </c>
      <c r="BI536" s="47">
        <f t="shared" si="242"/>
        <v>0.16576680304124047</v>
      </c>
      <c r="BJ536" s="47">
        <f t="shared" si="242"/>
        <v>0</v>
      </c>
    </row>
    <row r="537" spans="4:62">
      <c r="D537" s="37">
        <f t="shared" si="216"/>
        <v>30</v>
      </c>
      <c r="E537" s="47">
        <f t="shared" si="222"/>
        <v>4.1820936959685557E-4</v>
      </c>
      <c r="F537" s="47">
        <f t="shared" si="223"/>
        <v>1.2760391069335547E-2</v>
      </c>
      <c r="G537" s="47">
        <f t="shared" si="224"/>
        <v>2.0477443901137649E-2</v>
      </c>
      <c r="H537" s="47">
        <f t="shared" si="225"/>
        <v>4.9213020133737372E-2</v>
      </c>
      <c r="I537" s="47">
        <f t="shared" si="226"/>
        <v>4.0411490699975003E-2</v>
      </c>
      <c r="J537" s="47">
        <f t="shared" si="227"/>
        <v>2.8275662036409938E-2</v>
      </c>
      <c r="K537" s="47">
        <f t="shared" si="228"/>
        <v>3.698330737598392</v>
      </c>
      <c r="L537" s="47">
        <f t="shared" si="229"/>
        <v>3.6638070763094756E-2</v>
      </c>
      <c r="M537" s="47">
        <f t="shared" si="230"/>
        <v>8.1455366682921665E-2</v>
      </c>
      <c r="N537" s="47">
        <f t="shared" si="231"/>
        <v>0</v>
      </c>
      <c r="Q537" s="47">
        <f t="shared" si="218"/>
        <v>1.1326018765745138E-4</v>
      </c>
      <c r="R537" s="47">
        <f t="shared" si="233"/>
        <v>8.7179852527829484E-3</v>
      </c>
      <c r="S537" s="47">
        <f t="shared" si="234"/>
        <v>1.7898784252706849E-2</v>
      </c>
      <c r="T537" s="47">
        <f t="shared" si="235"/>
        <v>3.4395792095957313E-2</v>
      </c>
      <c r="U537" s="47">
        <f t="shared" si="236"/>
        <v>3.2962586342152642E-2</v>
      </c>
      <c r="V537" s="47">
        <f t="shared" si="237"/>
        <v>2.3621413208029136E-2</v>
      </c>
      <c r="W537" s="47">
        <f t="shared" si="238"/>
        <v>3.0985912589868669</v>
      </c>
      <c r="X537" s="47">
        <f t="shared" si="239"/>
        <v>1.9445483652060225E-2</v>
      </c>
      <c r="Y537" s="47">
        <f t="shared" si="240"/>
        <v>6.7612969356725797E-2</v>
      </c>
      <c r="Z537" s="47">
        <f t="shared" si="241"/>
        <v>0</v>
      </c>
      <c r="AA537" s="91"/>
      <c r="AB537" s="91"/>
      <c r="AC537" s="47">
        <f t="shared" si="219"/>
        <v>7.1400480170696879E-4</v>
      </c>
      <c r="AD537" s="47">
        <f t="shared" si="189"/>
        <v>1.6780572197628286E-2</v>
      </c>
      <c r="AE537" s="47">
        <f t="shared" si="190"/>
        <v>2.3245843408356344E-2</v>
      </c>
      <c r="AF537" s="47">
        <f t="shared" si="191"/>
        <v>6.403024817151734E-2</v>
      </c>
      <c r="AG537" s="47">
        <f t="shared" si="192"/>
        <v>4.7860395057797399E-2</v>
      </c>
      <c r="AH537" s="47">
        <f t="shared" si="193"/>
        <v>3.29174336135344E-2</v>
      </c>
      <c r="AI537" s="47">
        <f t="shared" si="194"/>
        <v>4.3004567970187733</v>
      </c>
      <c r="AJ537" s="47">
        <f t="shared" si="195"/>
        <v>5.3994657541619917E-2</v>
      </c>
      <c r="AK537" s="47">
        <f t="shared" si="196"/>
        <v>9.5664686964352597E-2</v>
      </c>
      <c r="AL537" s="47">
        <f t="shared" si="197"/>
        <v>0</v>
      </c>
      <c r="AO537" s="47">
        <f t="shared" si="243"/>
        <v>3.0494918193940419E-4</v>
      </c>
      <c r="AP537" s="47">
        <f t="shared" si="243"/>
        <v>4.0424058165525988E-3</v>
      </c>
      <c r="AQ537" s="47">
        <f t="shared" si="243"/>
        <v>2.5786596484307991E-3</v>
      </c>
      <c r="AR537" s="47">
        <f t="shared" si="243"/>
        <v>1.4817228037780059E-2</v>
      </c>
      <c r="AS537" s="47">
        <f t="shared" si="243"/>
        <v>7.4489043578223613E-3</v>
      </c>
      <c r="AT537" s="47">
        <f t="shared" si="243"/>
        <v>4.6542488283808012E-3</v>
      </c>
      <c r="AU537" s="47">
        <f t="shared" si="243"/>
        <v>0.5997394786115251</v>
      </c>
      <c r="AV537" s="47">
        <f t="shared" si="243"/>
        <v>1.7192587111034531E-2</v>
      </c>
      <c r="AW537" s="47">
        <f t="shared" si="243"/>
        <v>1.3842397326195868E-2</v>
      </c>
      <c r="AX537" s="47">
        <f t="shared" si="243"/>
        <v>0</v>
      </c>
      <c r="BA537" s="47">
        <f t="shared" si="242"/>
        <v>1.1322141713038243E-3</v>
      </c>
      <c r="BB537" s="47">
        <f t="shared" si="242"/>
        <v>2.9540963266963833E-2</v>
      </c>
      <c r="BC537" s="47">
        <f t="shared" si="242"/>
        <v>4.3723287309493993E-2</v>
      </c>
      <c r="BD537" s="47">
        <f t="shared" si="242"/>
        <v>0.11324326830525472</v>
      </c>
      <c r="BE537" s="47">
        <f t="shared" si="242"/>
        <v>8.8271885757772395E-2</v>
      </c>
      <c r="BF537" s="47">
        <f t="shared" si="242"/>
        <v>6.1193095649944337E-2</v>
      </c>
      <c r="BG537" s="47">
        <f t="shared" si="242"/>
        <v>7.9987875346171649</v>
      </c>
      <c r="BH537" s="47">
        <f t="shared" si="242"/>
        <v>9.0632728304714666E-2</v>
      </c>
      <c r="BI537" s="47">
        <f t="shared" si="242"/>
        <v>0.17712005364727426</v>
      </c>
      <c r="BJ537" s="47">
        <f t="shared" si="242"/>
        <v>0</v>
      </c>
    </row>
    <row r="538" spans="4:62">
      <c r="D538" s="37">
        <f t="shared" si="216"/>
        <v>40</v>
      </c>
      <c r="E538" s="47">
        <f t="shared" si="222"/>
        <v>4.3124419472966957E-4</v>
      </c>
      <c r="F538" s="47">
        <f t="shared" si="223"/>
        <v>1.3665821286777248E-2</v>
      </c>
      <c r="G538" s="47">
        <f t="shared" si="224"/>
        <v>2.182365098387351E-2</v>
      </c>
      <c r="H538" s="47">
        <f t="shared" si="225"/>
        <v>5.2666037731821165E-2</v>
      </c>
      <c r="I538" s="47">
        <f t="shared" si="226"/>
        <v>4.3081857097482967E-2</v>
      </c>
      <c r="J538" s="47">
        <f t="shared" si="227"/>
        <v>3.0408309909802696E-2</v>
      </c>
      <c r="K538" s="47">
        <f t="shared" si="228"/>
        <v>3.9755109558360919</v>
      </c>
      <c r="L538" s="47">
        <f t="shared" si="229"/>
        <v>3.9515131641253323E-2</v>
      </c>
      <c r="M538" s="47">
        <f t="shared" si="230"/>
        <v>8.7874322650615455E-2</v>
      </c>
      <c r="N538" s="47">
        <f t="shared" si="231"/>
        <v>0</v>
      </c>
      <c r="Q538" s="47">
        <f t="shared" si="218"/>
        <v>1.037180333924558E-4</v>
      </c>
      <c r="R538" s="47">
        <f t="shared" si="233"/>
        <v>9.4037162025050209E-3</v>
      </c>
      <c r="S538" s="47">
        <f t="shared" si="234"/>
        <v>1.9030532408316207E-2</v>
      </c>
      <c r="T538" s="47">
        <f t="shared" si="235"/>
        <v>3.677499595461995E-2</v>
      </c>
      <c r="U538" s="47">
        <f t="shared" si="236"/>
        <v>3.5120309099979152E-2</v>
      </c>
      <c r="V538" s="47">
        <f t="shared" si="237"/>
        <v>2.5367670659462653E-2</v>
      </c>
      <c r="W538" s="47">
        <f t="shared" si="238"/>
        <v>3.3169271558928792</v>
      </c>
      <c r="X538" s="47">
        <f t="shared" si="239"/>
        <v>2.1205977006958338E-2</v>
      </c>
      <c r="Y538" s="47">
        <f t="shared" si="240"/>
        <v>7.2793324000531026E-2</v>
      </c>
      <c r="Z538" s="47">
        <f t="shared" si="241"/>
        <v>0</v>
      </c>
      <c r="AA538" s="91"/>
      <c r="AB538" s="91"/>
      <c r="AC538" s="47">
        <f t="shared" si="219"/>
        <v>7.4961660623759239E-4</v>
      </c>
      <c r="AD538" s="47">
        <f t="shared" si="189"/>
        <v>1.7905701682789613E-2</v>
      </c>
      <c r="AE538" s="47">
        <f t="shared" si="190"/>
        <v>2.4806509418218717E-2</v>
      </c>
      <c r="AF538" s="47">
        <f t="shared" si="191"/>
        <v>6.8557079509022276E-2</v>
      </c>
      <c r="AG538" s="47">
        <f t="shared" si="192"/>
        <v>5.1043405094986824E-2</v>
      </c>
      <c r="AH538" s="47">
        <f t="shared" si="193"/>
        <v>3.5436471908886408E-2</v>
      </c>
      <c r="AI538" s="47">
        <f t="shared" si="194"/>
        <v>4.6364813365881608</v>
      </c>
      <c r="AJ538" s="47">
        <f t="shared" si="195"/>
        <v>5.7988285943038953E-2</v>
      </c>
      <c r="AK538" s="47">
        <f t="shared" si="196"/>
        <v>0.10332224425593498</v>
      </c>
      <c r="AL538" s="47">
        <f t="shared" si="197"/>
        <v>0</v>
      </c>
      <c r="AO538" s="47">
        <f t="shared" si="243"/>
        <v>3.2752616133721374E-4</v>
      </c>
      <c r="AP538" s="47">
        <f t="shared" si="243"/>
        <v>4.2621050842722268E-3</v>
      </c>
      <c r="AQ538" s="47">
        <f t="shared" si="243"/>
        <v>2.7931185755573039E-3</v>
      </c>
      <c r="AR538" s="47">
        <f t="shared" si="243"/>
        <v>1.5891041777201215E-2</v>
      </c>
      <c r="AS538" s="47">
        <f t="shared" si="243"/>
        <v>7.961547997503815E-3</v>
      </c>
      <c r="AT538" s="47">
        <f t="shared" si="243"/>
        <v>5.0406392503400434E-3</v>
      </c>
      <c r="AU538" s="47">
        <f t="shared" si="243"/>
        <v>0.6585837999432127</v>
      </c>
      <c r="AV538" s="47">
        <f t="shared" si="243"/>
        <v>1.8309154634294986E-2</v>
      </c>
      <c r="AW538" s="47">
        <f t="shared" si="243"/>
        <v>1.5080998650084429E-2</v>
      </c>
      <c r="AX538" s="47">
        <f t="shared" si="243"/>
        <v>0</v>
      </c>
      <c r="BA538" s="47">
        <f t="shared" si="242"/>
        <v>1.1808608009672619E-3</v>
      </c>
      <c r="BB538" s="47">
        <f t="shared" si="242"/>
        <v>3.1571522969566862E-2</v>
      </c>
      <c r="BC538" s="47">
        <f t="shared" si="242"/>
        <v>4.6630160402092224E-2</v>
      </c>
      <c r="BD538" s="47">
        <f t="shared" si="242"/>
        <v>0.12122311724084345</v>
      </c>
      <c r="BE538" s="47">
        <f t="shared" si="242"/>
        <v>9.4125262192469791E-2</v>
      </c>
      <c r="BF538" s="47">
        <f t="shared" si="242"/>
        <v>6.5844781818689108E-2</v>
      </c>
      <c r="BG538" s="47">
        <f t="shared" si="242"/>
        <v>8.6119922924242527</v>
      </c>
      <c r="BH538" s="47">
        <f t="shared" si="242"/>
        <v>9.7503417584292276E-2</v>
      </c>
      <c r="BI538" s="47">
        <f t="shared" si="242"/>
        <v>0.19119656690655043</v>
      </c>
      <c r="BJ538" s="47">
        <f t="shared" si="242"/>
        <v>0</v>
      </c>
    </row>
    <row r="539" spans="4:62">
      <c r="D539" s="37">
        <f t="shared" si="216"/>
        <v>50</v>
      </c>
      <c r="E539" s="47">
        <f t="shared" si="222"/>
        <v>4.377329070236917E-4</v>
      </c>
      <c r="F539" s="47">
        <f t="shared" si="223"/>
        <v>1.4116542805741331E-2</v>
      </c>
      <c r="G539" s="47">
        <f t="shared" si="224"/>
        <v>2.249379042640872E-2</v>
      </c>
      <c r="H539" s="47">
        <f t="shared" si="225"/>
        <v>5.4384943625215704E-2</v>
      </c>
      <c r="I539" s="47">
        <f t="shared" si="226"/>
        <v>4.441116064367584E-2</v>
      </c>
      <c r="J539" s="47">
        <f t="shared" si="227"/>
        <v>3.1469938150604143E-2</v>
      </c>
      <c r="K539" s="47">
        <f t="shared" si="228"/>
        <v>4.1134907654164321</v>
      </c>
      <c r="L539" s="47">
        <f t="shared" si="229"/>
        <v>4.0947327324781263E-2</v>
      </c>
      <c r="M539" s="47">
        <f t="shared" si="230"/>
        <v>9.1069667281477404E-2</v>
      </c>
      <c r="N539" s="47">
        <f t="shared" si="231"/>
        <v>0</v>
      </c>
      <c r="Q539" s="47">
        <f t="shared" si="218"/>
        <v>9.8967966317534782E-5</v>
      </c>
      <c r="R539" s="47">
        <f t="shared" si="233"/>
        <v>9.7450718247336504E-3</v>
      </c>
      <c r="S539" s="47">
        <f t="shared" si="234"/>
        <v>1.959391458615245E-2</v>
      </c>
      <c r="T539" s="47">
        <f t="shared" si="235"/>
        <v>3.7959359317410721E-2</v>
      </c>
      <c r="U539" s="47">
        <f t="shared" si="236"/>
        <v>3.6194419572742949E-2</v>
      </c>
      <c r="V539" s="47">
        <f t="shared" si="237"/>
        <v>2.6236954449478354E-2</v>
      </c>
      <c r="W539" s="47">
        <f t="shared" si="238"/>
        <v>3.4256143691117154</v>
      </c>
      <c r="X539" s="47">
        <f t="shared" si="239"/>
        <v>2.2082347403881767E-2</v>
      </c>
      <c r="Y539" s="47">
        <f t="shared" si="240"/>
        <v>7.5372095140316703E-2</v>
      </c>
      <c r="Z539" s="47">
        <f t="shared" si="241"/>
        <v>0</v>
      </c>
      <c r="AA539" s="91"/>
      <c r="AB539" s="91"/>
      <c r="AC539" s="47">
        <f t="shared" si="219"/>
        <v>7.6734409790055777E-4</v>
      </c>
      <c r="AD539" s="47">
        <f t="shared" ref="AD539:AD555" si="244">AD538+AD361/$R$192</f>
        <v>1.8465789098489147E-2</v>
      </c>
      <c r="AE539" s="47">
        <f t="shared" ref="AE539:AE555" si="245">AE538+AE361/$R$192</f>
        <v>2.5583406125452894E-2</v>
      </c>
      <c r="AF539" s="47">
        <f t="shared" ref="AF539:AF555" si="246">AF538+AF361/$R$192</f>
        <v>7.0810527933020576E-2</v>
      </c>
      <c r="AG539" s="47">
        <f t="shared" ref="AG539:AG555" si="247">AG538+AG361/$R$192</f>
        <v>5.2627901714608766E-2</v>
      </c>
      <c r="AH539" s="47">
        <f t="shared" ref="AH539:AH555" si="248">AH538+AH361/$R$192</f>
        <v>3.6690444600473604E-2</v>
      </c>
      <c r="AI539" s="47">
        <f t="shared" ref="AI539:AI555" si="249">AI538+AI361/$R$192</f>
        <v>4.803753742530005</v>
      </c>
      <c r="AJ539" s="47">
        <f t="shared" ref="AJ539:AJ555" si="250">AJ538+AJ361/$R$192</f>
        <v>5.9976306913171407E-2</v>
      </c>
      <c r="AK539" s="47">
        <f t="shared" ref="AK539:AK555" si="251">AK538+AK361/$R$192</f>
        <v>0.10713416237787321</v>
      </c>
      <c r="AL539" s="47">
        <f t="shared" ref="AL539:AL555" si="252">AL538+AL361/$R$192</f>
        <v>0</v>
      </c>
      <c r="AO539" s="47">
        <f t="shared" si="243"/>
        <v>3.3876494070615693E-4</v>
      </c>
      <c r="AP539" s="47">
        <f t="shared" si="243"/>
        <v>4.3714709810076802E-3</v>
      </c>
      <c r="AQ539" s="47">
        <f t="shared" si="243"/>
        <v>2.8998758402562705E-3</v>
      </c>
      <c r="AR539" s="47">
        <f t="shared" si="243"/>
        <v>1.6425584307804983E-2</v>
      </c>
      <c r="AS539" s="47">
        <f t="shared" si="243"/>
        <v>8.2167410709328911E-3</v>
      </c>
      <c r="AT539" s="47">
        <f t="shared" si="243"/>
        <v>5.2329837011257894E-3</v>
      </c>
      <c r="AU539" s="47">
        <f t="shared" si="243"/>
        <v>0.68787639630471675</v>
      </c>
      <c r="AV539" s="47">
        <f t="shared" si="243"/>
        <v>1.8864979920899496E-2</v>
      </c>
      <c r="AW539" s="47">
        <f t="shared" si="243"/>
        <v>1.5697572141160701E-2</v>
      </c>
      <c r="AX539" s="47">
        <f t="shared" si="243"/>
        <v>0</v>
      </c>
      <c r="BA539" s="47">
        <f t="shared" si="242"/>
        <v>1.2050770049242495E-3</v>
      </c>
      <c r="BB539" s="47">
        <f t="shared" si="242"/>
        <v>3.2582331904230474E-2</v>
      </c>
      <c r="BC539" s="47">
        <f t="shared" si="242"/>
        <v>4.8077196551861615E-2</v>
      </c>
      <c r="BD539" s="47">
        <f t="shared" si="242"/>
        <v>0.12519547155823629</v>
      </c>
      <c r="BE539" s="47">
        <f t="shared" si="242"/>
        <v>9.7039062358284606E-2</v>
      </c>
      <c r="BF539" s="47">
        <f t="shared" si="242"/>
        <v>6.8160382751077747E-2</v>
      </c>
      <c r="BG539" s="47">
        <f t="shared" si="242"/>
        <v>8.9172445079464371</v>
      </c>
      <c r="BH539" s="47">
        <f t="shared" si="242"/>
        <v>0.10092363423795267</v>
      </c>
      <c r="BI539" s="47">
        <f t="shared" si="242"/>
        <v>0.19820382965935063</v>
      </c>
      <c r="BJ539" s="47">
        <f t="shared" si="242"/>
        <v>0</v>
      </c>
    </row>
    <row r="540" spans="4:62">
      <c r="D540" s="37">
        <f t="shared" ref="D540:D555" si="253">D451</f>
        <v>60</v>
      </c>
      <c r="E540" s="47">
        <f t="shared" si="222"/>
        <v>4.409667312391036E-4</v>
      </c>
      <c r="F540" s="47">
        <f t="shared" si="223"/>
        <v>1.4341171991993909E-2</v>
      </c>
      <c r="G540" s="47">
        <f t="shared" si="224"/>
        <v>2.2827772433743135E-2</v>
      </c>
      <c r="H540" s="47">
        <f t="shared" si="225"/>
        <v>5.5241606588558145E-2</v>
      </c>
      <c r="I540" s="47">
        <f t="shared" si="226"/>
        <v>4.5073654803152098E-2</v>
      </c>
      <c r="J540" s="47">
        <f t="shared" si="227"/>
        <v>3.1999029125408453E-2</v>
      </c>
      <c r="K540" s="47">
        <f t="shared" si="228"/>
        <v>4.1822567129943371</v>
      </c>
      <c r="L540" s="47">
        <f t="shared" si="229"/>
        <v>4.166110054706882E-2</v>
      </c>
      <c r="M540" s="47">
        <f t="shared" si="230"/>
        <v>9.2662153182476212E-2</v>
      </c>
      <c r="N540" s="47">
        <f t="shared" si="231"/>
        <v>0</v>
      </c>
      <c r="Q540" s="47">
        <f t="shared" ref="Q540:Q555" si="254">Q539+Q362/$R$192</f>
        <v>9.660064268910669E-5</v>
      </c>
      <c r="R540" s="47">
        <f t="shared" si="233"/>
        <v>9.9151955761360554E-3</v>
      </c>
      <c r="S540" s="47">
        <f t="shared" si="234"/>
        <v>1.9874691240542999E-2</v>
      </c>
      <c r="T540" s="47">
        <f t="shared" si="235"/>
        <v>3.8549618639891078E-2</v>
      </c>
      <c r="U540" s="47">
        <f t="shared" si="236"/>
        <v>3.6729731403420222E-2</v>
      </c>
      <c r="V540" s="47">
        <f t="shared" si="237"/>
        <v>2.6670185396211441E-2</v>
      </c>
      <c r="W540" s="47">
        <f t="shared" si="238"/>
        <v>3.479781563785536</v>
      </c>
      <c r="X540" s="47">
        <f t="shared" si="239"/>
        <v>2.251911015168491E-2</v>
      </c>
      <c r="Y540" s="47">
        <f t="shared" si="240"/>
        <v>7.6657295065967149E-2</v>
      </c>
      <c r="Z540" s="47">
        <f t="shared" si="241"/>
        <v>0</v>
      </c>
      <c r="AA540" s="91"/>
      <c r="AB540" s="91"/>
      <c r="AC540" s="47">
        <f t="shared" ref="AC540:AC555" si="255">AC539+AC362/$R$192</f>
        <v>7.7617906995980975E-4</v>
      </c>
      <c r="AD540" s="47">
        <f t="shared" si="244"/>
        <v>1.87449237195919E-2</v>
      </c>
      <c r="AE540" s="47">
        <f t="shared" si="245"/>
        <v>2.5970593485731178E-2</v>
      </c>
      <c r="AF540" s="47">
        <f t="shared" si="246"/>
        <v>7.1933594537225087E-2</v>
      </c>
      <c r="AG540" s="47">
        <f t="shared" si="247"/>
        <v>5.3417578202884008E-2</v>
      </c>
      <c r="AH540" s="47">
        <f t="shared" si="248"/>
        <v>3.7315395603349136E-2</v>
      </c>
      <c r="AI540" s="47">
        <f t="shared" si="249"/>
        <v>4.8871184430119934</v>
      </c>
      <c r="AJ540" s="47">
        <f t="shared" si="250"/>
        <v>6.0967090609943382E-2</v>
      </c>
      <c r="AK540" s="47">
        <f t="shared" si="251"/>
        <v>0.10903393425422038</v>
      </c>
      <c r="AL540" s="47">
        <f t="shared" si="252"/>
        <v>0</v>
      </c>
      <c r="AO540" s="47">
        <f t="shared" si="243"/>
        <v>3.443660885499969E-4</v>
      </c>
      <c r="AP540" s="47">
        <f t="shared" si="243"/>
        <v>4.4259764158578532E-3</v>
      </c>
      <c r="AQ540" s="47">
        <f t="shared" si="243"/>
        <v>2.9530811932001362E-3</v>
      </c>
      <c r="AR540" s="47">
        <f t="shared" si="243"/>
        <v>1.6691987948667067E-2</v>
      </c>
      <c r="AS540" s="47">
        <f t="shared" si="243"/>
        <v>8.3439233997318757E-3</v>
      </c>
      <c r="AT540" s="47">
        <f t="shared" si="243"/>
        <v>5.3288437291970116E-3</v>
      </c>
      <c r="AU540" s="47">
        <f t="shared" si="243"/>
        <v>0.70247514920880105</v>
      </c>
      <c r="AV540" s="47">
        <f t="shared" si="243"/>
        <v>1.9141990395383911E-2</v>
      </c>
      <c r="AW540" s="47">
        <f t="shared" si="243"/>
        <v>1.6004858116509063E-2</v>
      </c>
      <c r="AX540" s="47">
        <f t="shared" si="243"/>
        <v>0</v>
      </c>
      <c r="BA540" s="47">
        <f t="shared" si="242"/>
        <v>1.2171458011989134E-3</v>
      </c>
      <c r="BB540" s="47">
        <f t="shared" si="242"/>
        <v>3.3086095711585807E-2</v>
      </c>
      <c r="BC540" s="47">
        <f t="shared" si="242"/>
        <v>4.8798365919474312E-2</v>
      </c>
      <c r="BD540" s="47">
        <f t="shared" si="242"/>
        <v>0.12717520112578323</v>
      </c>
      <c r="BE540" s="47">
        <f t="shared" si="242"/>
        <v>9.84912330060361E-2</v>
      </c>
      <c r="BF540" s="47">
        <f t="shared" ref="BF540:BF555" si="256">J540+AH540</f>
        <v>6.9314424728757595E-2</v>
      </c>
      <c r="BG540" s="47">
        <f t="shared" ref="BG540:BG555" si="257">K540+AI540</f>
        <v>9.0693751560063305</v>
      </c>
      <c r="BH540" s="47">
        <f t="shared" ref="BH540:BH555" si="258">L540+AJ540</f>
        <v>0.1026281911570122</v>
      </c>
      <c r="BI540" s="47">
        <f t="shared" ref="BI540:BI555" si="259">M540+AK540</f>
        <v>0.20169608743669659</v>
      </c>
      <c r="BJ540" s="47">
        <f t="shared" ref="BJ540:BJ555" si="260">N540+AL540</f>
        <v>0</v>
      </c>
    </row>
    <row r="541" spans="4:62">
      <c r="D541" s="37">
        <f t="shared" si="253"/>
        <v>75</v>
      </c>
      <c r="E541" s="47">
        <f t="shared" ref="E541:E555" si="261">E540+E363/$R$192</f>
        <v>4.4314914726891012E-4</v>
      </c>
      <c r="F541" s="47">
        <f t="shared" ref="F541:F555" si="262">F540+F363/$R$192</f>
        <v>1.4492767843896937E-2</v>
      </c>
      <c r="G541" s="47">
        <f t="shared" ref="G541:G555" si="263">G540+G363/$R$192</f>
        <v>2.3053167395843982E-2</v>
      </c>
      <c r="H541" s="47">
        <f t="shared" ref="H541:H555" si="264">H540+H363/$R$192</f>
        <v>5.5819744068768065E-2</v>
      </c>
      <c r="I541" s="47">
        <f t="shared" ref="I541:I555" si="265">I540+I363/$R$192</f>
        <v>4.5520753277584786E-2</v>
      </c>
      <c r="J541" s="47">
        <f t="shared" ref="J541:J555" si="266">J540+J363/$R$192</f>
        <v>3.235609758297512E-2</v>
      </c>
      <c r="K541" s="47">
        <f t="shared" ref="K541:K555" si="267">K540+K363/$R$192</f>
        <v>4.2286648960933482</v>
      </c>
      <c r="L541" s="47">
        <f t="shared" ref="L541:L555" si="268">L540+L363/$R$192</f>
        <v>4.2142805803199623E-2</v>
      </c>
      <c r="M541" s="47">
        <f t="shared" ref="M541:M555" si="269">M540+M363/$R$192</f>
        <v>9.3736876644876246E-2</v>
      </c>
      <c r="N541" s="47">
        <f t="shared" ref="N541:N555" si="270">N540+N363/$R$192</f>
        <v>0</v>
      </c>
      <c r="Q541" s="47">
        <f t="shared" si="254"/>
        <v>9.5003003272035581E-5</v>
      </c>
      <c r="R541" s="47">
        <f t="shared" si="233"/>
        <v>1.0030007259573254E-2</v>
      </c>
      <c r="S541" s="47">
        <f t="shared" si="234"/>
        <v>2.0064179422497042E-2</v>
      </c>
      <c r="T541" s="47">
        <f t="shared" si="235"/>
        <v>3.8947967876372308E-2</v>
      </c>
      <c r="U541" s="47">
        <f t="shared" si="236"/>
        <v>3.7090998139765172E-2</v>
      </c>
      <c r="V541" s="47">
        <f t="shared" si="237"/>
        <v>2.6962560646001599E-2</v>
      </c>
      <c r="W541" s="47">
        <f t="shared" si="238"/>
        <v>3.5163374635720483</v>
      </c>
      <c r="X541" s="47">
        <f t="shared" si="239"/>
        <v>2.2813868913613002E-2</v>
      </c>
      <c r="Y541" s="47">
        <f t="shared" si="240"/>
        <v>7.7524639959322253E-2</v>
      </c>
      <c r="Z541" s="47">
        <f t="shared" si="241"/>
        <v>0</v>
      </c>
      <c r="AA541" s="91"/>
      <c r="AB541" s="91"/>
      <c r="AC541" s="47">
        <f t="shared" si="255"/>
        <v>7.8214154143649382E-4</v>
      </c>
      <c r="AD541" s="47">
        <f t="shared" si="244"/>
        <v>1.8933303739960758E-2</v>
      </c>
      <c r="AE541" s="47">
        <f t="shared" si="245"/>
        <v>2.6231895227978828E-2</v>
      </c>
      <c r="AF541" s="47">
        <f t="shared" si="246"/>
        <v>7.2691520261163683E-2</v>
      </c>
      <c r="AG541" s="47">
        <f t="shared" si="247"/>
        <v>5.3950508415404434E-2</v>
      </c>
      <c r="AH541" s="47">
        <f t="shared" si="248"/>
        <v>3.7737157268692305E-2</v>
      </c>
      <c r="AI541" s="47">
        <f t="shared" si="249"/>
        <v>4.9433789094235028</v>
      </c>
      <c r="AJ541" s="47">
        <f t="shared" si="250"/>
        <v>6.1635742360276899E-2</v>
      </c>
      <c r="AK541" s="47">
        <f t="shared" si="251"/>
        <v>0.11031603628566536</v>
      </c>
      <c r="AL541" s="47">
        <f t="shared" si="252"/>
        <v>0</v>
      </c>
      <c r="AO541" s="47">
        <f t="shared" si="243"/>
        <v>3.4814614399687456E-4</v>
      </c>
      <c r="AP541" s="47">
        <f t="shared" si="243"/>
        <v>4.4627605843236828E-3</v>
      </c>
      <c r="AQ541" s="47">
        <f t="shared" si="243"/>
        <v>2.9889879733469397E-3</v>
      </c>
      <c r="AR541" s="47">
        <f t="shared" si="243"/>
        <v>1.6871776192395757E-2</v>
      </c>
      <c r="AS541" s="47">
        <f t="shared" si="243"/>
        <v>8.4297551378196139E-3</v>
      </c>
      <c r="AT541" s="47">
        <f t="shared" si="243"/>
        <v>5.3935369369735205E-3</v>
      </c>
      <c r="AU541" s="47">
        <f t="shared" si="243"/>
        <v>0.71232743252129982</v>
      </c>
      <c r="AV541" s="47">
        <f t="shared" si="243"/>
        <v>1.9328936889586621E-2</v>
      </c>
      <c r="AW541" s="47">
        <f t="shared" si="243"/>
        <v>1.6212236685553993E-2</v>
      </c>
      <c r="AX541" s="47">
        <f t="shared" si="243"/>
        <v>0</v>
      </c>
      <c r="BA541" s="47">
        <f t="shared" ref="BA541:BA555" si="271">E541+AC541</f>
        <v>1.2252906887054039E-3</v>
      </c>
      <c r="BB541" s="47">
        <f t="shared" ref="BB541:BB555" si="272">F541+AD541</f>
        <v>3.3426071583857693E-2</v>
      </c>
      <c r="BC541" s="47">
        <f t="shared" ref="BC541:BC555" si="273">G541+AE541</f>
        <v>4.928506262382281E-2</v>
      </c>
      <c r="BD541" s="47">
        <f t="shared" ref="BD541:BD555" si="274">H541+AF541</f>
        <v>0.12851126432993176</v>
      </c>
      <c r="BE541" s="47">
        <f t="shared" ref="BE541:BE555" si="275">I541+AG541</f>
        <v>9.9471261692989227E-2</v>
      </c>
      <c r="BF541" s="47">
        <f t="shared" si="256"/>
        <v>7.0093254851667425E-2</v>
      </c>
      <c r="BG541" s="47">
        <f t="shared" si="257"/>
        <v>9.1720438055168501</v>
      </c>
      <c r="BH541" s="47">
        <f t="shared" si="258"/>
        <v>0.10377854816347652</v>
      </c>
      <c r="BI541" s="47">
        <f t="shared" si="259"/>
        <v>0.20405291293054162</v>
      </c>
      <c r="BJ541" s="47">
        <f t="shared" si="260"/>
        <v>0</v>
      </c>
    </row>
    <row r="542" spans="4:62">
      <c r="D542" s="37">
        <f t="shared" si="253"/>
        <v>100</v>
      </c>
      <c r="E542" s="47">
        <f t="shared" si="261"/>
        <v>4.4426245739271518E-4</v>
      </c>
      <c r="F542" s="47">
        <f t="shared" si="262"/>
        <v>1.457010103534415E-2</v>
      </c>
      <c r="G542" s="47">
        <f t="shared" si="263"/>
        <v>2.3168147532414817E-2</v>
      </c>
      <c r="H542" s="47">
        <f t="shared" si="264"/>
        <v>5.6114667814230981E-2</v>
      </c>
      <c r="I542" s="47">
        <f t="shared" si="265"/>
        <v>4.5748830441207818E-2</v>
      </c>
      <c r="J542" s="47">
        <f t="shared" si="266"/>
        <v>3.2538247971934491E-2</v>
      </c>
      <c r="K542" s="47">
        <f t="shared" si="267"/>
        <v>4.2523389799370728</v>
      </c>
      <c r="L542" s="47">
        <f t="shared" si="268"/>
        <v>4.2388536832946543E-2</v>
      </c>
      <c r="M542" s="47">
        <f t="shared" si="269"/>
        <v>9.4285122485559009E-2</v>
      </c>
      <c r="N542" s="47">
        <f t="shared" si="270"/>
        <v>0</v>
      </c>
      <c r="Q542" s="47">
        <f t="shared" si="254"/>
        <v>9.4188003696829491E-5</v>
      </c>
      <c r="R542" s="47">
        <f t="shared" si="233"/>
        <v>1.0088575840336962E-2</v>
      </c>
      <c r="S542" s="47">
        <f t="shared" si="234"/>
        <v>2.0160842528169683E-2</v>
      </c>
      <c r="T542" s="47">
        <f t="shared" si="235"/>
        <v>3.9151176720024307E-2</v>
      </c>
      <c r="U542" s="47">
        <f t="shared" si="236"/>
        <v>3.727529018558675E-2</v>
      </c>
      <c r="V542" s="47">
        <f t="shared" si="237"/>
        <v>2.7111709259783671E-2</v>
      </c>
      <c r="W542" s="47">
        <f t="shared" si="238"/>
        <v>3.5349856281572101</v>
      </c>
      <c r="X542" s="47">
        <f t="shared" si="239"/>
        <v>2.2964233422145267E-2</v>
      </c>
      <c r="Y542" s="47">
        <f t="shared" si="240"/>
        <v>7.7967096318428297E-2</v>
      </c>
      <c r="Z542" s="47">
        <f t="shared" si="241"/>
        <v>0</v>
      </c>
      <c r="AA542" s="91"/>
      <c r="AB542" s="91"/>
      <c r="AC542" s="47">
        <f t="shared" si="255"/>
        <v>7.8518316125931E-4</v>
      </c>
      <c r="AD542" s="47">
        <f t="shared" si="244"/>
        <v>1.9029401542091477E-2</v>
      </c>
      <c r="AE542" s="47">
        <f t="shared" si="245"/>
        <v>2.6365192395447858E-2</v>
      </c>
      <c r="AF542" s="47">
        <f t="shared" si="246"/>
        <v>7.3078158908437524E-2</v>
      </c>
      <c r="AG542" s="47">
        <f t="shared" si="247"/>
        <v>5.422237069682892E-2</v>
      </c>
      <c r="AH542" s="47">
        <f t="shared" si="248"/>
        <v>3.7952309432828978E-2</v>
      </c>
      <c r="AI542" s="47">
        <f t="shared" si="249"/>
        <v>4.9720789125257898</v>
      </c>
      <c r="AJ542" s="47">
        <f t="shared" si="250"/>
        <v>6.1976839911238472E-2</v>
      </c>
      <c r="AK542" s="47">
        <f t="shared" si="251"/>
        <v>0.11097007160792483</v>
      </c>
      <c r="AL542" s="47">
        <f t="shared" si="252"/>
        <v>0</v>
      </c>
      <c r="AO542" s="47">
        <f t="shared" si="243"/>
        <v>3.5007445369588568E-4</v>
      </c>
      <c r="AP542" s="47">
        <f t="shared" si="243"/>
        <v>4.4815251950071876E-3</v>
      </c>
      <c r="AQ542" s="47">
        <f t="shared" si="243"/>
        <v>3.0073050042451338E-3</v>
      </c>
      <c r="AR542" s="47">
        <f t="shared" si="243"/>
        <v>1.6963491094206674E-2</v>
      </c>
      <c r="AS542" s="47">
        <f t="shared" si="243"/>
        <v>8.4735402556210676E-3</v>
      </c>
      <c r="AT542" s="47">
        <f t="shared" ref="AT542:AT555" si="276">J542-V542</f>
        <v>5.4265387121508191E-3</v>
      </c>
      <c r="AU542" s="47">
        <f t="shared" ref="AU542:AU555" si="277">K542-W542</f>
        <v>0.7173533517798627</v>
      </c>
      <c r="AV542" s="47">
        <f t="shared" ref="AV542:AV555" si="278">L542-X542</f>
        <v>1.9424303410801275E-2</v>
      </c>
      <c r="AW542" s="47">
        <f t="shared" ref="AW542:AW555" si="279">M542-Y542</f>
        <v>1.6318026167130711E-2</v>
      </c>
      <c r="AX542" s="47">
        <f t="shared" ref="AX542:AX555" si="280">N542-Z542</f>
        <v>0</v>
      </c>
      <c r="BA542" s="47">
        <f t="shared" si="271"/>
        <v>1.2294456186520252E-3</v>
      </c>
      <c r="BB542" s="47">
        <f t="shared" si="272"/>
        <v>3.359950257743563E-2</v>
      </c>
      <c r="BC542" s="47">
        <f t="shared" si="273"/>
        <v>4.9533339927862671E-2</v>
      </c>
      <c r="BD542" s="47">
        <f t="shared" si="274"/>
        <v>0.12919282672266852</v>
      </c>
      <c r="BE542" s="47">
        <f t="shared" si="275"/>
        <v>9.997120113803673E-2</v>
      </c>
      <c r="BF542" s="47">
        <f t="shared" si="256"/>
        <v>7.0490557404763468E-2</v>
      </c>
      <c r="BG542" s="47">
        <f t="shared" si="257"/>
        <v>9.2244178924628635</v>
      </c>
      <c r="BH542" s="47">
        <f t="shared" si="258"/>
        <v>0.10436537674418501</v>
      </c>
      <c r="BI542" s="47">
        <f t="shared" si="259"/>
        <v>0.20525519409348383</v>
      </c>
      <c r="BJ542" s="47">
        <f t="shared" si="260"/>
        <v>0</v>
      </c>
    </row>
    <row r="543" spans="4:62">
      <c r="D543" s="37">
        <f t="shared" si="253"/>
        <v>125</v>
      </c>
      <c r="E543" s="47">
        <f t="shared" si="261"/>
        <v>4.4445739073421369E-4</v>
      </c>
      <c r="F543" s="47">
        <f t="shared" si="262"/>
        <v>1.4583641572787595E-2</v>
      </c>
      <c r="G543" s="47">
        <f t="shared" si="263"/>
        <v>2.3188279804410246E-2</v>
      </c>
      <c r="H543" s="47">
        <f t="shared" si="264"/>
        <v>5.6166307038523537E-2</v>
      </c>
      <c r="I543" s="47">
        <f t="shared" si="265"/>
        <v>4.5788765265003889E-2</v>
      </c>
      <c r="J543" s="47">
        <f t="shared" si="266"/>
        <v>3.2570141317028442E-2</v>
      </c>
      <c r="K543" s="47">
        <f t="shared" si="267"/>
        <v>4.2564841576120953</v>
      </c>
      <c r="L543" s="47">
        <f t="shared" si="268"/>
        <v>4.2431562733559677E-2</v>
      </c>
      <c r="M543" s="47">
        <f t="shared" si="269"/>
        <v>9.4381116756518918E-2</v>
      </c>
      <c r="N543" s="47">
        <f t="shared" si="270"/>
        <v>0</v>
      </c>
      <c r="Q543" s="47">
        <f t="shared" si="254"/>
        <v>9.404530258676341E-5</v>
      </c>
      <c r="R543" s="47">
        <f t="shared" si="233"/>
        <v>1.0098830816835401E-2</v>
      </c>
      <c r="S543" s="47">
        <f t="shared" si="234"/>
        <v>2.0177767607521328E-2</v>
      </c>
      <c r="T543" s="47">
        <f t="shared" si="235"/>
        <v>3.918675726318846E-2</v>
      </c>
      <c r="U543" s="47">
        <f t="shared" si="236"/>
        <v>3.7307558520829058E-2</v>
      </c>
      <c r="V543" s="47">
        <f t="shared" si="237"/>
        <v>2.7137824209286728E-2</v>
      </c>
      <c r="W543" s="47">
        <f t="shared" si="238"/>
        <v>3.5382508001498763</v>
      </c>
      <c r="X543" s="47">
        <f t="shared" si="239"/>
        <v>2.299056126688883E-2</v>
      </c>
      <c r="Y543" s="47">
        <f t="shared" si="240"/>
        <v>7.8044567541139379E-2</v>
      </c>
      <c r="Z543" s="47">
        <f t="shared" si="241"/>
        <v>0</v>
      </c>
      <c r="AA543" s="91"/>
      <c r="AB543" s="91"/>
      <c r="AC543" s="47">
        <f t="shared" si="255"/>
        <v>7.8571572905237314E-4</v>
      </c>
      <c r="AD543" s="47">
        <f t="shared" si="244"/>
        <v>1.9046227640479928E-2</v>
      </c>
      <c r="AE543" s="47">
        <f t="shared" si="245"/>
        <v>2.6388531860087067E-2</v>
      </c>
      <c r="AF543" s="47">
        <f t="shared" si="246"/>
        <v>7.314585681385849E-2</v>
      </c>
      <c r="AG543" s="47">
        <f t="shared" si="247"/>
        <v>5.4269972009178762E-2</v>
      </c>
      <c r="AH543" s="47">
        <f t="shared" si="248"/>
        <v>3.798998117351382E-2</v>
      </c>
      <c r="AI543" s="47">
        <f t="shared" si="249"/>
        <v>4.9771040958831687</v>
      </c>
      <c r="AJ543" s="47">
        <f t="shared" si="250"/>
        <v>6.2036563867721183E-2</v>
      </c>
      <c r="AK543" s="47">
        <f t="shared" si="251"/>
        <v>0.11108458892713355</v>
      </c>
      <c r="AL543" s="47">
        <f t="shared" si="252"/>
        <v>0</v>
      </c>
      <c r="AO543" s="47">
        <f t="shared" ref="AO543:AO555" si="281">E543-Q543</f>
        <v>3.5041208814745031E-4</v>
      </c>
      <c r="AP543" s="47">
        <f t="shared" ref="AP543:AP555" si="282">F543-R543</f>
        <v>4.4848107559521937E-3</v>
      </c>
      <c r="AQ543" s="47">
        <f t="shared" ref="AQ543:AQ555" si="283">G543-S543</f>
        <v>3.0105121968889183E-3</v>
      </c>
      <c r="AR543" s="47">
        <f t="shared" ref="AR543:AR555" si="284">H543-T543</f>
        <v>1.6979549775335077E-2</v>
      </c>
      <c r="AS543" s="47">
        <f t="shared" ref="AS543:AS555" si="285">I543-U543</f>
        <v>8.4812067441748309E-3</v>
      </c>
      <c r="AT543" s="47">
        <f t="shared" si="276"/>
        <v>5.4323171077417139E-3</v>
      </c>
      <c r="AU543" s="47">
        <f t="shared" si="277"/>
        <v>0.71823335746221906</v>
      </c>
      <c r="AV543" s="47">
        <f t="shared" si="278"/>
        <v>1.9441001466670847E-2</v>
      </c>
      <c r="AW543" s="47">
        <f t="shared" si="279"/>
        <v>1.6336549215379539E-2</v>
      </c>
      <c r="AX543" s="47">
        <f t="shared" si="280"/>
        <v>0</v>
      </c>
      <c r="BA543" s="47">
        <f t="shared" si="271"/>
        <v>1.2301731197865869E-3</v>
      </c>
      <c r="BB543" s="47">
        <f t="shared" si="272"/>
        <v>3.3629869213267521E-2</v>
      </c>
      <c r="BC543" s="47">
        <f t="shared" si="273"/>
        <v>4.9576811664497317E-2</v>
      </c>
      <c r="BD543" s="47">
        <f t="shared" si="274"/>
        <v>0.12931216385238203</v>
      </c>
      <c r="BE543" s="47">
        <f t="shared" si="275"/>
        <v>0.10005873727418266</v>
      </c>
      <c r="BF543" s="47">
        <f t="shared" si="256"/>
        <v>7.0560122490542262E-2</v>
      </c>
      <c r="BG543" s="47">
        <f t="shared" si="257"/>
        <v>9.2335882534952631</v>
      </c>
      <c r="BH543" s="47">
        <f t="shared" si="258"/>
        <v>0.10446812660128085</v>
      </c>
      <c r="BI543" s="47">
        <f t="shared" si="259"/>
        <v>0.20546570568365247</v>
      </c>
      <c r="BJ543" s="47">
        <f t="shared" si="260"/>
        <v>0</v>
      </c>
    </row>
    <row r="544" spans="4:62">
      <c r="D544" s="37">
        <f t="shared" si="253"/>
        <v>150</v>
      </c>
      <c r="E544" s="47">
        <f t="shared" si="261"/>
        <v>4.4449164384326243E-4</v>
      </c>
      <c r="F544" s="47">
        <f t="shared" si="262"/>
        <v>1.4586020875897384E-2</v>
      </c>
      <c r="G544" s="47">
        <f t="shared" si="263"/>
        <v>2.3191817387579739E-2</v>
      </c>
      <c r="H544" s="47">
        <f t="shared" si="264"/>
        <v>5.6175380929974268E-2</v>
      </c>
      <c r="I544" s="47">
        <f t="shared" si="265"/>
        <v>4.5795782493887431E-2</v>
      </c>
      <c r="J544" s="47">
        <f t="shared" si="266"/>
        <v>3.2575745521106793E-2</v>
      </c>
      <c r="K544" s="47">
        <f t="shared" si="267"/>
        <v>4.2572125359481845</v>
      </c>
      <c r="L544" s="47">
        <f t="shared" si="268"/>
        <v>4.2439123117300567E-2</v>
      </c>
      <c r="M544" s="47">
        <f t="shared" si="269"/>
        <v>9.4397984585316022E-2</v>
      </c>
      <c r="N544" s="47">
        <f t="shared" si="270"/>
        <v>0</v>
      </c>
      <c r="Q544" s="47">
        <f t="shared" si="254"/>
        <v>9.4020227570622527E-5</v>
      </c>
      <c r="R544" s="47">
        <f t="shared" si="233"/>
        <v>1.0100632790913274E-2</v>
      </c>
      <c r="S544" s="47">
        <f t="shared" si="234"/>
        <v>2.0180741632304537E-2</v>
      </c>
      <c r="T544" s="47">
        <f t="shared" si="235"/>
        <v>3.9193009370784043E-2</v>
      </c>
      <c r="U544" s="47">
        <f t="shared" si="236"/>
        <v>3.7313228617064931E-2</v>
      </c>
      <c r="V544" s="47">
        <f t="shared" si="237"/>
        <v>2.7142413050817143E-2</v>
      </c>
      <c r="W544" s="47">
        <f t="shared" si="238"/>
        <v>3.5388245464955137</v>
      </c>
      <c r="X544" s="47">
        <f t="shared" si="239"/>
        <v>2.2995187517739952E-2</v>
      </c>
      <c r="Y544" s="47">
        <f t="shared" si="240"/>
        <v>7.8058180554794521E-2</v>
      </c>
      <c r="Z544" s="47">
        <f t="shared" si="241"/>
        <v>0</v>
      </c>
      <c r="AA544" s="91"/>
      <c r="AB544" s="91"/>
      <c r="AC544" s="47">
        <f t="shared" si="255"/>
        <v>7.8580931028661156E-4</v>
      </c>
      <c r="AD544" s="47">
        <f t="shared" si="244"/>
        <v>1.9049184272621634E-2</v>
      </c>
      <c r="AE544" s="47">
        <f t="shared" si="245"/>
        <v>2.6392633001642844E-2</v>
      </c>
      <c r="AF544" s="47">
        <f t="shared" si="246"/>
        <v>7.3157752489164368E-2</v>
      </c>
      <c r="AG544" s="47">
        <f t="shared" si="247"/>
        <v>5.427833637070998E-2</v>
      </c>
      <c r="AH544" s="47">
        <f t="shared" si="248"/>
        <v>3.7996600740140107E-2</v>
      </c>
      <c r="AI544" s="47">
        <f t="shared" si="249"/>
        <v>4.9779871062097092</v>
      </c>
      <c r="AJ544" s="47">
        <f t="shared" si="250"/>
        <v>6.2047058384351837E-2</v>
      </c>
      <c r="AK544" s="47">
        <f t="shared" si="251"/>
        <v>0.11110471157107261</v>
      </c>
      <c r="AL544" s="47">
        <f t="shared" si="252"/>
        <v>0</v>
      </c>
      <c r="AO544" s="47">
        <f t="shared" si="281"/>
        <v>3.5047141627263993E-4</v>
      </c>
      <c r="AP544" s="47">
        <f t="shared" si="282"/>
        <v>4.4853880849841099E-3</v>
      </c>
      <c r="AQ544" s="47">
        <f t="shared" si="283"/>
        <v>3.011075755275202E-3</v>
      </c>
      <c r="AR544" s="47">
        <f t="shared" si="284"/>
        <v>1.6982371559190225E-2</v>
      </c>
      <c r="AS544" s="47">
        <f t="shared" si="285"/>
        <v>8.4825538768225003E-3</v>
      </c>
      <c r="AT544" s="47">
        <f t="shared" si="276"/>
        <v>5.43333247028965E-3</v>
      </c>
      <c r="AU544" s="47">
        <f t="shared" si="277"/>
        <v>0.71838798945267079</v>
      </c>
      <c r="AV544" s="47">
        <f t="shared" si="278"/>
        <v>1.9443935599560615E-2</v>
      </c>
      <c r="AW544" s="47">
        <f t="shared" si="279"/>
        <v>1.6339804030521501E-2</v>
      </c>
      <c r="AX544" s="47">
        <f t="shared" si="280"/>
        <v>0</v>
      </c>
      <c r="BA544" s="47">
        <f t="shared" si="271"/>
        <v>1.230300954129874E-3</v>
      </c>
      <c r="BB544" s="47">
        <f t="shared" si="272"/>
        <v>3.3635205148519018E-2</v>
      </c>
      <c r="BC544" s="47">
        <f t="shared" si="273"/>
        <v>4.9584450389222587E-2</v>
      </c>
      <c r="BD544" s="47">
        <f t="shared" si="274"/>
        <v>0.12933313341913863</v>
      </c>
      <c r="BE544" s="47">
        <f t="shared" si="275"/>
        <v>0.10007411886459741</v>
      </c>
      <c r="BF544" s="47">
        <f t="shared" si="256"/>
        <v>7.0572346261246893E-2</v>
      </c>
      <c r="BG544" s="47">
        <f t="shared" si="257"/>
        <v>9.2351996421578946</v>
      </c>
      <c r="BH544" s="47">
        <f t="shared" si="258"/>
        <v>0.1044861815016524</v>
      </c>
      <c r="BI544" s="47">
        <f t="shared" si="259"/>
        <v>0.20550269615638864</v>
      </c>
      <c r="BJ544" s="47">
        <f t="shared" si="260"/>
        <v>0</v>
      </c>
    </row>
    <row r="545" spans="4:62">
      <c r="D545" s="37">
        <f t="shared" si="253"/>
        <v>175</v>
      </c>
      <c r="E545" s="47">
        <f t="shared" si="261"/>
        <v>4.4449765335044977E-4</v>
      </c>
      <c r="F545" s="47">
        <f t="shared" si="262"/>
        <v>1.4586438310680275E-2</v>
      </c>
      <c r="G545" s="47">
        <f t="shared" si="263"/>
        <v>2.3192438035809147E-2</v>
      </c>
      <c r="H545" s="47">
        <f t="shared" si="264"/>
        <v>5.6176972891037201E-2</v>
      </c>
      <c r="I545" s="47">
        <f t="shared" si="265"/>
        <v>4.5797013625559324E-2</v>
      </c>
      <c r="J545" s="47">
        <f t="shared" si="266"/>
        <v>3.2576728745859915E-2</v>
      </c>
      <c r="K545" s="47">
        <f t="shared" si="267"/>
        <v>4.257340325657422</v>
      </c>
      <c r="L545" s="47">
        <f t="shared" si="268"/>
        <v>4.2440449542308148E-2</v>
      </c>
      <c r="M545" s="47">
        <f t="shared" si="269"/>
        <v>9.4400943946997509E-2</v>
      </c>
      <c r="N545" s="47">
        <f t="shared" si="270"/>
        <v>0</v>
      </c>
      <c r="Q545" s="47">
        <f t="shared" si="254"/>
        <v>9.4015828306032962E-5</v>
      </c>
      <c r="R545" s="47">
        <f t="shared" si="233"/>
        <v>1.0100948936701878E-2</v>
      </c>
      <c r="S545" s="47">
        <f t="shared" si="234"/>
        <v>2.0181263407518708E-2</v>
      </c>
      <c r="T545" s="47">
        <f t="shared" si="235"/>
        <v>3.9194106266411184E-2</v>
      </c>
      <c r="U545" s="47">
        <f t="shared" si="236"/>
        <v>3.7314223402210821E-2</v>
      </c>
      <c r="V545" s="47">
        <f t="shared" si="237"/>
        <v>2.7143218136163386E-2</v>
      </c>
      <c r="W545" s="47">
        <f t="shared" si="238"/>
        <v>3.5389252069284951</v>
      </c>
      <c r="X545" s="47">
        <f t="shared" si="239"/>
        <v>2.2995999166332218E-2</v>
      </c>
      <c r="Y545" s="47">
        <f t="shared" si="240"/>
        <v>7.8060568878239409E-2</v>
      </c>
      <c r="Z545" s="47">
        <f t="shared" si="241"/>
        <v>0</v>
      </c>
      <c r="AA545" s="91"/>
      <c r="AB545" s="91"/>
      <c r="AC545" s="47">
        <f t="shared" si="255"/>
        <v>7.8582572856557579E-4</v>
      </c>
      <c r="AD545" s="47">
        <f t="shared" si="244"/>
        <v>1.9049702996398812E-2</v>
      </c>
      <c r="AE545" s="47">
        <f t="shared" si="245"/>
        <v>2.6393352522887489E-2</v>
      </c>
      <c r="AF545" s="47">
        <f t="shared" si="246"/>
        <v>7.31598395156631E-2</v>
      </c>
      <c r="AG545" s="47">
        <f t="shared" si="247"/>
        <v>5.4279803848907876E-2</v>
      </c>
      <c r="AH545" s="47">
        <f t="shared" si="248"/>
        <v>3.7997762104300101E-2</v>
      </c>
      <c r="AI545" s="47">
        <f t="shared" si="249"/>
        <v>4.9781420251952024</v>
      </c>
      <c r="AJ545" s="47">
        <f t="shared" si="250"/>
        <v>6.2048899585774739E-2</v>
      </c>
      <c r="AK545" s="47">
        <f t="shared" si="251"/>
        <v>0.11110824197099069</v>
      </c>
      <c r="AL545" s="47">
        <f t="shared" si="252"/>
        <v>0</v>
      </c>
      <c r="AO545" s="47">
        <f t="shared" si="281"/>
        <v>3.5048182504441683E-4</v>
      </c>
      <c r="AP545" s="47">
        <f t="shared" si="282"/>
        <v>4.4854893739783974E-3</v>
      </c>
      <c r="AQ545" s="47">
        <f t="shared" si="283"/>
        <v>3.0111746282904389E-3</v>
      </c>
      <c r="AR545" s="47">
        <f t="shared" si="284"/>
        <v>1.6982866624626017E-2</v>
      </c>
      <c r="AS545" s="47">
        <f t="shared" si="285"/>
        <v>8.4827902233485034E-3</v>
      </c>
      <c r="AT545" s="47">
        <f t="shared" si="276"/>
        <v>5.4335106096965284E-3</v>
      </c>
      <c r="AU545" s="47">
        <f t="shared" si="277"/>
        <v>0.71841511872892694</v>
      </c>
      <c r="AV545" s="47">
        <f t="shared" si="278"/>
        <v>1.9444450375975929E-2</v>
      </c>
      <c r="AW545" s="47">
        <f t="shared" si="279"/>
        <v>1.6340375068758101E-2</v>
      </c>
      <c r="AX545" s="47">
        <f t="shared" si="280"/>
        <v>0</v>
      </c>
      <c r="BA545" s="47">
        <f t="shared" si="271"/>
        <v>1.2303233819160255E-3</v>
      </c>
      <c r="BB545" s="47">
        <f t="shared" si="272"/>
        <v>3.3636141307079086E-2</v>
      </c>
      <c r="BC545" s="47">
        <f t="shared" si="273"/>
        <v>4.9585790558696635E-2</v>
      </c>
      <c r="BD545" s="47">
        <f t="shared" si="274"/>
        <v>0.12933681240670031</v>
      </c>
      <c r="BE545" s="47">
        <f t="shared" si="275"/>
        <v>0.1000768174744672</v>
      </c>
      <c r="BF545" s="47">
        <f t="shared" si="256"/>
        <v>7.0574490850160015E-2</v>
      </c>
      <c r="BG545" s="47">
        <f t="shared" si="257"/>
        <v>9.2354823508526245</v>
      </c>
      <c r="BH545" s="47">
        <f t="shared" si="258"/>
        <v>0.10448934912808289</v>
      </c>
      <c r="BI545" s="47">
        <f t="shared" si="259"/>
        <v>0.2055091859179882</v>
      </c>
      <c r="BJ545" s="47">
        <f t="shared" si="260"/>
        <v>0</v>
      </c>
    </row>
    <row r="546" spans="4:62">
      <c r="D546" s="37">
        <f t="shared" si="253"/>
        <v>200</v>
      </c>
      <c r="E546" s="47">
        <f t="shared" si="261"/>
        <v>4.4449870030275891E-4</v>
      </c>
      <c r="F546" s="47">
        <f t="shared" si="262"/>
        <v>1.458651103449876E-2</v>
      </c>
      <c r="G546" s="47">
        <f t="shared" si="263"/>
        <v>2.3192546162661597E-2</v>
      </c>
      <c r="H546" s="47">
        <f t="shared" si="264"/>
        <v>5.6177250236127067E-2</v>
      </c>
      <c r="I546" s="47">
        <f t="shared" si="265"/>
        <v>4.5797228108395698E-2</v>
      </c>
      <c r="J546" s="47">
        <f t="shared" si="266"/>
        <v>3.2576900039344325E-2</v>
      </c>
      <c r="K546" s="47">
        <f t="shared" si="267"/>
        <v>4.2573625886695128</v>
      </c>
      <c r="L546" s="47">
        <f t="shared" si="268"/>
        <v>4.2440680626768375E-2</v>
      </c>
      <c r="M546" s="47">
        <f t="shared" si="269"/>
        <v>9.4401459515154676E-2</v>
      </c>
      <c r="N546" s="47">
        <f t="shared" si="270"/>
        <v>0</v>
      </c>
      <c r="Q546" s="47">
        <f t="shared" si="254"/>
        <v>9.4015061883749563E-5</v>
      </c>
      <c r="R546" s="47">
        <f t="shared" si="233"/>
        <v>1.0101004014356849E-2</v>
      </c>
      <c r="S546" s="47">
        <f t="shared" si="234"/>
        <v>2.0181354309109854E-2</v>
      </c>
      <c r="T546" s="47">
        <f t="shared" si="235"/>
        <v>3.9194297363180676E-2</v>
      </c>
      <c r="U546" s="47">
        <f t="shared" si="236"/>
        <v>3.7314396709700624E-2</v>
      </c>
      <c r="V546" s="47">
        <f t="shared" si="237"/>
        <v>2.7143358394912737E-2</v>
      </c>
      <c r="W546" s="47">
        <f t="shared" si="238"/>
        <v>3.5389427435865715</v>
      </c>
      <c r="X546" s="47">
        <f t="shared" si="239"/>
        <v>2.2996140568504044E-2</v>
      </c>
      <c r="Y546" s="47">
        <f t="shared" si="240"/>
        <v>7.8060984962398675E-2</v>
      </c>
      <c r="Z546" s="47">
        <f t="shared" si="241"/>
        <v>0</v>
      </c>
      <c r="AA546" s="91"/>
      <c r="AB546" s="91"/>
      <c r="AC546" s="47">
        <f t="shared" si="255"/>
        <v>7.8582858889247756E-4</v>
      </c>
      <c r="AD546" s="47">
        <f t="shared" si="244"/>
        <v>1.904979336638081E-2</v>
      </c>
      <c r="AE546" s="47">
        <f t="shared" si="245"/>
        <v>2.6393477875001244E-2</v>
      </c>
      <c r="AF546" s="47">
        <f t="shared" si="246"/>
        <v>7.3160203109073341E-2</v>
      </c>
      <c r="AG546" s="47">
        <f t="shared" si="247"/>
        <v>5.4280059507090826E-2</v>
      </c>
      <c r="AH546" s="47">
        <f t="shared" si="248"/>
        <v>3.7997964432519564E-2</v>
      </c>
      <c r="AI546" s="47">
        <f t="shared" si="249"/>
        <v>4.978169014561308</v>
      </c>
      <c r="AJ546" s="47">
        <f t="shared" si="250"/>
        <v>6.2049220352523367E-2</v>
      </c>
      <c r="AK546" s="47">
        <f t="shared" si="251"/>
        <v>0.11110885702314575</v>
      </c>
      <c r="AL546" s="47">
        <f t="shared" si="252"/>
        <v>0</v>
      </c>
      <c r="AO546" s="47">
        <f t="shared" si="281"/>
        <v>3.5048363841900935E-4</v>
      </c>
      <c r="AP546" s="47">
        <f t="shared" si="282"/>
        <v>4.4855070201419104E-3</v>
      </c>
      <c r="AQ546" s="47">
        <f t="shared" si="283"/>
        <v>3.011191853551743E-3</v>
      </c>
      <c r="AR546" s="47">
        <f t="shared" si="284"/>
        <v>1.6982952872946391E-2</v>
      </c>
      <c r="AS546" s="47">
        <f t="shared" si="285"/>
        <v>8.4828313986950732E-3</v>
      </c>
      <c r="AT546" s="47">
        <f t="shared" si="276"/>
        <v>5.433541644431588E-3</v>
      </c>
      <c r="AU546" s="47">
        <f t="shared" si="277"/>
        <v>0.71841984508294132</v>
      </c>
      <c r="AV546" s="47">
        <f t="shared" si="278"/>
        <v>1.9444540058264331E-2</v>
      </c>
      <c r="AW546" s="47">
        <f t="shared" si="279"/>
        <v>1.6340474552756001E-2</v>
      </c>
      <c r="AX546" s="47">
        <f t="shared" si="280"/>
        <v>0</v>
      </c>
      <c r="BA546" s="47">
        <f t="shared" si="271"/>
        <v>1.2303272891952366E-3</v>
      </c>
      <c r="BB546" s="47">
        <f t="shared" si="272"/>
        <v>3.3636304400879571E-2</v>
      </c>
      <c r="BC546" s="47">
        <f t="shared" si="273"/>
        <v>4.9586024037662838E-2</v>
      </c>
      <c r="BD546" s="47">
        <f t="shared" si="274"/>
        <v>0.12933745334520041</v>
      </c>
      <c r="BE546" s="47">
        <f t="shared" si="275"/>
        <v>0.10007728761548652</v>
      </c>
      <c r="BF546" s="47">
        <f t="shared" si="256"/>
        <v>7.0574864471863896E-2</v>
      </c>
      <c r="BG546" s="47">
        <f t="shared" si="257"/>
        <v>9.2355316032308217</v>
      </c>
      <c r="BH546" s="47">
        <f t="shared" si="258"/>
        <v>0.10448990097929174</v>
      </c>
      <c r="BI546" s="47">
        <f t="shared" si="259"/>
        <v>0.20551031653830043</v>
      </c>
      <c r="BJ546" s="47">
        <f t="shared" si="260"/>
        <v>0</v>
      </c>
    </row>
    <row r="547" spans="4:62">
      <c r="D547" s="37">
        <f t="shared" si="253"/>
        <v>225</v>
      </c>
      <c r="E547" s="47">
        <f t="shared" si="261"/>
        <v>4.4449888434902227E-4</v>
      </c>
      <c r="F547" s="47">
        <f t="shared" si="262"/>
        <v>1.4586523818793645E-2</v>
      </c>
      <c r="G547" s="47">
        <f t="shared" si="263"/>
        <v>2.3192565170540934E-2</v>
      </c>
      <c r="H547" s="47">
        <f t="shared" si="264"/>
        <v>5.6177298991287171E-2</v>
      </c>
      <c r="I547" s="47">
        <f t="shared" si="265"/>
        <v>4.5797265812849132E-2</v>
      </c>
      <c r="J547" s="47">
        <f t="shared" si="266"/>
        <v>3.2576930151437748E-2</v>
      </c>
      <c r="K547" s="47">
        <f t="shared" si="267"/>
        <v>4.2573665023379297</v>
      </c>
      <c r="L547" s="47">
        <f t="shared" si="268"/>
        <v>4.2440721249661181E-2</v>
      </c>
      <c r="M547" s="47">
        <f t="shared" si="269"/>
        <v>9.4401550148120489E-2</v>
      </c>
      <c r="N547" s="47">
        <f t="shared" si="270"/>
        <v>0</v>
      </c>
      <c r="Q547" s="47">
        <f t="shared" si="254"/>
        <v>9.4014927152533836E-5</v>
      </c>
      <c r="R547" s="47">
        <f t="shared" si="233"/>
        <v>1.0101013696590227E-2</v>
      </c>
      <c r="S547" s="47">
        <f t="shared" si="234"/>
        <v>2.0181370288919094E-2</v>
      </c>
      <c r="T547" s="47">
        <f t="shared" si="235"/>
        <v>3.9194330956541193E-2</v>
      </c>
      <c r="U547" s="47">
        <f t="shared" si="236"/>
        <v>3.7314427175840902E-2</v>
      </c>
      <c r="V547" s="47">
        <f t="shared" si="237"/>
        <v>2.7143383051335478E-2</v>
      </c>
      <c r="W547" s="47">
        <f t="shared" si="238"/>
        <v>3.5389458263978542</v>
      </c>
      <c r="X547" s="47">
        <f t="shared" si="239"/>
        <v>2.2996165425931768E-2</v>
      </c>
      <c r="Y547" s="47">
        <f t="shared" si="240"/>
        <v>7.8061058106833323E-2</v>
      </c>
      <c r="Z547" s="47">
        <f t="shared" si="241"/>
        <v>0</v>
      </c>
      <c r="AA547" s="91"/>
      <c r="AB547" s="91"/>
      <c r="AC547" s="47">
        <f t="shared" si="255"/>
        <v>7.8582909171622006E-4</v>
      </c>
      <c r="AD547" s="47">
        <f t="shared" si="244"/>
        <v>1.90498092527372E-2</v>
      </c>
      <c r="AE547" s="47">
        <f t="shared" si="245"/>
        <v>2.6393499910950677E-2</v>
      </c>
      <c r="AF547" s="47">
        <f t="shared" si="246"/>
        <v>7.3160267026033024E-2</v>
      </c>
      <c r="AG547" s="47">
        <f t="shared" si="247"/>
        <v>5.4280104449857425E-2</v>
      </c>
      <c r="AH547" s="47">
        <f t="shared" si="248"/>
        <v>3.7998000000283673E-2</v>
      </c>
      <c r="AI547" s="47">
        <f t="shared" si="249"/>
        <v>4.97817375908686</v>
      </c>
      <c r="AJ547" s="47">
        <f t="shared" si="250"/>
        <v>6.2049276740881253E-2</v>
      </c>
      <c r="AK547" s="47">
        <f t="shared" si="251"/>
        <v>0.11110896514464272</v>
      </c>
      <c r="AL547" s="47">
        <f t="shared" si="252"/>
        <v>0</v>
      </c>
      <c r="AO547" s="47">
        <f t="shared" si="281"/>
        <v>3.5048395719648842E-4</v>
      </c>
      <c r="AP547" s="47">
        <f t="shared" si="282"/>
        <v>4.4855101222034174E-3</v>
      </c>
      <c r="AQ547" s="47">
        <f t="shared" si="283"/>
        <v>3.0111948816218398E-3</v>
      </c>
      <c r="AR547" s="47">
        <f t="shared" si="284"/>
        <v>1.6982968034745978E-2</v>
      </c>
      <c r="AS547" s="47">
        <f t="shared" si="285"/>
        <v>8.4828386370082304E-3</v>
      </c>
      <c r="AT547" s="47">
        <f t="shared" si="276"/>
        <v>5.4335471001022706E-3</v>
      </c>
      <c r="AU547" s="47">
        <f t="shared" si="277"/>
        <v>0.71842067594007553</v>
      </c>
      <c r="AV547" s="47">
        <f t="shared" si="278"/>
        <v>1.9444555823729413E-2</v>
      </c>
      <c r="AW547" s="47">
        <f t="shared" si="279"/>
        <v>1.6340492041287166E-2</v>
      </c>
      <c r="AX547" s="47">
        <f t="shared" si="280"/>
        <v>0</v>
      </c>
      <c r="BA547" s="47">
        <f t="shared" si="271"/>
        <v>1.2303279760652423E-3</v>
      </c>
      <c r="BB547" s="47">
        <f t="shared" si="272"/>
        <v>3.3636333071530841E-2</v>
      </c>
      <c r="BC547" s="47">
        <f t="shared" si="273"/>
        <v>4.9586065081491611E-2</v>
      </c>
      <c r="BD547" s="47">
        <f t="shared" si="274"/>
        <v>0.12933756601732019</v>
      </c>
      <c r="BE547" s="47">
        <f t="shared" si="275"/>
        <v>0.10007737026270655</v>
      </c>
      <c r="BF547" s="47">
        <f t="shared" si="256"/>
        <v>7.0574930151721421E-2</v>
      </c>
      <c r="BG547" s="47">
        <f t="shared" si="257"/>
        <v>9.2355402614247897</v>
      </c>
      <c r="BH547" s="47">
        <f t="shared" si="258"/>
        <v>0.10448999799054243</v>
      </c>
      <c r="BI547" s="47">
        <f t="shared" si="259"/>
        <v>0.20551051529276321</v>
      </c>
      <c r="BJ547" s="47">
        <f t="shared" si="260"/>
        <v>0</v>
      </c>
    </row>
    <row r="548" spans="4:62">
      <c r="D548" s="37">
        <f t="shared" si="253"/>
        <v>250</v>
      </c>
      <c r="E548" s="47">
        <f t="shared" si="261"/>
        <v>4.4449891649122041E-4</v>
      </c>
      <c r="F548" s="47">
        <f t="shared" si="262"/>
        <v>1.4586526051467819E-2</v>
      </c>
      <c r="G548" s="47">
        <f t="shared" si="263"/>
        <v>2.3192568490114026E-2</v>
      </c>
      <c r="H548" s="47">
        <f t="shared" si="264"/>
        <v>5.6177307505983348E-2</v>
      </c>
      <c r="I548" s="47">
        <f t="shared" si="265"/>
        <v>4.5797272397628361E-2</v>
      </c>
      <c r="J548" s="47">
        <f t="shared" si="266"/>
        <v>3.2576935410272428E-2</v>
      </c>
      <c r="K548" s="47">
        <f t="shared" si="267"/>
        <v>4.2573671858286097</v>
      </c>
      <c r="L548" s="47">
        <f t="shared" si="268"/>
        <v>4.2440728344122353E-2</v>
      </c>
      <c r="M548" s="47">
        <f t="shared" si="269"/>
        <v>9.440156597643827E-2</v>
      </c>
      <c r="N548" s="47">
        <f t="shared" si="270"/>
        <v>0</v>
      </c>
      <c r="Q548" s="47">
        <f t="shared" si="254"/>
        <v>9.4014903622811747E-5</v>
      </c>
      <c r="R548" s="47">
        <f t="shared" si="233"/>
        <v>1.0101015387514335E-2</v>
      </c>
      <c r="S548" s="47">
        <f t="shared" si="234"/>
        <v>2.0181373079664122E-2</v>
      </c>
      <c r="T548" s="47">
        <f t="shared" si="235"/>
        <v>3.9194336823351147E-2</v>
      </c>
      <c r="U548" s="47">
        <f t="shared" si="236"/>
        <v>3.7314432496507018E-2</v>
      </c>
      <c r="V548" s="47">
        <f t="shared" si="237"/>
        <v>2.7143387357381199E-2</v>
      </c>
      <c r="W548" s="47">
        <f t="shared" si="238"/>
        <v>3.5389463647860246</v>
      </c>
      <c r="X548" s="47">
        <f t="shared" si="239"/>
        <v>2.2996169767081392E-2</v>
      </c>
      <c r="Y548" s="47">
        <f t="shared" si="240"/>
        <v>7.8061070880919944E-2</v>
      </c>
      <c r="Z548" s="47">
        <f t="shared" si="241"/>
        <v>0</v>
      </c>
      <c r="AA548" s="91"/>
      <c r="AB548" s="91"/>
      <c r="AC548" s="47">
        <f t="shared" si="255"/>
        <v>7.8582917953033845E-4</v>
      </c>
      <c r="AD548" s="47">
        <f t="shared" si="244"/>
        <v>1.9049812027161443E-2</v>
      </c>
      <c r="AE548" s="47">
        <f t="shared" si="245"/>
        <v>2.639350375935183E-2</v>
      </c>
      <c r="AF548" s="47">
        <f t="shared" si="246"/>
        <v>7.3160278188615438E-2</v>
      </c>
      <c r="AG548" s="47">
        <f t="shared" si="247"/>
        <v>5.4280112298749773E-2</v>
      </c>
      <c r="AH548" s="47">
        <f t="shared" si="248"/>
        <v>3.7998006211907312E-2</v>
      </c>
      <c r="AI548" s="47">
        <f t="shared" si="249"/>
        <v>4.9781745876800487</v>
      </c>
      <c r="AJ548" s="47">
        <f t="shared" si="250"/>
        <v>6.2049286588653968E-2</v>
      </c>
      <c r="AK548" s="47">
        <f t="shared" si="251"/>
        <v>0.11110898402719167</v>
      </c>
      <c r="AL548" s="47">
        <f t="shared" si="252"/>
        <v>0</v>
      </c>
      <c r="AO548" s="47">
        <f t="shared" si="281"/>
        <v>3.5048401286840868E-4</v>
      </c>
      <c r="AP548" s="47">
        <f t="shared" si="282"/>
        <v>4.4855106639534841E-3</v>
      </c>
      <c r="AQ548" s="47">
        <f t="shared" si="283"/>
        <v>3.0111954104499045E-3</v>
      </c>
      <c r="AR548" s="47">
        <f t="shared" si="284"/>
        <v>1.6982970682632201E-2</v>
      </c>
      <c r="AS548" s="47">
        <f t="shared" si="285"/>
        <v>8.4828399011213432E-3</v>
      </c>
      <c r="AT548" s="47">
        <f t="shared" si="276"/>
        <v>5.4335480528912294E-3</v>
      </c>
      <c r="AU548" s="47">
        <f t="shared" si="277"/>
        <v>0.71842082104258509</v>
      </c>
      <c r="AV548" s="47">
        <f t="shared" si="278"/>
        <v>1.9444558577040961E-2</v>
      </c>
      <c r="AW548" s="47">
        <f t="shared" si="279"/>
        <v>1.6340495095518326E-2</v>
      </c>
      <c r="AX548" s="47">
        <f t="shared" si="280"/>
        <v>0</v>
      </c>
      <c r="BA548" s="47">
        <f t="shared" si="271"/>
        <v>1.2303280960215589E-3</v>
      </c>
      <c r="BB548" s="47">
        <f t="shared" si="272"/>
        <v>3.3636338078629258E-2</v>
      </c>
      <c r="BC548" s="47">
        <f t="shared" si="273"/>
        <v>4.958607224946586E-2</v>
      </c>
      <c r="BD548" s="47">
        <f t="shared" si="274"/>
        <v>0.1293375856945988</v>
      </c>
      <c r="BE548" s="47">
        <f t="shared" si="275"/>
        <v>0.10007738469637814</v>
      </c>
      <c r="BF548" s="47">
        <f t="shared" si="256"/>
        <v>7.057494162217974E-2</v>
      </c>
      <c r="BG548" s="47">
        <f t="shared" si="257"/>
        <v>9.2355417735086576</v>
      </c>
      <c r="BH548" s="47">
        <f t="shared" si="258"/>
        <v>0.10449001493277632</v>
      </c>
      <c r="BI548" s="47">
        <f t="shared" si="259"/>
        <v>0.20551055000362994</v>
      </c>
      <c r="BJ548" s="47">
        <f t="shared" si="260"/>
        <v>0</v>
      </c>
    </row>
    <row r="549" spans="4:62">
      <c r="D549" s="37">
        <f t="shared" si="253"/>
        <v>300</v>
      </c>
      <c r="E549" s="47">
        <f t="shared" si="261"/>
        <v>4.4449892648424407E-4</v>
      </c>
      <c r="F549" s="47">
        <f t="shared" si="262"/>
        <v>1.458652674560721E-2</v>
      </c>
      <c r="G549" s="47">
        <f t="shared" si="263"/>
        <v>2.3192569522170772E-2</v>
      </c>
      <c r="H549" s="47">
        <f t="shared" si="264"/>
        <v>5.6177310153206171E-2</v>
      </c>
      <c r="I549" s="47">
        <f t="shared" si="265"/>
        <v>4.5797274444839144E-2</v>
      </c>
      <c r="J549" s="47">
        <f t="shared" si="266"/>
        <v>3.2576937045246467E-2</v>
      </c>
      <c r="K549" s="47">
        <f t="shared" si="267"/>
        <v>4.2573673983261653</v>
      </c>
      <c r="L549" s="47">
        <f t="shared" si="268"/>
        <v>4.2440730549793478E-2</v>
      </c>
      <c r="M549" s="47">
        <f t="shared" si="269"/>
        <v>9.4401570897469297E-2</v>
      </c>
      <c r="N549" s="47">
        <f t="shared" si="270"/>
        <v>0</v>
      </c>
      <c r="Q549" s="47">
        <f t="shared" si="254"/>
        <v>9.4014896307410709E-5</v>
      </c>
      <c r="R549" s="47">
        <f t="shared" si="233"/>
        <v>1.0101015913223389E-2</v>
      </c>
      <c r="S549" s="47">
        <f t="shared" si="234"/>
        <v>2.0181373947307988E-2</v>
      </c>
      <c r="T549" s="47">
        <f t="shared" si="235"/>
        <v>3.9194338647344965E-2</v>
      </c>
      <c r="U549" s="47">
        <f t="shared" si="236"/>
        <v>3.731443415070447E-2</v>
      </c>
      <c r="V549" s="47">
        <f t="shared" si="237"/>
        <v>2.7143388696132725E-2</v>
      </c>
      <c r="W549" s="47">
        <f t="shared" si="238"/>
        <v>3.538946532171146</v>
      </c>
      <c r="X549" s="47">
        <f t="shared" si="239"/>
        <v>2.2996171116746737E-2</v>
      </c>
      <c r="Y549" s="47">
        <f t="shared" si="240"/>
        <v>7.806107485238914E-2</v>
      </c>
      <c r="Z549" s="47">
        <f t="shared" si="241"/>
        <v>0</v>
      </c>
      <c r="AA549" s="91"/>
      <c r="AB549" s="91"/>
      <c r="AC549" s="47">
        <f t="shared" si="255"/>
        <v>7.8582920683178677E-4</v>
      </c>
      <c r="AD549" s="47">
        <f t="shared" si="244"/>
        <v>1.904981288973117E-2</v>
      </c>
      <c r="AE549" s="47">
        <f t="shared" si="245"/>
        <v>2.6393504955821458E-2</v>
      </c>
      <c r="AF549" s="47">
        <f t="shared" si="246"/>
        <v>7.3160281659067267E-2</v>
      </c>
      <c r="AG549" s="47">
        <f t="shared" si="247"/>
        <v>5.4280114738973886E-2</v>
      </c>
      <c r="AH549" s="47">
        <f t="shared" si="248"/>
        <v>3.7998008143103862E-2</v>
      </c>
      <c r="AI549" s="47">
        <f t="shared" si="249"/>
        <v>4.978174845290039</v>
      </c>
      <c r="AJ549" s="47">
        <f t="shared" si="250"/>
        <v>6.2049289650330873E-2</v>
      </c>
      <c r="AK549" s="47">
        <f t="shared" si="251"/>
        <v>0.11110898989778452</v>
      </c>
      <c r="AL549" s="47">
        <f t="shared" si="252"/>
        <v>0</v>
      </c>
      <c r="AO549" s="47">
        <f t="shared" si="281"/>
        <v>3.5048403017683334E-4</v>
      </c>
      <c r="AP549" s="47">
        <f t="shared" si="282"/>
        <v>4.4855108323838214E-3</v>
      </c>
      <c r="AQ549" s="47">
        <f t="shared" si="283"/>
        <v>3.0111955748627836E-3</v>
      </c>
      <c r="AR549" s="47">
        <f t="shared" si="284"/>
        <v>1.6982971505861207E-2</v>
      </c>
      <c r="AS549" s="47">
        <f t="shared" si="285"/>
        <v>8.4828402941346734E-3</v>
      </c>
      <c r="AT549" s="47">
        <f t="shared" si="276"/>
        <v>5.4335483491137412E-3</v>
      </c>
      <c r="AU549" s="47">
        <f t="shared" si="277"/>
        <v>0.71842086615501932</v>
      </c>
      <c r="AV549" s="47">
        <f t="shared" si="278"/>
        <v>1.9444559433046741E-2</v>
      </c>
      <c r="AW549" s="47">
        <f t="shared" si="279"/>
        <v>1.6340496045080158E-2</v>
      </c>
      <c r="AX549" s="47">
        <f t="shared" si="280"/>
        <v>0</v>
      </c>
      <c r="BA549" s="47">
        <f t="shared" si="271"/>
        <v>1.2303281333160309E-3</v>
      </c>
      <c r="BB549" s="47">
        <f t="shared" si="272"/>
        <v>3.363633963533838E-2</v>
      </c>
      <c r="BC549" s="47">
        <f t="shared" si="273"/>
        <v>4.958607447799223E-2</v>
      </c>
      <c r="BD549" s="47">
        <f t="shared" si="274"/>
        <v>0.12933759181227344</v>
      </c>
      <c r="BE549" s="47">
        <f t="shared" si="275"/>
        <v>0.10007738918381304</v>
      </c>
      <c r="BF549" s="47">
        <f t="shared" si="256"/>
        <v>7.0574945188350335E-2</v>
      </c>
      <c r="BG549" s="47">
        <f t="shared" si="257"/>
        <v>9.2355422436162051</v>
      </c>
      <c r="BH549" s="47">
        <f t="shared" si="258"/>
        <v>0.10449002020012435</v>
      </c>
      <c r="BI549" s="47">
        <f t="shared" si="259"/>
        <v>0.20551056079525382</v>
      </c>
      <c r="BJ549" s="47">
        <f t="shared" si="260"/>
        <v>0</v>
      </c>
    </row>
    <row r="550" spans="4:62">
      <c r="D550" s="37">
        <f t="shared" si="253"/>
        <v>365</v>
      </c>
      <c r="E550" s="47">
        <f t="shared" si="261"/>
        <v>4.444989268779922E-4</v>
      </c>
      <c r="F550" s="47">
        <f t="shared" si="262"/>
        <v>1.4586526772957902E-2</v>
      </c>
      <c r="G550" s="47">
        <f t="shared" si="263"/>
        <v>2.3192569562836184E-2</v>
      </c>
      <c r="H550" s="47">
        <f t="shared" si="264"/>
        <v>5.6177310257512846E-2</v>
      </c>
      <c r="I550" s="47">
        <f t="shared" si="265"/>
        <v>4.5797274525503966E-2</v>
      </c>
      <c r="J550" s="47">
        <f t="shared" si="266"/>
        <v>3.2576937109668205E-2</v>
      </c>
      <c r="K550" s="47">
        <f t="shared" si="267"/>
        <v>4.2573674066990579</v>
      </c>
      <c r="L550" s="47">
        <f t="shared" si="268"/>
        <v>4.2440730636702E-2</v>
      </c>
      <c r="M550" s="47">
        <f t="shared" si="269"/>
        <v>9.4401571091369249E-2</v>
      </c>
      <c r="N550" s="47">
        <f t="shared" si="270"/>
        <v>0</v>
      </c>
      <c r="Q550" s="47">
        <f t="shared" si="254"/>
        <v>9.4014896019167064E-5</v>
      </c>
      <c r="R550" s="47">
        <f t="shared" si="233"/>
        <v>1.0101015933937536E-2</v>
      </c>
      <c r="S550" s="47">
        <f t="shared" si="234"/>
        <v>2.0181373981495155E-2</v>
      </c>
      <c r="T550" s="47">
        <f t="shared" si="235"/>
        <v>3.9194338719214523E-2</v>
      </c>
      <c r="U550" s="47">
        <f t="shared" si="236"/>
        <v>3.7314434215883659E-2</v>
      </c>
      <c r="V550" s="47">
        <f t="shared" si="237"/>
        <v>2.7143388748882617E-2</v>
      </c>
      <c r="W550" s="47">
        <f t="shared" si="238"/>
        <v>3.5389465387665053</v>
      </c>
      <c r="X550" s="47">
        <f t="shared" si="239"/>
        <v>2.2996171169926659E-2</v>
      </c>
      <c r="Y550" s="47">
        <f t="shared" si="240"/>
        <v>7.8061075008874173E-2</v>
      </c>
      <c r="Z550" s="47">
        <f t="shared" si="241"/>
        <v>0</v>
      </c>
      <c r="AA550" s="91"/>
      <c r="AB550" s="91"/>
      <c r="AC550" s="47">
        <f t="shared" si="255"/>
        <v>7.8582920790752674E-4</v>
      </c>
      <c r="AD550" s="47">
        <f t="shared" si="244"/>
        <v>1.9049812923718403E-2</v>
      </c>
      <c r="AE550" s="47">
        <f t="shared" si="245"/>
        <v>2.6393505002965115E-2</v>
      </c>
      <c r="AF550" s="47">
        <f t="shared" si="246"/>
        <v>7.3160281795811063E-2</v>
      </c>
      <c r="AG550" s="47">
        <f t="shared" si="247"/>
        <v>5.4280114835124335E-2</v>
      </c>
      <c r="AH550" s="47">
        <f t="shared" si="248"/>
        <v>3.7998008219197452E-2</v>
      </c>
      <c r="AI550" s="47">
        <f t="shared" si="249"/>
        <v>4.9781748554404661</v>
      </c>
      <c r="AJ550" s="47">
        <f t="shared" si="250"/>
        <v>6.2049289770967991E-2</v>
      </c>
      <c r="AK550" s="47">
        <f t="shared" si="251"/>
        <v>0.11110899012909939</v>
      </c>
      <c r="AL550" s="47">
        <f t="shared" si="252"/>
        <v>0</v>
      </c>
      <c r="AO550" s="47">
        <f t="shared" si="281"/>
        <v>3.5048403085882513E-4</v>
      </c>
      <c r="AP550" s="47">
        <f t="shared" si="282"/>
        <v>4.4855108390203652E-3</v>
      </c>
      <c r="AQ550" s="47">
        <f t="shared" si="283"/>
        <v>3.0111955813410286E-3</v>
      </c>
      <c r="AR550" s="47">
        <f t="shared" si="284"/>
        <v>1.6982971538298322E-2</v>
      </c>
      <c r="AS550" s="47">
        <f t="shared" si="285"/>
        <v>8.482840309620307E-3</v>
      </c>
      <c r="AT550" s="47">
        <f t="shared" si="276"/>
        <v>5.4335483607855888E-3</v>
      </c>
      <c r="AU550" s="47">
        <f t="shared" si="277"/>
        <v>0.71842086793255255</v>
      </c>
      <c r="AV550" s="47">
        <f t="shared" si="278"/>
        <v>1.9444559466775341E-2</v>
      </c>
      <c r="AW550" s="47">
        <f t="shared" si="279"/>
        <v>1.6340496082495076E-2</v>
      </c>
      <c r="AX550" s="47">
        <f t="shared" si="280"/>
        <v>0</v>
      </c>
      <c r="BA550" s="47">
        <f t="shared" si="271"/>
        <v>1.2303281347855188E-3</v>
      </c>
      <c r="BB550" s="47">
        <f t="shared" si="272"/>
        <v>3.3636339696676301E-2</v>
      </c>
      <c r="BC550" s="47">
        <f t="shared" si="273"/>
        <v>4.9586074565801302E-2</v>
      </c>
      <c r="BD550" s="47">
        <f t="shared" si="274"/>
        <v>0.1293375920533239</v>
      </c>
      <c r="BE550" s="47">
        <f t="shared" si="275"/>
        <v>0.10007738936062829</v>
      </c>
      <c r="BF550" s="47">
        <f t="shared" si="256"/>
        <v>7.0574945328865657E-2</v>
      </c>
      <c r="BG550" s="47">
        <f t="shared" si="257"/>
        <v>9.2355422621395249</v>
      </c>
      <c r="BH550" s="47">
        <f t="shared" si="258"/>
        <v>0.10449002040767</v>
      </c>
      <c r="BI550" s="47">
        <f t="shared" si="259"/>
        <v>0.20551056122046862</v>
      </c>
      <c r="BJ550" s="47">
        <f t="shared" si="260"/>
        <v>0</v>
      </c>
    </row>
    <row r="551" spans="4:62">
      <c r="D551" s="37">
        <f t="shared" si="253"/>
        <v>730</v>
      </c>
      <c r="E551" s="47">
        <f t="shared" si="261"/>
        <v>4.4449892690113862E-4</v>
      </c>
      <c r="F551" s="47">
        <f t="shared" si="262"/>
        <v>1.4586526774565709E-2</v>
      </c>
      <c r="G551" s="47">
        <f t="shared" si="263"/>
        <v>2.3192569565226695E-2</v>
      </c>
      <c r="H551" s="47">
        <f t="shared" si="264"/>
        <v>5.6177310263644503E-2</v>
      </c>
      <c r="I551" s="47">
        <f t="shared" si="265"/>
        <v>4.5797274530245839E-2</v>
      </c>
      <c r="J551" s="47">
        <f t="shared" si="266"/>
        <v>3.2576937113455232E-2</v>
      </c>
      <c r="K551" s="47">
        <f t="shared" si="267"/>
        <v>4.2573674071912571</v>
      </c>
      <c r="L551" s="47">
        <f t="shared" si="268"/>
        <v>4.2440730641810906E-2</v>
      </c>
      <c r="M551" s="47">
        <f t="shared" si="269"/>
        <v>9.4401571102767631E-2</v>
      </c>
      <c r="N551" s="47">
        <f t="shared" si="270"/>
        <v>0</v>
      </c>
      <c r="Q551" s="47">
        <f t="shared" si="254"/>
        <v>9.4014896002222691E-5</v>
      </c>
      <c r="R551" s="47">
        <f t="shared" si="233"/>
        <v>1.0101015935155215E-2</v>
      </c>
      <c r="S551" s="47">
        <f t="shared" si="234"/>
        <v>2.0181373983504843E-2</v>
      </c>
      <c r="T551" s="47">
        <f t="shared" si="235"/>
        <v>3.9194338723439366E-2</v>
      </c>
      <c r="U551" s="47">
        <f t="shared" si="236"/>
        <v>3.7314434219715212E-2</v>
      </c>
      <c r="V551" s="47">
        <f t="shared" si="237"/>
        <v>2.7143388751983515E-2</v>
      </c>
      <c r="W551" s="47">
        <f t="shared" si="238"/>
        <v>3.538946539154213</v>
      </c>
      <c r="X551" s="47">
        <f t="shared" si="239"/>
        <v>2.2996171173052835E-2</v>
      </c>
      <c r="Y551" s="47">
        <f t="shared" si="240"/>
        <v>7.8061075018073134E-2</v>
      </c>
      <c r="Z551" s="47">
        <f t="shared" si="241"/>
        <v>0</v>
      </c>
      <c r="AA551" s="91"/>
      <c r="AB551" s="91"/>
      <c r="AC551" s="47">
        <f t="shared" si="255"/>
        <v>7.8582920797076402E-4</v>
      </c>
      <c r="AD551" s="47">
        <f t="shared" si="244"/>
        <v>1.904981292571634E-2</v>
      </c>
      <c r="AE551" s="47">
        <f t="shared" si="245"/>
        <v>2.6393505005736451E-2</v>
      </c>
      <c r="AF551" s="47">
        <f t="shared" si="246"/>
        <v>7.3160281803849536E-2</v>
      </c>
      <c r="AG551" s="47">
        <f t="shared" si="247"/>
        <v>5.4280114840776529E-2</v>
      </c>
      <c r="AH551" s="47">
        <f t="shared" si="248"/>
        <v>3.7998008223670603E-2</v>
      </c>
      <c r="AI551" s="47">
        <f t="shared" si="249"/>
        <v>4.9781748560371577</v>
      </c>
      <c r="AJ551" s="47">
        <f t="shared" si="250"/>
        <v>6.2049289778059631E-2</v>
      </c>
      <c r="AK551" s="47">
        <f t="shared" si="251"/>
        <v>0.11110899014269721</v>
      </c>
      <c r="AL551" s="47">
        <f t="shared" si="252"/>
        <v>0</v>
      </c>
      <c r="AO551" s="47">
        <f t="shared" si="281"/>
        <v>3.5048403089891594E-4</v>
      </c>
      <c r="AP551" s="47">
        <f t="shared" si="282"/>
        <v>4.4855108394104941E-3</v>
      </c>
      <c r="AQ551" s="47">
        <f t="shared" si="283"/>
        <v>3.0111955817218525E-3</v>
      </c>
      <c r="AR551" s="47">
        <f t="shared" si="284"/>
        <v>1.6982971540205137E-2</v>
      </c>
      <c r="AS551" s="47">
        <f t="shared" si="285"/>
        <v>8.4828403105306274E-3</v>
      </c>
      <c r="AT551" s="47">
        <f t="shared" si="276"/>
        <v>5.433548361471717E-3</v>
      </c>
      <c r="AU551" s="47">
        <f t="shared" si="277"/>
        <v>0.71842086803704408</v>
      </c>
      <c r="AV551" s="47">
        <f t="shared" si="278"/>
        <v>1.9444559468758071E-2</v>
      </c>
      <c r="AW551" s="47">
        <f t="shared" si="279"/>
        <v>1.6340496084694497E-2</v>
      </c>
      <c r="AX551" s="47">
        <f t="shared" si="280"/>
        <v>0</v>
      </c>
      <c r="BA551" s="47">
        <f t="shared" si="271"/>
        <v>1.2303281348719026E-3</v>
      </c>
      <c r="BB551" s="47">
        <f t="shared" si="272"/>
        <v>3.3636339700282049E-2</v>
      </c>
      <c r="BC551" s="47">
        <f t="shared" si="273"/>
        <v>4.9586074570963146E-2</v>
      </c>
      <c r="BD551" s="47">
        <f t="shared" si="274"/>
        <v>0.12933759206749404</v>
      </c>
      <c r="BE551" s="47">
        <f t="shared" si="275"/>
        <v>0.10007738937102237</v>
      </c>
      <c r="BF551" s="47">
        <f t="shared" si="256"/>
        <v>7.0574945337125827E-2</v>
      </c>
      <c r="BG551" s="47">
        <f t="shared" si="257"/>
        <v>9.2355422632284139</v>
      </c>
      <c r="BH551" s="47">
        <f t="shared" si="258"/>
        <v>0.10449002041987054</v>
      </c>
      <c r="BI551" s="47">
        <f t="shared" si="259"/>
        <v>0.20551056124546485</v>
      </c>
      <c r="BJ551" s="47">
        <f t="shared" si="260"/>
        <v>0</v>
      </c>
    </row>
    <row r="552" spans="4:62">
      <c r="D552" s="37">
        <f t="shared" si="253"/>
        <v>1460</v>
      </c>
      <c r="E552" s="47">
        <f t="shared" si="261"/>
        <v>4.4449892690113862E-4</v>
      </c>
      <c r="F552" s="47">
        <f t="shared" si="262"/>
        <v>1.4586526774565709E-2</v>
      </c>
      <c r="G552" s="47">
        <f t="shared" si="263"/>
        <v>2.3192569565226695E-2</v>
      </c>
      <c r="H552" s="47">
        <f t="shared" si="264"/>
        <v>5.6177310263644503E-2</v>
      </c>
      <c r="I552" s="47">
        <f t="shared" si="265"/>
        <v>4.5797274530245839E-2</v>
      </c>
      <c r="J552" s="47">
        <f t="shared" si="266"/>
        <v>3.2576937113455232E-2</v>
      </c>
      <c r="K552" s="47">
        <f t="shared" si="267"/>
        <v>4.2573674071912571</v>
      </c>
      <c r="L552" s="47">
        <f t="shared" si="268"/>
        <v>4.2440730641810906E-2</v>
      </c>
      <c r="M552" s="47">
        <f t="shared" si="269"/>
        <v>9.4401571102767631E-2</v>
      </c>
      <c r="N552" s="47">
        <f t="shared" si="270"/>
        <v>0</v>
      </c>
      <c r="Q552" s="47">
        <f t="shared" si="254"/>
        <v>9.4014896002222691E-5</v>
      </c>
      <c r="R552" s="47">
        <f t="shared" si="233"/>
        <v>1.0101015935155215E-2</v>
      </c>
      <c r="S552" s="47">
        <f t="shared" si="234"/>
        <v>2.0181373983504843E-2</v>
      </c>
      <c r="T552" s="47">
        <f t="shared" si="235"/>
        <v>3.9194338723439366E-2</v>
      </c>
      <c r="U552" s="47">
        <f t="shared" si="236"/>
        <v>3.7314434219715212E-2</v>
      </c>
      <c r="V552" s="47">
        <f t="shared" si="237"/>
        <v>2.7143388751983515E-2</v>
      </c>
      <c r="W552" s="47">
        <f t="shared" si="238"/>
        <v>3.538946539154213</v>
      </c>
      <c r="X552" s="47">
        <f t="shared" si="239"/>
        <v>2.2996171173052835E-2</v>
      </c>
      <c r="Y552" s="47">
        <f t="shared" si="240"/>
        <v>7.8061075018073134E-2</v>
      </c>
      <c r="Z552" s="47">
        <f t="shared" si="241"/>
        <v>0</v>
      </c>
      <c r="AA552" s="91"/>
      <c r="AB552" s="91"/>
      <c r="AC552" s="47">
        <f t="shared" si="255"/>
        <v>7.8582920797076402E-4</v>
      </c>
      <c r="AD552" s="47">
        <f t="shared" si="244"/>
        <v>1.904981292571634E-2</v>
      </c>
      <c r="AE552" s="47">
        <f t="shared" si="245"/>
        <v>2.6393505005736451E-2</v>
      </c>
      <c r="AF552" s="47">
        <f t="shared" si="246"/>
        <v>7.3160281803849536E-2</v>
      </c>
      <c r="AG552" s="47">
        <f t="shared" si="247"/>
        <v>5.4280114840776529E-2</v>
      </c>
      <c r="AH552" s="47">
        <f t="shared" si="248"/>
        <v>3.7998008223670603E-2</v>
      </c>
      <c r="AI552" s="47">
        <f t="shared" si="249"/>
        <v>4.9781748560371577</v>
      </c>
      <c r="AJ552" s="47">
        <f t="shared" si="250"/>
        <v>6.2049289778059631E-2</v>
      </c>
      <c r="AK552" s="47">
        <f t="shared" si="251"/>
        <v>0.11110899014269721</v>
      </c>
      <c r="AL552" s="47">
        <f t="shared" si="252"/>
        <v>0</v>
      </c>
      <c r="AO552" s="47">
        <f t="shared" si="281"/>
        <v>3.5048403089891594E-4</v>
      </c>
      <c r="AP552" s="47">
        <f t="shared" si="282"/>
        <v>4.4855108394104941E-3</v>
      </c>
      <c r="AQ552" s="47">
        <f t="shared" si="283"/>
        <v>3.0111955817218525E-3</v>
      </c>
      <c r="AR552" s="47">
        <f t="shared" si="284"/>
        <v>1.6982971540205137E-2</v>
      </c>
      <c r="AS552" s="47">
        <f t="shared" si="285"/>
        <v>8.4828403105306274E-3</v>
      </c>
      <c r="AT552" s="47">
        <f t="shared" si="276"/>
        <v>5.433548361471717E-3</v>
      </c>
      <c r="AU552" s="47">
        <f t="shared" si="277"/>
        <v>0.71842086803704408</v>
      </c>
      <c r="AV552" s="47">
        <f t="shared" si="278"/>
        <v>1.9444559468758071E-2</v>
      </c>
      <c r="AW552" s="47">
        <f t="shared" si="279"/>
        <v>1.6340496084694497E-2</v>
      </c>
      <c r="AX552" s="47">
        <f t="shared" si="280"/>
        <v>0</v>
      </c>
      <c r="BA552" s="47">
        <f t="shared" si="271"/>
        <v>1.2303281348719026E-3</v>
      </c>
      <c r="BB552" s="47">
        <f t="shared" si="272"/>
        <v>3.3636339700282049E-2</v>
      </c>
      <c r="BC552" s="47">
        <f t="shared" si="273"/>
        <v>4.9586074570963146E-2</v>
      </c>
      <c r="BD552" s="47">
        <f t="shared" si="274"/>
        <v>0.12933759206749404</v>
      </c>
      <c r="BE552" s="47">
        <f t="shared" si="275"/>
        <v>0.10007738937102237</v>
      </c>
      <c r="BF552" s="47">
        <f t="shared" si="256"/>
        <v>7.0574945337125827E-2</v>
      </c>
      <c r="BG552" s="47">
        <f t="shared" si="257"/>
        <v>9.2355422632284139</v>
      </c>
      <c r="BH552" s="47">
        <f t="shared" si="258"/>
        <v>0.10449002041987054</v>
      </c>
      <c r="BI552" s="47">
        <f t="shared" si="259"/>
        <v>0.20551056124546485</v>
      </c>
      <c r="BJ552" s="47">
        <f t="shared" si="260"/>
        <v>0</v>
      </c>
    </row>
    <row r="553" spans="4:62">
      <c r="D553" s="37">
        <f t="shared" si="253"/>
        <v>2920</v>
      </c>
      <c r="E553" s="47">
        <f t="shared" si="261"/>
        <v>4.4449892690113862E-4</v>
      </c>
      <c r="F553" s="47">
        <f t="shared" si="262"/>
        <v>1.4586526774565709E-2</v>
      </c>
      <c r="G553" s="47">
        <f t="shared" si="263"/>
        <v>2.3192569565226695E-2</v>
      </c>
      <c r="H553" s="47">
        <f t="shared" si="264"/>
        <v>5.6177310263644503E-2</v>
      </c>
      <c r="I553" s="47">
        <f t="shared" si="265"/>
        <v>4.5797274530245839E-2</v>
      </c>
      <c r="J553" s="47">
        <f t="shared" si="266"/>
        <v>3.2576937113455232E-2</v>
      </c>
      <c r="K553" s="47">
        <f t="shared" si="267"/>
        <v>4.2573674071912571</v>
      </c>
      <c r="L553" s="47">
        <f t="shared" si="268"/>
        <v>4.2440730641810906E-2</v>
      </c>
      <c r="M553" s="47">
        <f t="shared" si="269"/>
        <v>9.4401571102767631E-2</v>
      </c>
      <c r="N553" s="47">
        <f t="shared" si="270"/>
        <v>0</v>
      </c>
      <c r="Q553" s="47">
        <f t="shared" si="254"/>
        <v>9.4014896002222691E-5</v>
      </c>
      <c r="R553" s="47">
        <f t="shared" si="233"/>
        <v>1.0101015935155215E-2</v>
      </c>
      <c r="S553" s="47">
        <f t="shared" si="234"/>
        <v>2.0181373983504843E-2</v>
      </c>
      <c r="T553" s="47">
        <f t="shared" si="235"/>
        <v>3.9194338723439366E-2</v>
      </c>
      <c r="U553" s="47">
        <f t="shared" si="236"/>
        <v>3.7314434219715212E-2</v>
      </c>
      <c r="V553" s="47">
        <f t="shared" si="237"/>
        <v>2.7143388751983515E-2</v>
      </c>
      <c r="W553" s="47">
        <f t="shared" si="238"/>
        <v>3.538946539154213</v>
      </c>
      <c r="X553" s="47">
        <f t="shared" si="239"/>
        <v>2.2996171173052835E-2</v>
      </c>
      <c r="Y553" s="47">
        <f t="shared" si="240"/>
        <v>7.8061075018073134E-2</v>
      </c>
      <c r="Z553" s="47">
        <f t="shared" si="241"/>
        <v>0</v>
      </c>
      <c r="AA553" s="91"/>
      <c r="AB553" s="91"/>
      <c r="AC553" s="47">
        <f t="shared" si="255"/>
        <v>7.8582920797076402E-4</v>
      </c>
      <c r="AD553" s="47">
        <f t="shared" si="244"/>
        <v>1.904981292571634E-2</v>
      </c>
      <c r="AE553" s="47">
        <f t="shared" si="245"/>
        <v>2.6393505005736451E-2</v>
      </c>
      <c r="AF553" s="47">
        <f t="shared" si="246"/>
        <v>7.3160281803849536E-2</v>
      </c>
      <c r="AG553" s="47">
        <f t="shared" si="247"/>
        <v>5.4280114840776529E-2</v>
      </c>
      <c r="AH553" s="47">
        <f t="shared" si="248"/>
        <v>3.7998008223670603E-2</v>
      </c>
      <c r="AI553" s="47">
        <f t="shared" si="249"/>
        <v>4.9781748560371577</v>
      </c>
      <c r="AJ553" s="47">
        <f t="shared" si="250"/>
        <v>6.2049289778059631E-2</v>
      </c>
      <c r="AK553" s="47">
        <f t="shared" si="251"/>
        <v>0.11110899014269721</v>
      </c>
      <c r="AL553" s="47">
        <f t="shared" si="252"/>
        <v>0</v>
      </c>
      <c r="AO553" s="47">
        <f t="shared" si="281"/>
        <v>3.5048403089891594E-4</v>
      </c>
      <c r="AP553" s="47">
        <f t="shared" si="282"/>
        <v>4.4855108394104941E-3</v>
      </c>
      <c r="AQ553" s="47">
        <f t="shared" si="283"/>
        <v>3.0111955817218525E-3</v>
      </c>
      <c r="AR553" s="47">
        <f t="shared" si="284"/>
        <v>1.6982971540205137E-2</v>
      </c>
      <c r="AS553" s="47">
        <f t="shared" si="285"/>
        <v>8.4828403105306274E-3</v>
      </c>
      <c r="AT553" s="47">
        <f t="shared" si="276"/>
        <v>5.433548361471717E-3</v>
      </c>
      <c r="AU553" s="47">
        <f t="shared" si="277"/>
        <v>0.71842086803704408</v>
      </c>
      <c r="AV553" s="47">
        <f t="shared" si="278"/>
        <v>1.9444559468758071E-2</v>
      </c>
      <c r="AW553" s="47">
        <f t="shared" si="279"/>
        <v>1.6340496084694497E-2</v>
      </c>
      <c r="AX553" s="47">
        <f t="shared" si="280"/>
        <v>0</v>
      </c>
      <c r="BA553" s="47">
        <f t="shared" si="271"/>
        <v>1.2303281348719026E-3</v>
      </c>
      <c r="BB553" s="47">
        <f t="shared" si="272"/>
        <v>3.3636339700282049E-2</v>
      </c>
      <c r="BC553" s="47">
        <f t="shared" si="273"/>
        <v>4.9586074570963146E-2</v>
      </c>
      <c r="BD553" s="47">
        <f t="shared" si="274"/>
        <v>0.12933759206749404</v>
      </c>
      <c r="BE553" s="47">
        <f t="shared" si="275"/>
        <v>0.10007738937102237</v>
      </c>
      <c r="BF553" s="47">
        <f t="shared" si="256"/>
        <v>7.0574945337125827E-2</v>
      </c>
      <c r="BG553" s="47">
        <f t="shared" si="257"/>
        <v>9.2355422632284139</v>
      </c>
      <c r="BH553" s="47">
        <f t="shared" si="258"/>
        <v>0.10449002041987054</v>
      </c>
      <c r="BI553" s="47">
        <f t="shared" si="259"/>
        <v>0.20551056124546485</v>
      </c>
      <c r="BJ553" s="47">
        <f t="shared" si="260"/>
        <v>0</v>
      </c>
    </row>
    <row r="554" spans="4:62">
      <c r="D554" s="37">
        <f t="shared" si="253"/>
        <v>5840</v>
      </c>
      <c r="E554" s="47">
        <f t="shared" si="261"/>
        <v>4.4449892690113862E-4</v>
      </c>
      <c r="F554" s="47">
        <f t="shared" si="262"/>
        <v>1.4586526774565709E-2</v>
      </c>
      <c r="G554" s="47">
        <f t="shared" si="263"/>
        <v>2.3192569565226695E-2</v>
      </c>
      <c r="H554" s="47">
        <f t="shared" si="264"/>
        <v>5.6177310263644503E-2</v>
      </c>
      <c r="I554" s="47">
        <f t="shared" si="265"/>
        <v>4.5797274530245839E-2</v>
      </c>
      <c r="J554" s="47">
        <f t="shared" si="266"/>
        <v>3.2576937113455232E-2</v>
      </c>
      <c r="K554" s="47">
        <f t="shared" si="267"/>
        <v>4.2573674071912571</v>
      </c>
      <c r="L554" s="47">
        <f t="shared" si="268"/>
        <v>4.2440730641810906E-2</v>
      </c>
      <c r="M554" s="47">
        <f t="shared" si="269"/>
        <v>9.4401571102767631E-2</v>
      </c>
      <c r="N554" s="47">
        <f t="shared" si="270"/>
        <v>0</v>
      </c>
      <c r="Q554" s="47">
        <f t="shared" si="254"/>
        <v>9.4014896002222691E-5</v>
      </c>
      <c r="R554" s="47">
        <f t="shared" si="233"/>
        <v>1.0101015935155215E-2</v>
      </c>
      <c r="S554" s="47">
        <f t="shared" si="234"/>
        <v>2.0181373983504843E-2</v>
      </c>
      <c r="T554" s="47">
        <f t="shared" si="235"/>
        <v>3.9194338723439366E-2</v>
      </c>
      <c r="U554" s="47">
        <f t="shared" si="236"/>
        <v>3.7314434219715212E-2</v>
      </c>
      <c r="V554" s="47">
        <f t="shared" si="237"/>
        <v>2.7143388751983515E-2</v>
      </c>
      <c r="W554" s="47">
        <f t="shared" si="238"/>
        <v>3.538946539154213</v>
      </c>
      <c r="X554" s="47">
        <f t="shared" si="239"/>
        <v>2.2996171173052835E-2</v>
      </c>
      <c r="Y554" s="47">
        <f t="shared" si="240"/>
        <v>7.8061075018073134E-2</v>
      </c>
      <c r="Z554" s="47">
        <f t="shared" si="241"/>
        <v>0</v>
      </c>
      <c r="AA554" s="91"/>
      <c r="AB554" s="91"/>
      <c r="AC554" s="47">
        <f t="shared" si="255"/>
        <v>7.8582920797076402E-4</v>
      </c>
      <c r="AD554" s="47">
        <f t="shared" si="244"/>
        <v>1.904981292571634E-2</v>
      </c>
      <c r="AE554" s="47">
        <f t="shared" si="245"/>
        <v>2.6393505005736451E-2</v>
      </c>
      <c r="AF554" s="47">
        <f t="shared" si="246"/>
        <v>7.3160281803849536E-2</v>
      </c>
      <c r="AG554" s="47">
        <f t="shared" si="247"/>
        <v>5.4280114840776529E-2</v>
      </c>
      <c r="AH554" s="47">
        <f t="shared" si="248"/>
        <v>3.7998008223670603E-2</v>
      </c>
      <c r="AI554" s="47">
        <f t="shared" si="249"/>
        <v>4.9781748560371577</v>
      </c>
      <c r="AJ554" s="47">
        <f t="shared" si="250"/>
        <v>6.2049289778059631E-2</v>
      </c>
      <c r="AK554" s="47">
        <f t="shared" si="251"/>
        <v>0.11110899014269721</v>
      </c>
      <c r="AL554" s="47">
        <f t="shared" si="252"/>
        <v>0</v>
      </c>
      <c r="AO554" s="47">
        <f t="shared" si="281"/>
        <v>3.5048403089891594E-4</v>
      </c>
      <c r="AP554" s="47">
        <f t="shared" si="282"/>
        <v>4.4855108394104941E-3</v>
      </c>
      <c r="AQ554" s="47">
        <f t="shared" si="283"/>
        <v>3.0111955817218525E-3</v>
      </c>
      <c r="AR554" s="47">
        <f t="shared" si="284"/>
        <v>1.6982971540205137E-2</v>
      </c>
      <c r="AS554" s="47">
        <f t="shared" si="285"/>
        <v>8.4828403105306274E-3</v>
      </c>
      <c r="AT554" s="47">
        <f t="shared" si="276"/>
        <v>5.433548361471717E-3</v>
      </c>
      <c r="AU554" s="47">
        <f t="shared" si="277"/>
        <v>0.71842086803704408</v>
      </c>
      <c r="AV554" s="47">
        <f t="shared" si="278"/>
        <v>1.9444559468758071E-2</v>
      </c>
      <c r="AW554" s="47">
        <f t="shared" si="279"/>
        <v>1.6340496084694497E-2</v>
      </c>
      <c r="AX554" s="47">
        <f t="shared" si="280"/>
        <v>0</v>
      </c>
      <c r="BA554" s="47">
        <f t="shared" si="271"/>
        <v>1.2303281348719026E-3</v>
      </c>
      <c r="BB554" s="47">
        <f t="shared" si="272"/>
        <v>3.3636339700282049E-2</v>
      </c>
      <c r="BC554" s="47">
        <f t="shared" si="273"/>
        <v>4.9586074570963146E-2</v>
      </c>
      <c r="BD554" s="47">
        <f t="shared" si="274"/>
        <v>0.12933759206749404</v>
      </c>
      <c r="BE554" s="47">
        <f t="shared" si="275"/>
        <v>0.10007738937102237</v>
      </c>
      <c r="BF554" s="47">
        <f t="shared" si="256"/>
        <v>7.0574945337125827E-2</v>
      </c>
      <c r="BG554" s="47">
        <f t="shared" si="257"/>
        <v>9.2355422632284139</v>
      </c>
      <c r="BH554" s="47">
        <f t="shared" si="258"/>
        <v>0.10449002041987054</v>
      </c>
      <c r="BI554" s="47">
        <f t="shared" si="259"/>
        <v>0.20551056124546485</v>
      </c>
      <c r="BJ554" s="47">
        <f t="shared" si="260"/>
        <v>0</v>
      </c>
    </row>
    <row r="555" spans="4:62">
      <c r="D555" s="37">
        <f t="shared" si="253"/>
        <v>7946.78</v>
      </c>
      <c r="E555" s="47">
        <f t="shared" si="261"/>
        <v>4.4449892690113862E-4</v>
      </c>
      <c r="F555" s="47">
        <f t="shared" si="262"/>
        <v>1.4586526774565709E-2</v>
      </c>
      <c r="G555" s="47">
        <f t="shared" si="263"/>
        <v>2.3192569565226695E-2</v>
      </c>
      <c r="H555" s="47">
        <f t="shared" si="264"/>
        <v>5.6177310263644503E-2</v>
      </c>
      <c r="I555" s="47">
        <f t="shared" si="265"/>
        <v>4.5797274530245839E-2</v>
      </c>
      <c r="J555" s="47">
        <f t="shared" si="266"/>
        <v>3.2576937113455232E-2</v>
      </c>
      <c r="K555" s="47">
        <f t="shared" si="267"/>
        <v>4.2573674071912571</v>
      </c>
      <c r="L555" s="47">
        <f t="shared" si="268"/>
        <v>4.2440730641810906E-2</v>
      </c>
      <c r="M555" s="47">
        <f t="shared" si="269"/>
        <v>9.4401571102767631E-2</v>
      </c>
      <c r="N555" s="47">
        <f t="shared" si="270"/>
        <v>0</v>
      </c>
      <c r="Q555" s="47">
        <f t="shared" si="254"/>
        <v>9.4014896002222691E-5</v>
      </c>
      <c r="R555" s="47">
        <f t="shared" ref="R555" si="286">R554+R377/$R$192</f>
        <v>1.0101015935155215E-2</v>
      </c>
      <c r="S555" s="47">
        <f t="shared" ref="S555" si="287">S554+S377/$R$192</f>
        <v>2.0181373983504843E-2</v>
      </c>
      <c r="T555" s="47">
        <f t="shared" ref="T555" si="288">T554+T377/$R$192</f>
        <v>3.9194338723439366E-2</v>
      </c>
      <c r="U555" s="47">
        <f t="shared" ref="U555" si="289">U554+U377/$R$192</f>
        <v>3.7314434219715212E-2</v>
      </c>
      <c r="V555" s="47">
        <f t="shared" ref="V555" si="290">V554+V377/$R$192</f>
        <v>2.7143388751983515E-2</v>
      </c>
      <c r="W555" s="47">
        <f t="shared" ref="W555" si="291">W554+W377/$R$192</f>
        <v>3.538946539154213</v>
      </c>
      <c r="X555" s="47">
        <f t="shared" ref="X555" si="292">X554+X377/$R$192</f>
        <v>2.2996171173052835E-2</v>
      </c>
      <c r="Y555" s="47">
        <f t="shared" ref="Y555" si="293">Y554+Y377/$R$192</f>
        <v>7.8061075018073134E-2</v>
      </c>
      <c r="Z555" s="47">
        <f t="shared" ref="Z555" si="294">Z554+Z377/$R$192</f>
        <v>0</v>
      </c>
      <c r="AA555" s="91"/>
      <c r="AB555" s="91"/>
      <c r="AC555" s="47">
        <f t="shared" si="255"/>
        <v>7.8582920797076402E-4</v>
      </c>
      <c r="AD555" s="47">
        <f t="shared" si="244"/>
        <v>1.904981292571634E-2</v>
      </c>
      <c r="AE555" s="47">
        <f t="shared" si="245"/>
        <v>2.6393505005736451E-2</v>
      </c>
      <c r="AF555" s="47">
        <f t="shared" si="246"/>
        <v>7.3160281803849536E-2</v>
      </c>
      <c r="AG555" s="47">
        <f t="shared" si="247"/>
        <v>5.4280114840776529E-2</v>
      </c>
      <c r="AH555" s="47">
        <f t="shared" si="248"/>
        <v>3.7998008223670603E-2</v>
      </c>
      <c r="AI555" s="47">
        <f t="shared" si="249"/>
        <v>4.9781748560371577</v>
      </c>
      <c r="AJ555" s="47">
        <f t="shared" si="250"/>
        <v>6.2049289778059631E-2</v>
      </c>
      <c r="AK555" s="47">
        <f t="shared" si="251"/>
        <v>0.11110899014269721</v>
      </c>
      <c r="AL555" s="47">
        <f t="shared" si="252"/>
        <v>0</v>
      </c>
      <c r="AO555" s="47">
        <f t="shared" si="281"/>
        <v>3.5048403089891594E-4</v>
      </c>
      <c r="AP555" s="47">
        <f t="shared" si="282"/>
        <v>4.4855108394104941E-3</v>
      </c>
      <c r="AQ555" s="47">
        <f t="shared" si="283"/>
        <v>3.0111955817218525E-3</v>
      </c>
      <c r="AR555" s="47">
        <f t="shared" si="284"/>
        <v>1.6982971540205137E-2</v>
      </c>
      <c r="AS555" s="47">
        <f t="shared" si="285"/>
        <v>8.4828403105306274E-3</v>
      </c>
      <c r="AT555" s="47">
        <f t="shared" si="276"/>
        <v>5.433548361471717E-3</v>
      </c>
      <c r="AU555" s="47">
        <f t="shared" si="277"/>
        <v>0.71842086803704408</v>
      </c>
      <c r="AV555" s="47">
        <f t="shared" si="278"/>
        <v>1.9444559468758071E-2</v>
      </c>
      <c r="AW555" s="47">
        <f t="shared" si="279"/>
        <v>1.6340496084694497E-2</v>
      </c>
      <c r="AX555" s="47">
        <f t="shared" si="280"/>
        <v>0</v>
      </c>
      <c r="BA555" s="47">
        <f t="shared" si="271"/>
        <v>1.2303281348719026E-3</v>
      </c>
      <c r="BB555" s="47">
        <f t="shared" si="272"/>
        <v>3.3636339700282049E-2</v>
      </c>
      <c r="BC555" s="47">
        <f t="shared" si="273"/>
        <v>4.9586074570963146E-2</v>
      </c>
      <c r="BD555" s="47">
        <f t="shared" si="274"/>
        <v>0.12933759206749404</v>
      </c>
      <c r="BE555" s="47">
        <f t="shared" si="275"/>
        <v>0.10007738937102237</v>
      </c>
      <c r="BF555" s="47">
        <f t="shared" si="256"/>
        <v>7.0574945337125827E-2</v>
      </c>
      <c r="BG555" s="47">
        <f t="shared" si="257"/>
        <v>9.2355422632284139</v>
      </c>
      <c r="BH555" s="47">
        <f t="shared" si="258"/>
        <v>0.10449002041987054</v>
      </c>
      <c r="BI555" s="47">
        <f t="shared" si="259"/>
        <v>0.20551056124546485</v>
      </c>
      <c r="BJ555" s="47">
        <f t="shared" si="260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56"/>
  <sheetViews>
    <sheetView topLeftCell="F31" zoomScaleNormal="100" zoomScalePageLayoutView="110" workbookViewId="0">
      <selection activeCell="X44" sqref="X44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18">
      <c r="A1" s="49">
        <v>43551</v>
      </c>
      <c r="D1" s="76" t="s">
        <v>75</v>
      </c>
      <c r="E1" s="72"/>
      <c r="F1" s="84"/>
      <c r="I1" s="38" t="s">
        <v>69</v>
      </c>
    </row>
    <row r="2" spans="1:18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18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18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18" ht="12">
      <c r="C5" s="50"/>
      <c r="G5" s="51"/>
      <c r="H5" s="51"/>
      <c r="M5" s="51"/>
      <c r="N5" s="51"/>
    </row>
    <row r="6" spans="1:18" ht="12">
      <c r="C6" s="50"/>
      <c r="G6" s="51"/>
      <c r="H6" s="51"/>
      <c r="M6" s="51"/>
      <c r="N6" s="51"/>
    </row>
    <row r="7" spans="1:18" ht="12">
      <c r="C7" s="50"/>
      <c r="G7" s="51"/>
      <c r="H7" s="51"/>
      <c r="M7" s="51"/>
      <c r="N7" s="51"/>
    </row>
    <row r="8" spans="1:18" ht="12">
      <c r="G8" s="51"/>
      <c r="H8" s="51"/>
      <c r="M8" s="51"/>
      <c r="N8" s="51"/>
    </row>
    <row r="9" spans="1:18" ht="12">
      <c r="D9" s="53"/>
      <c r="F9" s="51"/>
      <c r="G9" s="51"/>
      <c r="H9" s="51"/>
      <c r="M9" s="51"/>
      <c r="N9" s="51"/>
    </row>
    <row r="10" spans="1:18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18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18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</row>
    <row r="13" spans="1:18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18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18" ht="12">
      <c r="D15" s="53"/>
      <c r="F15" s="51"/>
      <c r="G15" s="51"/>
      <c r="H15" s="51" t="s">
        <v>77</v>
      </c>
      <c r="I15" s="27" t="s">
        <v>79</v>
      </c>
      <c r="L15" s="51"/>
      <c r="M15" s="51"/>
      <c r="N15" s="51"/>
    </row>
    <row r="16" spans="1:18" ht="12">
      <c r="D16" s="53"/>
      <c r="F16" s="51"/>
      <c r="G16" s="51"/>
      <c r="H16" s="51"/>
      <c r="L16" s="51"/>
      <c r="M16" s="51"/>
      <c r="N16" s="51"/>
    </row>
    <row r="17" spans="3:29" ht="12">
      <c r="D17" s="50"/>
      <c r="E17" s="50"/>
      <c r="G17" s="51"/>
      <c r="H17" s="51"/>
      <c r="L17" s="51"/>
      <c r="M17" s="51"/>
      <c r="N17" s="51"/>
    </row>
    <row r="18" spans="3:29" ht="12">
      <c r="D18" s="54"/>
      <c r="E18" s="60"/>
      <c r="F18" s="4"/>
      <c r="G18" s="51"/>
      <c r="H18" s="51"/>
      <c r="L18" s="51"/>
      <c r="M18" s="51"/>
      <c r="N18" s="51"/>
    </row>
    <row r="19" spans="3:29" ht="12">
      <c r="C19" s="112"/>
      <c r="D19" s="113"/>
      <c r="E19" s="113"/>
      <c r="F19" s="113"/>
      <c r="G19" s="51"/>
      <c r="H19" s="51"/>
      <c r="L19" s="51"/>
      <c r="M19" s="51"/>
      <c r="N19" s="51"/>
    </row>
    <row r="20" spans="3:29" ht="12">
      <c r="C20" s="112"/>
      <c r="D20" s="113"/>
      <c r="E20" s="113"/>
      <c r="F20" s="113"/>
      <c r="G20" s="51"/>
      <c r="H20" s="51"/>
      <c r="L20" s="51"/>
      <c r="M20" s="51"/>
      <c r="N20" s="51"/>
    </row>
    <row r="21" spans="3:29" ht="12">
      <c r="C21" s="112"/>
      <c r="D21" s="113"/>
      <c r="E21" s="113"/>
      <c r="F21" s="113"/>
      <c r="G21" s="51"/>
      <c r="H21" s="51"/>
      <c r="L21" s="51"/>
      <c r="M21" s="51"/>
      <c r="N21" s="51"/>
    </row>
    <row r="22" spans="3:29" ht="12">
      <c r="D22" s="53"/>
      <c r="F22" s="51"/>
      <c r="G22" s="51"/>
      <c r="H22" s="51"/>
      <c r="L22" s="51"/>
      <c r="M22" s="51"/>
      <c r="N22" s="51"/>
    </row>
    <row r="23" spans="3:29" ht="12">
      <c r="D23" s="53"/>
      <c r="F23" s="51"/>
      <c r="G23" s="51"/>
      <c r="H23" s="51"/>
      <c r="L23" s="51"/>
      <c r="M23" s="51"/>
      <c r="N23" s="51"/>
    </row>
    <row r="24" spans="3:29" ht="12">
      <c r="D24" s="53"/>
      <c r="F24" s="51"/>
      <c r="G24" s="51"/>
      <c r="H24" s="51"/>
      <c r="L24" s="51"/>
      <c r="M24" s="51"/>
      <c r="N24" s="51"/>
    </row>
    <row r="25" spans="3:29" s="21" customFormat="1" ht="12.75" thickBot="1">
      <c r="D25" s="20" t="s">
        <v>106</v>
      </c>
      <c r="E25" s="20" t="s">
        <v>0</v>
      </c>
      <c r="R25" s="20" t="s">
        <v>1</v>
      </c>
    </row>
    <row r="26" spans="3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3:29" s="23" customFormat="1" ht="12.75">
      <c r="D27" s="6" t="s">
        <v>113</v>
      </c>
      <c r="E27" s="114">
        <v>1.2996531385542091E-3</v>
      </c>
      <c r="F27" s="118">
        <v>3.0449109729931748E-3</v>
      </c>
      <c r="G27" s="122">
        <v>3.3635661561509365E-3</v>
      </c>
      <c r="H27" s="126">
        <v>4.6429966665053543E-3</v>
      </c>
      <c r="I27" s="130">
        <v>2.4439707323877694E-2</v>
      </c>
      <c r="J27" s="133">
        <v>1.0994887411166611E-2</v>
      </c>
      <c r="K27" s="137">
        <v>0.24462609668529958</v>
      </c>
      <c r="L27" s="122">
        <v>5.3945702249851242E-2</v>
      </c>
      <c r="M27" s="143">
        <v>8.8463423836330542E-3</v>
      </c>
      <c r="N27" s="7"/>
      <c r="O27" s="8"/>
      <c r="P27" s="8"/>
      <c r="R27" s="147">
        <v>2.2510800096051491E-5</v>
      </c>
      <c r="S27" s="146">
        <v>1.3694297603514638E-3</v>
      </c>
      <c r="T27" s="146">
        <v>3.3361976111144211E-4</v>
      </c>
      <c r="U27" s="146">
        <v>4.0133257500234686E-4</v>
      </c>
      <c r="V27" s="146">
        <v>3.6320263105429538E-3</v>
      </c>
      <c r="W27" s="146">
        <v>2.6494616039906709E-3</v>
      </c>
      <c r="X27" s="146">
        <v>6.719731819339137E-3</v>
      </c>
      <c r="Y27" s="146">
        <v>3.9628551489230722E-3</v>
      </c>
      <c r="Z27" s="145">
        <v>9.3042488022313625E-4</v>
      </c>
      <c r="AA27" s="7"/>
      <c r="AB27" s="8"/>
      <c r="AC27" s="8"/>
    </row>
    <row r="28" spans="3:29" s="23" customFormat="1" ht="12.75">
      <c r="D28" s="9" t="s">
        <v>114</v>
      </c>
      <c r="E28" s="115">
        <v>3.4220513428259415E-4</v>
      </c>
      <c r="F28" s="119">
        <v>3.0233536948088592E-3</v>
      </c>
      <c r="G28" s="123">
        <v>3.7256346389904211E-3</v>
      </c>
      <c r="H28" s="127">
        <v>3.1240433062732858E-3</v>
      </c>
      <c r="I28" s="131">
        <v>1.0265108977067386E-2</v>
      </c>
      <c r="J28" s="134">
        <v>1.3890915708524854E-2</v>
      </c>
      <c r="K28" s="138">
        <v>0.22955349913508794</v>
      </c>
      <c r="L28" s="140">
        <v>3.3316742558813631E-2</v>
      </c>
      <c r="M28" s="106">
        <v>8.9430029252290377E-3</v>
      </c>
      <c r="N28" s="10"/>
      <c r="O28" s="8"/>
      <c r="P28" s="8"/>
      <c r="R28" s="109">
        <v>1.4569771223049103E-4</v>
      </c>
      <c r="S28" s="110">
        <v>1.4147921893335352E-3</v>
      </c>
      <c r="T28" s="110">
        <v>2.9458316773031109E-4</v>
      </c>
      <c r="U28" s="110">
        <v>7.8956531211216304E-4</v>
      </c>
      <c r="V28" s="110">
        <v>6.8679559900675731E-4</v>
      </c>
      <c r="W28" s="110">
        <v>2.7852874237408003E-3</v>
      </c>
      <c r="X28" s="110">
        <v>5.3871204897711515E-2</v>
      </c>
      <c r="Y28" s="110">
        <v>1.7805618908574967E-2</v>
      </c>
      <c r="Z28" s="111">
        <v>1.1722473122450913E-3</v>
      </c>
      <c r="AA28" s="10"/>
      <c r="AB28" s="8"/>
      <c r="AC28" s="8"/>
    </row>
    <row r="29" spans="3:29" s="23" customFormat="1" ht="12.75">
      <c r="D29" s="24" t="s">
        <v>115</v>
      </c>
      <c r="E29" s="116">
        <v>1.1574779173616841E-4</v>
      </c>
      <c r="F29" s="120">
        <v>7.1107374144985091E-3</v>
      </c>
      <c r="G29" s="124">
        <v>1.72638380717343E-3</v>
      </c>
      <c r="H29" s="128">
        <v>3.9877597111183547E-3</v>
      </c>
      <c r="I29" s="132">
        <v>7.6456448828395697E-3</v>
      </c>
      <c r="J29" s="135">
        <v>1.5833391071800991E-2</v>
      </c>
      <c r="K29" s="105">
        <v>0.34772557688861822</v>
      </c>
      <c r="L29" s="141">
        <v>4.1025653324644057E-3</v>
      </c>
      <c r="M29" s="108">
        <v>1.023592534669524E-2</v>
      </c>
      <c r="N29" s="10"/>
      <c r="O29" s="8"/>
      <c r="P29" s="8"/>
      <c r="R29" s="109">
        <v>1.9863824287051351E-5</v>
      </c>
      <c r="S29" s="110">
        <v>4.732058667557811E-3</v>
      </c>
      <c r="T29" s="110">
        <v>4.1175459313575217E-4</v>
      </c>
      <c r="U29" s="110">
        <v>6.4941725405065031E-4</v>
      </c>
      <c r="V29" s="110">
        <v>6.0966756367212833E-4</v>
      </c>
      <c r="W29" s="110">
        <v>1.1672324667324169E-3</v>
      </c>
      <c r="X29" s="110">
        <v>2.9831802512061363E-2</v>
      </c>
      <c r="Y29" s="110">
        <v>7.1563253276371987E-4</v>
      </c>
      <c r="Z29" s="111">
        <v>3.3731299648144558E-4</v>
      </c>
      <c r="AA29" s="10"/>
      <c r="AB29" s="8"/>
      <c r="AC29" s="8"/>
    </row>
    <row r="30" spans="3:29" s="23" customFormat="1" ht="12.75">
      <c r="D30" s="24" t="s">
        <v>116</v>
      </c>
      <c r="E30" s="117">
        <v>9.1675085482230214E-5</v>
      </c>
      <c r="F30" s="121">
        <v>4.3929457449317089E-3</v>
      </c>
      <c r="G30" s="125">
        <v>1.4685251198399698E-3</v>
      </c>
      <c r="H30" s="129">
        <v>3.7234293343592368E-3</v>
      </c>
      <c r="I30" s="107">
        <v>4.2472956960038282E-3</v>
      </c>
      <c r="J30" s="136">
        <v>1.0378322932364122E-2</v>
      </c>
      <c r="K30" s="139">
        <v>0.30920874142153132</v>
      </c>
      <c r="L30" s="142">
        <v>6.2016788428761712E-3</v>
      </c>
      <c r="M30" s="144">
        <v>1.0627980426713521E-2</v>
      </c>
      <c r="N30" s="10"/>
      <c r="O30" s="8"/>
      <c r="P30" s="8"/>
      <c r="R30" s="109">
        <v>9.9511178043613967E-5</v>
      </c>
      <c r="S30" s="110">
        <v>3.7159521833310697E-4</v>
      </c>
      <c r="T30" s="110">
        <v>2.5355793482893682E-4</v>
      </c>
      <c r="U30" s="110">
        <v>1.1301179628036635E-3</v>
      </c>
      <c r="V30" s="110">
        <v>2.823412003219304E-4</v>
      </c>
      <c r="W30" s="110">
        <v>4.1291105127478503E-3</v>
      </c>
      <c r="X30" s="110">
        <v>7.4914211503510297E-2</v>
      </c>
      <c r="Y30" s="110">
        <v>1.6657255479073727E-3</v>
      </c>
      <c r="Z30" s="111">
        <v>1.5568134457819589E-3</v>
      </c>
      <c r="AA30" s="10"/>
      <c r="AB30" s="8"/>
      <c r="AC30" s="8"/>
    </row>
    <row r="31" spans="3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3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HOPO-Ac-227 @ 1 h</v>
      </c>
      <c r="E34" s="29">
        <f>E27*$D$4</f>
        <v>1.2996531385542091E-3</v>
      </c>
      <c r="F34" s="29">
        <f t="shared" ref="F34:M34" si="3">F27*$D$4</f>
        <v>3.0449109729931748E-3</v>
      </c>
      <c r="G34" s="29">
        <f t="shared" si="3"/>
        <v>3.3635661561509365E-3</v>
      </c>
      <c r="H34" s="29">
        <f t="shared" si="3"/>
        <v>4.6429966665053543E-3</v>
      </c>
      <c r="I34" s="29">
        <f t="shared" si="3"/>
        <v>2.4439707323877694E-2</v>
      </c>
      <c r="J34" s="29">
        <f t="shared" si="3"/>
        <v>1.0994887411166611E-2</v>
      </c>
      <c r="K34" s="29">
        <f t="shared" si="3"/>
        <v>0.24462609668529958</v>
      </c>
      <c r="L34" s="29">
        <f t="shared" si="3"/>
        <v>5.3945702249851242E-2</v>
      </c>
      <c r="M34" s="29">
        <f t="shared" si="3"/>
        <v>8.8463423836330542E-3</v>
      </c>
      <c r="N34" s="29"/>
      <c r="O34" s="30"/>
      <c r="P34" s="30"/>
      <c r="Q34" s="31"/>
      <c r="R34" s="32">
        <f>R27*$D$4</f>
        <v>2.2510800096051491E-5</v>
      </c>
      <c r="S34" s="32">
        <f t="shared" ref="S34:Z34" si="4">S27*$D$4</f>
        <v>1.3694297603514638E-3</v>
      </c>
      <c r="T34" s="32">
        <f t="shared" si="4"/>
        <v>3.3361976111144211E-4</v>
      </c>
      <c r="U34" s="32">
        <f t="shared" si="4"/>
        <v>4.0133257500234686E-4</v>
      </c>
      <c r="V34" s="32">
        <f t="shared" si="4"/>
        <v>3.6320263105429538E-3</v>
      </c>
      <c r="W34" s="32">
        <f t="shared" si="4"/>
        <v>2.6494616039906709E-3</v>
      </c>
      <c r="X34" s="32">
        <f t="shared" si="4"/>
        <v>6.719731819339137E-3</v>
      </c>
      <c r="Y34" s="32">
        <f t="shared" si="4"/>
        <v>3.9628551489230722E-3</v>
      </c>
      <c r="Z34" s="32">
        <f t="shared" si="4"/>
        <v>9.3042488022313625E-4</v>
      </c>
      <c r="AA34" s="32"/>
      <c r="AB34" s="19"/>
      <c r="AC34" s="19"/>
    </row>
    <row r="35" spans="2:29" s="22" customFormat="1" ht="12">
      <c r="D35" s="33" t="str">
        <f>D28</f>
        <v>HOPO-Ac-227 @ 4 h</v>
      </c>
      <c r="E35" s="29">
        <f t="shared" ref="E35:M37" si="5">E28*$D$4</f>
        <v>3.4220513428259415E-4</v>
      </c>
      <c r="F35" s="29">
        <f t="shared" si="5"/>
        <v>3.0233536948088592E-3</v>
      </c>
      <c r="G35" s="29">
        <f t="shared" si="5"/>
        <v>3.7256346389904211E-3</v>
      </c>
      <c r="H35" s="29">
        <f t="shared" si="5"/>
        <v>3.1240433062732858E-3</v>
      </c>
      <c r="I35" s="29">
        <f t="shared" si="5"/>
        <v>1.0265108977067386E-2</v>
      </c>
      <c r="J35" s="29">
        <f t="shared" si="5"/>
        <v>1.3890915708524854E-2</v>
      </c>
      <c r="K35" s="29">
        <f t="shared" si="5"/>
        <v>0.22955349913508794</v>
      </c>
      <c r="L35" s="29">
        <f t="shared" si="5"/>
        <v>3.3316742558813631E-2</v>
      </c>
      <c r="M35" s="29">
        <f t="shared" si="5"/>
        <v>8.9430029252290377E-3</v>
      </c>
      <c r="N35" s="29"/>
      <c r="O35" s="30"/>
      <c r="P35" s="30"/>
      <c r="Q35" s="31"/>
      <c r="R35" s="32">
        <f t="shared" ref="R35:Z37" si="6">R28*$D$4</f>
        <v>1.4569771223049103E-4</v>
      </c>
      <c r="S35" s="32">
        <f t="shared" si="6"/>
        <v>1.4147921893335352E-3</v>
      </c>
      <c r="T35" s="32">
        <f t="shared" si="6"/>
        <v>2.9458316773031109E-4</v>
      </c>
      <c r="U35" s="32">
        <f t="shared" si="6"/>
        <v>7.8956531211216304E-4</v>
      </c>
      <c r="V35" s="32">
        <f t="shared" si="6"/>
        <v>6.8679559900675731E-4</v>
      </c>
      <c r="W35" s="32">
        <f t="shared" si="6"/>
        <v>2.7852874237408003E-3</v>
      </c>
      <c r="X35" s="32">
        <f t="shared" si="6"/>
        <v>5.3871204897711515E-2</v>
      </c>
      <c r="Y35" s="32">
        <f t="shared" si="6"/>
        <v>1.7805618908574967E-2</v>
      </c>
      <c r="Z35" s="32">
        <f t="shared" si="6"/>
        <v>1.1722473122450913E-3</v>
      </c>
      <c r="AA35" s="32"/>
      <c r="AB35" s="19"/>
      <c r="AC35" s="19"/>
    </row>
    <row r="36" spans="2:29" s="22" customFormat="1" ht="12">
      <c r="D36" s="34" t="str">
        <f>D29</f>
        <v>HOPO-Ac-227 @ 1 d</v>
      </c>
      <c r="E36" s="29">
        <f t="shared" si="5"/>
        <v>1.1574779173616841E-4</v>
      </c>
      <c r="F36" s="29">
        <f>F29*$D$4</f>
        <v>7.1107374144985091E-3</v>
      </c>
      <c r="G36" s="29">
        <f t="shared" si="5"/>
        <v>1.72638380717343E-3</v>
      </c>
      <c r="H36" s="29">
        <f t="shared" si="5"/>
        <v>3.9877597111183547E-3</v>
      </c>
      <c r="I36" s="29">
        <f t="shared" si="5"/>
        <v>7.6456448828395697E-3</v>
      </c>
      <c r="J36" s="29">
        <f t="shared" si="5"/>
        <v>1.5833391071800991E-2</v>
      </c>
      <c r="K36" s="29">
        <f t="shared" si="5"/>
        <v>0.34772557688861822</v>
      </c>
      <c r="L36" s="29">
        <f t="shared" si="5"/>
        <v>4.1025653324644057E-3</v>
      </c>
      <c r="M36" s="29">
        <f t="shared" si="5"/>
        <v>1.023592534669524E-2</v>
      </c>
      <c r="N36" s="29"/>
      <c r="O36" s="30"/>
      <c r="P36" s="30"/>
      <c r="Q36" s="31"/>
      <c r="R36" s="32">
        <f t="shared" si="6"/>
        <v>1.9863824287051351E-5</v>
      </c>
      <c r="S36" s="32">
        <f t="shared" si="6"/>
        <v>4.732058667557811E-3</v>
      </c>
      <c r="T36" s="32">
        <f t="shared" si="6"/>
        <v>4.1175459313575217E-4</v>
      </c>
      <c r="U36" s="32">
        <f t="shared" si="6"/>
        <v>6.4941725405065031E-4</v>
      </c>
      <c r="V36" s="32">
        <f t="shared" si="6"/>
        <v>6.0966756367212833E-4</v>
      </c>
      <c r="W36" s="32">
        <f t="shared" si="6"/>
        <v>1.1672324667324169E-3</v>
      </c>
      <c r="X36" s="32">
        <f t="shared" si="6"/>
        <v>2.9831802512061363E-2</v>
      </c>
      <c r="Y36" s="32">
        <f t="shared" si="6"/>
        <v>7.1563253276371987E-4</v>
      </c>
      <c r="Z36" s="32">
        <f t="shared" si="6"/>
        <v>3.3731299648144558E-4</v>
      </c>
      <c r="AA36" s="32"/>
      <c r="AB36" s="19"/>
      <c r="AC36" s="19"/>
    </row>
    <row r="37" spans="2:29" s="22" customFormat="1" ht="12">
      <c r="B37" s="27"/>
      <c r="D37" s="34" t="str">
        <f>D30</f>
        <v>HOPO-Ac-227 @ 6 d</v>
      </c>
      <c r="E37" s="29">
        <f t="shared" si="5"/>
        <v>9.1675085482230214E-5</v>
      </c>
      <c r="F37" s="29">
        <f t="shared" si="5"/>
        <v>4.3929457449317089E-3</v>
      </c>
      <c r="G37" s="29">
        <f t="shared" si="5"/>
        <v>1.4685251198399698E-3</v>
      </c>
      <c r="H37" s="29">
        <f t="shared" si="5"/>
        <v>3.7234293343592368E-3</v>
      </c>
      <c r="I37" s="29">
        <f t="shared" si="5"/>
        <v>4.2472956960038282E-3</v>
      </c>
      <c r="J37" s="29">
        <f t="shared" si="5"/>
        <v>1.0378322932364122E-2</v>
      </c>
      <c r="K37" s="29">
        <f t="shared" si="5"/>
        <v>0.30920874142153132</v>
      </c>
      <c r="L37" s="29">
        <f t="shared" si="5"/>
        <v>6.2016788428761712E-3</v>
      </c>
      <c r="M37" s="29">
        <f t="shared" si="5"/>
        <v>1.0627980426713521E-2</v>
      </c>
      <c r="N37" s="29"/>
      <c r="O37" s="30"/>
      <c r="P37" s="30"/>
      <c r="Q37" s="31"/>
      <c r="R37" s="32">
        <f t="shared" si="6"/>
        <v>9.9511178043613967E-5</v>
      </c>
      <c r="S37" s="32">
        <f>S30*$D$4</f>
        <v>3.7159521833310697E-4</v>
      </c>
      <c r="T37" s="32">
        <f t="shared" si="6"/>
        <v>2.5355793482893682E-4</v>
      </c>
      <c r="U37" s="32">
        <f t="shared" si="6"/>
        <v>1.1301179628036635E-3</v>
      </c>
      <c r="V37" s="32">
        <f t="shared" si="6"/>
        <v>2.823412003219304E-4</v>
      </c>
      <c r="W37" s="32">
        <f t="shared" si="6"/>
        <v>4.1291105127478503E-3</v>
      </c>
      <c r="X37" s="32">
        <f t="shared" si="6"/>
        <v>7.4914211503510297E-2</v>
      </c>
      <c r="Y37" s="32">
        <f t="shared" si="6"/>
        <v>1.6657255479073727E-3</v>
      </c>
      <c r="Z37" s="32">
        <f t="shared" si="6"/>
        <v>1.5568134457819589E-3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7">F33</f>
        <v>Thymus</v>
      </c>
      <c r="G76" s="27" t="str">
        <f t="shared" si="7"/>
        <v>Heart</v>
      </c>
      <c r="H76" s="27" t="str">
        <f t="shared" si="7"/>
        <v>Lungs</v>
      </c>
      <c r="I76" s="27" t="str">
        <f t="shared" si="7"/>
        <v>Kidneys</v>
      </c>
      <c r="J76" s="27" t="str">
        <f t="shared" si="7"/>
        <v>Spleen</v>
      </c>
      <c r="K76" s="27" t="str">
        <f t="shared" si="7"/>
        <v>Liver</v>
      </c>
      <c r="L76" s="27" t="str">
        <f t="shared" si="7"/>
        <v>ART</v>
      </c>
      <c r="M76" s="27" t="str">
        <f t="shared" si="7"/>
        <v>Carcass</v>
      </c>
      <c r="Q76" s="27" t="str">
        <f t="shared" ref="Q76:Y76" si="8">E76</f>
        <v>Blood</v>
      </c>
      <c r="R76" s="27" t="str">
        <f t="shared" si="8"/>
        <v>Thymus</v>
      </c>
      <c r="S76" s="27" t="str">
        <f t="shared" si="8"/>
        <v>Heart</v>
      </c>
      <c r="T76" s="27" t="str">
        <f t="shared" si="8"/>
        <v>Lungs</v>
      </c>
      <c r="U76" s="27" t="str">
        <f t="shared" si="8"/>
        <v>Kidneys</v>
      </c>
      <c r="V76" s="27" t="str">
        <f t="shared" si="8"/>
        <v>Spleen</v>
      </c>
      <c r="W76" s="27" t="str">
        <f t="shared" si="8"/>
        <v>Liver</v>
      </c>
      <c r="X76" s="27" t="str">
        <f t="shared" si="8"/>
        <v>ART</v>
      </c>
      <c r="Y76" s="27" t="str">
        <f t="shared" si="8"/>
        <v>Carcass</v>
      </c>
      <c r="AC76" s="27" t="str">
        <f t="shared" ref="AC76:AK76" si="9">Q76</f>
        <v>Blood</v>
      </c>
      <c r="AD76" s="27" t="str">
        <f t="shared" si="9"/>
        <v>Thymus</v>
      </c>
      <c r="AE76" s="27" t="str">
        <f t="shared" si="9"/>
        <v>Heart</v>
      </c>
      <c r="AF76" s="27" t="str">
        <f t="shared" si="9"/>
        <v>Lungs</v>
      </c>
      <c r="AG76" s="27" t="str">
        <f t="shared" si="9"/>
        <v>Kidneys</v>
      </c>
      <c r="AH76" s="27" t="str">
        <f t="shared" si="9"/>
        <v>Spleen</v>
      </c>
      <c r="AI76" s="27" t="str">
        <f t="shared" si="9"/>
        <v>Liver</v>
      </c>
      <c r="AJ76" s="27" t="str">
        <f t="shared" si="9"/>
        <v>ART</v>
      </c>
      <c r="AK76" s="27" t="str">
        <f t="shared" si="9"/>
        <v>Carcass</v>
      </c>
    </row>
    <row r="77" spans="4:88">
      <c r="D77" s="27">
        <f>1/24</f>
        <v>4.1666666666666664E-2</v>
      </c>
      <c r="E77" s="36">
        <f>E34</f>
        <v>1.2996531385542091E-3</v>
      </c>
      <c r="F77" s="36">
        <f t="shared" si="7"/>
        <v>3.0449109729931748E-3</v>
      </c>
      <c r="G77" s="36">
        <f t="shared" si="7"/>
        <v>3.3635661561509365E-3</v>
      </c>
      <c r="H77" s="36">
        <f t="shared" si="7"/>
        <v>4.6429966665053543E-3</v>
      </c>
      <c r="I77" s="36">
        <f t="shared" si="7"/>
        <v>2.4439707323877694E-2</v>
      </c>
      <c r="J77" s="36">
        <f t="shared" si="7"/>
        <v>1.0994887411166611E-2</v>
      </c>
      <c r="K77" s="36">
        <f t="shared" si="7"/>
        <v>0.24462609668529958</v>
      </c>
      <c r="L77" s="36">
        <f t="shared" si="7"/>
        <v>5.3945702249851242E-2</v>
      </c>
      <c r="M77" s="36">
        <f t="shared" si="7"/>
        <v>8.8463423836330542E-3</v>
      </c>
      <c r="N77" s="36"/>
      <c r="Q77" s="36">
        <f>E77-R34</f>
        <v>1.2771423384581575E-3</v>
      </c>
      <c r="R77" s="36">
        <f t="shared" ref="Q77:Y80" si="10">F77-S34</f>
        <v>1.675481212641711E-3</v>
      </c>
      <c r="S77" s="36">
        <f t="shared" si="10"/>
        <v>3.0299463950394945E-3</v>
      </c>
      <c r="T77" s="36">
        <f t="shared" si="10"/>
        <v>4.2416640915030075E-3</v>
      </c>
      <c r="U77" s="36">
        <f t="shared" si="10"/>
        <v>2.0807681013334741E-2</v>
      </c>
      <c r="V77" s="36">
        <f t="shared" si="10"/>
        <v>8.3454258071759407E-3</v>
      </c>
      <c r="W77" s="36">
        <f t="shared" si="10"/>
        <v>0.23790636486596045</v>
      </c>
      <c r="X77" s="36">
        <f t="shared" si="10"/>
        <v>4.9982847100928172E-2</v>
      </c>
      <c r="Y77" s="36">
        <f t="shared" si="10"/>
        <v>7.9159175034099177E-3</v>
      </c>
      <c r="Z77" s="36"/>
      <c r="AC77" s="36">
        <f t="shared" ref="AC77:AK80" si="11">E77+R34</f>
        <v>1.3221639386502607E-3</v>
      </c>
      <c r="AD77" s="36">
        <f t="shared" si="11"/>
        <v>4.4143407333446386E-3</v>
      </c>
      <c r="AE77" s="36">
        <f t="shared" si="11"/>
        <v>3.6971859172623784E-3</v>
      </c>
      <c r="AF77" s="36">
        <f t="shared" si="11"/>
        <v>5.0443292415077012E-3</v>
      </c>
      <c r="AG77" s="36">
        <f t="shared" si="11"/>
        <v>2.8071733634420646E-2</v>
      </c>
      <c r="AH77" s="36">
        <f t="shared" si="11"/>
        <v>1.3644349015157282E-2</v>
      </c>
      <c r="AI77" s="36">
        <f t="shared" si="11"/>
        <v>0.25134582850463871</v>
      </c>
      <c r="AJ77" s="36">
        <f t="shared" si="11"/>
        <v>5.7908557398774312E-2</v>
      </c>
      <c r="AK77" s="36">
        <f t="shared" si="11"/>
        <v>9.7767672638561908E-3</v>
      </c>
      <c r="AL77" s="36"/>
    </row>
    <row r="78" spans="4:88">
      <c r="D78" s="27">
        <f>4/24</f>
        <v>0.16666666666666666</v>
      </c>
      <c r="E78" s="36">
        <f t="shared" ref="E78:M80" si="12">E35</f>
        <v>3.4220513428259415E-4</v>
      </c>
      <c r="F78" s="36">
        <f t="shared" si="12"/>
        <v>3.0233536948088592E-3</v>
      </c>
      <c r="G78" s="36">
        <f t="shared" si="12"/>
        <v>3.7256346389904211E-3</v>
      </c>
      <c r="H78" s="36">
        <f t="shared" si="12"/>
        <v>3.1240433062732858E-3</v>
      </c>
      <c r="I78" s="36">
        <f t="shared" si="12"/>
        <v>1.0265108977067386E-2</v>
      </c>
      <c r="J78" s="36">
        <f t="shared" si="12"/>
        <v>1.3890915708524854E-2</v>
      </c>
      <c r="K78" s="36">
        <f t="shared" si="12"/>
        <v>0.22955349913508794</v>
      </c>
      <c r="L78" s="36">
        <f t="shared" si="12"/>
        <v>3.3316742558813631E-2</v>
      </c>
      <c r="M78" s="36">
        <f t="shared" si="12"/>
        <v>8.9430029252290377E-3</v>
      </c>
      <c r="N78" s="36"/>
      <c r="Q78" s="36">
        <f t="shared" si="10"/>
        <v>1.9650742205210313E-4</v>
      </c>
      <c r="R78" s="36">
        <f t="shared" si="10"/>
        <v>1.608561505475324E-3</v>
      </c>
      <c r="S78" s="36">
        <f t="shared" si="10"/>
        <v>3.43105147126011E-3</v>
      </c>
      <c r="T78" s="36">
        <f t="shared" si="10"/>
        <v>2.3344779941611229E-3</v>
      </c>
      <c r="U78" s="36">
        <f t="shared" si="10"/>
        <v>9.5783133780606277E-3</v>
      </c>
      <c r="V78" s="36">
        <f t="shared" si="10"/>
        <v>1.1105628284784053E-2</v>
      </c>
      <c r="W78" s="36">
        <f t="shared" si="10"/>
        <v>0.17568229423737641</v>
      </c>
      <c r="X78" s="36">
        <f t="shared" si="10"/>
        <v>1.5511123650238663E-2</v>
      </c>
      <c r="Y78" s="36">
        <f t="shared" si="10"/>
        <v>7.7707556129839464E-3</v>
      </c>
      <c r="Z78" s="36"/>
      <c r="AC78" s="36">
        <f t="shared" si="11"/>
        <v>4.8790284651308518E-4</v>
      </c>
      <c r="AD78" s="36">
        <f t="shared" si="11"/>
        <v>4.438145884142394E-3</v>
      </c>
      <c r="AE78" s="36">
        <f t="shared" si="11"/>
        <v>4.0202178067207323E-3</v>
      </c>
      <c r="AF78" s="36">
        <f t="shared" si="11"/>
        <v>3.9136086183854486E-3</v>
      </c>
      <c r="AG78" s="36">
        <f t="shared" si="11"/>
        <v>1.0951904576074143E-2</v>
      </c>
      <c r="AH78" s="36">
        <f t="shared" si="11"/>
        <v>1.6676203132265654E-2</v>
      </c>
      <c r="AI78" s="36">
        <f t="shared" si="11"/>
        <v>0.28342470403279946</v>
      </c>
      <c r="AJ78" s="36">
        <f t="shared" si="11"/>
        <v>5.1122361467388598E-2</v>
      </c>
      <c r="AK78" s="36">
        <f t="shared" si="11"/>
        <v>1.011525023747413E-2</v>
      </c>
      <c r="AL78" s="36"/>
    </row>
    <row r="79" spans="4:88">
      <c r="D79" s="27">
        <f>24/24</f>
        <v>1</v>
      </c>
      <c r="E79" s="36">
        <f t="shared" si="12"/>
        <v>1.1574779173616841E-4</v>
      </c>
      <c r="F79" s="36">
        <f t="shared" si="12"/>
        <v>7.1107374144985091E-3</v>
      </c>
      <c r="G79" s="36">
        <f t="shared" si="12"/>
        <v>1.72638380717343E-3</v>
      </c>
      <c r="H79" s="36">
        <f t="shared" si="12"/>
        <v>3.9877597111183547E-3</v>
      </c>
      <c r="I79" s="36">
        <f t="shared" si="12"/>
        <v>7.6456448828395697E-3</v>
      </c>
      <c r="J79" s="36">
        <f t="shared" si="12"/>
        <v>1.5833391071800991E-2</v>
      </c>
      <c r="K79" s="36">
        <f t="shared" si="12"/>
        <v>0.34772557688861822</v>
      </c>
      <c r="L79" s="36">
        <f t="shared" si="12"/>
        <v>4.1025653324644057E-3</v>
      </c>
      <c r="M79" s="36">
        <f t="shared" si="12"/>
        <v>1.023592534669524E-2</v>
      </c>
      <c r="N79" s="36"/>
      <c r="Q79" s="36">
        <f t="shared" si="10"/>
        <v>9.588396744911705E-5</v>
      </c>
      <c r="R79" s="36">
        <f t="shared" si="10"/>
        <v>2.3786787469406981E-3</v>
      </c>
      <c r="S79" s="36">
        <f t="shared" si="10"/>
        <v>1.3146292140376779E-3</v>
      </c>
      <c r="T79" s="36">
        <f t="shared" si="10"/>
        <v>3.3383424570677042E-3</v>
      </c>
      <c r="U79" s="36">
        <f t="shared" si="10"/>
        <v>7.0359773191674413E-3</v>
      </c>
      <c r="V79" s="36">
        <f t="shared" si="10"/>
        <v>1.4666158605068574E-2</v>
      </c>
      <c r="W79" s="36">
        <f t="shared" si="10"/>
        <v>0.31789377437655686</v>
      </c>
      <c r="X79" s="36">
        <f t="shared" si="10"/>
        <v>3.3869327997006859E-3</v>
      </c>
      <c r="Y79" s="36">
        <f t="shared" si="10"/>
        <v>9.8986123502137948E-3</v>
      </c>
      <c r="Z79" s="36"/>
      <c r="AC79" s="36">
        <f t="shared" si="11"/>
        <v>1.3561161602321977E-4</v>
      </c>
      <c r="AD79" s="36">
        <f t="shared" si="11"/>
        <v>1.1842796082056319E-2</v>
      </c>
      <c r="AE79" s="36">
        <f t="shared" si="11"/>
        <v>2.138138400309182E-3</v>
      </c>
      <c r="AF79" s="36">
        <f t="shared" si="11"/>
        <v>4.6371769651690053E-3</v>
      </c>
      <c r="AG79" s="36">
        <f t="shared" si="11"/>
        <v>8.2553124465116982E-3</v>
      </c>
      <c r="AH79" s="36">
        <f t="shared" si="11"/>
        <v>1.7000623538533408E-2</v>
      </c>
      <c r="AI79" s="36">
        <f t="shared" si="11"/>
        <v>0.37755737940067957</v>
      </c>
      <c r="AJ79" s="36">
        <f t="shared" si="11"/>
        <v>4.8181978652281259E-3</v>
      </c>
      <c r="AK79" s="36">
        <f t="shared" si="11"/>
        <v>1.0573238343176685E-2</v>
      </c>
      <c r="AL79" s="36"/>
      <c r="CJ79" s="27" t="s">
        <v>23</v>
      </c>
    </row>
    <row r="80" spans="4:88">
      <c r="D80" s="27">
        <f>6*24/24</f>
        <v>6</v>
      </c>
      <c r="E80" s="36">
        <f t="shared" si="12"/>
        <v>9.1675085482230214E-5</v>
      </c>
      <c r="F80" s="36">
        <f t="shared" si="12"/>
        <v>4.3929457449317089E-3</v>
      </c>
      <c r="G80" s="36">
        <f t="shared" si="12"/>
        <v>1.4685251198399698E-3</v>
      </c>
      <c r="H80" s="36">
        <f t="shared" si="12"/>
        <v>3.7234293343592368E-3</v>
      </c>
      <c r="I80" s="36">
        <f t="shared" si="12"/>
        <v>4.2472956960038282E-3</v>
      </c>
      <c r="J80" s="36">
        <f t="shared" si="12"/>
        <v>1.0378322932364122E-2</v>
      </c>
      <c r="K80" s="36">
        <f t="shared" si="12"/>
        <v>0.30920874142153132</v>
      </c>
      <c r="L80" s="36">
        <f t="shared" si="12"/>
        <v>6.2016788428761712E-3</v>
      </c>
      <c r="M80" s="36">
        <f t="shared" si="12"/>
        <v>1.0627980426713521E-2</v>
      </c>
      <c r="N80" s="36"/>
      <c r="Q80" s="36">
        <f t="shared" si="10"/>
        <v>-7.8360925613837532E-6</v>
      </c>
      <c r="R80" s="36">
        <f t="shared" si="10"/>
        <v>4.0213505265986015E-3</v>
      </c>
      <c r="S80" s="36">
        <f t="shared" si="10"/>
        <v>1.2149671850110329E-3</v>
      </c>
      <c r="T80" s="36">
        <f t="shared" si="10"/>
        <v>2.5933113715555733E-3</v>
      </c>
      <c r="U80" s="36">
        <f t="shared" si="10"/>
        <v>3.964954495681898E-3</v>
      </c>
      <c r="V80" s="36">
        <f t="shared" si="10"/>
        <v>6.2492124196162719E-3</v>
      </c>
      <c r="W80" s="36">
        <f t="shared" si="10"/>
        <v>0.23429452991802102</v>
      </c>
      <c r="X80" s="36">
        <f t="shared" si="10"/>
        <v>4.5359532949687982E-3</v>
      </c>
      <c r="Y80" s="36">
        <f t="shared" si="10"/>
        <v>9.071166980931562E-3</v>
      </c>
      <c r="Z80" s="36"/>
      <c r="AC80" s="36">
        <f t="shared" si="11"/>
        <v>1.9118626352584419E-4</v>
      </c>
      <c r="AD80" s="36">
        <f t="shared" si="11"/>
        <v>4.7645409632648163E-3</v>
      </c>
      <c r="AE80" s="36">
        <f t="shared" si="11"/>
        <v>1.7220830546689067E-3</v>
      </c>
      <c r="AF80" s="36">
        <f t="shared" si="11"/>
        <v>4.8535472971628999E-3</v>
      </c>
      <c r="AG80" s="36">
        <f t="shared" si="11"/>
        <v>4.5296368963257585E-3</v>
      </c>
      <c r="AH80" s="36">
        <f t="shared" si="11"/>
        <v>1.4507433445111972E-2</v>
      </c>
      <c r="AI80" s="36">
        <f t="shared" si="11"/>
        <v>0.38412295292504162</v>
      </c>
      <c r="AJ80" s="36">
        <f t="shared" si="11"/>
        <v>7.8674043907835441E-3</v>
      </c>
      <c r="AK80" s="36">
        <f t="shared" si="11"/>
        <v>1.218479387249548E-2</v>
      </c>
      <c r="AL80" s="36"/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2" t="s">
        <v>84</v>
      </c>
      <c r="AP96" s="94"/>
      <c r="AQ96" s="94"/>
      <c r="AR96" s="94"/>
      <c r="AS96" s="94"/>
      <c r="AT96" s="94"/>
    </row>
    <row r="97" spans="1:46">
      <c r="AO97" s="102" t="s">
        <v>92</v>
      </c>
      <c r="AP97" s="94"/>
      <c r="AQ97" s="94"/>
      <c r="AR97" s="94"/>
      <c r="AS97" s="94"/>
      <c r="AT97" s="94"/>
    </row>
    <row r="98" spans="1:46">
      <c r="D98" s="38" t="s">
        <v>19</v>
      </c>
      <c r="E98" s="27" t="s">
        <v>24</v>
      </c>
      <c r="P98" s="38" t="s">
        <v>36</v>
      </c>
      <c r="AB98" s="38" t="s">
        <v>35</v>
      </c>
      <c r="AO98" s="102" t="s">
        <v>85</v>
      </c>
      <c r="AP98" s="94"/>
      <c r="AQ98" s="94"/>
      <c r="AR98" s="94"/>
      <c r="AS98" s="94"/>
      <c r="AT98" s="94"/>
    </row>
    <row r="99" spans="1:46">
      <c r="A99" s="46"/>
      <c r="B99" s="46"/>
      <c r="C99" s="46"/>
      <c r="D99" s="46"/>
      <c r="Q99" s="27" t="s">
        <v>18</v>
      </c>
      <c r="AO99" s="94"/>
      <c r="AP99" s="94"/>
      <c r="AQ99" s="94"/>
      <c r="AR99" s="94"/>
      <c r="AS99" s="94"/>
      <c r="AT99" s="94"/>
    </row>
    <row r="100" spans="1:46">
      <c r="A100" s="46"/>
      <c r="B100" s="101" t="s">
        <v>83</v>
      </c>
      <c r="C100" s="101" t="s">
        <v>41</v>
      </c>
      <c r="D100" s="46"/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4"/>
      <c r="AP100" s="94"/>
      <c r="AQ100" s="94"/>
      <c r="AR100" s="94"/>
      <c r="AS100" s="94"/>
      <c r="AT100" s="94"/>
    </row>
    <row r="101" spans="1:46">
      <c r="A101" s="101" t="s">
        <v>31</v>
      </c>
      <c r="B101" s="101" t="s">
        <v>39</v>
      </c>
      <c r="C101" s="101" t="s">
        <v>40</v>
      </c>
      <c r="D101" s="46" t="s">
        <v>14</v>
      </c>
      <c r="E101" s="27" t="str">
        <f t="shared" ref="E101:M101" si="13">E33</f>
        <v>Blood</v>
      </c>
      <c r="F101" s="27" t="str">
        <f t="shared" si="13"/>
        <v>Thymus</v>
      </c>
      <c r="G101" s="27" t="str">
        <f t="shared" si="13"/>
        <v>Heart</v>
      </c>
      <c r="H101" s="27" t="str">
        <f t="shared" si="13"/>
        <v>Lungs</v>
      </c>
      <c r="I101" s="27" t="str">
        <f t="shared" si="13"/>
        <v>Kidneys</v>
      </c>
      <c r="J101" s="27" t="str">
        <f t="shared" si="13"/>
        <v>Spleen</v>
      </c>
      <c r="K101" s="27" t="str">
        <f t="shared" si="13"/>
        <v>Liver</v>
      </c>
      <c r="L101" s="27" t="str">
        <f t="shared" si="13"/>
        <v>ART</v>
      </c>
      <c r="M101" s="27" t="str">
        <f t="shared" si="13"/>
        <v>Carcass</v>
      </c>
      <c r="Q101" s="27" t="str">
        <f>Q76</f>
        <v>Blood</v>
      </c>
      <c r="R101" s="27" t="str">
        <f t="shared" ref="R101:Y101" si="14">R76</f>
        <v>Thymus</v>
      </c>
      <c r="S101" s="27" t="str">
        <f t="shared" si="14"/>
        <v>Heart</v>
      </c>
      <c r="T101" s="27" t="str">
        <f t="shared" si="14"/>
        <v>Lungs</v>
      </c>
      <c r="U101" s="27" t="str">
        <f t="shared" si="14"/>
        <v>Kidneys</v>
      </c>
      <c r="V101" s="27" t="str">
        <f t="shared" si="14"/>
        <v>Spleen</v>
      </c>
      <c r="W101" s="27" t="str">
        <f t="shared" si="14"/>
        <v>Liver</v>
      </c>
      <c r="X101" s="27" t="str">
        <f t="shared" si="14"/>
        <v>ART</v>
      </c>
      <c r="Y101" s="27" t="str">
        <f t="shared" si="14"/>
        <v>Carcass</v>
      </c>
      <c r="AC101" s="27" t="str">
        <f>AC76</f>
        <v>Blood</v>
      </c>
      <c r="AD101" s="27" t="str">
        <f t="shared" ref="AD101:AK101" si="15">AD76</f>
        <v>Thymus</v>
      </c>
      <c r="AE101" s="27" t="str">
        <f t="shared" si="15"/>
        <v>Heart</v>
      </c>
      <c r="AF101" s="27" t="str">
        <f t="shared" si="15"/>
        <v>Lungs</v>
      </c>
      <c r="AG101" s="27" t="str">
        <f t="shared" si="15"/>
        <v>Kidneys</v>
      </c>
      <c r="AH101" s="27" t="str">
        <f t="shared" si="15"/>
        <v>Spleen</v>
      </c>
      <c r="AI101" s="27" t="str">
        <f t="shared" si="15"/>
        <v>Liver</v>
      </c>
      <c r="AJ101" s="27" t="str">
        <f t="shared" si="15"/>
        <v>ART</v>
      </c>
      <c r="AK101" s="27" t="str">
        <f t="shared" si="15"/>
        <v>Carcass</v>
      </c>
      <c r="AO101" s="94" t="s">
        <v>81</v>
      </c>
      <c r="AP101" s="94" t="s">
        <v>95</v>
      </c>
      <c r="AQ101" s="94"/>
      <c r="AR101" s="94"/>
      <c r="AS101" s="94"/>
      <c r="AT101" s="94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1.0124980876550136</v>
      </c>
      <c r="C103" s="91">
        <f>B103/$B$134</f>
        <v>0.7054570577350473</v>
      </c>
      <c r="D103" s="27">
        <f>$D$77</f>
        <v>4.1666666666666664E-2</v>
      </c>
      <c r="E103" s="27">
        <f>_xll.SRS1Splines.Functions25.OneWay_Spline($D$77:$D$80,E$77:E$80,$D103)</f>
        <v>1.29965313855421E-3</v>
      </c>
      <c r="F103" s="27">
        <f>_xll.SRS1Splines.Functions25.OneWay_Spline($D$77:$D$80,F$77:F$80,$D103)</f>
        <v>3.04491097299317E-3</v>
      </c>
      <c r="G103" s="27">
        <f>_xll.SRS1Splines.Functions25.OneWay_Spline($D$77:$D$80,G$77:G$80,$D103)</f>
        <v>3.36356615615094E-3</v>
      </c>
      <c r="H103" s="27">
        <f>_xll.SRS1Splines.Functions25.OneWay_Spline($D$77:$D$80,H$77:H$80,$D103)</f>
        <v>4.64299666650535E-3</v>
      </c>
      <c r="I103" s="27">
        <f>_xll.SRS1Splines.Functions25.OneWay_Spline($D$77:$D$80,I$77:I$80,$D103)</f>
        <v>2.44397073238777E-2</v>
      </c>
      <c r="J103" s="27">
        <f>_xll.SRS1Splines.Functions25.OneWay_Spline($D$77:$D$80,J$77:J$80,$D103)</f>
        <v>1.0994887411166601E-2</v>
      </c>
      <c r="K103" s="27">
        <f>_xll.SRS1Splines.Functions25.OneWay_Spline($D$77:$D$80,K$77:K$80,$D103)</f>
        <v>0.2446260966853</v>
      </c>
      <c r="L103" s="27">
        <f>_xll.SRS1Splines.Functions25.OneWay_Spline($D$77:$D$80,L$77:L$80,$D103)</f>
        <v>5.39457022498512E-2</v>
      </c>
      <c r="M103" s="27">
        <f>_xll.SRS1Splines.Functions25.OneWay_Spline($D$77:$D$80,M$77:M$80,$D103)</f>
        <v>8.8463423836330508E-3</v>
      </c>
      <c r="P103" s="27">
        <f>$D$77</f>
        <v>4.1666666666666664E-2</v>
      </c>
      <c r="Q103" s="27">
        <f>_xll.SRS1Splines.Functions25.OneWay_Spline($D$77:$D$80,Q$77:Q$80,$D103)</f>
        <v>1.2771423384581599E-3</v>
      </c>
      <c r="R103" s="27">
        <f>_xll.SRS1Splines.Functions25.OneWay_Spline($D$77:$D$80,R$77:R$80,$D103)</f>
        <v>1.6754812126417099E-3</v>
      </c>
      <c r="S103" s="27">
        <f>_xll.SRS1Splines.Functions25.OneWay_Spline($D$77:$D$80,S$77:S$80,$D103)</f>
        <v>3.0299463950394902E-3</v>
      </c>
      <c r="T103" s="27">
        <f>_xll.SRS1Splines.Functions25.OneWay_Spline($D$77:$D$80,T$77:T$80,$D103)</f>
        <v>4.2416640915030101E-3</v>
      </c>
      <c r="U103" s="27">
        <f>_xll.SRS1Splines.Functions25.OneWay_Spline($D$77:$D$80,U$77:U$80,$D103)</f>
        <v>2.0807681013334699E-2</v>
      </c>
      <c r="V103" s="27">
        <f>_xll.SRS1Splines.Functions25.OneWay_Spline($D$77:$D$80,V$77:V$80,$D103)</f>
        <v>8.3454258071759407E-3</v>
      </c>
      <c r="W103" s="27">
        <f>_xll.SRS1Splines.Functions25.OneWay_Spline($D$77:$D$80,W$77:W$80,$D103)</f>
        <v>0.23790636486596001</v>
      </c>
      <c r="X103" s="27">
        <f>_xll.SRS1Splines.Functions25.OneWay_Spline($D$77:$D$80,X$77:X$80,$D103)</f>
        <v>4.99828471009282E-2</v>
      </c>
      <c r="Y103" s="27">
        <f>_xll.SRS1Splines.Functions25.OneWay_Spline($D$77:$D$80,Y$77:Y$80,$D103)</f>
        <v>7.9159175034099194E-3</v>
      </c>
      <c r="AB103" s="27">
        <f>$D$77</f>
        <v>4.1666666666666664E-2</v>
      </c>
      <c r="AC103" s="27">
        <f>_xll.SRS1Splines.Functions25.OneWay_Spline($D$77:$D$80,AC$77:AC$80,$D103)</f>
        <v>1.3221639386502601E-3</v>
      </c>
      <c r="AD103" s="27">
        <f>_xll.SRS1Splines.Functions25.OneWay_Spline($D$77:$D$80,AD$77:AD$80,$D103)</f>
        <v>4.4143407333446403E-3</v>
      </c>
      <c r="AE103" s="27">
        <f>_xll.SRS1Splines.Functions25.OneWay_Spline($D$77:$D$80,AE$77:AE$80,$D103)</f>
        <v>3.6971859172623802E-3</v>
      </c>
      <c r="AF103" s="27">
        <f>_xll.SRS1Splines.Functions25.OneWay_Spline($D$77:$D$80,AF$77:AF$80,$D103)</f>
        <v>5.0443292415077003E-3</v>
      </c>
      <c r="AG103" s="27">
        <f>_xll.SRS1Splines.Functions25.OneWay_Spline($D$77:$D$80,AG$77:AG$80,$D103)</f>
        <v>2.8071733634420601E-2</v>
      </c>
      <c r="AH103" s="27">
        <f>_xll.SRS1Splines.Functions25.OneWay_Spline($D$77:$D$80,AH$77:AH$80,$D103)</f>
        <v>1.3644349015157301E-2</v>
      </c>
      <c r="AI103" s="27">
        <f>_xll.SRS1Splines.Functions25.OneWay_Spline($D$77:$D$80,AI$77:AI$80,$D103)</f>
        <v>0.25134582850463899</v>
      </c>
      <c r="AJ103" s="27">
        <f>_xll.SRS1Splines.Functions25.OneWay_Spline($D$77:$D$80,AJ$77:AJ$80,$D103)</f>
        <v>5.7908557398774298E-2</v>
      </c>
      <c r="AK103" s="27">
        <f>_xll.SRS1Splines.Functions25.OneWay_Spline($D$77:$D$80,AK$77:AK$80,$D103)</f>
        <v>9.7767672638561908E-3</v>
      </c>
      <c r="AO103" s="27">
        <v>4.1666666999999998E-2</v>
      </c>
      <c r="AP103" s="27">
        <v>139.09552126150973</v>
      </c>
      <c r="AT103" s="27">
        <f t="shared" ref="AT103:AT166" si="16">AP103/(60*24)</f>
        <v>9.6594111987159531E-2</v>
      </c>
    </row>
    <row r="104" spans="1:46">
      <c r="B104" s="27">
        <v>1.0157261450112933</v>
      </c>
      <c r="C104" s="91">
        <f t="shared" ref="C104:C167" si="17">B104/$B$134</f>
        <v>0.70770620355816216</v>
      </c>
      <c r="D104" s="27">
        <v>7.4999999999999997E-2</v>
      </c>
      <c r="E104" s="27">
        <f>_xll.SRS1Splines.Functions25.OneWay_Spline($D$77:$D$80,E$77:E$80,$D104)</f>
        <v>9.8067335747953799E-4</v>
      </c>
      <c r="F104" s="27">
        <f>_xll.SRS1Splines.Functions25.OneWay_Spline($D$77:$D$80,F$77:F$80,$D104)</f>
        <v>3.0349467199657599E-3</v>
      </c>
      <c r="G104" s="27">
        <f>_xll.SRS1Splines.Functions25.OneWay_Spline($D$77:$D$80,G$77:G$80,$D104)</f>
        <v>3.4913810493111801E-3</v>
      </c>
      <c r="H104" s="27">
        <f>_xll.SRS1Splines.Functions25.OneWay_Spline($D$77:$D$80,H$77:H$80,$D104)</f>
        <v>4.12789591969627E-3</v>
      </c>
      <c r="I104" s="27">
        <f>_xll.SRS1Splines.Functions25.OneWay_Spline($D$77:$D$80,I$77:I$80,$D104)</f>
        <v>1.97038248090864E-2</v>
      </c>
      <c r="J104" s="27">
        <f>_xll.SRS1Splines.Functions25.OneWay_Spline($D$77:$D$80,J$77:J$80,$D104)</f>
        <v>1.19365161155209E-2</v>
      </c>
      <c r="K104" s="27">
        <f>_xll.SRS1Splines.Functions25.OneWay_Spline($D$77:$D$80,K$77:K$80,$D104)</f>
        <v>0.23920722474520001</v>
      </c>
      <c r="L104" s="27">
        <f>_xll.SRS1Splines.Functions25.OneWay_Spline($D$77:$D$80,L$77:L$80,$D104)</f>
        <v>4.7522021743807999E-2</v>
      </c>
      <c r="M104" s="27">
        <f>_xll.SRS1Splines.Functions25.OneWay_Spline($D$77:$D$80,M$77:M$80,$D104)</f>
        <v>8.8696372386954901E-3</v>
      </c>
      <c r="P104" s="27">
        <v>7.4999999999999997E-2</v>
      </c>
      <c r="Q104" s="27">
        <f>_xll.SRS1Splines.Functions25.OneWay_Spline($D$77:$D$80,Q$77:Q$80,$D104)</f>
        <v>9.1426282930316596E-4</v>
      </c>
      <c r="R104" s="27">
        <f>_xll.SRS1Splines.Functions25.OneWay_Spline($D$77:$D$80,R$77:R$80,$D104)</f>
        <v>1.65073367173414E-3</v>
      </c>
      <c r="S104" s="27">
        <f>_xll.SRS1Splines.Functions25.OneWay_Spline($D$77:$D$80,S$77:S$80,$D104)</f>
        <v>3.1712656834723902E-3</v>
      </c>
      <c r="T104" s="27">
        <f>_xll.SRS1Splines.Functions25.OneWay_Spline($D$77:$D$80,T$77:T$80,$D104)</f>
        <v>3.59513375423565E-3</v>
      </c>
      <c r="U104" s="27">
        <f>_xll.SRS1Splines.Functions25.OneWay_Spline($D$77:$D$80,U$77:U$80,$D104)</f>
        <v>1.7064450116837E-2</v>
      </c>
      <c r="V104" s="27">
        <f>_xll.SRS1Splines.Functions25.OneWay_Spline($D$77:$D$80,V$77:V$80,$D104)</f>
        <v>9.2113570585591401E-3</v>
      </c>
      <c r="W104" s="27">
        <f>_xll.SRS1Splines.Functions25.OneWay_Spline($D$77:$D$80,W$77:W$80,$D104)</f>
        <v>0.21650547197264999</v>
      </c>
      <c r="X104" s="27">
        <f>_xll.SRS1Splines.Functions25.OneWay_Spline($D$77:$D$80,X$77:X$80,$D104)</f>
        <v>3.8571640810790703E-2</v>
      </c>
      <c r="Y104" s="27">
        <f>_xll.SRS1Splines.Functions25.OneWay_Spline($D$77:$D$80,Y$77:Y$80,$D104)</f>
        <v>7.8609521091873198E-3</v>
      </c>
      <c r="AB104" s="27">
        <v>7.4999999999999997E-2</v>
      </c>
      <c r="AC104" s="27">
        <f>_xll.SRS1Splines.Functions25.OneWay_Spline($D$77:$D$80,AC$77:AC$80,$D104)</f>
        <v>1.04708388565591E-3</v>
      </c>
      <c r="AD104" s="27">
        <f>_xll.SRS1Splines.Functions25.OneWay_Spline($D$77:$D$80,AD$77:AD$80,$D104)</f>
        <v>4.41603354406803E-3</v>
      </c>
      <c r="AE104" s="27">
        <f>_xll.SRS1Splines.Functions25.OneWay_Spline($D$77:$D$80,AE$77:AE$80,$D104)</f>
        <v>3.8114964151499801E-3</v>
      </c>
      <c r="AF104" s="27">
        <f>_xll.SRS1Splines.Functions25.OneWay_Spline($D$77:$D$80,AF$77:AF$80,$D104)</f>
        <v>4.6606580851568796E-3</v>
      </c>
      <c r="AG104" s="27">
        <f>_xll.SRS1Splines.Functions25.OneWay_Spline($D$77:$D$80,AG$77:AG$80,$D104)</f>
        <v>2.23431995013357E-2</v>
      </c>
      <c r="AH104" s="27">
        <f>_xll.SRS1Splines.Functions25.OneWay_Spline($D$77:$D$80,AH$77:AH$80,$D104)</f>
        <v>1.4661675172482701E-2</v>
      </c>
      <c r="AI104" s="27">
        <f>_xll.SRS1Splines.Functions25.OneWay_Spline($D$77:$D$80,AI$77:AI$80,$D104)</f>
        <v>0.26043632410754902</v>
      </c>
      <c r="AJ104" s="27">
        <f>_xll.SRS1Splines.Functions25.OneWay_Spline($D$77:$D$80,AJ$77:AJ$80,$D104)</f>
        <v>5.6102971735212503E-2</v>
      </c>
      <c r="AK104" s="27">
        <f>_xll.SRS1Splines.Functions25.OneWay_Spline($D$77:$D$80,AK$77:AK$80,$D104)</f>
        <v>9.8825620895412504E-3</v>
      </c>
      <c r="AO104" s="27">
        <v>7.4999999999999997E-2</v>
      </c>
      <c r="AP104" s="27">
        <v>150.35997389546816</v>
      </c>
      <c r="AT104" s="27">
        <f t="shared" si="16"/>
        <v>0.10441664853851955</v>
      </c>
    </row>
    <row r="105" spans="1:46">
      <c r="B105" s="27">
        <v>1.0176295246050628</v>
      </c>
      <c r="C105" s="91">
        <f t="shared" si="17"/>
        <v>0.70903238143873815</v>
      </c>
      <c r="D105" s="27">
        <v>0.1</v>
      </c>
      <c r="E105" s="27">
        <f>_xll.SRS1Splines.Functions25.OneWay_Spline($D$77:$D$80,E$77:E$80,$D105)</f>
        <v>7.3353990623709097E-4</v>
      </c>
      <c r="F105" s="27">
        <f>_xll.SRS1Splines.Functions25.OneWay_Spline($D$77:$D$80,F$77:F$80,$D105)</f>
        <v>3.0294855428257298E-3</v>
      </c>
      <c r="G105" s="27">
        <f>_xll.SRS1Splines.Functions25.OneWay_Spline($D$77:$D$80,G$77:G$80,$D105)</f>
        <v>3.58604614637022E-3</v>
      </c>
      <c r="H105" s="27">
        <f>_xll.SRS1Splines.Functions25.OneWay_Spline($D$77:$D$80,H$77:H$80,$D105)</f>
        <v>3.7291858128676398E-3</v>
      </c>
      <c r="I105" s="27">
        <f>_xll.SRS1Splines.Functions25.OneWay_Spline($D$77:$D$80,I$77:I$80,$D105)</f>
        <v>1.6031199065678702E-2</v>
      </c>
      <c r="J105" s="27">
        <f>_xll.SRS1Splines.Functions25.OneWay_Spline($D$77:$D$80,J$77:J$80,$D105)</f>
        <v>1.26601481884498E-2</v>
      </c>
      <c r="K105" s="27">
        <f>_xll.SRS1Splines.Functions25.OneWay_Spline($D$77:$D$80,K$77:K$80,$D105)</f>
        <v>0.235273691561284</v>
      </c>
      <c r="L105" s="27">
        <f>_xll.SRS1Splines.Functions25.OneWay_Spline($D$77:$D$80,L$77:L$80,$D105)</f>
        <v>4.2659492877660299E-2</v>
      </c>
      <c r="M105" s="27">
        <f>_xll.SRS1Splines.Functions25.OneWay_Spline($D$77:$D$80,M$77:M$80,$D105)</f>
        <v>8.8882926317338205E-3</v>
      </c>
      <c r="P105" s="27">
        <v>0.1</v>
      </c>
      <c r="Q105" s="27">
        <f>_xll.SRS1Splines.Functions25.OneWay_Spline($D$77:$D$80,Q$77:Q$80,$D105)</f>
        <v>6.3238967408047104E-4</v>
      </c>
      <c r="R105" s="27">
        <f>_xll.SRS1Splines.Functions25.OneWay_Spline($D$77:$D$80,R$77:R$80,$D105)</f>
        <v>1.6333206948417E-3</v>
      </c>
      <c r="S105" s="27">
        <f>_xll.SRS1Splines.Functions25.OneWay_Spline($D$77:$D$80,S$77:S$80,$D105)</f>
        <v>3.2761576762349001E-3</v>
      </c>
      <c r="T105" s="27">
        <f>_xll.SRS1Splines.Functions25.OneWay_Spline($D$77:$D$80,T$77:T$80,$D105)</f>
        <v>3.09449960299552E-3</v>
      </c>
      <c r="U105" s="27">
        <f>_xll.SRS1Splines.Functions25.OneWay_Spline($D$77:$D$80,U$77:U$80,$D105)</f>
        <v>1.4163802806987799E-2</v>
      </c>
      <c r="V105" s="27">
        <f>_xll.SRS1Splines.Functions25.OneWay_Spline($D$77:$D$80,V$77:V$80,$D105)</f>
        <v>9.8685911159875194E-3</v>
      </c>
      <c r="W105" s="27">
        <f>_xll.SRS1Splines.Functions25.OneWay_Spline($D$77:$D$80,W$77:W$80,$D105)</f>
        <v>0.20019456886430301</v>
      </c>
      <c r="X105" s="27">
        <f>_xll.SRS1Splines.Functions25.OneWay_Spline($D$77:$D$80,X$77:X$80,$D105)</f>
        <v>2.9749320676936301E-2</v>
      </c>
      <c r="Y105" s="27">
        <f>_xll.SRS1Splines.Functions25.OneWay_Spline($D$77:$D$80,Y$77:Y$80,$D105)</f>
        <v>7.8232754089336606E-3</v>
      </c>
      <c r="AB105" s="27">
        <v>0.1</v>
      </c>
      <c r="AC105" s="27">
        <f>_xll.SRS1Splines.Functions25.OneWay_Spline($D$77:$D$80,AC$77:AC$80,$D105)</f>
        <v>8.3469013839371198E-4</v>
      </c>
      <c r="AD105" s="27">
        <f>_xll.SRS1Splines.Functions25.OneWay_Spline($D$77:$D$80,AD$77:AD$80,$D105)</f>
        <v>4.4195249661850402E-3</v>
      </c>
      <c r="AE105" s="27">
        <f>_xll.SRS1Splines.Functions25.OneWay_Spline($D$77:$D$80,AE$77:AE$80,$D105)</f>
        <v>3.89593461650553E-3</v>
      </c>
      <c r="AF105" s="27">
        <f>_xll.SRS1Splines.Functions25.OneWay_Spline($D$77:$D$80,AF$77:AF$80,$D105)</f>
        <v>4.3638720227397601E-3</v>
      </c>
      <c r="AG105" s="27">
        <f>_xll.SRS1Splines.Functions25.OneWay_Spline($D$77:$D$80,AG$77:AG$80,$D105)</f>
        <v>1.78985953243696E-2</v>
      </c>
      <c r="AH105" s="27">
        <f>_xll.SRS1Splines.Functions25.OneWay_Spline($D$77:$D$80,AH$77:AH$80,$D105)</f>
        <v>1.5451705260912101E-2</v>
      </c>
      <c r="AI105" s="27">
        <f>_xll.SRS1Splines.Functions25.OneWay_Spline($D$77:$D$80,AI$77:AI$80,$D105)</f>
        <v>0.26707281348100198</v>
      </c>
      <c r="AJ105" s="27">
        <f>_xll.SRS1Splines.Functions25.OneWay_Spline($D$77:$D$80,AJ$77:AJ$80,$D105)</f>
        <v>5.4746841617519297E-2</v>
      </c>
      <c r="AK105" s="27">
        <f>_xll.SRS1Splines.Functions25.OneWay_Spline($D$77:$D$80,AK$77:AK$80,$D105)</f>
        <v>9.9627528702404405E-3</v>
      </c>
      <c r="AO105" s="27">
        <v>0.1</v>
      </c>
      <c r="AP105" s="27">
        <v>161.20961485901785</v>
      </c>
      <c r="AT105" s="27">
        <f t="shared" si="16"/>
        <v>0.1119511214298735</v>
      </c>
    </row>
    <row r="106" spans="1:46">
      <c r="B106" s="27">
        <v>1.0186442882260809</v>
      </c>
      <c r="C106" s="91">
        <f t="shared" si="17"/>
        <v>0.70973941700464027</v>
      </c>
      <c r="D106" s="27">
        <v>0.125</v>
      </c>
      <c r="E106" s="27">
        <f>_xll.SRS1Splines.Functions25.OneWay_Spline($D$77:$D$80,E$77:E$80,$D106)</f>
        <v>5.2065258473054797E-4</v>
      </c>
      <c r="F106" s="27">
        <f>_xll.SRS1Splines.Functions25.OneWay_Spline($D$77:$D$80,F$77:F$80,$D106)</f>
        <v>3.0257489479404501E-3</v>
      </c>
      <c r="G106" s="27">
        <f>_xll.SRS1Splines.Functions25.OneWay_Spline($D$77:$D$80,G$77:G$80,$D106)</f>
        <v>3.6649806311307301E-3</v>
      </c>
      <c r="H106" s="27">
        <f>_xll.SRS1Splines.Functions25.OneWay_Spline($D$77:$D$80,H$77:H$80,$D106)</f>
        <v>3.3894033247933099E-3</v>
      </c>
      <c r="I106" s="27">
        <f>_xll.SRS1Splines.Functions25.OneWay_Spline($D$77:$D$80,I$77:I$80,$D106)</f>
        <v>1.28732989069995E-2</v>
      </c>
      <c r="J106" s="27">
        <f>_xll.SRS1Splines.Functions25.OneWay_Spline($D$77:$D$80,J$77:J$80,$D106)</f>
        <v>1.32934477016562E-2</v>
      </c>
      <c r="K106" s="27">
        <f>_xll.SRS1Splines.Functions25.OneWay_Spline($D$77:$D$80,K$77:K$80,$D106)</f>
        <v>0.232027828061006</v>
      </c>
      <c r="L106" s="27">
        <f>_xll.SRS1Splines.Functions25.OneWay_Spline($D$77:$D$80,L$77:L$80,$D106)</f>
        <v>3.82783539231841E-2</v>
      </c>
      <c r="M106" s="27">
        <f>_xll.SRS1Splines.Functions25.OneWay_Spline($D$77:$D$80,M$77:M$80,$D106)</f>
        <v>8.9079630976934502E-3</v>
      </c>
      <c r="P106" s="27">
        <v>0.125</v>
      </c>
      <c r="Q106" s="27">
        <f>_xll.SRS1Splines.Functions25.OneWay_Spline($D$77:$D$80,Q$77:Q$80,$D106)</f>
        <v>3.9080206672914802E-4</v>
      </c>
      <c r="R106" s="27">
        <f>_xll.SRS1Splines.Functions25.OneWay_Spline($D$77:$D$80,R$77:R$80,$D106)</f>
        <v>1.61919136467632E-3</v>
      </c>
      <c r="S106" s="27">
        <f>_xll.SRS1Splines.Functions25.OneWay_Spline($D$77:$D$80,S$77:S$80,$D106)</f>
        <v>3.36371544343958E-3</v>
      </c>
      <c r="T106" s="27">
        <f>_xll.SRS1Splines.Functions25.OneWay_Spline($D$77:$D$80,T$77:T$80,$D106)</f>
        <v>2.6677788099319002E-3</v>
      </c>
      <c r="U106" s="27">
        <f>_xll.SRS1Splines.Functions25.OneWay_Spline($D$77:$D$80,U$77:U$80,$D106)</f>
        <v>1.1666006856197999E-2</v>
      </c>
      <c r="V106" s="27">
        <f>_xll.SRS1Splines.Functions25.OneWay_Spline($D$77:$D$80,V$77:V$80,$D106)</f>
        <v>1.0457742319908999E-2</v>
      </c>
      <c r="W106" s="27">
        <f>_xll.SRS1Splines.Functions25.OneWay_Spline($D$77:$D$80,W$77:W$80,$D106)</f>
        <v>0.186397967935268</v>
      </c>
      <c r="X106" s="27">
        <f>_xll.SRS1Splines.Functions25.OneWay_Spline($D$77:$D$80,X$77:X$80,$D106)</f>
        <v>2.2118140228927101E-2</v>
      </c>
      <c r="Y106" s="27">
        <f>_xll.SRS1Splines.Functions25.OneWay_Spline($D$77:$D$80,Y$77:Y$80,$D106)</f>
        <v>7.7931510638582198E-3</v>
      </c>
      <c r="AB106" s="27">
        <v>0.125</v>
      </c>
      <c r="AC106" s="27">
        <f>_xll.SRS1Splines.Functions25.OneWay_Spline($D$77:$D$80,AC$77:AC$80,$D106)</f>
        <v>6.5050310273194695E-4</v>
      </c>
      <c r="AD106" s="27">
        <f>_xll.SRS1Splines.Functions25.OneWay_Spline($D$77:$D$80,AD$77:AD$80,$D106)</f>
        <v>4.4249208003658601E-3</v>
      </c>
      <c r="AE106" s="27">
        <f>_xll.SRS1Splines.Functions25.OneWay_Spline($D$77:$D$80,AE$77:AE$80,$D106)</f>
        <v>3.9662458188218803E-3</v>
      </c>
      <c r="AF106" s="27">
        <f>_xll.SRS1Splines.Functions25.OneWay_Spline($D$77:$D$80,AF$77:AF$80,$D106)</f>
        <v>4.1110278396547196E-3</v>
      </c>
      <c r="AG106" s="27">
        <f>_xll.SRS1Splines.Functions25.OneWay_Spline($D$77:$D$80,AG$77:AG$80,$D106)</f>
        <v>1.40805909578009E-2</v>
      </c>
      <c r="AH106" s="27">
        <f>_xll.SRS1Splines.Functions25.OneWay_Spline($D$77:$D$80,AH$77:AH$80,$D106)</f>
        <v>1.6129153083403399E-2</v>
      </c>
      <c r="AI106" s="27">
        <f>_xll.SRS1Splines.Functions25.OneWay_Spline($D$77:$D$80,AI$77:AI$80,$D106)</f>
        <v>0.27347401372594898</v>
      </c>
      <c r="AJ106" s="27">
        <f>_xll.SRS1Splines.Functions25.OneWay_Spline($D$77:$D$80,AJ$77:AJ$80,$D106)</f>
        <v>5.3389047896950197E-2</v>
      </c>
      <c r="AK106" s="27">
        <f>_xll.SRS1Splines.Functions25.OneWay_Spline($D$77:$D$80,AK$77:AK$80,$D106)</f>
        <v>1.00348197944196E-2</v>
      </c>
      <c r="AO106" s="27">
        <v>0.125</v>
      </c>
      <c r="AP106" s="27">
        <v>168.38715368200624</v>
      </c>
      <c r="AT106" s="27">
        <f t="shared" si="16"/>
        <v>0.11693552339028211</v>
      </c>
    </row>
    <row r="107" spans="1:46">
      <c r="B107" s="27">
        <v>1.0244831771798171</v>
      </c>
      <c r="C107" s="91">
        <f t="shared" si="17"/>
        <v>0.71380765720377426</v>
      </c>
      <c r="D107" s="27">
        <f>D106+0.125</f>
        <v>0.25</v>
      </c>
      <c r="E107" s="27">
        <f>_xll.SRS1Splines.Functions25.OneWay_Spline($D$77:$D$80,E$77:E$80,$D107)</f>
        <v>2.9925045731753501E-4</v>
      </c>
      <c r="F107" s="27">
        <f>_xll.SRS1Splines.Functions25.OneWay_Spline($D$77:$D$80,F$77:F$80,$D107)</f>
        <v>3.1378004389601699E-3</v>
      </c>
      <c r="G107" s="27">
        <f>_xll.SRS1Splines.Functions25.OneWay_Spline($D$77:$D$80,G$77:G$80,$D107)</f>
        <v>3.67042919176155E-3</v>
      </c>
      <c r="H107" s="27">
        <f>_xll.SRS1Splines.Functions25.OneWay_Spline($D$77:$D$80,H$77:H$80,$D107)</f>
        <v>3.1482273656089502E-3</v>
      </c>
      <c r="I107" s="27">
        <f>_xll.SRS1Splines.Functions25.OneWay_Spline($D$77:$D$80,I$77:I$80,$D107)</f>
        <v>9.7776058467246105E-3</v>
      </c>
      <c r="J107" s="27">
        <f>_xll.SRS1Splines.Functions25.OneWay_Spline($D$77:$D$80,J$77:J$80,$D107)</f>
        <v>1.42599860275473E-2</v>
      </c>
      <c r="K107" s="27">
        <f>_xll.SRS1Splines.Functions25.OneWay_Spline($D$77:$D$80,K$77:K$80,$D107)</f>
        <v>0.23286231731218701</v>
      </c>
      <c r="L107" s="27">
        <f>_xll.SRS1Splines.Functions25.OneWay_Spline($D$77:$D$80,L$77:L$80,$D107)</f>
        <v>2.7766048885807301E-2</v>
      </c>
      <c r="M107" s="27">
        <f>_xll.SRS1Splines.Functions25.OneWay_Spline($D$77:$D$80,M$77:M$80,$D107)</f>
        <v>9.0370770224705993E-3</v>
      </c>
      <c r="P107" s="27">
        <f>P106+0.125</f>
        <v>0.25</v>
      </c>
      <c r="Q107" s="27">
        <f>_xll.SRS1Splines.Functions25.OneWay_Spline($D$77:$D$80,Q$77:Q$80,$D107)</f>
        <v>1.77700125857567E-4</v>
      </c>
      <c r="R107" s="27">
        <f>_xll.SRS1Splines.Functions25.OneWay_Spline($D$77:$D$80,R$77:R$80,$D107)</f>
        <v>1.62519677289738E-3</v>
      </c>
      <c r="S107" s="27">
        <f>_xll.SRS1Splines.Functions25.OneWay_Spline($D$77:$D$80,S$77:S$80,$D107)</f>
        <v>3.37209063414496E-3</v>
      </c>
      <c r="T107" s="27">
        <f>_xll.SRS1Splines.Functions25.OneWay_Spline($D$77:$D$80,T$77:T$80,$D107)</f>
        <v>2.36258619912251E-3</v>
      </c>
      <c r="U107" s="27">
        <f>_xll.SRS1Splines.Functions25.OneWay_Spline($D$77:$D$80,U$77:U$80,$D107)</f>
        <v>9.1044825953413792E-3</v>
      </c>
      <c r="V107" s="27">
        <f>_xll.SRS1Splines.Functions25.OneWay_Spline($D$77:$D$80,V$77:V$80,$D107)</f>
        <v>1.17821290456381E-2</v>
      </c>
      <c r="W107" s="27">
        <f>_xll.SRS1Splines.Functions25.OneWay_Spline($D$77:$D$80,W$77:W$80,$D107)</f>
        <v>0.179664215681273</v>
      </c>
      <c r="X107" s="27">
        <f>_xll.SRS1Splines.Functions25.OneWay_Spline($D$77:$D$80,X$77:X$80,$D107)</f>
        <v>1.3207527388636399E-2</v>
      </c>
      <c r="Y107" s="27">
        <f>_xll.SRS1Splines.Functions25.OneWay_Spline($D$77:$D$80,Y$77:Y$80,$D107)</f>
        <v>7.8303356016263797E-3</v>
      </c>
      <c r="AB107" s="27">
        <f>AB106+0.125</f>
        <v>0.25</v>
      </c>
      <c r="AC107" s="27">
        <f>_xll.SRS1Splines.Functions25.OneWay_Spline($D$77:$D$80,AC$77:AC$80,$D107)</f>
        <v>4.2096751272001099E-4</v>
      </c>
      <c r="AD107" s="27">
        <f>_xll.SRS1Splines.Functions25.OneWay_Spline($D$77:$D$80,AD$77:AD$80,$D107)</f>
        <v>4.6711856525455597E-3</v>
      </c>
      <c r="AE107" s="27">
        <f>_xll.SRS1Splines.Functions25.OneWay_Spline($D$77:$D$80,AE$77:AE$80,$D107)</f>
        <v>3.9687677493781296E-3</v>
      </c>
      <c r="AF107" s="27">
        <f>_xll.SRS1Splines.Functions25.OneWay_Spline($D$77:$D$80,AF$77:AF$80,$D107)</f>
        <v>3.9332194210994096E-3</v>
      </c>
      <c r="AG107" s="27">
        <f>_xll.SRS1Splines.Functions25.OneWay_Spline($D$77:$D$80,AG$77:AG$80,$D107)</f>
        <v>1.04507290981078E-2</v>
      </c>
      <c r="AH107" s="27">
        <f>_xll.SRS1Splines.Functions25.OneWay_Spline($D$77:$D$80,AH$77:AH$80,$D107)</f>
        <v>1.67378430094565E-2</v>
      </c>
      <c r="AI107" s="27">
        <f>_xll.SRS1Splines.Functions25.OneWay_Spline($D$77:$D$80,AI$77:AI$80,$D107)</f>
        <v>0.30129021563212399</v>
      </c>
      <c r="AJ107" s="27">
        <f>_xll.SRS1Splines.Functions25.OneWay_Spline($D$77:$D$80,AJ$77:AJ$80,$D107)</f>
        <v>4.6150069764167599E-2</v>
      </c>
      <c r="AK107" s="27">
        <f>_xll.SRS1Splines.Functions25.OneWay_Spline($D$77:$D$80,AK$77:AK$80,$D107)</f>
        <v>1.01983895931288E-2</v>
      </c>
      <c r="AO107" s="27">
        <v>0.25</v>
      </c>
      <c r="AP107" s="27">
        <v>215.25260562930725</v>
      </c>
      <c r="AT107" s="27">
        <f t="shared" si="16"/>
        <v>0.14948097613146338</v>
      </c>
    </row>
    <row r="108" spans="1:46">
      <c r="B108" s="27">
        <v>1.0299213440061363</v>
      </c>
      <c r="C108" s="91">
        <f t="shared" si="17"/>
        <v>0.71759669465040565</v>
      </c>
      <c r="D108" s="27">
        <f t="shared" ref="D108:D114" si="18">D107+0.125</f>
        <v>0.375</v>
      </c>
      <c r="E108" s="27">
        <f>_xll.SRS1Splines.Functions25.OneWay_Spline($D$77:$D$80,E$77:E$80,$D108)</f>
        <v>2.4350618295375099E-4</v>
      </c>
      <c r="F108" s="27">
        <f>_xll.SRS1Splines.Functions25.OneWay_Spline($D$77:$D$80,F$77:F$80,$D108)</f>
        <v>3.66200740101037E-3</v>
      </c>
      <c r="G108" s="27">
        <f>_xll.SRS1Splines.Functions25.OneWay_Spline($D$77:$D$80,G$77:G$80,$D108)</f>
        <v>3.4172807385086002E-3</v>
      </c>
      <c r="H108" s="27">
        <f>_xll.SRS1Splines.Functions25.OneWay_Spline($D$77:$D$80,H$77:H$80,$D108)</f>
        <v>3.25899899453033E-3</v>
      </c>
      <c r="I108" s="27">
        <f>_xll.SRS1Splines.Functions25.OneWay_Spline($D$77:$D$80,I$77:I$80,$D108)</f>
        <v>9.1721926418870305E-3</v>
      </c>
      <c r="J108" s="27">
        <f>_xll.SRS1Splines.Functions25.OneWay_Spline($D$77:$D$80,J$77:J$80,$D108)</f>
        <v>1.4740748679958201E-2</v>
      </c>
      <c r="K108" s="27">
        <f>_xll.SRS1Splines.Functions25.OneWay_Spline($D$77:$D$80,K$77:K$80,$D108)</f>
        <v>0.248017886284077</v>
      </c>
      <c r="L108" s="27">
        <f>_xll.SRS1Splines.Functions25.OneWay_Spline($D$77:$D$80,L$77:L$80,$D108)</f>
        <v>2.05355400222858E-2</v>
      </c>
      <c r="M108" s="27">
        <f>_xll.SRS1Splines.Functions25.OneWay_Spline($D$77:$D$80,M$77:M$80,$D108)</f>
        <v>9.2414108365004907E-3</v>
      </c>
      <c r="P108" s="27">
        <f t="shared" ref="P108:P114" si="19">P107+0.125</f>
        <v>0.375</v>
      </c>
      <c r="Q108" s="27">
        <f>_xll.SRS1Splines.Functions25.OneWay_Spline($D$77:$D$80,Q$77:Q$80,$D108)</f>
        <v>1.5410528660096101E-4</v>
      </c>
      <c r="R108" s="27">
        <f>_xll.SRS1Splines.Functions25.OneWay_Spline($D$77:$D$80,R$77:R$80,$D108)</f>
        <v>1.7032255778971299E-3</v>
      </c>
      <c r="S108" s="27">
        <f>_xll.SRS1Splines.Functions25.OneWay_Spline($D$77:$D$80,S$77:S$80,$D108)</f>
        <v>3.10191771277265E-3</v>
      </c>
      <c r="T108" s="27">
        <f>_xll.SRS1Splines.Functions25.OneWay_Spline($D$77:$D$80,T$77:T$80,$D108)</f>
        <v>2.4913318164902802E-3</v>
      </c>
      <c r="U108" s="27">
        <f>_xll.SRS1Splines.Functions25.OneWay_Spline($D$77:$D$80,U$77:U$80,$D108)</f>
        <v>8.5140260839118194E-3</v>
      </c>
      <c r="V108" s="27">
        <f>_xll.SRS1Splines.Functions25.OneWay_Spline($D$77:$D$80,V$77:V$80,$D108)</f>
        <v>1.2663360299908499E-2</v>
      </c>
      <c r="W108" s="27">
        <f>_xll.SRS1Splines.Functions25.OneWay_Spline($D$77:$D$80,W$77:W$80,$D108)</f>
        <v>0.19790283800912301</v>
      </c>
      <c r="X108" s="27">
        <f>_xll.SRS1Splines.Functions25.OneWay_Spline($D$77:$D$80,X$77:X$80,$D108)</f>
        <v>1.02067901531283E-2</v>
      </c>
      <c r="Y108" s="27">
        <f>_xll.SRS1Splines.Functions25.OneWay_Spline($D$77:$D$80,Y$77:Y$80,$D108)</f>
        <v>8.1032332281761096E-3</v>
      </c>
      <c r="AB108" s="27">
        <f t="shared" ref="AB108:AB114" si="20">AB107+0.125</f>
        <v>0.375</v>
      </c>
      <c r="AC108" s="27">
        <f>_xll.SRS1Splines.Functions25.OneWay_Spline($D$77:$D$80,AC$77:AC$80,$D108)</f>
        <v>3.3377543317376901E-4</v>
      </c>
      <c r="AD108" s="27">
        <f>_xll.SRS1Splines.Functions25.OneWay_Spline($D$77:$D$80,AD$77:AD$80,$D108)</f>
        <v>5.6397571353122402E-3</v>
      </c>
      <c r="AE108" s="27">
        <f>_xll.SRS1Splines.Functions25.OneWay_Spline($D$77:$D$80,AE$77:AE$80,$D108)</f>
        <v>3.7326437642445599E-3</v>
      </c>
      <c r="AF108" s="27">
        <f>_xll.SRS1Splines.Functions25.OneWay_Spline($D$77:$D$80,AF$77:AF$80,$D108)</f>
        <v>4.0232853861329803E-3</v>
      </c>
      <c r="AG108" s="27">
        <f>_xll.SRS1Splines.Functions25.OneWay_Spline($D$77:$D$80,AG$77:AG$80,$D108)</f>
        <v>9.8303591998622295E-3</v>
      </c>
      <c r="AH108" s="27">
        <f>_xll.SRS1Splines.Functions25.OneWay_Spline($D$77:$D$80,AH$77:AH$80,$D108)</f>
        <v>1.6818137060007801E-2</v>
      </c>
      <c r="AI108" s="27">
        <f>_xll.SRS1Splines.Functions25.OneWay_Spline($D$77:$D$80,AI$77:AI$80,$D108)</f>
        <v>0.32450516241992899</v>
      </c>
      <c r="AJ108" s="27">
        <f>_xll.SRS1Splines.Functions25.OneWay_Spline($D$77:$D$80,AJ$77:AJ$80,$D108)</f>
        <v>3.7505781872675198E-2</v>
      </c>
      <c r="AK108" s="27">
        <f>_xll.SRS1Splines.Functions25.OneWay_Spline($D$77:$D$80,AK$77:AK$80,$D108)</f>
        <v>1.02954201148188E-2</v>
      </c>
      <c r="AO108" s="27">
        <v>0.375</v>
      </c>
      <c r="AP108" s="27">
        <v>259.10351103310086</v>
      </c>
      <c r="AT108" s="27">
        <f t="shared" si="16"/>
        <v>0.17993299377298672</v>
      </c>
    </row>
    <row r="109" spans="1:46">
      <c r="B109" s="27">
        <v>1.0359957385412688</v>
      </c>
      <c r="C109" s="91">
        <f t="shared" si="17"/>
        <v>0.72182902313430541</v>
      </c>
      <c r="D109" s="27">
        <f t="shared" si="18"/>
        <v>0.5</v>
      </c>
      <c r="E109" s="27">
        <f>_xll.SRS1Splines.Functions25.OneWay_Spline($D$77:$D$80,E$77:E$80,$D109)</f>
        <v>1.98042761653008E-4</v>
      </c>
      <c r="F109" s="27">
        <f>_xll.SRS1Splines.Functions25.OneWay_Spline($D$77:$D$80,F$77:F$80,$D109)</f>
        <v>4.4621127641396204E-3</v>
      </c>
      <c r="G109" s="27">
        <f>_xll.SRS1Splines.Functions25.OneWay_Spline($D$77:$D$80,G$77:G$80,$D109)</f>
        <v>3.03014982418551E-3</v>
      </c>
      <c r="H109" s="27">
        <f>_xll.SRS1Splines.Functions25.OneWay_Spline($D$77:$D$80,H$77:H$80,$D109)</f>
        <v>3.4280714807787501E-3</v>
      </c>
      <c r="I109" s="27">
        <f>_xll.SRS1Splines.Functions25.OneWay_Spline($D$77:$D$80,I$77:I$80,$D109)</f>
        <v>8.6973991307403298E-3</v>
      </c>
      <c r="J109" s="27">
        <f>_xll.SRS1Splines.Functions25.OneWay_Spline($D$77:$D$80,J$77:J$80,$D109)</f>
        <v>1.5134099941021601E-2</v>
      </c>
      <c r="K109" s="27">
        <f>_xll.SRS1Splines.Functions25.OneWay_Spline($D$77:$D$80,K$77:K$80,$D109)</f>
        <v>0.27115007050433099</v>
      </c>
      <c r="L109" s="27">
        <f>_xll.SRS1Splines.Functions25.OneWay_Spline($D$77:$D$80,L$77:L$80,$D109)</f>
        <v>1.4619669133950099E-2</v>
      </c>
      <c r="M109" s="27">
        <f>_xll.SRS1Splines.Functions25.OneWay_Spline($D$77:$D$80,M$77:M$80,$D109)</f>
        <v>9.4905408500122208E-3</v>
      </c>
      <c r="P109" s="27">
        <f t="shared" si="19"/>
        <v>0.5</v>
      </c>
      <c r="Q109" s="27">
        <f>_xll.SRS1Splines.Functions25.OneWay_Spline($D$77:$D$80,Q$77:Q$80,$D109)</f>
        <v>1.35427453026528E-4</v>
      </c>
      <c r="R109" s="27">
        <f>_xll.SRS1Splines.Functions25.OneWay_Spline($D$77:$D$80,R$77:R$80,$D109)</f>
        <v>1.8270772775220801E-3</v>
      </c>
      <c r="S109" s="27">
        <f>_xll.SRS1Splines.Functions25.OneWay_Spline($D$77:$D$80,S$77:S$80,$D109)</f>
        <v>2.6892600216466699E-3</v>
      </c>
      <c r="T109" s="27">
        <f>_xll.SRS1Splines.Functions25.OneWay_Spline($D$77:$D$80,T$77:T$80,$D109)</f>
        <v>2.6878382851042398E-3</v>
      </c>
      <c r="U109" s="27">
        <f>_xll.SRS1Splines.Functions25.OneWay_Spline($D$77:$D$80,U$77:U$80,$D109)</f>
        <v>8.0494910307205205E-3</v>
      </c>
      <c r="V109" s="27">
        <f>_xll.SRS1Splines.Functions25.OneWay_Spline($D$77:$D$80,V$77:V$80,$D109)</f>
        <v>1.33843676897661E-2</v>
      </c>
      <c r="W109" s="27">
        <f>_xll.SRS1Splines.Functions25.OneWay_Spline($D$77:$D$80,W$77:W$80,$D109)</f>
        <v>0.22574073524636801</v>
      </c>
      <c r="X109" s="27">
        <f>_xll.SRS1Splines.Functions25.OneWay_Spline($D$77:$D$80,X$77:X$80,$D109)</f>
        <v>7.7516415058943603E-3</v>
      </c>
      <c r="Y109" s="27">
        <f>_xll.SRS1Splines.Functions25.OneWay_Spline($D$77:$D$80,Y$77:Y$80,$D109)</f>
        <v>8.5197611844888502E-3</v>
      </c>
      <c r="AB109" s="27">
        <f t="shared" si="20"/>
        <v>0.5</v>
      </c>
      <c r="AC109" s="27">
        <f>_xll.SRS1Splines.Functions25.OneWay_Spline($D$77:$D$80,AC$77:AC$80,$D109)</f>
        <v>2.62436458999571E-4</v>
      </c>
      <c r="AD109" s="27">
        <f>_xll.SRS1Splines.Functions25.OneWay_Spline($D$77:$D$80,AD$77:AD$80,$D109)</f>
        <v>7.0902886433397896E-3</v>
      </c>
      <c r="AE109" s="27">
        <f>_xll.SRS1Splines.Functions25.OneWay_Spline($D$77:$D$80,AE$77:AE$80,$D109)</f>
        <v>3.3710396267243601E-3</v>
      </c>
      <c r="AF109" s="27">
        <f>_xll.SRS1Splines.Functions25.OneWay_Spline($D$77:$D$80,AF$77:AF$80,$D109)</f>
        <v>4.1613808258294596E-3</v>
      </c>
      <c r="AG109" s="27">
        <f>_xll.SRS1Splines.Functions25.OneWay_Spline($D$77:$D$80,AG$77:AG$80,$D109)</f>
        <v>9.3453072307601304E-3</v>
      </c>
      <c r="AH109" s="27">
        <f>_xll.SRS1Splines.Functions25.OneWay_Spline($D$77:$D$80,AH$77:AH$80,$D109)</f>
        <v>1.6883832192277001E-2</v>
      </c>
      <c r="AI109" s="27">
        <f>_xll.SRS1Splines.Functions25.OneWay_Spline($D$77:$D$80,AI$77:AI$80,$D109)</f>
        <v>0.34345951791546298</v>
      </c>
      <c r="AJ109" s="27">
        <f>_xll.SRS1Splines.Functions25.OneWay_Spline($D$77:$D$80,AJ$77:AJ$80,$D109)</f>
        <v>2.82885845507873E-2</v>
      </c>
      <c r="AK109" s="27">
        <f>_xll.SRS1Splines.Functions25.OneWay_Spline($D$77:$D$80,AK$77:AK$80,$D109)</f>
        <v>1.03669931912161E-2</v>
      </c>
      <c r="AO109" s="27">
        <v>0.5</v>
      </c>
      <c r="AP109" s="27">
        <v>307.22878925824097</v>
      </c>
      <c r="AT109" s="27">
        <f t="shared" si="16"/>
        <v>0.21335332587377845</v>
      </c>
    </row>
    <row r="110" spans="1:46">
      <c r="B110" s="27">
        <v>1.0417696945677557</v>
      </c>
      <c r="C110" s="91">
        <f t="shared" si="17"/>
        <v>0.72585202137953753</v>
      </c>
      <c r="D110" s="27">
        <f t="shared" si="18"/>
        <v>0.625</v>
      </c>
      <c r="E110" s="27">
        <f>_xll.SRS1Splines.Functions25.OneWay_Spline($D$77:$D$80,E$77:E$80,$D110)</f>
        <v>1.62697702648092E-4</v>
      </c>
      <c r="F110" s="27">
        <f>_xll.SRS1Splines.Functions25.OneWay_Spline($D$77:$D$80,F$77:F$80,$D110)</f>
        <v>5.3725774877004901E-3</v>
      </c>
      <c r="G110" s="27">
        <f>_xll.SRS1Splines.Functions25.OneWay_Spline($D$77:$D$80,G$77:G$80,$D110)</f>
        <v>2.5882655613413599E-3</v>
      </c>
      <c r="H110" s="27">
        <f>_xll.SRS1Splines.Functions25.OneWay_Spline($D$77:$D$80,H$77:H$80,$D110)</f>
        <v>3.6204643099579902E-3</v>
      </c>
      <c r="I110" s="27">
        <f>_xll.SRS1Splines.Functions25.OneWay_Spline($D$77:$D$80,I$77:I$80,$D110)</f>
        <v>8.3302864562733708E-3</v>
      </c>
      <c r="J110" s="27">
        <f>_xll.SRS1Splines.Functions25.OneWay_Spline($D$77:$D$80,J$77:J$80,$D110)</f>
        <v>1.5440039810737599E-2</v>
      </c>
      <c r="K110" s="27">
        <f>_xll.SRS1Splines.Functions25.OneWay_Spline($D$77:$D$80,K$77:K$80,$D110)</f>
        <v>0.29747290082392902</v>
      </c>
      <c r="L110" s="27">
        <f>_xll.SRS1Splines.Functions25.OneWay_Spline($D$77:$D$80,L$77:L$80,$D110)</f>
        <v>1.0018436220800101E-2</v>
      </c>
      <c r="M110" s="27">
        <f>_xll.SRS1Splines.Functions25.OneWay_Spline($D$77:$D$80,M$77:M$80,$D110)</f>
        <v>9.7495121853966808E-3</v>
      </c>
      <c r="P110" s="27">
        <f t="shared" si="19"/>
        <v>0.625</v>
      </c>
      <c r="Q110" s="27">
        <f>_xll.SRS1Splines.Functions25.OneWay_Spline($D$77:$D$80,Q$77:Q$80,$D110)</f>
        <v>1.2096651472919801E-4</v>
      </c>
      <c r="R110" s="27">
        <f>_xll.SRS1Splines.Functions25.OneWay_Spline($D$77:$D$80,R$77:R$80,$D110)</f>
        <v>1.9766501580055699E-3</v>
      </c>
      <c r="S110" s="27">
        <f>_xll.SRS1Splines.Functions25.OneWay_Spline($D$77:$D$80,S$77:S$80,$D110)</f>
        <v>2.2191599434885998E-3</v>
      </c>
      <c r="T110" s="27">
        <f>_xll.SRS1Splines.Functions25.OneWay_Spline($D$77:$D$80,T$77:T$80,$D110)</f>
        <v>2.91144909421668E-3</v>
      </c>
      <c r="U110" s="27">
        <f>_xll.SRS1Splines.Functions25.OneWay_Spline($D$77:$D$80,U$77:U$80,$D110)</f>
        <v>7.6901480317089696E-3</v>
      </c>
      <c r="V110" s="27">
        <f>_xll.SRS1Splines.Functions25.OneWay_Spline($D$77:$D$80,V$77:V$80,$D110)</f>
        <v>1.3945151215210999E-2</v>
      </c>
      <c r="W110" s="27">
        <f>_xll.SRS1Splines.Functions25.OneWay_Spline($D$77:$D$80,W$77:W$80,$D110)</f>
        <v>0.25741834244737</v>
      </c>
      <c r="X110" s="27">
        <f>_xll.SRS1Splines.Functions25.OneWay_Spline($D$77:$D$80,X$77:X$80,$D110)</f>
        <v>5.8420814469346298E-3</v>
      </c>
      <c r="Y110" s="27">
        <f>_xll.SRS1Splines.Functions25.OneWay_Spline($D$77:$D$80,Y$77:Y$80,$D110)</f>
        <v>8.9937412727067994E-3</v>
      </c>
      <c r="AB110" s="27">
        <f t="shared" si="20"/>
        <v>0.625</v>
      </c>
      <c r="AC110" s="27">
        <f>_xll.SRS1Splines.Functions25.OneWay_Spline($D$77:$D$80,AC$77:AC$80,$D110)</f>
        <v>2.06950590197417E-4</v>
      </c>
      <c r="AD110" s="27">
        <f>_xll.SRS1Splines.Functions25.OneWay_Spline($D$77:$D$80,AD$77:AD$80,$D110)</f>
        <v>8.7293192343280892E-3</v>
      </c>
      <c r="AE110" s="27">
        <f>_xll.SRS1Splines.Functions25.OneWay_Spline($D$77:$D$80,AE$77:AE$80,$D110)</f>
        <v>2.9573711791941199E-3</v>
      </c>
      <c r="AF110" s="27">
        <f>_xll.SRS1Splines.Functions25.OneWay_Spline($D$77:$D$80,AF$77:AF$80,$D110)</f>
        <v>4.3196617218850802E-3</v>
      </c>
      <c r="AG110" s="27">
        <f>_xll.SRS1Splines.Functions25.OneWay_Spline($D$77:$D$80,AG$77:AG$80,$D110)</f>
        <v>8.9704248808377806E-3</v>
      </c>
      <c r="AH110" s="27">
        <f>_xll.SRS1Splines.Functions25.OneWay_Spline($D$77:$D$80,AH$77:AH$80,$D110)</f>
        <v>1.6934928406264201E-2</v>
      </c>
      <c r="AI110" s="27">
        <f>_xll.SRS1Splines.Functions25.OneWay_Spline($D$77:$D$80,AI$77:AI$80,$D110)</f>
        <v>0.35819759974001603</v>
      </c>
      <c r="AJ110" s="27">
        <f>_xll.SRS1Splines.Functions25.OneWay_Spline($D$77:$D$80,AJ$77:AJ$80,$D110)</f>
        <v>1.9454852643801201E-2</v>
      </c>
      <c r="AK110" s="27">
        <f>_xll.SRS1Splines.Functions25.OneWay_Spline($D$77:$D$80,AK$77:AK$80,$D110)</f>
        <v>1.0421835187285599E-2</v>
      </c>
      <c r="AO110" s="27">
        <v>0.625</v>
      </c>
      <c r="AP110" s="27">
        <v>352.17759016475259</v>
      </c>
      <c r="AT110" s="27">
        <f t="shared" si="16"/>
        <v>0.24456777094774484</v>
      </c>
    </row>
    <row r="111" spans="1:46">
      <c r="B111" s="27">
        <v>1.0482030777895497</v>
      </c>
      <c r="C111" s="91">
        <f t="shared" si="17"/>
        <v>0.73033447488168701</v>
      </c>
      <c r="D111" s="27">
        <f t="shared" si="18"/>
        <v>0.75</v>
      </c>
      <c r="E111" s="27">
        <f>_xll.SRS1Splines.Functions25.OneWay_Spline($D$77:$D$80,E$77:E$80,$D111)</f>
        <v>1.3730851517178999E-4</v>
      </c>
      <c r="F111" s="27">
        <f>_xll.SRS1Splines.Functions25.OneWay_Spline($D$77:$D$80,F$77:F$80,$D111)</f>
        <v>6.2278625310455502E-3</v>
      </c>
      <c r="G111" s="27">
        <f>_xll.SRS1Splines.Functions25.OneWay_Spline($D$77:$D$80,G$77:G$80,$D111)</f>
        <v>2.1708570625252402E-3</v>
      </c>
      <c r="H111" s="27">
        <f>_xll.SRS1Splines.Functions25.OneWay_Spline($D$77:$D$80,H$77:H$80,$D111)</f>
        <v>3.80119696767182E-3</v>
      </c>
      <c r="I111" s="27">
        <f>_xll.SRS1Splines.Functions25.OneWay_Spline($D$77:$D$80,I$77:I$80,$D111)</f>
        <v>8.0479157614750194E-3</v>
      </c>
      <c r="J111" s="27">
        <f>_xll.SRS1Splines.Functions25.OneWay_Spline($D$77:$D$80,J$77:J$80,$D111)</f>
        <v>1.5658568289106101E-2</v>
      </c>
      <c r="K111" s="27">
        <f>_xll.SRS1Splines.Functions25.OneWay_Spline($D$77:$D$80,K$77:K$80,$D111)</f>
        <v>0.32220040809385597</v>
      </c>
      <c r="L111" s="27">
        <f>_xll.SRS1Splines.Functions25.OneWay_Spline($D$77:$D$80,L$77:L$80,$D111)</f>
        <v>6.7318412828358404E-3</v>
      </c>
      <c r="M111" s="27">
        <f>_xll.SRS1Splines.Functions25.OneWay_Spline($D$77:$D$80,M$77:M$80,$D111)</f>
        <v>9.9833699650447496E-3</v>
      </c>
      <c r="P111" s="27">
        <f t="shared" si="19"/>
        <v>0.75</v>
      </c>
      <c r="Q111" s="27">
        <f>_xll.SRS1Splines.Functions25.OneWay_Spline($D$77:$D$80,Q$77:Q$80,$D111)</f>
        <v>1.100223613039E-4</v>
      </c>
      <c r="R111" s="27">
        <f>_xll.SRS1Splines.Functions25.OneWay_Spline($D$77:$D$80,R$77:R$80,$D111)</f>
        <v>2.1318425055809401E-3</v>
      </c>
      <c r="S111" s="27">
        <f>_xll.SRS1Splines.Functions25.OneWay_Spline($D$77:$D$80,S$77:S$80,$D111)</f>
        <v>1.7766598610200301E-3</v>
      </c>
      <c r="T111" s="27">
        <f>_xll.SRS1Splines.Functions25.OneWay_Spline($D$77:$D$80,T$77:T$80,$D111)</f>
        <v>3.1215077330798801E-3</v>
      </c>
      <c r="U111" s="27">
        <f>_xll.SRS1Splines.Functions25.OneWay_Spline($D$77:$D$80,U$77:U$80,$D111)</f>
        <v>7.4152676828186199E-3</v>
      </c>
      <c r="V111" s="27">
        <f>_xll.SRS1Splines.Functions25.OneWay_Spline($D$77:$D$80,V$77:V$80,$D111)</f>
        <v>1.4345710876242999E-2</v>
      </c>
      <c r="W111" s="27">
        <f>_xll.SRS1Splines.Functions25.OneWay_Spline($D$77:$D$80,W$77:W$80,$D111)</f>
        <v>0.28717609466649402</v>
      </c>
      <c r="X111" s="27">
        <f>_xll.SRS1Splines.Functions25.OneWay_Spline($D$77:$D$80,X$77:X$80,$D111)</f>
        <v>4.4781099762491103E-3</v>
      </c>
      <c r="Y111" s="27">
        <f>_xll.SRS1Splines.Functions25.OneWay_Spline($D$77:$D$80,Y$77:Y$80,$D111)</f>
        <v>9.4389952949721495E-3</v>
      </c>
      <c r="AB111" s="27">
        <f t="shared" si="20"/>
        <v>0.75</v>
      </c>
      <c r="AC111" s="27">
        <f>_xll.SRS1Splines.Functions25.OneWay_Spline($D$77:$D$80,AC$77:AC$80,$D111)</f>
        <v>1.6731782676730799E-4</v>
      </c>
      <c r="AD111" s="27">
        <f>_xll.SRS1Splines.Functions25.OneWay_Spline($D$77:$D$80,AD$77:AD$80,$D111)</f>
        <v>1.0263387965977E-2</v>
      </c>
      <c r="AE111" s="27">
        <f>_xll.SRS1Splines.Functions25.OneWay_Spline($D$77:$D$80,AE$77:AE$80,$D111)</f>
        <v>2.5650542640304501E-3</v>
      </c>
      <c r="AF111" s="27">
        <f>_xll.SRS1Splines.Functions25.OneWay_Spline($D$77:$D$80,AF$77:AF$80,$D111)</f>
        <v>4.4702840559960599E-3</v>
      </c>
      <c r="AG111" s="27">
        <f>_xll.SRS1Splines.Functions25.OneWay_Spline($D$77:$D$80,AG$77:AG$80,$D111)</f>
        <v>8.6805638401314302E-3</v>
      </c>
      <c r="AH111" s="27">
        <f>_xll.SRS1Splines.Functions25.OneWay_Spline($D$77:$D$80,AH$77:AH$80,$D111)</f>
        <v>1.69714257019693E-2</v>
      </c>
      <c r="AI111" s="27">
        <f>_xll.SRS1Splines.Functions25.OneWay_Spline($D$77:$D$80,AI$77:AI$80,$D111)</f>
        <v>0.36876372551487702</v>
      </c>
      <c r="AJ111" s="27">
        <f>_xll.SRS1Splines.Functions25.OneWay_Spline($D$77:$D$80,AJ$77:AJ$80,$D111)</f>
        <v>1.19609609970144E-2</v>
      </c>
      <c r="AK111" s="27">
        <f>_xll.SRS1Splines.Functions25.OneWay_Spline($D$77:$D$80,AK$77:AK$80,$D111)</f>
        <v>1.0468672467992299E-2</v>
      </c>
      <c r="AO111" s="27">
        <v>0.75</v>
      </c>
      <c r="AP111" s="27">
        <v>401.39169818026909</v>
      </c>
      <c r="AT111" s="27">
        <f t="shared" si="16"/>
        <v>0.27874423484740907</v>
      </c>
    </row>
    <row r="112" spans="1:46">
      <c r="B112" s="27">
        <v>1.0543039570875108</v>
      </c>
      <c r="C112" s="91">
        <f t="shared" si="17"/>
        <v>0.73458525659832641</v>
      </c>
      <c r="D112" s="27">
        <f t="shared" si="18"/>
        <v>0.875</v>
      </c>
      <c r="E112" s="27">
        <f>_xll.SRS1Splines.Functions25.OneWay_Spline($D$77:$D$80,E$77:E$80,$D112)</f>
        <v>1.21712708456886E-4</v>
      </c>
      <c r="F112" s="27">
        <f>_xll.SRS1Splines.Functions25.OneWay_Spline($D$77:$D$80,F$77:F$80,$D112)</f>
        <v>6.8624288535273602E-3</v>
      </c>
      <c r="G112" s="27">
        <f>_xll.SRS1Splines.Functions25.OneWay_Spline($D$77:$D$80,G$77:G$80,$D112)</f>
        <v>1.8571534402862301E-3</v>
      </c>
      <c r="H112" s="27">
        <f>_xll.SRS1Splines.Functions25.OneWay_Spline($D$77:$D$80,H$77:H$80,$D112)</f>
        <v>3.9352889395240197E-3</v>
      </c>
      <c r="I112" s="27">
        <f>_xll.SRS1Splines.Functions25.OneWay_Spline($D$77:$D$80,I$77:I$80,$D112)</f>
        <v>7.82734818933414E-3</v>
      </c>
      <c r="J112" s="27">
        <f>_xll.SRS1Splines.Functions25.OneWay_Spline($D$77:$D$80,J$77:J$80,$D112)</f>
        <v>1.5789685376127301E-2</v>
      </c>
      <c r="K112" s="27">
        <f>_xll.SRS1Splines.Functions25.OneWay_Spline($D$77:$D$80,K$77:K$80,$D112)</f>
        <v>0.34054662316509099</v>
      </c>
      <c r="L112" s="27">
        <f>_xll.SRS1Splines.Functions25.OneWay_Spline($D$77:$D$80,L$77:L$80,$D112)</f>
        <v>4.7598843200572704E-3</v>
      </c>
      <c r="M112" s="27">
        <f>_xll.SRS1Splines.Functions25.OneWay_Spline($D$77:$D$80,M$77:M$80,$D112)</f>
        <v>1.0157159311347299E-2</v>
      </c>
      <c r="P112" s="27">
        <f t="shared" si="19"/>
        <v>0.875</v>
      </c>
      <c r="Q112" s="27">
        <f>_xll.SRS1Splines.Functions25.OneWay_Spline($D$77:$D$80,Q$77:Q$80,$D112)</f>
        <v>1.01894882345564E-4</v>
      </c>
      <c r="R112" s="27">
        <f>_xll.SRS1Splines.Functions25.OneWay_Spline($D$77:$D$80,R$77:R$80,$D112)</f>
        <v>2.2725526064815301E-3</v>
      </c>
      <c r="S112" s="27">
        <f>_xll.SRS1Splines.Functions25.OneWay_Spline($D$77:$D$80,S$77:S$80,$D112)</f>
        <v>1.4468021569625301E-3</v>
      </c>
      <c r="T112" s="27">
        <f>_xll.SRS1Splines.Functions25.OneWay_Spline($D$77:$D$80,T$77:T$80,$D112)</f>
        <v>3.27735769094613E-3</v>
      </c>
      <c r="U112" s="27">
        <f>_xll.SRS1Splines.Functions25.OneWay_Spline($D$77:$D$80,U$77:U$80,$D112)</f>
        <v>7.2041205799909499E-3</v>
      </c>
      <c r="V112" s="27">
        <f>_xll.SRS1Splines.Functions25.OneWay_Spline($D$77:$D$80,V$77:V$80,$D112)</f>
        <v>1.45860466728622E-2</v>
      </c>
      <c r="W112" s="27">
        <f>_xll.SRS1Splines.Functions25.OneWay_Spline($D$77:$D$80,W$77:W$80,$D112)</f>
        <v>0.30925442695810201</v>
      </c>
      <c r="X112" s="27">
        <f>_xll.SRS1Splines.Functions25.OneWay_Spline($D$77:$D$80,X$77:X$80,$D112)</f>
        <v>3.6597270938377902E-3</v>
      </c>
      <c r="Y112" s="27">
        <f>_xll.SRS1Splines.Functions25.OneWay_Spline($D$77:$D$80,Y$77:Y$80,$D112)</f>
        <v>9.7693450534270792E-3</v>
      </c>
      <c r="AB112" s="27">
        <f t="shared" si="20"/>
        <v>0.875</v>
      </c>
      <c r="AC112" s="27">
        <f>_xll.SRS1Splines.Functions25.OneWay_Spline($D$77:$D$80,AC$77:AC$80,$D112)</f>
        <v>1.4353816870924199E-4</v>
      </c>
      <c r="AD112" s="27">
        <f>_xll.SRS1Splines.Functions25.OneWay_Spline($D$77:$D$80,AD$77:AD$80,$D112)</f>
        <v>1.13990338959865E-2</v>
      </c>
      <c r="AE112" s="27">
        <f>_xll.SRS1Splines.Functions25.OneWay_Spline($D$77:$D$80,AE$77:AE$80,$D112)</f>
        <v>2.2675047236099398E-3</v>
      </c>
      <c r="AF112" s="27">
        <f>_xll.SRS1Splines.Functions25.OneWay_Spline($D$77:$D$80,AF$77:AF$80,$D112)</f>
        <v>4.5854038098586203E-3</v>
      </c>
      <c r="AG112" s="27">
        <f>_xll.SRS1Splines.Functions25.OneWay_Spline($D$77:$D$80,AG$77:AG$80,$D112)</f>
        <v>8.4505757986773206E-3</v>
      </c>
      <c r="AH112" s="27">
        <f>_xll.SRS1Splines.Functions25.OneWay_Spline($D$77:$D$80,AH$77:AH$80,$D112)</f>
        <v>1.69933240793924E-2</v>
      </c>
      <c r="AI112" s="27">
        <f>_xll.SRS1Splines.Functions25.OneWay_Spline($D$77:$D$80,AI$77:AI$80,$D112)</f>
        <v>0.37520221286133498</v>
      </c>
      <c r="AJ112" s="27">
        <f>_xll.SRS1Splines.Functions25.OneWay_Spline($D$77:$D$80,AJ$77:AJ$80,$D112)</f>
        <v>6.7632844557242696E-3</v>
      </c>
      <c r="AK112" s="27">
        <f>_xll.SRS1Splines.Functions25.OneWay_Spline($D$77:$D$80,AK$77:AK$80,$D112)</f>
        <v>1.0516231398301001E-2</v>
      </c>
      <c r="AO112" s="27">
        <v>0.875</v>
      </c>
      <c r="AP112" s="27">
        <v>447.25619188390721</v>
      </c>
      <c r="AT112" s="27">
        <f t="shared" si="16"/>
        <v>0.31059457769715776</v>
      </c>
    </row>
    <row r="113" spans="2:46">
      <c r="B113" s="27">
        <v>1.0610867438906746</v>
      </c>
      <c r="C113" s="91">
        <f t="shared" si="17"/>
        <v>0.73931115670593661</v>
      </c>
      <c r="D113" s="27">
        <f t="shared" si="18"/>
        <v>1</v>
      </c>
      <c r="E113" s="27">
        <f>_xll.SRS1Splines.Functions25.OneWay_Spline($D$77:$D$80,E$77:E$80,$D113)</f>
        <v>1.15747791736168E-4</v>
      </c>
      <c r="F113" s="27">
        <f>_xll.SRS1Splines.Functions25.OneWay_Spline($D$77:$D$80,F$77:F$80,$D113)</f>
        <v>7.11073741449851E-3</v>
      </c>
      <c r="G113" s="27">
        <f>_xll.SRS1Splines.Functions25.OneWay_Spline($D$77:$D$80,G$77:G$80,$D113)</f>
        <v>1.72638380717343E-3</v>
      </c>
      <c r="H113" s="27">
        <f>_xll.SRS1Splines.Functions25.OneWay_Spline($D$77:$D$80,H$77:H$80,$D113)</f>
        <v>3.9877597111183504E-3</v>
      </c>
      <c r="I113" s="27">
        <f>_xll.SRS1Splines.Functions25.OneWay_Spline($D$77:$D$80,I$77:I$80,$D113)</f>
        <v>7.6456448828395697E-3</v>
      </c>
      <c r="J113" s="27">
        <f>_xll.SRS1Splines.Functions25.OneWay_Spline($D$77:$D$80,J$77:J$80,$D113)</f>
        <v>1.5833391071801001E-2</v>
      </c>
      <c r="K113" s="27">
        <f>_xll.SRS1Splines.Functions25.OneWay_Spline($D$77:$D$80,K$77:K$80,$D113)</f>
        <v>0.34772557688861799</v>
      </c>
      <c r="L113" s="27">
        <f>_xll.SRS1Splines.Functions25.OneWay_Spline($D$77:$D$80,L$77:L$80,$D113)</f>
        <v>4.10256533246441E-3</v>
      </c>
      <c r="M113" s="27">
        <f>_xll.SRS1Splines.Functions25.OneWay_Spline($D$77:$D$80,M$77:M$80,$D113)</f>
        <v>1.02359253466952E-2</v>
      </c>
      <c r="P113" s="27">
        <f t="shared" si="19"/>
        <v>1</v>
      </c>
      <c r="Q113" s="27">
        <f>_xll.SRS1Splines.Functions25.OneWay_Spline($D$77:$D$80,Q$77:Q$80,$D113)</f>
        <v>9.5883967449117104E-5</v>
      </c>
      <c r="R113" s="27">
        <f>_xll.SRS1Splines.Functions25.OneWay_Spline($D$77:$D$80,R$77:R$80,$D113)</f>
        <v>2.3786787469406998E-3</v>
      </c>
      <c r="S113" s="27">
        <f>_xll.SRS1Splines.Functions25.OneWay_Spline($D$77:$D$80,S$77:S$80,$D113)</f>
        <v>1.31462921403768E-3</v>
      </c>
      <c r="T113" s="27">
        <f>_xll.SRS1Splines.Functions25.OneWay_Spline($D$77:$D$80,T$77:T$80,$D113)</f>
        <v>3.3383424570676999E-3</v>
      </c>
      <c r="U113" s="27">
        <f>_xll.SRS1Splines.Functions25.OneWay_Spline($D$77:$D$80,U$77:U$80,$D113)</f>
        <v>7.0359773191674404E-3</v>
      </c>
      <c r="V113" s="27">
        <f>_xll.SRS1Splines.Functions25.OneWay_Spline($D$77:$D$80,V$77:V$80,$D113)</f>
        <v>1.46661586050686E-2</v>
      </c>
      <c r="W113" s="27">
        <f>_xll.SRS1Splines.Functions25.OneWay_Spline($D$77:$D$80,W$77:W$80,$D113)</f>
        <v>0.31789377437655703</v>
      </c>
      <c r="X113" s="27">
        <f>_xll.SRS1Splines.Functions25.OneWay_Spline($D$77:$D$80,X$77:X$80,$D113)</f>
        <v>3.3869327997006898E-3</v>
      </c>
      <c r="Y113" s="27">
        <f>_xll.SRS1Splines.Functions25.OneWay_Spline($D$77:$D$80,Y$77:Y$80,$D113)</f>
        <v>9.8986123502137896E-3</v>
      </c>
      <c r="AB113" s="27">
        <f t="shared" si="20"/>
        <v>1</v>
      </c>
      <c r="AC113" s="27">
        <f>_xll.SRS1Splines.Functions25.OneWay_Spline($D$77:$D$80,AC$77:AC$80,$D113)</f>
        <v>1.3561161602322001E-4</v>
      </c>
      <c r="AD113" s="27">
        <f>_xll.SRS1Splines.Functions25.OneWay_Spline($D$77:$D$80,AD$77:AD$80,$D113)</f>
        <v>1.18427960820563E-2</v>
      </c>
      <c r="AE113" s="27">
        <f>_xll.SRS1Splines.Functions25.OneWay_Spline($D$77:$D$80,AE$77:AE$80,$D113)</f>
        <v>2.1381384003091798E-3</v>
      </c>
      <c r="AF113" s="27">
        <f>_xll.SRS1Splines.Functions25.OneWay_Spline($D$77:$D$80,AF$77:AF$80,$D113)</f>
        <v>4.6371769651690096E-3</v>
      </c>
      <c r="AG113" s="27">
        <f>_xll.SRS1Splines.Functions25.OneWay_Spline($D$77:$D$80,AG$77:AG$80,$D113)</f>
        <v>8.2553124465116999E-3</v>
      </c>
      <c r="AH113" s="27">
        <f>_xll.SRS1Splines.Functions25.OneWay_Spline($D$77:$D$80,AH$77:AH$80,$D113)</f>
        <v>1.7000623538533401E-2</v>
      </c>
      <c r="AI113" s="27">
        <f>_xll.SRS1Splines.Functions25.OneWay_Spline($D$77:$D$80,AI$77:AI$80,$D113)</f>
        <v>0.37755737940068002</v>
      </c>
      <c r="AJ113" s="27">
        <f>_xll.SRS1Splines.Functions25.OneWay_Spline($D$77:$D$80,AJ$77:AJ$80,$D113)</f>
        <v>4.8181978652281302E-3</v>
      </c>
      <c r="AK113" s="27">
        <f>_xll.SRS1Splines.Functions25.OneWay_Spline($D$77:$D$80,AK$77:AK$80,$D113)</f>
        <v>1.0573238343176699E-2</v>
      </c>
      <c r="AO113" s="27">
        <v>1</v>
      </c>
      <c r="AP113" s="27">
        <v>497.36799640219033</v>
      </c>
      <c r="AT113" s="27">
        <f t="shared" si="16"/>
        <v>0.34539444194596552</v>
      </c>
    </row>
    <row r="114" spans="2:46">
      <c r="B114" s="27">
        <v>1.067505794548127</v>
      </c>
      <c r="C114" s="91">
        <f t="shared" si="17"/>
        <v>0.74378362400782216</v>
      </c>
      <c r="D114" s="27">
        <f t="shared" si="18"/>
        <v>1.125</v>
      </c>
      <c r="E114" s="27">
        <f>_xll.SRS1Splines.Functions25.OneWay_Spline($D$77:$D$80,E$77:E$80,$D114)</f>
        <v>1.1455920186487999E-4</v>
      </c>
      <c r="F114" s="27">
        <f>_xll.SRS1Splines.Functions25.OneWay_Spline($D$77:$D$80,F$77:F$80,$D114)</f>
        <v>7.1090387947050299E-3</v>
      </c>
      <c r="G114" s="27">
        <f>_xll.SRS1Splines.Functions25.OneWay_Spline($D$77:$D$80,G$77:G$80,$D114)</f>
        <v>1.71365203448634E-3</v>
      </c>
      <c r="H114" s="27">
        <f>_xll.SRS1Splines.Functions25.OneWay_Spline($D$77:$D$80,H$77:H$80,$D114)</f>
        <v>3.9875945046328803E-3</v>
      </c>
      <c r="I114" s="27">
        <f>_xll.SRS1Splines.Functions25.OneWay_Spline($D$77:$D$80,I$77:I$80,$D114)</f>
        <v>7.4778513917395503E-3</v>
      </c>
      <c r="J114" s="27">
        <f>_xll.SRS1Splines.Functions25.OneWay_Spline($D$77:$D$80,J$77:J$80,$D114)</f>
        <v>1.5829981654213801E-2</v>
      </c>
      <c r="K114" s="27">
        <f>_xll.SRS1Splines.Functions25.OneWay_Spline($D$77:$D$80,K$77:K$80,$D114)</f>
        <v>0.34770150386645099</v>
      </c>
      <c r="L114" s="27">
        <f>_xll.SRS1Splines.Functions25.OneWay_Spline($D$77:$D$80,L$77:L$80,$D114)</f>
        <v>4.1038772784084097E-3</v>
      </c>
      <c r="M114" s="27">
        <f>_xll.SRS1Splines.Functions25.OneWay_Spline($D$77:$D$80,M$77:M$80,$D114)</f>
        <v>1.02552830662711E-2</v>
      </c>
      <c r="P114" s="27">
        <f t="shared" si="19"/>
        <v>1.125</v>
      </c>
      <c r="Q114" s="27">
        <f>_xll.SRS1Splines.Functions25.OneWay_Spline($D$77:$D$80,Q$77:Q$80,$D114)</f>
        <v>9.0762789486098603E-5</v>
      </c>
      <c r="R114" s="27">
        <f>_xll.SRS1Splines.Functions25.OneWay_Spline($D$77:$D$80,R$77:R$80,$D114)</f>
        <v>2.4597856660613102E-3</v>
      </c>
      <c r="S114" s="27">
        <f>_xll.SRS1Splines.Functions25.OneWay_Spline($D$77:$D$80,S$77:S$80,$D114)</f>
        <v>1.3097084013544899E-3</v>
      </c>
      <c r="T114" s="27">
        <f>_xll.SRS1Splines.Functions25.OneWay_Spline($D$77:$D$80,T$77:T$80,$D114)</f>
        <v>3.3378768126392602E-3</v>
      </c>
      <c r="U114" s="27">
        <f>_xll.SRS1Splines.Functions25.OneWay_Spline($D$77:$D$80,U$77:U$80,$D114)</f>
        <v>6.8843455672578397E-3</v>
      </c>
      <c r="V114" s="27">
        <f>_xll.SRS1Splines.Functions25.OneWay_Spline($D$77:$D$80,V$77:V$80,$D114)</f>
        <v>1.4660898013702701E-2</v>
      </c>
      <c r="W114" s="27">
        <f>_xll.SRS1Splines.Functions25.OneWay_Spline($D$77:$D$80,W$77:W$80,$D114)</f>
        <v>0.31784152484876999</v>
      </c>
      <c r="X114" s="27">
        <f>_xll.SRS1Splines.Functions25.OneWay_Spline($D$77:$D$80,X$77:X$80,$D114)</f>
        <v>3.3876509375102299E-3</v>
      </c>
      <c r="Y114" s="27">
        <f>_xll.SRS1Splines.Functions25.OneWay_Spline($D$77:$D$80,Y$77:Y$80,$D114)</f>
        <v>9.8980951968579908E-3</v>
      </c>
      <c r="AB114" s="27">
        <f t="shared" si="20"/>
        <v>1.125</v>
      </c>
      <c r="AC114" s="27">
        <f>_xll.SRS1Splines.Functions25.OneWay_Spline($D$77:$D$80,AC$77:AC$80,$D114)</f>
        <v>1.35646350177909E-4</v>
      </c>
      <c r="AD114" s="27">
        <f>_xll.SRS1Splines.Functions25.OneWay_Spline($D$77:$D$80,AD$77:AD$80,$D114)</f>
        <v>1.18383721726071E-2</v>
      </c>
      <c r="AE114" s="27">
        <f>_xll.SRS1Splines.Functions25.OneWay_Spline($D$77:$D$80,AE$77:AE$80,$D114)</f>
        <v>2.1175956676181898E-3</v>
      </c>
      <c r="AF114" s="27">
        <f>_xll.SRS1Splines.Functions25.OneWay_Spline($D$77:$D$80,AF$77:AF$80,$D114)</f>
        <v>4.6478602503111999E-3</v>
      </c>
      <c r="AG114" s="27">
        <f>_xll.SRS1Splines.Functions25.OneWay_Spline($D$77:$D$80,AG$77:AG$80,$D114)</f>
        <v>8.0713572162212695E-3</v>
      </c>
      <c r="AH114" s="27">
        <f>_xll.SRS1Splines.Functions25.OneWay_Spline($D$77:$D$80,AH$77:AH$80,$D114)</f>
        <v>1.6999065294724999E-2</v>
      </c>
      <c r="AI114" s="27">
        <f>_xll.SRS1Splines.Functions25.OneWay_Spline($D$77:$D$80,AI$77:AI$80,$D114)</f>
        <v>0.37788155459344502</v>
      </c>
      <c r="AJ114" s="27">
        <f>_xll.SRS1Splines.Functions25.OneWay_Spline($D$77:$D$80,AJ$77:AJ$80,$D114)</f>
        <v>4.8201036193066E-3</v>
      </c>
      <c r="AK114" s="27">
        <f>_xll.SRS1Splines.Functions25.OneWay_Spline($D$77:$D$80,AK$77:AK$80,$D114)</f>
        <v>1.06372693123512E-2</v>
      </c>
      <c r="AO114" s="27">
        <v>1.125</v>
      </c>
      <c r="AP114" s="27">
        <v>543.97638978926807</v>
      </c>
      <c r="AT114" s="27">
        <f t="shared" si="16"/>
        <v>0.37776138179810281</v>
      </c>
    </row>
    <row r="115" spans="2:46">
      <c r="B115" s="27">
        <v>1.0790980810590682</v>
      </c>
      <c r="C115" s="91">
        <f t="shared" si="17"/>
        <v>0.75186053835871292</v>
      </c>
      <c r="D115" s="37">
        <f>D114+0.2</f>
        <v>1.325</v>
      </c>
      <c r="E115" s="27">
        <f>_xll.SRS1Splines.Functions25.OneWay_Spline($D$77:$D$80,E$77:E$80,$D115)</f>
        <v>1.12720047107079E-4</v>
      </c>
      <c r="F115" s="27">
        <f>_xll.SRS1Splines.Functions25.OneWay_Spline($D$77:$D$80,F$77:F$80,$D115)</f>
        <v>7.09925474469459E-3</v>
      </c>
      <c r="G115" s="27">
        <f>_xll.SRS1Splines.Functions25.OneWay_Spline($D$77:$D$80,G$77:G$80,$D115)</f>
        <v>1.6939516307740599E-3</v>
      </c>
      <c r="H115" s="27">
        <f>_xll.SRS1Splines.Functions25.OneWay_Spline($D$77:$D$80,H$77:H$80,$D115)</f>
        <v>3.9866429152765502E-3</v>
      </c>
      <c r="I115" s="27">
        <f>_xll.SRS1Splines.Functions25.OneWay_Spline($D$77:$D$80,I$77:I$80,$D115)</f>
        <v>7.2182175138653E-3</v>
      </c>
      <c r="J115" s="27">
        <f>_xll.SRS1Splines.Functions25.OneWay_Spline($D$77:$D$80,J$77:J$80,$D115)</f>
        <v>1.5810343408911898E-2</v>
      </c>
      <c r="K115" s="27">
        <f>_xll.SRS1Splines.Functions25.OneWay_Spline($D$77:$D$80,K$77:K$80,$D115)</f>
        <v>0.34756284325877002</v>
      </c>
      <c r="L115" s="27">
        <f>_xll.SRS1Splines.Functions25.OneWay_Spline($D$77:$D$80,L$77:L$80,$D115)</f>
        <v>4.1114340870458998E-3</v>
      </c>
      <c r="M115" s="27">
        <f>_xll.SRS1Splines.Functions25.OneWay_Spline($D$77:$D$80,M$77:M$80,$D115)</f>
        <v>1.02852360743845E-2</v>
      </c>
      <c r="P115" s="37">
        <f>P114+0.2</f>
        <v>1.325</v>
      </c>
      <c r="Q115" s="27">
        <f>_xll.SRS1Splines.Functions25.OneWay_Spline($D$77:$D$80,Q$77:Q$80,$D115)</f>
        <v>8.2838576901296301E-5</v>
      </c>
      <c r="R115" s="27">
        <f>_xll.SRS1Splines.Functions25.OneWay_Spline($D$77:$D$80,R$77:R$80,$D115)</f>
        <v>2.5852857900271701E-3</v>
      </c>
      <c r="S115" s="27">
        <f>_xll.SRS1Splines.Functions25.OneWay_Spline($D$77:$D$80,S$77:S$80,$D115)</f>
        <v>1.3020942223368501E-3</v>
      </c>
      <c r="T115" s="27">
        <f>_xll.SRS1Splines.Functions25.OneWay_Spline($D$77:$D$80,T$77:T$80,$D115)</f>
        <v>3.33519470073142E-3</v>
      </c>
      <c r="U115" s="27">
        <f>_xll.SRS1Splines.Functions25.OneWay_Spline($D$77:$D$80,U$77:U$80,$D115)</f>
        <v>6.6497194235435502E-3</v>
      </c>
      <c r="V115" s="27">
        <f>_xll.SRS1Splines.Functions25.OneWay_Spline($D$77:$D$80,V$77:V$80,$D115)</f>
        <v>1.4630597007434999E-2</v>
      </c>
      <c r="W115" s="27">
        <f>_xll.SRS1Splines.Functions25.OneWay_Spline($D$77:$D$80,W$77:W$80,$D115)</f>
        <v>0.31754056756872001</v>
      </c>
      <c r="X115" s="27">
        <f>_xll.SRS1Splines.Functions25.OneWay_Spline($D$77:$D$80,X$77:X$80,$D115)</f>
        <v>3.3917874112931899E-3</v>
      </c>
      <c r="Y115" s="27">
        <f>_xll.SRS1Splines.Functions25.OneWay_Spline($D$77:$D$80,Y$77:Y$80,$D115)</f>
        <v>9.8951163935285802E-3</v>
      </c>
      <c r="AB115" s="37">
        <f>AB114+0.2</f>
        <v>1.325</v>
      </c>
      <c r="AC115" s="27">
        <f>_xll.SRS1Splines.Functions25.OneWay_Spline($D$77:$D$80,AC$77:AC$80,$D115)</f>
        <v>1.3584641890891801E-4</v>
      </c>
      <c r="AD115" s="27">
        <f>_xll.SRS1Splines.Functions25.OneWay_Spline($D$77:$D$80,AD$77:AD$80,$D115)</f>
        <v>1.18128904541794E-2</v>
      </c>
      <c r="AE115" s="27">
        <f>_xll.SRS1Splines.Functions25.OneWay_Spline($D$77:$D$80,AE$77:AE$80,$D115)</f>
        <v>2.0858090392112802E-3</v>
      </c>
      <c r="AF115" s="27">
        <f>_xll.SRS1Splines.Functions25.OneWay_Spline($D$77:$D$80,AF$77:AF$80,$D115)</f>
        <v>4.6643909436755396E-3</v>
      </c>
      <c r="AG115" s="27">
        <f>_xll.SRS1Splines.Functions25.OneWay_Spline($D$77:$D$80,AG$77:AG$80,$D115)</f>
        <v>7.7867156041870602E-3</v>
      </c>
      <c r="AH115" s="27">
        <f>_xll.SRS1Splines.Functions25.OneWay_Spline($D$77:$D$80,AH$77:AH$80,$D115)</f>
        <v>1.69900898103887E-2</v>
      </c>
      <c r="AI115" s="27">
        <f>_xll.SRS1Splines.Functions25.OneWay_Spline($D$77:$D$80,AI$77:AI$80,$D115)</f>
        <v>0.37838316441070602</v>
      </c>
      <c r="AJ115" s="27">
        <f>_xll.SRS1Splines.Functions25.OneWay_Spline($D$77:$D$80,AJ$77:AJ$80,$D115)</f>
        <v>4.8310807627986001E-3</v>
      </c>
      <c r="AK115" s="27">
        <f>_xll.SRS1Splines.Functions25.OneWay_Spline($D$77:$D$80,AK$77:AK$80,$D115)</f>
        <v>1.0737186374396799E-2</v>
      </c>
      <c r="AO115" s="27">
        <v>1.33</v>
      </c>
      <c r="AP115" s="27">
        <v>626.23833750689209</v>
      </c>
      <c r="AT115" s="27">
        <f t="shared" si="16"/>
        <v>0.43488773437978617</v>
      </c>
    </row>
    <row r="116" spans="2:46">
      <c r="B116" s="27">
        <v>1.0905549101623961</v>
      </c>
      <c r="C116" s="91">
        <f t="shared" si="17"/>
        <v>0.75984307289260611</v>
      </c>
      <c r="D116" s="37">
        <f t="shared" ref="D116:D117" si="21">D115+0.2</f>
        <v>1.5249999999999999</v>
      </c>
      <c r="E116" s="27">
        <f>_xll.SRS1Splines.Functions25.OneWay_Spline($D$77:$D$80,E$77:E$80,$D116)</f>
        <v>1.1095792500929099E-4</v>
      </c>
      <c r="F116" s="27">
        <f>_xll.SRS1Splines.Functions25.OneWay_Spline($D$77:$D$80,F$77:F$80,$D116)</f>
        <v>7.0807737613415396E-3</v>
      </c>
      <c r="G116" s="27">
        <f>_xll.SRS1Splines.Functions25.OneWay_Spline($D$77:$D$80,G$77:G$80,$D116)</f>
        <v>1.6750763748612501E-3</v>
      </c>
      <c r="H116" s="27">
        <f>_xll.SRS1Splines.Functions25.OneWay_Spline($D$77:$D$80,H$77:H$80,$D116)</f>
        <v>3.9848454687145896E-3</v>
      </c>
      <c r="I116" s="27">
        <f>_xll.SRS1Splines.Functions25.OneWay_Spline($D$77:$D$80,I$77:I$80,$D116)</f>
        <v>6.9694583533889297E-3</v>
      </c>
      <c r="J116" s="27">
        <f>_xll.SRS1Splines.Functions25.OneWay_Spline($D$77:$D$80,J$77:J$80,$D116)</f>
        <v>1.57732489455637E-2</v>
      </c>
      <c r="K116" s="27">
        <f>_xll.SRS1Splines.Functions25.OneWay_Spline($D$77:$D$80,K$77:K$80,$D116)</f>
        <v>0.347300928777594</v>
      </c>
      <c r="L116" s="27">
        <f>_xll.SRS1Splines.Functions25.OneWay_Spline($D$77:$D$80,L$77:L$80,$D116)</f>
        <v>4.1257080589167001E-3</v>
      </c>
      <c r="M116" s="27">
        <f>_xll.SRS1Splines.Functions25.OneWay_Spline($D$77:$D$80,M$77:M$80,$D116)</f>
        <v>1.0313934506241899E-2</v>
      </c>
      <c r="P116" s="37">
        <f t="shared" ref="P116:P117" si="22">P115+0.2</f>
        <v>1.5249999999999999</v>
      </c>
      <c r="Q116" s="27">
        <f>_xll.SRS1Splines.Functions25.OneWay_Spline($D$77:$D$80,Q$77:Q$80,$D116)</f>
        <v>7.5246268508527699E-5</v>
      </c>
      <c r="R116" s="27">
        <f>_xll.SRS1Splines.Functions25.OneWay_Spline($D$77:$D$80,R$77:R$80,$D116)</f>
        <v>2.7055293642981302E-3</v>
      </c>
      <c r="S116" s="27">
        <f>_xll.SRS1Splines.Functions25.OneWay_Spline($D$77:$D$80,S$77:S$80,$D116)</f>
        <v>1.2947989618121E-3</v>
      </c>
      <c r="T116" s="27">
        <f>_xll.SRS1Splines.Functions25.OneWay_Spline($D$77:$D$80,T$77:T$80,$D116)</f>
        <v>3.3301284893499298E-3</v>
      </c>
      <c r="U116" s="27">
        <f>_xll.SRS1Splines.Functions25.OneWay_Spline($D$77:$D$80,U$77:U$80,$D116)</f>
        <v>6.4249205528644103E-3</v>
      </c>
      <c r="V116" s="27">
        <f>_xll.SRS1Splines.Functions25.OneWay_Spline($D$77:$D$80,V$77:V$80,$D116)</f>
        <v>1.4573361773374E-2</v>
      </c>
      <c r="W116" s="27">
        <f>_xll.SRS1Splines.Functions25.OneWay_Spline($D$77:$D$80,W$77:W$80,$D116)</f>
        <v>0.31697209270640098</v>
      </c>
      <c r="X116" s="27">
        <f>_xll.SRS1Splines.Functions25.OneWay_Spline($D$77:$D$80,X$77:X$80,$D116)</f>
        <v>3.3996007506610199E-3</v>
      </c>
      <c r="Y116" s="27">
        <f>_xll.SRS1Splines.Functions25.OneWay_Spline($D$77:$D$80,Y$77:Y$80,$D116)</f>
        <v>9.8894897650174604E-3</v>
      </c>
      <c r="AB116" s="37">
        <f t="shared" ref="AB116:AB117" si="23">AB115+0.2</f>
        <v>1.5249999999999999</v>
      </c>
      <c r="AC116" s="27">
        <f>_xll.SRS1Splines.Functions25.OneWay_Spline($D$77:$D$80,AC$77:AC$80,$D116)</f>
        <v>1.3622432651193601E-4</v>
      </c>
      <c r="AD116" s="27">
        <f>_xll.SRS1Splines.Functions25.OneWay_Spline($D$77:$D$80,AD$77:AD$80,$D116)</f>
        <v>1.1764758319371601E-2</v>
      </c>
      <c r="AE116" s="27">
        <f>_xll.SRS1Splines.Functions25.OneWay_Spline($D$77:$D$80,AE$77:AE$80,$D116)</f>
        <v>2.0553537879104099E-3</v>
      </c>
      <c r="AF116" s="27">
        <f>_xll.SRS1Splines.Functions25.OneWay_Spline($D$77:$D$80,AF$77:AF$80,$D116)</f>
        <v>4.6802292519774902E-3</v>
      </c>
      <c r="AG116" s="27">
        <f>_xll.SRS1Splines.Functions25.OneWay_Spline($D$77:$D$80,AG$77:AG$80,$D116)</f>
        <v>7.5139961539134499E-3</v>
      </c>
      <c r="AH116" s="27">
        <f>_xll.SRS1Splines.Functions25.OneWay_Spline($D$77:$D$80,AH$77:AH$80,$D116)</f>
        <v>1.6973136117753401E-2</v>
      </c>
      <c r="AI116" s="27">
        <f>_xll.SRS1Splines.Functions25.OneWay_Spline($D$77:$D$80,AI$77:AI$80,$D116)</f>
        <v>0.37886376439268898</v>
      </c>
      <c r="AJ116" s="27">
        <f>_xll.SRS1Splines.Functions25.OneWay_Spline($D$77:$D$80,AJ$77:AJ$80,$D116)</f>
        <v>4.8518153671723704E-3</v>
      </c>
      <c r="AK116" s="27">
        <f>_xll.SRS1Splines.Functions25.OneWay_Spline($D$77:$D$80,AK$77:AK$80,$D116)</f>
        <v>1.08339865273546E-2</v>
      </c>
      <c r="AO116" s="27">
        <v>1.53</v>
      </c>
      <c r="AP116" s="27">
        <v>705.25856455375765</v>
      </c>
      <c r="AT116" s="27">
        <f t="shared" si="16"/>
        <v>0.48976289205122059</v>
      </c>
    </row>
    <row r="117" spans="2:46">
      <c r="B117" s="27">
        <v>1.1024090862063438</v>
      </c>
      <c r="C117" s="91">
        <f t="shared" si="17"/>
        <v>0.76810245852088399</v>
      </c>
      <c r="D117" s="37">
        <f t="shared" si="21"/>
        <v>1.7249999999999999</v>
      </c>
      <c r="E117" s="27">
        <f>_xll.SRS1Splines.Functions25.OneWay_Spline($D$77:$D$80,E$77:E$80,$D117)</f>
        <v>1.0927283557151499E-4</v>
      </c>
      <c r="F117" s="27">
        <f>_xll.SRS1Splines.Functions25.OneWay_Spline($D$77:$D$80,F$77:F$80,$D117)</f>
        <v>7.0535958446458699E-3</v>
      </c>
      <c r="G117" s="27">
        <f>_xll.SRS1Splines.Functions25.OneWay_Spline($D$77:$D$80,G$77:G$80,$D117)</f>
        <v>1.65702626674791E-3</v>
      </c>
      <c r="H117" s="27">
        <f>_xll.SRS1Splines.Functions25.OneWay_Spline($D$77:$D$80,H$77:H$80,$D117)</f>
        <v>3.9822021649469899E-3</v>
      </c>
      <c r="I117" s="27">
        <f>_xll.SRS1Splines.Functions25.OneWay_Spline($D$77:$D$80,I$77:I$80,$D117)</f>
        <v>6.7315739103104297E-3</v>
      </c>
      <c r="J117" s="27">
        <f>_xll.SRS1Splines.Functions25.OneWay_Spline($D$77:$D$80,J$77:J$80,$D117)</f>
        <v>1.5718698264169301E-2</v>
      </c>
      <c r="K117" s="27">
        <f>_xll.SRS1Splines.Functions25.OneWay_Spline($D$77:$D$80,K$77:K$80,$D117)</f>
        <v>0.34691576042292299</v>
      </c>
      <c r="L117" s="27">
        <f>_xll.SRS1Splines.Functions25.OneWay_Spline($D$77:$D$80,L$77:L$80,$D117)</f>
        <v>4.1466991940208101E-3</v>
      </c>
      <c r="M117" s="27">
        <f>_xll.SRS1Splines.Functions25.OneWay_Spline($D$77:$D$80,M$77:M$80,$D117)</f>
        <v>1.03413783618432E-2</v>
      </c>
      <c r="P117" s="37">
        <f t="shared" si="22"/>
        <v>1.7249999999999999</v>
      </c>
      <c r="Q117" s="27">
        <f>_xll.SRS1Splines.Functions25.OneWay_Spline($D$77:$D$80,Q$77:Q$80,$D117)</f>
        <v>6.7985864307792593E-5</v>
      </c>
      <c r="R117" s="27">
        <f>_xll.SRS1Splines.Functions25.OneWay_Spline($D$77:$D$80,R$77:R$80,$D117)</f>
        <v>2.8205163888741802E-3</v>
      </c>
      <c r="S117" s="27">
        <f>_xll.SRS1Splines.Functions25.OneWay_Spline($D$77:$D$80,S$77:S$80,$D117)</f>
        <v>1.28782261978024E-3</v>
      </c>
      <c r="T117" s="27">
        <f>_xll.SRS1Splines.Functions25.OneWay_Spline($D$77:$D$80,T$77:T$80,$D117)</f>
        <v>3.32267817849481E-3</v>
      </c>
      <c r="U117" s="27">
        <f>_xll.SRS1Splines.Functions25.OneWay_Spline($D$77:$D$80,U$77:U$80,$D117)</f>
        <v>6.20994895522042E-3</v>
      </c>
      <c r="V117" s="27">
        <f>_xll.SRS1Splines.Functions25.OneWay_Spline($D$77:$D$80,V$77:V$80,$D117)</f>
        <v>1.44891923115194E-2</v>
      </c>
      <c r="W117" s="27">
        <f>_xll.SRS1Splines.Functions25.OneWay_Spline($D$77:$D$80,W$77:W$80,$D117)</f>
        <v>0.31613610026181599</v>
      </c>
      <c r="X117" s="27">
        <f>_xll.SRS1Splines.Functions25.OneWay_Spline($D$77:$D$80,X$77:X$80,$D117)</f>
        <v>3.4110909556137E-3</v>
      </c>
      <c r="Y117" s="27">
        <f>_xll.SRS1Splines.Functions25.OneWay_Spline($D$77:$D$80,Y$77:Y$80,$D117)</f>
        <v>9.8812153113246402E-3</v>
      </c>
      <c r="AB117" s="37">
        <f t="shared" si="23"/>
        <v>1.7249999999999999</v>
      </c>
      <c r="AC117" s="27">
        <f>_xll.SRS1Splines.Functions25.OneWay_Spline($D$77:$D$80,AC$77:AC$80,$D117)</f>
        <v>1.3678007298696199E-4</v>
      </c>
      <c r="AD117" s="27">
        <f>_xll.SRS1Splines.Functions25.OneWay_Spline($D$77:$D$80,AD$77:AD$80,$D117)</f>
        <v>1.1693975768183699E-2</v>
      </c>
      <c r="AE117" s="27">
        <f>_xll.SRS1Splines.Functions25.OneWay_Spline($D$77:$D$80,AE$77:AE$80,$D117)</f>
        <v>2.0262299137155898E-3</v>
      </c>
      <c r="AF117" s="27">
        <f>_xll.SRS1Splines.Functions25.OneWay_Spline($D$77:$D$80,AF$77:AF$80,$D117)</f>
        <v>4.6953751752170604E-3</v>
      </c>
      <c r="AG117" s="27">
        <f>_xll.SRS1Splines.Functions25.OneWay_Spline($D$77:$D$80,AG$77:AG$80,$D117)</f>
        <v>7.2531988654004403E-3</v>
      </c>
      <c r="AH117" s="27">
        <f>_xll.SRS1Splines.Functions25.OneWay_Spline($D$77:$D$80,AH$77:AH$80,$D117)</f>
        <v>1.6948204216819199E-2</v>
      </c>
      <c r="AI117" s="27">
        <f>_xll.SRS1Splines.Functions25.OneWay_Spline($D$77:$D$80,AI$77:AI$80,$D117)</f>
        <v>0.37932335453939497</v>
      </c>
      <c r="AJ117" s="27">
        <f>_xll.SRS1Splines.Functions25.OneWay_Spline($D$77:$D$80,AJ$77:AJ$80,$D117)</f>
        <v>4.8823074324279301E-3</v>
      </c>
      <c r="AK117" s="27">
        <f>_xll.SRS1Splines.Functions25.OneWay_Spline($D$77:$D$80,AK$77:AK$80,$D117)</f>
        <v>1.09276697712247E-2</v>
      </c>
      <c r="AO117" s="27">
        <v>1.73</v>
      </c>
      <c r="AP117" s="27">
        <v>784.77798105861621</v>
      </c>
      <c r="AT117" s="27">
        <f t="shared" si="16"/>
        <v>0.54498470906848351</v>
      </c>
    </row>
    <row r="118" spans="2:46">
      <c r="B118" s="27">
        <v>1.1190270145266596</v>
      </c>
      <c r="C118" s="91">
        <f t="shared" si="17"/>
        <v>0.77968098391410556</v>
      </c>
      <c r="D118" s="27">
        <v>2</v>
      </c>
      <c r="E118" s="27">
        <f>_xll.SRS1Splines.Functions25.OneWay_Spline($D$77:$D$80,E$77:E$80,$D118)</f>
        <v>1.0708161748475099E-4</v>
      </c>
      <c r="F118" s="27">
        <f>_xll.SRS1Splines.Functions25.OneWay_Spline($D$77:$D$80,F$77:F$80,$D118)</f>
        <v>7.00202574771584E-3</v>
      </c>
      <c r="G118" s="27">
        <f>_xll.SRS1Splines.Functions25.OneWay_Spline($D$77:$D$80,G$77:G$80,$D118)</f>
        <v>1.63355467973338E-3</v>
      </c>
      <c r="H118" s="27">
        <f>_xll.SRS1Splines.Functions25.OneWay_Spline($D$77:$D$80,H$77:H$80,$D118)</f>
        <v>3.9771864960479898E-3</v>
      </c>
      <c r="I118" s="27">
        <f>_xll.SRS1Splines.Functions25.OneWay_Spline($D$77:$D$80,I$77:I$80,$D118)</f>
        <v>6.4222391755786997E-3</v>
      </c>
      <c r="J118" s="27">
        <f>_xll.SRS1Splines.Functions25.OneWay_Spline($D$77:$D$80,J$77:J$80,$D118)</f>
        <v>1.56151883462235E-2</v>
      </c>
      <c r="K118" s="27">
        <f>_xll.SRS1Splines.Functions25.OneWay_Spline($D$77:$D$80,K$77:K$80,$D118)</f>
        <v>0.34618490346993502</v>
      </c>
      <c r="L118" s="27">
        <f>_xll.SRS1Splines.Functions25.OneWay_Spline($D$77:$D$80,L$77:L$80,$D118)</f>
        <v>4.18652987288088E-3</v>
      </c>
      <c r="M118" s="27">
        <f>_xll.SRS1Splines.Functions25.OneWay_Spline($D$77:$D$80,M$77:M$80,$D118)</f>
        <v>1.03770651755018E-2</v>
      </c>
      <c r="P118" s="27">
        <v>2</v>
      </c>
      <c r="Q118" s="27">
        <f>_xll.SRS1Splines.Functions25.OneWay_Spline($D$77:$D$80,Q$77:Q$80,$D118)</f>
        <v>5.85447458453368E-5</v>
      </c>
      <c r="R118" s="27">
        <f>_xll.SRS1Splines.Functions25.OneWay_Spline($D$77:$D$80,R$77:R$80,$D118)</f>
        <v>2.9700405876175399E-3</v>
      </c>
      <c r="S118" s="27">
        <f>_xll.SRS1Splines.Functions25.OneWay_Spline($D$77:$D$80,S$77:S$80,$D118)</f>
        <v>1.27875088358809E-3</v>
      </c>
      <c r="T118" s="27">
        <f>_xll.SRS1Splines.Functions25.OneWay_Spline($D$77:$D$80,T$77:T$80,$D118)</f>
        <v>3.3085412136472201E-3</v>
      </c>
      <c r="U118" s="27">
        <f>_xll.SRS1Splines.Functions25.OneWay_Spline($D$77:$D$80,U$77:U$80,$D118)</f>
        <v>5.9304091027126502E-3</v>
      </c>
      <c r="V118" s="27">
        <f>_xll.SRS1Splines.Functions25.OneWay_Spline($D$77:$D$80,V$77:V$80,$D118)</f>
        <v>1.43294807576505E-2</v>
      </c>
      <c r="W118" s="27">
        <f>_xll.SRS1Splines.Functions25.OneWay_Spline($D$77:$D$80,W$77:W$80,$D118)</f>
        <v>0.31454980459821502</v>
      </c>
      <c r="X118" s="27">
        <f>_xll.SRS1Splines.Functions25.OneWay_Spline($D$77:$D$80,X$77:X$80,$D118)</f>
        <v>3.4328936195114098E-3</v>
      </c>
      <c r="Y118" s="27">
        <f>_xll.SRS1Splines.Functions25.OneWay_Spline($D$77:$D$80,Y$77:Y$80,$D118)</f>
        <v>9.8655145354425103E-3</v>
      </c>
      <c r="AB118" s="27">
        <v>2</v>
      </c>
      <c r="AC118" s="27">
        <f>_xll.SRS1Splines.Functions25.OneWay_Spline($D$77:$D$80,AC$77:AC$80,$D118)</f>
        <v>1.3783460192332499E-4</v>
      </c>
      <c r="AD118" s="27">
        <f>_xll.SRS1Splines.Functions25.OneWay_Spline($D$77:$D$80,AD$77:AD$80,$D118)</f>
        <v>1.15596658773047E-2</v>
      </c>
      <c r="AE118" s="27">
        <f>_xll.SRS1Splines.Functions25.OneWay_Spline($D$77:$D$80,AE$77:AE$80,$D118)</f>
        <v>1.9883584758786802E-3</v>
      </c>
      <c r="AF118" s="27">
        <f>_xll.SRS1Splines.Functions25.OneWay_Spline($D$77:$D$80,AF$77:AF$80,$D118)</f>
        <v>4.7150702846868097E-3</v>
      </c>
      <c r="AG118" s="27">
        <f>_xll.SRS1Splines.Functions25.OneWay_Spline($D$77:$D$80,AG$77:AG$80,$D118)</f>
        <v>6.9140692484447597E-3</v>
      </c>
      <c r="AH118" s="27">
        <f>_xll.SRS1Splines.Functions25.OneWay_Spline($D$77:$D$80,AH$77:AH$80,$D118)</f>
        <v>1.69008959347966E-2</v>
      </c>
      <c r="AI118" s="27">
        <f>_xll.SRS1Splines.Functions25.OneWay_Spline($D$77:$D$80,AI$77:AI$80,$D118)</f>
        <v>0.37992098586945</v>
      </c>
      <c r="AJ118" s="27">
        <f>_xll.SRS1Splines.Functions25.OneWay_Spline($D$77:$D$80,AJ$77:AJ$80,$D118)</f>
        <v>4.9401661262503402E-3</v>
      </c>
      <c r="AK118" s="27">
        <f>_xll.SRS1Splines.Functions25.OneWay_Spline($D$77:$D$80,AK$77:AK$80,$D118)</f>
        <v>1.10513949034263E-2</v>
      </c>
      <c r="AO118" s="27">
        <v>2</v>
      </c>
      <c r="AP118" s="27">
        <v>892.65963412482085</v>
      </c>
      <c r="AT118" s="27">
        <f t="shared" si="16"/>
        <v>0.61990252369779231</v>
      </c>
    </row>
    <row r="119" spans="2:46">
      <c r="B119" s="27">
        <v>1.1350270347858038</v>
      </c>
      <c r="C119" s="91">
        <f t="shared" si="17"/>
        <v>0.79082898246673383</v>
      </c>
      <c r="D119" s="27">
        <f>D118+0.25</f>
        <v>2.25</v>
      </c>
      <c r="E119" s="27">
        <f>_xll.SRS1Splines.Functions25.OneWay_Spline($D$77:$D$80,E$77:E$80,$D119)</f>
        <v>1.0521598275007E-4</v>
      </c>
      <c r="F119" s="27">
        <f>_xll.SRS1Splines.Functions25.OneWay_Spline($D$77:$D$80,F$77:F$80,$D119)</f>
        <v>6.9408754351505796E-3</v>
      </c>
      <c r="G119" s="27">
        <f>_xll.SRS1Splines.Functions25.OneWay_Spline($D$77:$D$80,G$77:G$80,$D119)</f>
        <v>1.6135706314650399E-3</v>
      </c>
      <c r="H119" s="27">
        <f>_xll.SRS1Splines.Functions25.OneWay_Spline($D$77:$D$80,H$77:H$80,$D119)</f>
        <v>3.9712390625709099E-3</v>
      </c>
      <c r="I119" s="27">
        <f>_xll.SRS1Splines.Functions25.OneWay_Spline($D$77:$D$80,I$77:I$80,$D119)</f>
        <v>6.1588671135989299E-3</v>
      </c>
      <c r="J119" s="27">
        <f>_xll.SRS1Splines.Functions25.OneWay_Spline($D$77:$D$80,J$77:J$80,$D119)</f>
        <v>1.5492449313086199E-2</v>
      </c>
      <c r="K119" s="27">
        <f>_xll.SRS1Splines.Functions25.OneWay_Spline($D$77:$D$80,K$77:K$80,$D119)</f>
        <v>0.345318274671925</v>
      </c>
      <c r="L119" s="27">
        <f>_xll.SRS1Splines.Functions25.OneWay_Spline($D$77:$D$80,L$77:L$80,$D119)</f>
        <v>4.2337599268651403E-3</v>
      </c>
      <c r="M119" s="27">
        <f>_xll.SRS1Splines.Functions25.OneWay_Spline($D$77:$D$80,M$77:M$80,$D119)</f>
        <v>1.0407449444203199E-2</v>
      </c>
      <c r="P119" s="27">
        <f>P118+0.25</f>
        <v>2.25</v>
      </c>
      <c r="Q119" s="27">
        <f>_xll.SRS1Splines.Functions25.OneWay_Spline($D$77:$D$80,Q$77:Q$80,$D119)</f>
        <v>5.0506441194523E-5</v>
      </c>
      <c r="R119" s="27">
        <f>_xll.SRS1Splines.Functions25.OneWay_Spline($D$77:$D$80,R$77:R$80,$D119)</f>
        <v>3.0973476505410302E-3</v>
      </c>
      <c r="S119" s="27">
        <f>_xll.SRS1Splines.Functions25.OneWay_Spline($D$77:$D$80,S$77:S$80,$D119)</f>
        <v>1.27102707633852E-3</v>
      </c>
      <c r="T119" s="27">
        <f>_xll.SRS1Splines.Functions25.OneWay_Spline($D$77:$D$80,T$77:T$80,$D119)</f>
        <v>3.2917780142231999E-3</v>
      </c>
      <c r="U119" s="27">
        <f>_xll.SRS1Splines.Functions25.OneWay_Spline($D$77:$D$80,U$77:U$80,$D119)</f>
        <v>5.69240483389252E-3</v>
      </c>
      <c r="V119" s="27">
        <f>_xll.SRS1Splines.Functions25.OneWay_Spline($D$77:$D$80,V$77:V$80,$D119)</f>
        <v>1.41400994684778E-2</v>
      </c>
      <c r="W119" s="27">
        <f>_xll.SRS1Splines.Functions25.OneWay_Spline($D$77:$D$80,W$77:W$80,$D119)</f>
        <v>0.31266882159789799</v>
      </c>
      <c r="X119" s="27">
        <f>_xll.SRS1Splines.Functions25.OneWay_Spline($D$77:$D$80,X$77:X$80,$D119)</f>
        <v>3.4587465806549399E-3</v>
      </c>
      <c r="Y119" s="27">
        <f>_xll.SRS1Splines.Functions25.OneWay_Spline($D$77:$D$80,Y$77:Y$80,$D119)</f>
        <v>9.8468970146336592E-3</v>
      </c>
      <c r="AB119" s="27">
        <f>AB118+0.25</f>
        <v>2.25</v>
      </c>
      <c r="AC119" s="27">
        <f>_xll.SRS1Splines.Functions25.OneWay_Spline($D$77:$D$80,AC$77:AC$80,$D119)</f>
        <v>1.3908503149213399E-4</v>
      </c>
      <c r="AD119" s="27">
        <f>_xll.SRS1Splines.Functions25.OneWay_Spline($D$77:$D$80,AD$77:AD$80,$D119)</f>
        <v>1.14004051371319E-2</v>
      </c>
      <c r="AE119" s="27">
        <f>_xll.SRS1Splines.Functions25.OneWay_Spline($D$77:$D$80,AE$77:AE$80,$D119)</f>
        <v>1.95611418659156E-3</v>
      </c>
      <c r="AF119" s="27">
        <f>_xll.SRS1Splines.Functions25.OneWay_Spline($D$77:$D$80,AF$77:AF$80,$D119)</f>
        <v>4.7318389854163296E-3</v>
      </c>
      <c r="AG119" s="27">
        <f>_xll.SRS1Splines.Functions25.OneWay_Spline($D$77:$D$80,AG$77:AG$80,$D119)</f>
        <v>6.6253293933053502E-3</v>
      </c>
      <c r="AH119" s="27">
        <f>_xll.SRS1Splines.Functions25.OneWay_Spline($D$77:$D$80,AH$77:AH$80,$D119)</f>
        <v>1.6844799157694601E-2</v>
      </c>
      <c r="AI119" s="27">
        <f>_xll.SRS1Splines.Functions25.OneWay_Spline($D$77:$D$80,AI$77:AI$80,$D119)</f>
        <v>0.380429817817588</v>
      </c>
      <c r="AJ119" s="27">
        <f>_xll.SRS1Splines.Functions25.OneWay_Spline($D$77:$D$80,AJ$77:AJ$80,$D119)</f>
        <v>5.0087732730753403E-3</v>
      </c>
      <c r="AK119" s="27">
        <f>_xll.SRS1Splines.Functions25.OneWay_Spline($D$77:$D$80,AK$77:AK$80,$D119)</f>
        <v>1.1158758617364799E-2</v>
      </c>
      <c r="AO119" s="27">
        <v>2.25</v>
      </c>
      <c r="AP119" s="27">
        <v>992.82544253606659</v>
      </c>
      <c r="AT119" s="27">
        <f t="shared" si="16"/>
        <v>0.68946211287226844</v>
      </c>
    </row>
    <row r="120" spans="2:46">
      <c r="B120" s="27">
        <v>1.1515996127866845</v>
      </c>
      <c r="C120" s="91">
        <f t="shared" si="17"/>
        <v>0.80237591006900055</v>
      </c>
      <c r="D120" s="27">
        <f t="shared" ref="D120:D138" si="24">D119+0.25</f>
        <v>2.5</v>
      </c>
      <c r="E120" s="27">
        <f>_xll.SRS1Splines.Functions25.OneWay_Spline($D$77:$D$80,E$77:E$80,$D120)</f>
        <v>1.0347071154666E-4</v>
      </c>
      <c r="F120" s="27">
        <f>_xll.SRS1Splines.Functions25.OneWay_Spline($D$77:$D$80,F$77:F$80,$D120)</f>
        <v>6.8661361642374996E-3</v>
      </c>
      <c r="G120" s="27">
        <f>_xll.SRS1Splines.Functions25.OneWay_Spline($D$77:$D$80,G$77:G$80,$D120)</f>
        <v>1.59487587663337E-3</v>
      </c>
      <c r="H120" s="27">
        <f>_xll.SRS1Splines.Functions25.OneWay_Spline($D$77:$D$80,H$77:H$80,$D120)</f>
        <v>3.9639699772100303E-3</v>
      </c>
      <c r="I120" s="27">
        <f>_xll.SRS1Splines.Functions25.OneWay_Spline($D$77:$D$80,I$77:I$80,$D120)</f>
        <v>5.91248679755334E-3</v>
      </c>
      <c r="J120" s="27">
        <f>_xll.SRS1Splines.Functions25.OneWay_Spline($D$77:$D$80,J$77:J$80,$D120)</f>
        <v>1.5342434939251699E-2</v>
      </c>
      <c r="K120" s="27">
        <f>_xll.SRS1Splines.Functions25.OneWay_Spline($D$77:$D$80,K$77:K$80,$D120)</f>
        <v>0.34425906169657999</v>
      </c>
      <c r="L120" s="27">
        <f>_xll.SRS1Splines.Functions25.OneWay_Spline($D$77:$D$80,L$77:L$80,$D120)</f>
        <v>4.2914855484014599E-3</v>
      </c>
      <c r="M120" s="27">
        <f>_xll.SRS1Splines.Functions25.OneWay_Spline($D$77:$D$80,M$77:M$80,$D120)</f>
        <v>1.04358734375046E-2</v>
      </c>
      <c r="P120" s="27">
        <f t="shared" ref="P120:P138" si="25">P119+0.25</f>
        <v>2.5</v>
      </c>
      <c r="Q120" s="27">
        <f>_xll.SRS1Splines.Functions25.OneWay_Spline($D$77:$D$80,Q$77:Q$80,$D120)</f>
        <v>4.2986736843761697E-5</v>
      </c>
      <c r="R120" s="27">
        <f>_xll.SRS1Splines.Functions25.OneWay_Spline($D$77:$D$80,R$77:R$80,$D120)</f>
        <v>3.2164413545662301E-3</v>
      </c>
      <c r="S120" s="27">
        <f>_xll.SRS1Splines.Functions25.OneWay_Spline($D$77:$D$80,S$77:S$80,$D120)</f>
        <v>1.2638015792340901E-3</v>
      </c>
      <c r="T120" s="27">
        <f>_xll.SRS1Splines.Functions25.OneWay_Spline($D$77:$D$80,T$77:T$80,$D120)</f>
        <v>3.27128965937161E-3</v>
      </c>
      <c r="U120" s="27">
        <f>_xll.SRS1Splines.Functions25.OneWay_Spline($D$77:$D$80,U$77:U$80,$D120)</f>
        <v>5.4697556791898101E-3</v>
      </c>
      <c r="V120" s="27">
        <f>_xll.SRS1Splines.Functions25.OneWay_Spline($D$77:$D$80,V$77:V$80,$D120)</f>
        <v>1.3908633448377899E-2</v>
      </c>
      <c r="W120" s="27">
        <f>_xll.SRS1Splines.Functions25.OneWay_Spline($D$77:$D$80,W$77:W$80,$D120)</f>
        <v>0.31036984237528897</v>
      </c>
      <c r="X120" s="27">
        <f>_xll.SRS1Splines.Functions25.OneWay_Spline($D$77:$D$80,X$77:X$80,$D120)</f>
        <v>3.49034464427482E-3</v>
      </c>
      <c r="Y120" s="27">
        <f>_xll.SRS1Splines.Functions25.OneWay_Spline($D$77:$D$80,Y$77:Y$80,$D120)</f>
        <v>9.82414226697839E-3</v>
      </c>
      <c r="AB120" s="27">
        <f t="shared" ref="AB120:AB138" si="26">AB119+0.25</f>
        <v>2.5</v>
      </c>
      <c r="AC120" s="27">
        <f>_xll.SRS1Splines.Functions25.OneWay_Spline($D$77:$D$80,AC$77:AC$80,$D120)</f>
        <v>1.4061333429845599E-4</v>
      </c>
      <c r="AD120" s="27">
        <f>_xll.SRS1Splines.Functions25.OneWay_Spline($D$77:$D$80,AD$77:AD$80,$D120)</f>
        <v>1.1205753121365101E-2</v>
      </c>
      <c r="AE120" s="27">
        <f>_xll.SRS1Splines.Functions25.OneWay_Spline($D$77:$D$80,AE$77:AE$80,$D120)</f>
        <v>1.9259501740326399E-3</v>
      </c>
      <c r="AF120" s="27">
        <f>_xll.SRS1Splines.Functions25.OneWay_Spline($D$77:$D$80,AF$77:AF$80,$D120)</f>
        <v>4.7475258344858899E-3</v>
      </c>
      <c r="AG120" s="27">
        <f>_xll.SRS1Splines.Functions25.OneWay_Spline($D$77:$D$80,AG$77:AG$80,$D120)</f>
        <v>6.3552179159168699E-3</v>
      </c>
      <c r="AH120" s="27">
        <f>_xll.SRS1Splines.Functions25.OneWay_Spline($D$77:$D$80,AH$77:AH$80,$D120)</f>
        <v>1.6776236430125501E-2</v>
      </c>
      <c r="AI120" s="27">
        <f>_xll.SRS1Splines.Functions25.OneWay_Spline($D$77:$D$80,AI$77:AI$80,$D120)</f>
        <v>0.38090582189810401</v>
      </c>
      <c r="AJ120" s="27">
        <f>_xll.SRS1Splines.Functions25.OneWay_Spline($D$77:$D$80,AJ$77:AJ$80,$D120)</f>
        <v>5.0926264525281099E-3</v>
      </c>
      <c r="AK120" s="27">
        <f>_xll.SRS1Splines.Functions25.OneWay_Spline($D$77:$D$80,AK$77:AK$80,$D120)</f>
        <v>1.12612521608537E-2</v>
      </c>
      <c r="AO120" s="27">
        <v>2.5</v>
      </c>
      <c r="AP120" s="27">
        <v>1093.0016873662496</v>
      </c>
      <c r="AT120" s="27">
        <f t="shared" si="16"/>
        <v>0.75902894955989553</v>
      </c>
    </row>
    <row r="121" spans="2:46">
      <c r="B121" s="27">
        <v>1.1687286000245292</v>
      </c>
      <c r="C121" s="91">
        <f t="shared" si="17"/>
        <v>0.81431051526591258</v>
      </c>
      <c r="D121" s="27">
        <f t="shared" si="24"/>
        <v>2.75</v>
      </c>
      <c r="E121" s="27">
        <f>_xll.SRS1Splines.Functions25.OneWay_Spline($D$77:$D$80,E$77:E$80,$D121)</f>
        <v>1.0184580387451901E-4</v>
      </c>
      <c r="F121" s="27">
        <f>_xll.SRS1Splines.Functions25.OneWay_Spline($D$77:$D$80,F$77:F$80,$D121)</f>
        <v>6.7778079349765799E-3</v>
      </c>
      <c r="G121" s="27">
        <f>_xll.SRS1Splines.Functions25.OneWay_Spline($D$77:$D$80,G$77:G$80,$D121)</f>
        <v>1.5774704152383601E-3</v>
      </c>
      <c r="H121" s="27">
        <f>_xll.SRS1Splines.Functions25.OneWay_Spline($D$77:$D$80,H$77:H$80,$D121)</f>
        <v>3.9553792399653603E-3</v>
      </c>
      <c r="I121" s="27">
        <f>_xll.SRS1Splines.Functions25.OneWay_Spline($D$77:$D$80,I$77:I$80,$D121)</f>
        <v>5.68309822744193E-3</v>
      </c>
      <c r="J121" s="27">
        <f>_xll.SRS1Splines.Functions25.OneWay_Spline($D$77:$D$80,J$77:J$80,$D121)</f>
        <v>1.5165145224719999E-2</v>
      </c>
      <c r="K121" s="27">
        <f>_xll.SRS1Splines.Functions25.OneWay_Spline($D$77:$D$80,K$77:K$80,$D121)</f>
        <v>0.34300726454390001</v>
      </c>
      <c r="L121" s="27">
        <f>_xll.SRS1Splines.Functions25.OneWay_Spline($D$77:$D$80,L$77:L$80,$D121)</f>
        <v>4.3597067374898501E-3</v>
      </c>
      <c r="M121" s="27">
        <f>_xll.SRS1Splines.Functions25.OneWay_Spline($D$77:$D$80,M$77:M$80,$D121)</f>
        <v>1.04623371554058E-2</v>
      </c>
      <c r="P121" s="27">
        <f t="shared" si="25"/>
        <v>2.75</v>
      </c>
      <c r="Q121" s="27">
        <f>_xll.SRS1Splines.Functions25.OneWay_Spline($D$77:$D$80,Q$77:Q$80,$D121)</f>
        <v>3.5985632793052802E-5</v>
      </c>
      <c r="R121" s="27">
        <f>_xll.SRS1Splines.Functions25.OneWay_Spline($D$77:$D$80,R$77:R$80,$D121)</f>
        <v>3.3273216996931401E-3</v>
      </c>
      <c r="S121" s="27">
        <f>_xll.SRS1Splines.Functions25.OneWay_Spline($D$77:$D$80,S$77:S$80,$D121)</f>
        <v>1.2570743922747901E-3</v>
      </c>
      <c r="T121" s="27">
        <f>_xll.SRS1Splines.Functions25.OneWay_Spline($D$77:$D$80,T$77:T$80,$D121)</f>
        <v>3.2470761490924699E-3</v>
      </c>
      <c r="U121" s="27">
        <f>_xll.SRS1Splines.Functions25.OneWay_Spline($D$77:$D$80,U$77:U$80,$D121)</f>
        <v>5.2624616386045403E-3</v>
      </c>
      <c r="V121" s="27">
        <f>_xll.SRS1Splines.Functions25.OneWay_Spline($D$77:$D$80,V$77:V$80,$D121)</f>
        <v>1.36350826973507E-2</v>
      </c>
      <c r="W121" s="27">
        <f>_xll.SRS1Splines.Functions25.OneWay_Spline($D$77:$D$80,W$77:W$80,$D121)</f>
        <v>0.30765286693038602</v>
      </c>
      <c r="X121" s="27">
        <f>_xll.SRS1Splines.Functions25.OneWay_Spline($D$77:$D$80,X$77:X$80,$D121)</f>
        <v>3.5276878103710301E-3</v>
      </c>
      <c r="Y121" s="27">
        <f>_xll.SRS1Splines.Functions25.OneWay_Spline($D$77:$D$80,Y$77:Y$80,$D121)</f>
        <v>9.7972502924767203E-3</v>
      </c>
      <c r="AB121" s="27">
        <f t="shared" si="26"/>
        <v>2.75</v>
      </c>
      <c r="AC121" s="27">
        <f>_xll.SRS1Splines.Functions25.OneWay_Spline($D$77:$D$80,AC$77:AC$80,$D121)</f>
        <v>1.4241951034229099E-4</v>
      </c>
      <c r="AD121" s="27">
        <f>_xll.SRS1Splines.Functions25.OneWay_Spline($D$77:$D$80,AD$77:AD$80,$D121)</f>
        <v>1.09757098300044E-2</v>
      </c>
      <c r="AE121" s="27">
        <f>_xll.SRS1Splines.Functions25.OneWay_Spline($D$77:$D$80,AE$77:AE$80,$D121)</f>
        <v>1.8978664382019201E-3</v>
      </c>
      <c r="AF121" s="27">
        <f>_xll.SRS1Splines.Functions25.OneWay_Spline($D$77:$D$80,AF$77:AF$80,$D121)</f>
        <v>4.7621308318954803E-3</v>
      </c>
      <c r="AG121" s="27">
        <f>_xll.SRS1Splines.Functions25.OneWay_Spline($D$77:$D$80,AG$77:AG$80,$D121)</f>
        <v>6.1037348162793197E-3</v>
      </c>
      <c r="AH121" s="27">
        <f>_xll.SRS1Splines.Functions25.OneWay_Spline($D$77:$D$80,AH$77:AH$80,$D121)</f>
        <v>1.6695207752089301E-2</v>
      </c>
      <c r="AI121" s="27">
        <f>_xll.SRS1Splines.Functions25.OneWay_Spline($D$77:$D$80,AI$77:AI$80,$D121)</f>
        <v>0.38134899811099898</v>
      </c>
      <c r="AJ121" s="27">
        <f>_xll.SRS1Splines.Functions25.OneWay_Spline($D$77:$D$80,AJ$77:AJ$80,$D121)</f>
        <v>5.1917256646086601E-3</v>
      </c>
      <c r="AK121" s="27">
        <f>_xll.SRS1Splines.Functions25.OneWay_Spline($D$77:$D$80,AK$77:AK$80,$D121)</f>
        <v>1.1358875533893101E-2</v>
      </c>
      <c r="AO121" s="27">
        <v>2.75</v>
      </c>
      <c r="AP121" s="27">
        <v>1192.9620004461724</v>
      </c>
      <c r="AT121" s="27">
        <f t="shared" si="16"/>
        <v>0.82844583364317526</v>
      </c>
    </row>
    <row r="122" spans="2:46">
      <c r="B122" s="27">
        <v>1.186398159676574</v>
      </c>
      <c r="C122" s="91">
        <f t="shared" si="17"/>
        <v>0.82662176376661367</v>
      </c>
      <c r="D122" s="27">
        <f t="shared" si="24"/>
        <v>3</v>
      </c>
      <c r="E122" s="27">
        <f>_xll.SRS1Splines.Functions25.OneWay_Spline($D$77:$D$80,E$77:E$80,$D122)</f>
        <v>1.0034125973364799E-4</v>
      </c>
      <c r="F122" s="27">
        <f>_xll.SRS1Splines.Functions25.OneWay_Spline($D$77:$D$80,F$77:F$80,$D122)</f>
        <v>6.6758907473678198E-3</v>
      </c>
      <c r="G122" s="27">
        <f>_xll.SRS1Splines.Functions25.OneWay_Spline($D$77:$D$80,G$77:G$80,$D122)</f>
        <v>1.5613542472800201E-3</v>
      </c>
      <c r="H122" s="27">
        <f>_xll.SRS1Splines.Functions25.OneWay_Spline($D$77:$D$80,H$77:H$80,$D122)</f>
        <v>3.9454668508369E-3</v>
      </c>
      <c r="I122" s="27">
        <f>_xll.SRS1Splines.Functions25.OneWay_Spline($D$77:$D$80,I$77:I$80,$D122)</f>
        <v>5.4707014032646904E-3</v>
      </c>
      <c r="J122" s="27">
        <f>_xll.SRS1Splines.Functions25.OneWay_Spline($D$77:$D$80,J$77:J$80,$D122)</f>
        <v>1.4960580169491099E-2</v>
      </c>
      <c r="K122" s="27">
        <f>_xll.SRS1Splines.Functions25.OneWay_Spline($D$77:$D$80,K$77:K$80,$D122)</f>
        <v>0.34156288321388401</v>
      </c>
      <c r="L122" s="27">
        <f>_xll.SRS1Splines.Functions25.OneWay_Spline($D$77:$D$80,L$77:L$80,$D122)</f>
        <v>4.43842349413029E-3</v>
      </c>
      <c r="M122" s="27">
        <f>_xll.SRS1Splines.Functions25.OneWay_Spline($D$77:$D$80,M$77:M$80,$D122)</f>
        <v>1.04868405979069E-2</v>
      </c>
      <c r="P122" s="27">
        <f t="shared" si="25"/>
        <v>3</v>
      </c>
      <c r="Q122" s="27">
        <f>_xll.SRS1Splines.Functions25.OneWay_Spline($D$77:$D$80,Q$77:Q$80,$D122)</f>
        <v>2.9503129042396501E-5</v>
      </c>
      <c r="R122" s="27">
        <f>_xll.SRS1Splines.Functions25.OneWay_Spline($D$77:$D$80,R$77:R$80,$D122)</f>
        <v>3.4299886859217601E-3</v>
      </c>
      <c r="S122" s="27">
        <f>_xll.SRS1Splines.Functions25.OneWay_Spline($D$77:$D$80,S$77:S$80,$D122)</f>
        <v>1.2508455154606299E-3</v>
      </c>
      <c r="T122" s="27">
        <f>_xll.SRS1Splines.Functions25.OneWay_Spline($D$77:$D$80,T$77:T$80,$D122)</f>
        <v>3.2191374833857602E-3</v>
      </c>
      <c r="U122" s="27">
        <f>_xll.SRS1Splines.Functions25.OneWay_Spline($D$77:$D$80,U$77:U$80,$D122)</f>
        <v>5.0705227121366899E-3</v>
      </c>
      <c r="V122" s="27">
        <f>_xll.SRS1Splines.Functions25.OneWay_Spline($D$77:$D$80,V$77:V$80,$D122)</f>
        <v>1.3319447215396201E-2</v>
      </c>
      <c r="W122" s="27">
        <f>_xll.SRS1Splines.Functions25.OneWay_Spline($D$77:$D$80,W$77:W$80,$D122)</f>
        <v>0.30451789526319101</v>
      </c>
      <c r="X122" s="27">
        <f>_xll.SRS1Splines.Functions25.OneWay_Spline($D$77:$D$80,X$77:X$80,$D122)</f>
        <v>3.5707760789435799E-3</v>
      </c>
      <c r="Y122" s="27">
        <f>_xll.SRS1Splines.Functions25.OneWay_Spline($D$77:$D$80,Y$77:Y$80,$D122)</f>
        <v>9.7662210911286396E-3</v>
      </c>
      <c r="AB122" s="27">
        <f t="shared" si="26"/>
        <v>3</v>
      </c>
      <c r="AC122" s="27">
        <f>_xll.SRS1Splines.Functions25.OneWay_Spline($D$77:$D$80,AC$77:AC$80,$D122)</f>
        <v>1.4450355962364E-4</v>
      </c>
      <c r="AD122" s="27">
        <f>_xll.SRS1Splines.Functions25.OneWay_Spline($D$77:$D$80,AD$77:AD$80,$D122)</f>
        <v>1.07102752630497E-2</v>
      </c>
      <c r="AE122" s="27">
        <f>_xll.SRS1Splines.Functions25.OneWay_Spline($D$77:$D$80,AE$77:AE$80,$D122)</f>
        <v>1.87186297909941E-3</v>
      </c>
      <c r="AF122" s="27">
        <f>_xll.SRS1Splines.Functions25.OneWay_Spline($D$77:$D$80,AF$77:AF$80,$D122)</f>
        <v>4.7756539776450998E-3</v>
      </c>
      <c r="AG122" s="27">
        <f>_xll.SRS1Splines.Functions25.OneWay_Spline($D$77:$D$80,AG$77:AG$80,$D122)</f>
        <v>5.8708800943926996E-3</v>
      </c>
      <c r="AH122" s="27">
        <f>_xll.SRS1Splines.Functions25.OneWay_Spline($D$77:$D$80,AH$77:AH$80,$D122)</f>
        <v>1.6601713123586E-2</v>
      </c>
      <c r="AI122" s="27">
        <f>_xll.SRS1Splines.Functions25.OneWay_Spline($D$77:$D$80,AI$77:AI$80,$D122)</f>
        <v>0.38175934645627102</v>
      </c>
      <c r="AJ122" s="27">
        <f>_xll.SRS1Splines.Functions25.OneWay_Spline($D$77:$D$80,AJ$77:AJ$80,$D122)</f>
        <v>5.3060709093169902E-3</v>
      </c>
      <c r="AK122" s="27">
        <f>_xll.SRS1Splines.Functions25.OneWay_Spline($D$77:$D$80,AK$77:AK$80,$D122)</f>
        <v>1.1451628736482901E-2</v>
      </c>
      <c r="AO122" s="27">
        <v>3</v>
      </c>
      <c r="AP122" s="27">
        <v>1292.5004060723406</v>
      </c>
      <c r="AT122" s="27">
        <f t="shared" si="16"/>
        <v>0.89756972643912547</v>
      </c>
    </row>
    <row r="123" spans="2:46">
      <c r="B123" s="27">
        <v>1.2045927626994577</v>
      </c>
      <c r="C123" s="91">
        <f t="shared" si="17"/>
        <v>0.83929883572524644</v>
      </c>
      <c r="D123" s="27">
        <f t="shared" si="24"/>
        <v>3.25</v>
      </c>
      <c r="E123" s="27">
        <f>_xll.SRS1Splines.Functions25.OneWay_Spline($D$77:$D$80,E$77:E$80,$D123)</f>
        <v>9.8957079124046502E-5</v>
      </c>
      <c r="F123" s="27">
        <f>_xll.SRS1Splines.Functions25.OneWay_Spline($D$77:$D$80,F$77:F$80,$D123)</f>
        <v>6.5603846014112297E-3</v>
      </c>
      <c r="G123" s="27">
        <f>_xll.SRS1Splines.Functions25.OneWay_Spline($D$77:$D$80,G$77:G$80,$D123)</f>
        <v>1.5465273727583401E-3</v>
      </c>
      <c r="H123" s="27">
        <f>_xll.SRS1Splines.Functions25.OneWay_Spline($D$77:$D$80,H$77:H$80,$D123)</f>
        <v>3.9342328098246303E-3</v>
      </c>
      <c r="I123" s="27">
        <f>_xll.SRS1Splines.Functions25.OneWay_Spline($D$77:$D$80,I$77:I$80,$D123)</f>
        <v>5.2752963250216403E-3</v>
      </c>
      <c r="J123" s="27">
        <f>_xll.SRS1Splines.Functions25.OneWay_Spline($D$77:$D$80,J$77:J$80,$D123)</f>
        <v>1.4728739773565E-2</v>
      </c>
      <c r="K123" s="27">
        <f>_xll.SRS1Splines.Functions25.OneWay_Spline($D$77:$D$80,K$77:K$80,$D123)</f>
        <v>0.33992591770653302</v>
      </c>
      <c r="L123" s="27">
        <f>_xll.SRS1Splines.Functions25.OneWay_Spline($D$77:$D$80,L$77:L$80,$D123)</f>
        <v>4.5276358183227901E-3</v>
      </c>
      <c r="M123" s="27">
        <f>_xll.SRS1Splines.Functions25.OneWay_Spline($D$77:$D$80,M$77:M$80,$D123)</f>
        <v>1.0509383765008E-2</v>
      </c>
      <c r="P123" s="27">
        <f t="shared" si="25"/>
        <v>3.25</v>
      </c>
      <c r="Q123" s="27">
        <f>_xll.SRS1Splines.Functions25.OneWay_Spline($D$77:$D$80,Q$77:Q$80,$D123)</f>
        <v>2.3539225591792699E-5</v>
      </c>
      <c r="R123" s="27">
        <f>_xll.SRS1Splines.Functions25.OneWay_Spline($D$77:$D$80,R$77:R$80,$D123)</f>
        <v>3.5244423132520901E-3</v>
      </c>
      <c r="S123" s="27">
        <f>_xll.SRS1Splines.Functions25.OneWay_Spline($D$77:$D$80,S$77:S$80,$D123)</f>
        <v>1.2451149487915901E-3</v>
      </c>
      <c r="T123" s="27">
        <f>_xll.SRS1Splines.Functions25.OneWay_Spline($D$77:$D$80,T$77:T$80,$D123)</f>
        <v>3.1874736622514999E-3</v>
      </c>
      <c r="U123" s="27">
        <f>_xll.SRS1Splines.Functions25.OneWay_Spline($D$77:$D$80,U$77:U$80,$D123)</f>
        <v>4.8939388997862703E-3</v>
      </c>
      <c r="V123" s="27">
        <f>_xll.SRS1Splines.Functions25.OneWay_Spline($D$77:$D$80,V$77:V$80,$D123)</f>
        <v>1.29617270025145E-2</v>
      </c>
      <c r="W123" s="27">
        <f>_xll.SRS1Splines.Functions25.OneWay_Spline($D$77:$D$80,W$77:W$80,$D123)</f>
        <v>0.30096492737370301</v>
      </c>
      <c r="X123" s="27">
        <f>_xll.SRS1Splines.Functions25.OneWay_Spline($D$77:$D$80,X$77:X$80,$D123)</f>
        <v>3.6196094499924801E-3</v>
      </c>
      <c r="Y123" s="27">
        <f>_xll.SRS1Splines.Functions25.OneWay_Spline($D$77:$D$80,Y$77:Y$80,$D123)</f>
        <v>9.7310546629341393E-3</v>
      </c>
      <c r="AB123" s="27">
        <f t="shared" si="26"/>
        <v>3.25</v>
      </c>
      <c r="AC123" s="27">
        <f>_xll.SRS1Splines.Functions25.OneWay_Spline($D$77:$D$80,AC$77:AC$80,$D123)</f>
        <v>1.4686548214250101E-4</v>
      </c>
      <c r="AD123" s="27">
        <f>_xll.SRS1Splines.Functions25.OneWay_Spline($D$77:$D$80,AD$77:AD$80,$D123)</f>
        <v>1.0409449420501E-2</v>
      </c>
      <c r="AE123" s="27">
        <f>_xll.SRS1Splines.Functions25.OneWay_Spline($D$77:$D$80,AE$77:AE$80,$D123)</f>
        <v>1.84793979672509E-3</v>
      </c>
      <c r="AF123" s="27">
        <f>_xll.SRS1Splines.Functions25.OneWay_Spline($D$77:$D$80,AF$77:AF$80,$D123)</f>
        <v>4.7880952717347502E-3</v>
      </c>
      <c r="AG123" s="27">
        <f>_xll.SRS1Splines.Functions25.OneWay_Spline($D$77:$D$80,AG$77:AG$80,$D123)</f>
        <v>5.6566537502570104E-3</v>
      </c>
      <c r="AH123" s="27">
        <f>_xll.SRS1Splines.Functions25.OneWay_Spline($D$77:$D$80,AH$77:AH$80,$D123)</f>
        <v>1.6495752544615602E-2</v>
      </c>
      <c r="AI123" s="27">
        <f>_xll.SRS1Splines.Functions25.OneWay_Spline($D$77:$D$80,AI$77:AI$80,$D123)</f>
        <v>0.38213686693392201</v>
      </c>
      <c r="AJ123" s="27">
        <f>_xll.SRS1Splines.Functions25.OneWay_Spline($D$77:$D$80,AJ$77:AJ$80,$D123)</f>
        <v>5.4356621866531001E-3</v>
      </c>
      <c r="AK123" s="27">
        <f>_xll.SRS1Splines.Functions25.OneWay_Spline($D$77:$D$80,AK$77:AK$80,$D123)</f>
        <v>1.15395117686232E-2</v>
      </c>
      <c r="AO123" s="27">
        <v>3.25</v>
      </c>
      <c r="AP123" s="27">
        <v>1391.4306212693025</v>
      </c>
      <c r="AT123" s="27">
        <f t="shared" si="16"/>
        <v>0.96627126477034897</v>
      </c>
    </row>
    <row r="124" spans="2:46">
      <c r="B124" s="27">
        <v>1.2232971820670633</v>
      </c>
      <c r="C124" s="91">
        <f t="shared" si="17"/>
        <v>0.85233112172617509</v>
      </c>
      <c r="D124" s="27">
        <f t="shared" si="24"/>
        <v>3.5</v>
      </c>
      <c r="E124" s="27">
        <f>_xll.SRS1Splines.Functions25.OneWay_Spline($D$77:$D$80,E$77:E$80,$D124)</f>
        <v>9.76932620457148E-5</v>
      </c>
      <c r="F124" s="27">
        <f>_xll.SRS1Splines.Functions25.OneWay_Spline($D$77:$D$80,F$77:F$80,$D124)</f>
        <v>6.4312894971068103E-3</v>
      </c>
      <c r="G124" s="27">
        <f>_xll.SRS1Splines.Functions25.OneWay_Spline($D$77:$D$80,G$77:G$80,$D124)</f>
        <v>1.53298979167334E-3</v>
      </c>
      <c r="H124" s="27">
        <f>_xll.SRS1Splines.Functions25.OneWay_Spline($D$77:$D$80,H$77:H$80,$D124)</f>
        <v>3.9216771169285798E-3</v>
      </c>
      <c r="I124" s="27">
        <f>_xll.SRS1Splines.Functions25.OneWay_Spline($D$77:$D$80,I$77:I$80,$D124)</f>
        <v>5.0968829927127597E-3</v>
      </c>
      <c r="J124" s="27">
        <f>_xll.SRS1Splines.Functions25.OneWay_Spline($D$77:$D$80,J$77:J$80,$D124)</f>
        <v>1.4469624036941801E-2</v>
      </c>
      <c r="K124" s="27">
        <f>_xll.SRS1Splines.Functions25.OneWay_Spline($D$77:$D$80,K$77:K$80,$D124)</f>
        <v>0.338096368021847</v>
      </c>
      <c r="L124" s="27">
        <f>_xll.SRS1Splines.Functions25.OneWay_Spline($D$77:$D$80,L$77:L$80,$D124)</f>
        <v>4.6273437100673503E-3</v>
      </c>
      <c r="M124" s="27">
        <f>_xll.SRS1Splines.Functions25.OneWay_Spline($D$77:$D$80,M$77:M$80,$D124)</f>
        <v>1.0529966656709E-2</v>
      </c>
      <c r="P124" s="27">
        <f t="shared" si="25"/>
        <v>3.5</v>
      </c>
      <c r="Q124" s="27">
        <f>_xll.SRS1Splines.Functions25.OneWay_Spline($D$77:$D$80,Q$77:Q$80,$D124)</f>
        <v>1.8093922441241498E-5</v>
      </c>
      <c r="R124" s="27">
        <f>_xll.SRS1Splines.Functions25.OneWay_Spline($D$77:$D$80,R$77:R$80,$D124)</f>
        <v>3.6106825816841302E-3</v>
      </c>
      <c r="S124" s="27">
        <f>_xll.SRS1Splines.Functions25.OneWay_Spline($D$77:$D$80,S$77:S$80,$D124)</f>
        <v>1.2398826922676901E-3</v>
      </c>
      <c r="T124" s="27">
        <f>_xll.SRS1Splines.Functions25.OneWay_Spline($D$77:$D$80,T$77:T$80,$D124)</f>
        <v>3.1520846856896698E-3</v>
      </c>
      <c r="U124" s="27">
        <f>_xll.SRS1Splines.Functions25.OneWay_Spline($D$77:$D$80,U$77:U$80,$D124)</f>
        <v>4.7327102015532804E-3</v>
      </c>
      <c r="V124" s="27">
        <f>_xll.SRS1Splines.Functions25.OneWay_Spline($D$77:$D$80,V$77:V$80,$D124)</f>
        <v>1.25619220587055E-2</v>
      </c>
      <c r="W124" s="27">
        <f>_xll.SRS1Splines.Functions25.OneWay_Spline($D$77:$D$80,W$77:W$80,$D124)</f>
        <v>0.29699396326192301</v>
      </c>
      <c r="X124" s="27">
        <f>_xll.SRS1Splines.Functions25.OneWay_Spline($D$77:$D$80,X$77:X$80,$D124)</f>
        <v>3.67418792351771E-3</v>
      </c>
      <c r="Y124" s="27">
        <f>_xll.SRS1Splines.Functions25.OneWay_Spline($D$77:$D$80,Y$77:Y$80,$D124)</f>
        <v>9.6917510078932401E-3</v>
      </c>
      <c r="AB124" s="27">
        <f t="shared" si="26"/>
        <v>3.5</v>
      </c>
      <c r="AC124" s="27">
        <f>_xll.SRS1Splines.Functions25.OneWay_Spline($D$77:$D$80,AC$77:AC$80,$D124)</f>
        <v>1.49505277898876E-4</v>
      </c>
      <c r="AD124" s="27">
        <f>_xll.SRS1Splines.Functions25.OneWay_Spline($D$77:$D$80,AD$77:AD$80,$D124)</f>
        <v>1.00732323023584E-2</v>
      </c>
      <c r="AE124" s="27">
        <f>_xll.SRS1Splines.Functions25.OneWay_Spline($D$77:$D$80,AE$77:AE$80,$D124)</f>
        <v>1.8260968910789801E-3</v>
      </c>
      <c r="AF124" s="27">
        <f>_xll.SRS1Splines.Functions25.OneWay_Spline($D$77:$D$80,AF$77:AF$80,$D124)</f>
        <v>4.7994547141644297E-3</v>
      </c>
      <c r="AG124" s="27">
        <f>_xll.SRS1Splines.Functions25.OneWay_Spline($D$77:$D$80,AG$77:AG$80,$D124)</f>
        <v>5.4610557838722399E-3</v>
      </c>
      <c r="AH124" s="27">
        <f>_xll.SRS1Splines.Functions25.OneWay_Spline($D$77:$D$80,AH$77:AH$80,$D124)</f>
        <v>1.6377326015178099E-2</v>
      </c>
      <c r="AI124" s="27">
        <f>_xll.SRS1Splines.Functions25.OneWay_Spline($D$77:$D$80,AI$77:AI$80,$D124)</f>
        <v>0.38248155954395102</v>
      </c>
      <c r="AJ124" s="27">
        <f>_xll.SRS1Splines.Functions25.OneWay_Spline($D$77:$D$80,AJ$77:AJ$80,$D124)</f>
        <v>5.5804994966169802E-3</v>
      </c>
      <c r="AK124" s="27">
        <f>_xll.SRS1Splines.Functions25.OneWay_Spline($D$77:$D$80,AK$77:AK$80,$D124)</f>
        <v>1.16225246303139E-2</v>
      </c>
      <c r="AO124" s="27">
        <v>3.5</v>
      </c>
      <c r="AP124" s="27">
        <v>1489.5852300948723</v>
      </c>
      <c r="AT124" s="27">
        <f t="shared" si="16"/>
        <v>1.0344341875658836</v>
      </c>
    </row>
    <row r="125" spans="2:46">
      <c r="B125" s="27">
        <v>1.2424964866505281</v>
      </c>
      <c r="C125" s="91">
        <f t="shared" si="17"/>
        <v>0.86570821851988777</v>
      </c>
      <c r="D125" s="27">
        <f t="shared" si="24"/>
        <v>3.75</v>
      </c>
      <c r="E125" s="27">
        <f>_xll.SRS1Splines.Functions25.OneWay_Spline($D$77:$D$80,E$77:E$80,$D125)</f>
        <v>9.6549808498652698E-5</v>
      </c>
      <c r="F125" s="27">
        <f>_xll.SRS1Splines.Functions25.OneWay_Spline($D$77:$D$80,F$77:F$80,$D125)</f>
        <v>6.2886054344545497E-3</v>
      </c>
      <c r="G125" s="27">
        <f>_xll.SRS1Splines.Functions25.OneWay_Spline($D$77:$D$80,G$77:G$80,$D125)</f>
        <v>1.5207415040250001E-3</v>
      </c>
      <c r="H125" s="27">
        <f>_xll.SRS1Splines.Functions25.OneWay_Spline($D$77:$D$80,H$77:H$80,$D125)</f>
        <v>3.90779977214872E-3</v>
      </c>
      <c r="I125" s="27">
        <f>_xll.SRS1Splines.Functions25.OneWay_Spline($D$77:$D$80,I$77:I$80,$D125)</f>
        <v>4.9354614063380703E-3</v>
      </c>
      <c r="J125" s="27">
        <f>_xll.SRS1Splines.Functions25.OneWay_Spline($D$77:$D$80,J$77:J$80,$D125)</f>
        <v>1.41832329596213E-2</v>
      </c>
      <c r="K125" s="27">
        <f>_xll.SRS1Splines.Functions25.OneWay_Spline($D$77:$D$80,K$77:K$80,$D125)</f>
        <v>0.33607423415982401</v>
      </c>
      <c r="L125" s="27">
        <f>_xll.SRS1Splines.Functions25.OneWay_Spline($D$77:$D$80,L$77:L$80,$D125)</f>
        <v>4.7375471693639603E-3</v>
      </c>
      <c r="M125" s="27">
        <f>_xll.SRS1Splines.Functions25.OneWay_Spline($D$77:$D$80,M$77:M$80,$D125)</f>
        <v>1.0548589273009799E-2</v>
      </c>
      <c r="P125" s="27">
        <f t="shared" si="25"/>
        <v>3.75</v>
      </c>
      <c r="Q125" s="27">
        <f>_xll.SRS1Splines.Functions25.OneWay_Spline($D$77:$D$80,Q$77:Q$80,$D125)</f>
        <v>1.3167219590742701E-5</v>
      </c>
      <c r="R125" s="27">
        <f>_xll.SRS1Splines.Functions25.OneWay_Spline($D$77:$D$80,R$77:R$80,$D125)</f>
        <v>3.6887094912178798E-3</v>
      </c>
      <c r="S125" s="27">
        <f>_xll.SRS1Splines.Functions25.OneWay_Spline($D$77:$D$80,S$77:S$80,$D125)</f>
        <v>1.23514874588893E-3</v>
      </c>
      <c r="T125" s="27">
        <f>_xll.SRS1Splines.Functions25.OneWay_Spline($D$77:$D$80,T$77:T$80,$D125)</f>
        <v>3.1129705537002801E-3</v>
      </c>
      <c r="U125" s="27">
        <f>_xll.SRS1Splines.Functions25.OneWay_Spline($D$77:$D$80,U$77:U$80,$D125)</f>
        <v>4.5868366174377203E-3</v>
      </c>
      <c r="V125" s="27">
        <f>_xll.SRS1Splines.Functions25.OneWay_Spline($D$77:$D$80,V$77:V$80,$D125)</f>
        <v>1.21200323839693E-2</v>
      </c>
      <c r="W125" s="27">
        <f>_xll.SRS1Splines.Functions25.OneWay_Spline($D$77:$D$80,W$77:W$80,$D125)</f>
        <v>0.29260500292785002</v>
      </c>
      <c r="X125" s="27">
        <f>_xll.SRS1Splines.Functions25.OneWay_Spline($D$77:$D$80,X$77:X$80,$D125)</f>
        <v>3.7345114995192899E-3</v>
      </c>
      <c r="Y125" s="27">
        <f>_xll.SRS1Splines.Functions25.OneWay_Spline($D$77:$D$80,Y$77:Y$80,$D125)</f>
        <v>9.6483101260059195E-3</v>
      </c>
      <c r="AB125" s="27">
        <f t="shared" si="26"/>
        <v>3.75</v>
      </c>
      <c r="AC125" s="27">
        <f>_xll.SRS1Splines.Functions25.OneWay_Spline($D$77:$D$80,AC$77:AC$80,$D125)</f>
        <v>1.52422946892764E-4</v>
      </c>
      <c r="AD125" s="27">
        <f>_xll.SRS1Splines.Functions25.OneWay_Spline($D$77:$D$80,AD$77:AD$80,$D125)</f>
        <v>9.7016239086218908E-3</v>
      </c>
      <c r="AE125" s="27">
        <f>_xll.SRS1Splines.Functions25.OneWay_Spline($D$77:$D$80,AE$77:AE$80,$D125)</f>
        <v>1.8063342621610599E-3</v>
      </c>
      <c r="AF125" s="27">
        <f>_xll.SRS1Splines.Functions25.OneWay_Spline($D$77:$D$80,AF$77:AF$80,$D125)</f>
        <v>4.8097323049341402E-3</v>
      </c>
      <c r="AG125" s="27">
        <f>_xll.SRS1Splines.Functions25.OneWay_Spline($D$77:$D$80,AG$77:AG$80,$D125)</f>
        <v>5.28408619523841E-3</v>
      </c>
      <c r="AH125" s="27">
        <f>_xll.SRS1Splines.Functions25.OneWay_Spline($D$77:$D$80,AH$77:AH$80,$D125)</f>
        <v>1.62464335352734E-2</v>
      </c>
      <c r="AI125" s="27">
        <f>_xll.SRS1Splines.Functions25.OneWay_Spline($D$77:$D$80,AI$77:AI$80,$D125)</f>
        <v>0.38279342428635799</v>
      </c>
      <c r="AJ125" s="27">
        <f>_xll.SRS1Splines.Functions25.OneWay_Spline($D$77:$D$80,AJ$77:AJ$80,$D125)</f>
        <v>5.7405828392086402E-3</v>
      </c>
      <c r="AK125" s="27">
        <f>_xll.SRS1Splines.Functions25.OneWay_Spline($D$77:$D$80,AK$77:AK$80,$D125)</f>
        <v>1.17006673215551E-2</v>
      </c>
      <c r="AO125" s="27">
        <v>3.75</v>
      </c>
      <c r="AP125" s="27">
        <v>1586.814769382489</v>
      </c>
      <c r="AT125" s="27">
        <f t="shared" si="16"/>
        <v>1.1019547009600619</v>
      </c>
    </row>
    <row r="126" spans="2:46">
      <c r="B126" s="27">
        <v>1.2621760378977811</v>
      </c>
      <c r="C126" s="91">
        <f t="shared" si="17"/>
        <v>0.87941992670946767</v>
      </c>
      <c r="D126" s="27">
        <f t="shared" si="24"/>
        <v>4</v>
      </c>
      <c r="E126" s="27">
        <f>_xll.SRS1Splines.Functions25.OneWay_Spline($D$77:$D$80,E$77:E$80,$D126)</f>
        <v>9.5526718482860304E-5</v>
      </c>
      <c r="F126" s="27">
        <f>_xll.SRS1Splines.Functions25.OneWay_Spline($D$77:$D$80,F$77:F$80,$D126)</f>
        <v>6.1323324134544598E-3</v>
      </c>
      <c r="G126" s="27">
        <f>_xll.SRS1Splines.Functions25.OneWay_Spline($D$77:$D$80,G$77:G$80,$D126)</f>
        <v>1.5097825098133199E-3</v>
      </c>
      <c r="H126" s="27">
        <f>_xll.SRS1Splines.Functions25.OneWay_Spline($D$77:$D$80,H$77:H$80,$D126)</f>
        <v>3.8926007754850698E-3</v>
      </c>
      <c r="I126" s="27">
        <f>_xll.SRS1Splines.Functions25.OneWay_Spline($D$77:$D$80,I$77:I$80,$D126)</f>
        <v>4.7910315658975496E-3</v>
      </c>
      <c r="J126" s="27">
        <f>_xll.SRS1Splines.Functions25.OneWay_Spline($D$77:$D$80,J$77:J$80,$D126)</f>
        <v>1.3869566541603699E-2</v>
      </c>
      <c r="K126" s="27">
        <f>_xll.SRS1Splines.Functions25.OneWay_Spline($D$77:$D$80,K$77:K$80,$D126)</f>
        <v>0.33385951612046699</v>
      </c>
      <c r="L126" s="27">
        <f>_xll.SRS1Splines.Functions25.OneWay_Spline($D$77:$D$80,L$77:L$80,$D126)</f>
        <v>4.85824619621264E-3</v>
      </c>
      <c r="M126" s="27">
        <f>_xll.SRS1Splines.Functions25.OneWay_Spline($D$77:$D$80,M$77:M$80,$D126)</f>
        <v>1.0565251613910601E-2</v>
      </c>
      <c r="P126" s="27">
        <f t="shared" si="25"/>
        <v>4</v>
      </c>
      <c r="Q126" s="27">
        <f>_xll.SRS1Splines.Functions25.OneWay_Spline($D$77:$D$80,Q$77:Q$80,$D126)</f>
        <v>8.7591170402964002E-6</v>
      </c>
      <c r="R126" s="27">
        <f>_xll.SRS1Splines.Functions25.OneWay_Spline($D$77:$D$80,R$77:R$80,$D126)</f>
        <v>3.75852304185334E-3</v>
      </c>
      <c r="S126" s="27">
        <f>_xll.SRS1Splines.Functions25.OneWay_Spline($D$77:$D$80,S$77:S$80,$D126)</f>
        <v>1.2309131096553E-3</v>
      </c>
      <c r="T126" s="27">
        <f>_xll.SRS1Splines.Functions25.OneWay_Spline($D$77:$D$80,T$77:T$80,$D126)</f>
        <v>3.0701312662833398E-3</v>
      </c>
      <c r="U126" s="27">
        <f>_xll.SRS1Splines.Functions25.OneWay_Spline($D$77:$D$80,U$77:U$80,$D126)</f>
        <v>4.4563181474395804E-3</v>
      </c>
      <c r="V126" s="27">
        <f>_xll.SRS1Splines.Functions25.OneWay_Spline($D$77:$D$80,V$77:V$80,$D126)</f>
        <v>1.16360579783057E-2</v>
      </c>
      <c r="W126" s="27">
        <f>_xll.SRS1Splines.Functions25.OneWay_Spline($D$77:$D$80,W$77:W$80,$D126)</f>
        <v>0.28779804637148398</v>
      </c>
      <c r="X126" s="27">
        <f>_xll.SRS1Splines.Functions25.OneWay_Spline($D$77:$D$80,X$77:X$80,$D126)</f>
        <v>3.8005801779972099E-3</v>
      </c>
      <c r="Y126" s="27">
        <f>_xll.SRS1Splines.Functions25.OneWay_Spline($D$77:$D$80,Y$77:Y$80,$D126)</f>
        <v>9.6007320172721896E-3</v>
      </c>
      <c r="AB126" s="27">
        <f t="shared" si="26"/>
        <v>4</v>
      </c>
      <c r="AC126" s="27">
        <f>_xll.SRS1Splines.Functions25.OneWay_Spline($D$77:$D$80,AC$77:AC$80,$D126)</f>
        <v>1.55618489124165E-4</v>
      </c>
      <c r="AD126" s="27">
        <f>_xll.SRS1Splines.Functions25.OneWay_Spline($D$77:$D$80,AD$77:AD$80,$D126)</f>
        <v>9.2946242392913797E-3</v>
      </c>
      <c r="AE126" s="27">
        <f>_xll.SRS1Splines.Functions25.OneWay_Spline($D$77:$D$80,AE$77:AE$80,$D126)</f>
        <v>1.7886519099713501E-3</v>
      </c>
      <c r="AF126" s="27">
        <f>_xll.SRS1Splines.Functions25.OneWay_Spline($D$77:$D$80,AF$77:AF$80,$D126)</f>
        <v>4.8189280440438798E-3</v>
      </c>
      <c r="AG126" s="27">
        <f>_xll.SRS1Splines.Functions25.OneWay_Spline($D$77:$D$80,AG$77:AG$80,$D126)</f>
        <v>5.1257449843555101E-3</v>
      </c>
      <c r="AH126" s="27">
        <f>_xll.SRS1Splines.Functions25.OneWay_Spline($D$77:$D$80,AH$77:AH$80,$D126)</f>
        <v>1.61030751049017E-2</v>
      </c>
      <c r="AI126" s="27">
        <f>_xll.SRS1Splines.Functions25.OneWay_Spline($D$77:$D$80,AI$77:AI$80,$D126)</f>
        <v>0.38307246116114402</v>
      </c>
      <c r="AJ126" s="27">
        <f>_xll.SRS1Splines.Functions25.OneWay_Spline($D$77:$D$80,AJ$77:AJ$80,$D126)</f>
        <v>5.9159122144280801E-3</v>
      </c>
      <c r="AK126" s="27">
        <f>_xll.SRS1Splines.Functions25.OneWay_Spline($D$77:$D$80,AK$77:AK$80,$D126)</f>
        <v>1.17739398423467E-2</v>
      </c>
      <c r="AO126" s="27">
        <v>4</v>
      </c>
      <c r="AP126" s="27">
        <v>1682.9867650184135</v>
      </c>
      <c r="AT126" s="27">
        <f t="shared" si="16"/>
        <v>1.1687408090405649</v>
      </c>
    </row>
    <row r="127" spans="2:46">
      <c r="B127" s="27">
        <v>1.282321483512574</v>
      </c>
      <c r="C127" s="91">
        <f t="shared" si="17"/>
        <v>0.89345624634646392</v>
      </c>
      <c r="D127" s="27">
        <f t="shared" si="24"/>
        <v>4.25</v>
      </c>
      <c r="E127" s="27">
        <f>_xll.SRS1Splines.Functions25.OneWay_Spline($D$77:$D$80,E$77:E$80,$D127)</f>
        <v>9.4623991998337605E-5</v>
      </c>
      <c r="F127" s="27">
        <f>_xll.SRS1Splines.Functions25.OneWay_Spline($D$77:$D$80,F$77:F$80,$D127)</f>
        <v>5.9624704341065399E-3</v>
      </c>
      <c r="G127" s="27">
        <f>_xll.SRS1Splines.Functions25.OneWay_Spline($D$77:$D$80,G$77:G$80,$D127)</f>
        <v>1.5001128090383199E-3</v>
      </c>
      <c r="H127" s="27">
        <f>_xll.SRS1Splines.Functions25.OneWay_Spline($D$77:$D$80,H$77:H$80,$D127)</f>
        <v>3.8760801269376302E-3</v>
      </c>
      <c r="I127" s="27">
        <f>_xll.SRS1Splines.Functions25.OneWay_Spline($D$77:$D$80,I$77:I$80,$D127)</f>
        <v>4.6635934713912097E-3</v>
      </c>
      <c r="J127" s="27">
        <f>_xll.SRS1Splines.Functions25.OneWay_Spline($D$77:$D$80,J$77:J$80,$D127)</f>
        <v>1.3528624782888901E-2</v>
      </c>
      <c r="K127" s="27">
        <f>_xll.SRS1Splines.Functions25.OneWay_Spline($D$77:$D$80,K$77:K$80,$D127)</f>
        <v>0.331452213903774</v>
      </c>
      <c r="L127" s="27">
        <f>_xll.SRS1Splines.Functions25.OneWay_Spline($D$77:$D$80,L$77:L$80,$D127)</f>
        <v>4.9894407906133798E-3</v>
      </c>
      <c r="M127" s="27">
        <f>_xll.SRS1Splines.Functions25.OneWay_Spline($D$77:$D$80,M$77:M$80,$D127)</f>
        <v>1.0579953679411299E-2</v>
      </c>
      <c r="P127" s="27">
        <f t="shared" si="25"/>
        <v>4.25</v>
      </c>
      <c r="Q127" s="27">
        <f>_xll.SRS1Splines.Functions25.OneWay_Spline($D$77:$D$80,Q$77:Q$80,$D127)</f>
        <v>4.8696147899026103E-6</v>
      </c>
      <c r="R127" s="27">
        <f>_xll.SRS1Splines.Functions25.OneWay_Spline($D$77:$D$80,R$77:R$80,$D127)</f>
        <v>3.8201232335905101E-3</v>
      </c>
      <c r="S127" s="27">
        <f>_xll.SRS1Splines.Functions25.OneWay_Spline($D$77:$D$80,S$77:S$80,$D127)</f>
        <v>1.2271757835668E-3</v>
      </c>
      <c r="T127" s="27">
        <f>_xll.SRS1Splines.Functions25.OneWay_Spline($D$77:$D$80,T$77:T$80,$D127)</f>
        <v>3.0235668234388298E-3</v>
      </c>
      <c r="U127" s="27">
        <f>_xll.SRS1Splines.Functions25.OneWay_Spline($D$77:$D$80,U$77:U$80,$D127)</f>
        <v>4.3411547915588799E-3</v>
      </c>
      <c r="V127" s="27">
        <f>_xll.SRS1Splines.Functions25.OneWay_Spline($D$77:$D$80,V$77:V$80,$D127)</f>
        <v>1.1109998841714999E-2</v>
      </c>
      <c r="W127" s="27">
        <f>_xll.SRS1Splines.Functions25.OneWay_Spline($D$77:$D$80,W$77:W$80,$D127)</f>
        <v>0.28257309359282501</v>
      </c>
      <c r="X127" s="27">
        <f>_xll.SRS1Splines.Functions25.OneWay_Spline($D$77:$D$80,X$77:X$80,$D127)</f>
        <v>3.8723939589514599E-3</v>
      </c>
      <c r="Y127" s="27">
        <f>_xll.SRS1Splines.Functions25.OneWay_Spline($D$77:$D$80,Y$77:Y$80,$D127)</f>
        <v>9.5490166816920505E-3</v>
      </c>
      <c r="AB127" s="27">
        <f t="shared" si="26"/>
        <v>4.25</v>
      </c>
      <c r="AC127" s="27">
        <f>_xll.SRS1Splines.Functions25.OneWay_Spline($D$77:$D$80,AC$77:AC$80,$D127)</f>
        <v>1.59091904593079E-4</v>
      </c>
      <c r="AD127" s="27">
        <f>_xll.SRS1Splines.Functions25.OneWay_Spline($D$77:$D$80,AD$77:AD$80,$D127)</f>
        <v>8.8522332943669103E-3</v>
      </c>
      <c r="AE127" s="27">
        <f>_xll.SRS1Splines.Functions25.OneWay_Spline($D$77:$D$80,AE$77:AE$80,$D127)</f>
        <v>1.77304983450984E-3</v>
      </c>
      <c r="AF127" s="27">
        <f>_xll.SRS1Splines.Functions25.OneWay_Spline($D$77:$D$80,AF$77:AF$80,$D127)</f>
        <v>4.8270419314936502E-3</v>
      </c>
      <c r="AG127" s="27">
        <f>_xll.SRS1Splines.Functions25.OneWay_Spline($D$77:$D$80,AG$77:AG$80,$D127)</f>
        <v>4.9860321512235403E-3</v>
      </c>
      <c r="AH127" s="27">
        <f>_xll.SRS1Splines.Functions25.OneWay_Spline($D$77:$D$80,AH$77:AH$80,$D127)</f>
        <v>1.59472507240629E-2</v>
      </c>
      <c r="AI127" s="27">
        <f>_xll.SRS1Splines.Functions25.OneWay_Spline($D$77:$D$80,AI$77:AI$80,$D127)</f>
        <v>0.38331867016830701</v>
      </c>
      <c r="AJ127" s="27">
        <f>_xll.SRS1Splines.Functions25.OneWay_Spline($D$77:$D$80,AJ$77:AJ$80,$D127)</f>
        <v>6.1064876222752902E-3</v>
      </c>
      <c r="AK127" s="27">
        <f>_xll.SRS1Splines.Functions25.OneWay_Spline($D$77:$D$80,AK$77:AK$80,$D127)</f>
        <v>1.1842342192688701E-2</v>
      </c>
      <c r="AO127" s="27">
        <v>4.25</v>
      </c>
      <c r="AP127" s="27">
        <v>1777.984715411648</v>
      </c>
      <c r="AT127" s="27">
        <f t="shared" si="16"/>
        <v>1.2347116079247555</v>
      </c>
    </row>
    <row r="128" spans="2:46">
      <c r="B128" s="27">
        <v>1.3029187530587616</v>
      </c>
      <c r="C128" s="91">
        <f t="shared" si="17"/>
        <v>0.90780737386817845</v>
      </c>
      <c r="D128" s="27">
        <f t="shared" si="24"/>
        <v>4.5</v>
      </c>
      <c r="E128" s="27">
        <f>_xll.SRS1Splines.Functions25.OneWay_Spline($D$77:$D$80,E$77:E$80,$D128)</f>
        <v>9.3841629045084601E-5</v>
      </c>
      <c r="F128" s="27">
        <f>_xll.SRS1Splines.Functions25.OneWay_Spline($D$77:$D$80,F$77:F$80,$D128)</f>
        <v>5.7790194964107804E-3</v>
      </c>
      <c r="G128" s="27">
        <f>_xll.SRS1Splines.Functions25.OneWay_Spline($D$77:$D$80,G$77:G$80,$D128)</f>
        <v>1.4917324016999801E-3</v>
      </c>
      <c r="H128" s="27">
        <f>_xll.SRS1Splines.Functions25.OneWay_Spline($D$77:$D$80,H$77:H$80,$D128)</f>
        <v>3.8582378265063898E-3</v>
      </c>
      <c r="I128" s="27">
        <f>_xll.SRS1Splines.Functions25.OneWay_Spline($D$77:$D$80,I$77:I$80,$D128)</f>
        <v>4.5531471228190496E-3</v>
      </c>
      <c r="J128" s="27">
        <f>_xll.SRS1Splines.Functions25.OneWay_Spline($D$77:$D$80,J$77:J$80,$D128)</f>
        <v>1.3160407683476901E-2</v>
      </c>
      <c r="K128" s="27">
        <f>_xll.SRS1Splines.Functions25.OneWay_Spline($D$77:$D$80,K$77:K$80,$D128)</f>
        <v>0.32885232750974602</v>
      </c>
      <c r="L128" s="27">
        <f>_xll.SRS1Splines.Functions25.OneWay_Spline($D$77:$D$80,L$77:L$80,$D128)</f>
        <v>5.1311309525661703E-3</v>
      </c>
      <c r="M128" s="27">
        <f>_xll.SRS1Splines.Functions25.OneWay_Spline($D$77:$D$80,M$77:M$80,$D128)</f>
        <v>1.0592695469511901E-2</v>
      </c>
      <c r="P128" s="27">
        <f t="shared" si="25"/>
        <v>4.5</v>
      </c>
      <c r="Q128" s="27">
        <f>_xll.SRS1Splines.Functions25.OneWay_Spline($D$77:$D$80,Q$77:Q$80,$D128)</f>
        <v>1.49871283956134E-6</v>
      </c>
      <c r="R128" s="27">
        <f>_xll.SRS1Splines.Functions25.OneWay_Spline($D$77:$D$80,R$77:R$80,$D128)</f>
        <v>3.8735100664293899E-3</v>
      </c>
      <c r="S128" s="27">
        <f>_xll.SRS1Splines.Functions25.OneWay_Spline($D$77:$D$80,S$77:S$80,$D128)</f>
        <v>1.22393676762343E-3</v>
      </c>
      <c r="T128" s="27">
        <f>_xll.SRS1Splines.Functions25.OneWay_Spline($D$77:$D$80,T$77:T$80,$D128)</f>
        <v>2.9732772251667601E-3</v>
      </c>
      <c r="U128" s="27">
        <f>_xll.SRS1Splines.Functions25.OneWay_Spline($D$77:$D$80,U$77:U$80,$D128)</f>
        <v>4.2413465497955997E-3</v>
      </c>
      <c r="V128" s="27">
        <f>_xll.SRS1Splines.Functions25.OneWay_Spline($D$77:$D$80,V$77:V$80,$D128)</f>
        <v>1.05418549741969E-2</v>
      </c>
      <c r="W128" s="27">
        <f>_xll.SRS1Splines.Functions25.OneWay_Spline($D$77:$D$80,W$77:W$80,$D128)</f>
        <v>0.27693014459187398</v>
      </c>
      <c r="X128" s="27">
        <f>_xll.SRS1Splines.Functions25.OneWay_Spline($D$77:$D$80,X$77:X$80,$D128)</f>
        <v>3.9499528423820596E-3</v>
      </c>
      <c r="Y128" s="27">
        <f>_xll.SRS1Splines.Functions25.OneWay_Spline($D$77:$D$80,Y$77:Y$80,$D128)</f>
        <v>9.4931641192655004E-3</v>
      </c>
      <c r="AB128" s="27">
        <f t="shared" si="26"/>
        <v>4.5</v>
      </c>
      <c r="AC128" s="27">
        <f>_xll.SRS1Splines.Functions25.OneWay_Spline($D$77:$D$80,AC$77:AC$80,$D128)</f>
        <v>1.6284319329950601E-4</v>
      </c>
      <c r="AD128" s="27">
        <f>_xll.SRS1Splines.Functions25.OneWay_Spline($D$77:$D$80,AD$77:AD$80,$D128)</f>
        <v>8.3744510738484792E-3</v>
      </c>
      <c r="AE128" s="27">
        <f>_xll.SRS1Splines.Functions25.OneWay_Spline($D$77:$D$80,AE$77:AE$80,$D128)</f>
        <v>1.75952803577653E-3</v>
      </c>
      <c r="AF128" s="27">
        <f>_xll.SRS1Splines.Functions25.OneWay_Spline($D$77:$D$80,AF$77:AF$80,$D128)</f>
        <v>4.8340739672834499E-3</v>
      </c>
      <c r="AG128" s="27">
        <f>_xll.SRS1Splines.Functions25.OneWay_Spline($D$77:$D$80,AG$77:AG$80,$D128)</f>
        <v>4.8649476958424901E-3</v>
      </c>
      <c r="AH128" s="27">
        <f>_xll.SRS1Splines.Functions25.OneWay_Spline($D$77:$D$80,AH$77:AH$80,$D128)</f>
        <v>1.5778960392756902E-2</v>
      </c>
      <c r="AI128" s="27">
        <f>_xll.SRS1Splines.Functions25.OneWay_Spline($D$77:$D$80,AI$77:AI$80,$D128)</f>
        <v>0.38353205130784901</v>
      </c>
      <c r="AJ128" s="27">
        <f>_xll.SRS1Splines.Functions25.OneWay_Spline($D$77:$D$80,AJ$77:AJ$80,$D128)</f>
        <v>6.3123090627502801E-3</v>
      </c>
      <c r="AK128" s="27">
        <f>_xll.SRS1Splines.Functions25.OneWay_Spline($D$77:$D$80,AK$77:AK$80,$D128)</f>
        <v>1.1905874372581201E-2</v>
      </c>
      <c r="AO128" s="27">
        <v>4.5</v>
      </c>
      <c r="AP128" s="27">
        <v>1871.7070635173775</v>
      </c>
      <c r="AT128" s="27">
        <f t="shared" si="16"/>
        <v>1.2997965718870677</v>
      </c>
    </row>
    <row r="129" spans="2:46">
      <c r="B129" s="27">
        <v>1.3239540530055824</v>
      </c>
      <c r="C129" s="91">
        <f t="shared" si="17"/>
        <v>0.92246369864546984</v>
      </c>
      <c r="D129" s="27">
        <f t="shared" si="24"/>
        <v>4.75</v>
      </c>
      <c r="E129" s="27">
        <f>_xll.SRS1Splines.Functions25.OneWay_Spline($D$77:$D$80,E$77:E$80,$D129)</f>
        <v>9.3179629623101306E-5</v>
      </c>
      <c r="F129" s="27">
        <f>_xll.SRS1Splines.Functions25.OneWay_Spline($D$77:$D$80,F$77:F$80,$D129)</f>
        <v>5.5819796003671804E-3</v>
      </c>
      <c r="G129" s="27">
        <f>_xll.SRS1Splines.Functions25.OneWay_Spline($D$77:$D$80,G$77:G$80,$D129)</f>
        <v>1.48464128779831E-3</v>
      </c>
      <c r="H129" s="27">
        <f>_xll.SRS1Splines.Functions25.OneWay_Spline($D$77:$D$80,H$77:H$80,$D129)</f>
        <v>3.8390738741913501E-3</v>
      </c>
      <c r="I129" s="27">
        <f>_xll.SRS1Splines.Functions25.OneWay_Spline($D$77:$D$80,I$77:I$80,$D129)</f>
        <v>4.45969252018106E-3</v>
      </c>
      <c r="J129" s="27">
        <f>_xll.SRS1Splines.Functions25.OneWay_Spline($D$77:$D$80,J$77:J$80,$D129)</f>
        <v>1.27649152433678E-2</v>
      </c>
      <c r="K129" s="27">
        <f>_xll.SRS1Splines.Functions25.OneWay_Spline($D$77:$D$80,K$77:K$80,$D129)</f>
        <v>0.32605985693838202</v>
      </c>
      <c r="L129" s="27">
        <f>_xll.SRS1Splines.Functions25.OneWay_Spline($D$77:$D$80,L$77:L$80,$D129)</f>
        <v>5.28331668207102E-3</v>
      </c>
      <c r="M129" s="27">
        <f>_xll.SRS1Splines.Functions25.OneWay_Spline($D$77:$D$80,M$77:M$80,$D129)</f>
        <v>1.06034769842124E-2</v>
      </c>
      <c r="P129" s="27">
        <f t="shared" si="25"/>
        <v>4.75</v>
      </c>
      <c r="Q129" s="27">
        <f>_xll.SRS1Splines.Functions25.OneWay_Spline($D$77:$D$80,Q$77:Q$80,$D129)</f>
        <v>-1.3535888107274401E-6</v>
      </c>
      <c r="R129" s="27">
        <f>_xll.SRS1Splines.Functions25.OneWay_Spline($D$77:$D$80,R$77:R$80,$D129)</f>
        <v>3.9186835403699797E-3</v>
      </c>
      <c r="S129" s="27">
        <f>_xll.SRS1Splines.Functions25.OneWay_Spline($D$77:$D$80,S$77:S$80,$D129)</f>
        <v>1.2211960618252E-3</v>
      </c>
      <c r="T129" s="27">
        <f>_xll.SRS1Splines.Functions25.OneWay_Spline($D$77:$D$80,T$77:T$80,$D129)</f>
        <v>2.9192624714671298E-3</v>
      </c>
      <c r="U129" s="27">
        <f>_xll.SRS1Splines.Functions25.OneWay_Spline($D$77:$D$80,U$77:U$80,$D129)</f>
        <v>4.1568934221497397E-3</v>
      </c>
      <c r="V129" s="27">
        <f>_xll.SRS1Splines.Functions25.OneWay_Spline($D$77:$D$80,V$77:V$80,$D129)</f>
        <v>9.9316263757516492E-3</v>
      </c>
      <c r="W129" s="27">
        <f>_xll.SRS1Splines.Functions25.OneWay_Spline($D$77:$D$80,W$77:W$80,$D129)</f>
        <v>0.27086919936863002</v>
      </c>
      <c r="X129" s="27">
        <f>_xll.SRS1Splines.Functions25.OneWay_Spline($D$77:$D$80,X$77:X$80,$D129)</f>
        <v>4.0332568282889997E-3</v>
      </c>
      <c r="Y129" s="27">
        <f>_xll.SRS1Splines.Functions25.OneWay_Spline($D$77:$D$80,Y$77:Y$80,$D129)</f>
        <v>9.4331743299925393E-3</v>
      </c>
      <c r="AB129" s="27">
        <f t="shared" si="26"/>
        <v>4.75</v>
      </c>
      <c r="AC129" s="27">
        <f>_xll.SRS1Splines.Functions25.OneWay_Spline($D$77:$D$80,AC$77:AC$80,$D129)</f>
        <v>1.66872355243446E-4</v>
      </c>
      <c r="AD129" s="27">
        <f>_xll.SRS1Splines.Functions25.OneWay_Spline($D$77:$D$80,AD$77:AD$80,$D129)</f>
        <v>7.8612775777361001E-3</v>
      </c>
      <c r="AE129" s="27">
        <f>_xll.SRS1Splines.Functions25.OneWay_Spline($D$77:$D$80,AE$77:AE$80,$D129)</f>
        <v>1.74808651377142E-3</v>
      </c>
      <c r="AF129" s="27">
        <f>_xll.SRS1Splines.Functions25.OneWay_Spline($D$77:$D$80,AF$77:AF$80,$D129)</f>
        <v>4.8400241514132804E-3</v>
      </c>
      <c r="AG129" s="27">
        <f>_xll.SRS1Splines.Functions25.OneWay_Spline($D$77:$D$80,AG$77:AG$80,$D129)</f>
        <v>4.7624916182123804E-3</v>
      </c>
      <c r="AH129" s="27">
        <f>_xll.SRS1Splines.Functions25.OneWay_Spline($D$77:$D$80,AH$77:AH$80,$D129)</f>
        <v>1.55982041109839E-2</v>
      </c>
      <c r="AI129" s="27">
        <f>_xll.SRS1Splines.Functions25.OneWay_Spline($D$77:$D$80,AI$77:AI$80,$D129)</f>
        <v>0.38371260457976902</v>
      </c>
      <c r="AJ129" s="27">
        <f>_xll.SRS1Splines.Functions25.OneWay_Spline($D$77:$D$80,AJ$77:AJ$80,$D129)</f>
        <v>6.5333765358530499E-3</v>
      </c>
      <c r="AK129" s="27">
        <f>_xll.SRS1Splines.Functions25.OneWay_Spline($D$77:$D$80,AK$77:AK$80,$D129)</f>
        <v>1.19645363820242E-2</v>
      </c>
      <c r="AO129" s="27">
        <v>4.75</v>
      </c>
      <c r="AP129" s="27">
        <v>1964.0661627776781</v>
      </c>
      <c r="AT129" s="27">
        <f t="shared" si="16"/>
        <v>1.3639348352622764</v>
      </c>
    </row>
    <row r="130" spans="2:46">
      <c r="B130" s="27">
        <v>1.3454138619498752</v>
      </c>
      <c r="C130" s="91">
        <f t="shared" si="17"/>
        <v>0.9374157996538377</v>
      </c>
      <c r="D130" s="27">
        <f t="shared" si="24"/>
        <v>5</v>
      </c>
      <c r="E130" s="27">
        <f>_xll.SRS1Splines.Functions25.OneWay_Spline($D$77:$D$80,E$77:E$80,$D130)</f>
        <v>9.2637993732387706E-5</v>
      </c>
      <c r="F130" s="27">
        <f>_xll.SRS1Splines.Functions25.OneWay_Spline($D$77:$D$80,F$77:F$80,$D130)</f>
        <v>5.3713507459757599E-3</v>
      </c>
      <c r="G130" s="27">
        <f>_xll.SRS1Splines.Functions25.OneWay_Spline($D$77:$D$80,G$77:G$80,$D130)</f>
        <v>1.4788394673333101E-3</v>
      </c>
      <c r="H130" s="27">
        <f>_xll.SRS1Splines.Functions25.OneWay_Spline($D$77:$D$80,H$77:H$80,$D130)</f>
        <v>3.81858826999252E-3</v>
      </c>
      <c r="I130" s="27">
        <f>_xll.SRS1Splines.Functions25.OneWay_Spline($D$77:$D$80,I$77:I$80,$D130)</f>
        <v>4.3832296634772599E-3</v>
      </c>
      <c r="J130" s="27">
        <f>_xll.SRS1Splines.Functions25.OneWay_Spline($D$77:$D$80,J$77:J$80,$D130)</f>
        <v>1.23421474625614E-2</v>
      </c>
      <c r="K130" s="27">
        <f>_xll.SRS1Splines.Functions25.OneWay_Spline($D$77:$D$80,K$77:K$80,$D130)</f>
        <v>0.32307480218968299</v>
      </c>
      <c r="L130" s="27">
        <f>_xll.SRS1Splines.Functions25.OneWay_Spline($D$77:$D$80,L$77:L$80,$D130)</f>
        <v>5.4459979791279403E-3</v>
      </c>
      <c r="M130" s="27">
        <f>_xll.SRS1Splines.Functions25.OneWay_Spline($D$77:$D$80,M$77:M$80,$D130)</f>
        <v>1.0612298223512799E-2</v>
      </c>
      <c r="P130" s="27">
        <f t="shared" si="25"/>
        <v>5</v>
      </c>
      <c r="Q130" s="27">
        <f>_xll.SRS1Splines.Functions25.OneWay_Spline($D$77:$D$80,Q$77:Q$80,$D130)</f>
        <v>-3.6872901609637E-6</v>
      </c>
      <c r="R130" s="27">
        <f>_xll.SRS1Splines.Functions25.OneWay_Spline($D$77:$D$80,R$77:R$80,$D130)</f>
        <v>3.9556436554122904E-3</v>
      </c>
      <c r="S130" s="27">
        <f>_xll.SRS1Splines.Functions25.OneWay_Spline($D$77:$D$80,S$77:S$80,$D130)</f>
        <v>1.2189536661721E-3</v>
      </c>
      <c r="T130" s="27">
        <f>_xll.SRS1Splines.Functions25.OneWay_Spline($D$77:$D$80,T$77:T$80,$D130)</f>
        <v>2.8615225623399398E-3</v>
      </c>
      <c r="U130" s="27">
        <f>_xll.SRS1Splines.Functions25.OneWay_Spline($D$77:$D$80,U$77:U$80,$D130)</f>
        <v>4.0877954086213199E-3</v>
      </c>
      <c r="V130" s="27">
        <f>_xll.SRS1Splines.Functions25.OneWay_Spline($D$77:$D$80,V$77:V$80,$D130)</f>
        <v>9.2793130463790993E-3</v>
      </c>
      <c r="W130" s="27">
        <f>_xll.SRS1Splines.Functions25.OneWay_Spline($D$77:$D$80,W$77:W$80,$D130)</f>
        <v>0.26439025792309401</v>
      </c>
      <c r="X130" s="27">
        <f>_xll.SRS1Splines.Functions25.OneWay_Spline($D$77:$D$80,X$77:X$80,$D130)</f>
        <v>4.1223059166722803E-3</v>
      </c>
      <c r="Y130" s="27">
        <f>_xll.SRS1Splines.Functions25.OneWay_Spline($D$77:$D$80,Y$77:Y$80,$D130)</f>
        <v>9.3690473138731706E-3</v>
      </c>
      <c r="AB130" s="27">
        <f t="shared" si="26"/>
        <v>5</v>
      </c>
      <c r="AC130" s="27">
        <f>_xll.SRS1Splines.Functions25.OneWay_Spline($D$77:$D$80,AC$77:AC$80,$D130)</f>
        <v>1.7117939042489899E-4</v>
      </c>
      <c r="AD130" s="27">
        <f>_xll.SRS1Splines.Functions25.OneWay_Spline($D$77:$D$80,AD$77:AD$80,$D130)</f>
        <v>7.3127128060297602E-3</v>
      </c>
      <c r="AE130" s="27">
        <f>_xll.SRS1Splines.Functions25.OneWay_Spline($D$77:$D$80,AE$77:AE$80,$D130)</f>
        <v>1.73872526849452E-3</v>
      </c>
      <c r="AF130" s="27">
        <f>_xll.SRS1Splines.Functions25.OneWay_Spline($D$77:$D$80,AF$77:AF$80,$D130)</f>
        <v>4.8448924838831401E-3</v>
      </c>
      <c r="AG130" s="27">
        <f>_xll.SRS1Splines.Functions25.OneWay_Spline($D$77:$D$80,AG$77:AG$80,$D130)</f>
        <v>4.6786639183331999E-3</v>
      </c>
      <c r="AH130" s="27">
        <f>_xll.SRS1Splines.Functions25.OneWay_Spline($D$77:$D$80,AH$77:AH$80,$D130)</f>
        <v>1.5404981878743699E-2</v>
      </c>
      <c r="AI130" s="27">
        <f>_xll.SRS1Splines.Functions25.OneWay_Spline($D$77:$D$80,AI$77:AI$80,$D130)</f>
        <v>0.38386032998406699</v>
      </c>
      <c r="AJ130" s="27">
        <f>_xll.SRS1Splines.Functions25.OneWay_Spline($D$77:$D$80,AJ$77:AJ$80,$D130)</f>
        <v>6.76969004158359E-3</v>
      </c>
      <c r="AK130" s="27">
        <f>_xll.SRS1Splines.Functions25.OneWay_Spline($D$77:$D$80,AK$77:AK$80,$D130)</f>
        <v>1.2018328221017499E-2</v>
      </c>
      <c r="AO130" s="27">
        <v>5</v>
      </c>
      <c r="AP130" s="27">
        <v>2054.9872538704981</v>
      </c>
      <c r="AT130" s="27">
        <f t="shared" si="16"/>
        <v>1.4270744818545125</v>
      </c>
    </row>
    <row r="131" spans="2:46">
      <c r="B131" s="27">
        <v>1.3672849259215076</v>
      </c>
      <c r="C131" s="91">
        <f t="shared" si="17"/>
        <v>0.95265444220248408</v>
      </c>
      <c r="D131" s="27">
        <f t="shared" si="24"/>
        <v>5.25</v>
      </c>
      <c r="E131" s="27">
        <f>_xll.SRS1Splines.Functions25.OneWay_Spline($D$77:$D$80,E$77:E$80,$D131)</f>
        <v>9.2216721372943801E-5</v>
      </c>
      <c r="F131" s="27">
        <f>_xll.SRS1Splines.Functions25.OneWay_Spline($D$77:$D$80,F$77:F$80,$D131)</f>
        <v>5.1471329332364998E-3</v>
      </c>
      <c r="G131" s="27">
        <f>_xll.SRS1Splines.Functions25.OneWay_Spline($D$77:$D$80,G$77:G$80,$D131)</f>
        <v>1.4743269403049699E-3</v>
      </c>
      <c r="H131" s="27">
        <f>_xll.SRS1Splines.Functions25.OneWay_Spline($D$77:$D$80,H$77:H$80,$D131)</f>
        <v>3.7967810139098901E-3</v>
      </c>
      <c r="I131" s="27">
        <f>_xll.SRS1Splines.Functions25.OneWay_Spline($D$77:$D$80,I$77:I$80,$D131)</f>
        <v>4.3237585527076301E-3</v>
      </c>
      <c r="J131" s="27">
        <f>_xll.SRS1Splines.Functions25.OneWay_Spline($D$77:$D$80,J$77:J$80,$D131)</f>
        <v>1.1892104341057899E-2</v>
      </c>
      <c r="K131" s="27">
        <f>_xll.SRS1Splines.Functions25.OneWay_Spline($D$77:$D$80,K$77:K$80,$D131)</f>
        <v>0.31989716326364798</v>
      </c>
      <c r="L131" s="27">
        <f>_xll.SRS1Splines.Functions25.OneWay_Spline($D$77:$D$80,L$77:L$80,$D131)</f>
        <v>5.6191748437369104E-3</v>
      </c>
      <c r="M131" s="27">
        <f>_xll.SRS1Splines.Functions25.OneWay_Spline($D$77:$D$80,M$77:M$80,$D131)</f>
        <v>1.06191591874131E-2</v>
      </c>
      <c r="P131" s="27">
        <f t="shared" si="25"/>
        <v>5.25</v>
      </c>
      <c r="Q131" s="27">
        <f>_xll.SRS1Splines.Functions25.OneWay_Spline($D$77:$D$80,Q$77:Q$80,$D131)</f>
        <v>-5.5023912111474604E-6</v>
      </c>
      <c r="R131" s="27">
        <f>_xll.SRS1Splines.Functions25.OneWay_Spline($D$77:$D$80,R$77:R$80,$D131)</f>
        <v>3.9843904115563003E-3</v>
      </c>
      <c r="S131" s="27">
        <f>_xll.SRS1Splines.Functions25.OneWay_Spline($D$77:$D$80,S$77:S$80,$D131)</f>
        <v>1.21720958066413E-3</v>
      </c>
      <c r="T131" s="27">
        <f>_xll.SRS1Splines.Functions25.OneWay_Spline($D$77:$D$80,T$77:T$80,$D131)</f>
        <v>2.8000574977851901E-3</v>
      </c>
      <c r="U131" s="27">
        <f>_xll.SRS1Splines.Functions25.OneWay_Spline($D$77:$D$80,U$77:U$80,$D131)</f>
        <v>4.0340525092103204E-3</v>
      </c>
      <c r="V131" s="27">
        <f>_xll.SRS1Splines.Functions25.OneWay_Spline($D$77:$D$80,V$77:V$80,$D131)</f>
        <v>8.5849149860792902E-3</v>
      </c>
      <c r="W131" s="27">
        <f>_xll.SRS1Splines.Functions25.OneWay_Spline($D$77:$D$80,W$77:W$80,$D131)</f>
        <v>0.257493320255265</v>
      </c>
      <c r="X131" s="27">
        <f>_xll.SRS1Splines.Functions25.OneWay_Spline($D$77:$D$80,X$77:X$80,$D131)</f>
        <v>4.2171001075318997E-3</v>
      </c>
      <c r="Y131" s="27">
        <f>_xll.SRS1Splines.Functions25.OneWay_Spline($D$77:$D$80,Y$77:Y$80,$D131)</f>
        <v>9.3007830709073806E-3</v>
      </c>
      <c r="AB131" s="27">
        <f t="shared" si="26"/>
        <v>5.25</v>
      </c>
      <c r="AC131" s="27">
        <f>_xll.SRS1Splines.Functions25.OneWay_Spline($D$77:$D$80,AC$77:AC$80,$D131)</f>
        <v>1.7576429884386599E-4</v>
      </c>
      <c r="AD131" s="27">
        <f>_xll.SRS1Splines.Functions25.OneWay_Spline($D$77:$D$80,AD$77:AD$80,$D131)</f>
        <v>6.7287567587294601E-3</v>
      </c>
      <c r="AE131" s="27">
        <f>_xll.SRS1Splines.Functions25.OneWay_Spline($D$77:$D$80,AE$77:AE$80,$D131)</f>
        <v>1.7314442999458099E-3</v>
      </c>
      <c r="AF131" s="27">
        <f>_xll.SRS1Splines.Functions25.OneWay_Spline($D$77:$D$80,AF$77:AF$80,$D131)</f>
        <v>4.8486789646930402E-3</v>
      </c>
      <c r="AG131" s="27">
        <f>_xll.SRS1Splines.Functions25.OneWay_Spline($D$77:$D$80,AG$77:AG$80,$D131)</f>
        <v>4.6134645962049399E-3</v>
      </c>
      <c r="AH131" s="27">
        <f>_xll.SRS1Splines.Functions25.OneWay_Spline($D$77:$D$80,AH$77:AH$80,$D131)</f>
        <v>1.51992936960364E-2</v>
      </c>
      <c r="AI131" s="27">
        <f>_xll.SRS1Splines.Functions25.OneWay_Spline($D$77:$D$80,AI$77:AI$80,$D131)</f>
        <v>0.38397522752074298</v>
      </c>
      <c r="AJ131" s="27">
        <f>_xll.SRS1Splines.Functions25.OneWay_Spline($D$77:$D$80,AJ$77:AJ$80,$D131)</f>
        <v>7.0212495799419202E-3</v>
      </c>
      <c r="AK131" s="27">
        <f>_xll.SRS1Splines.Functions25.OneWay_Spline($D$77:$D$80,AK$77:AK$80,$D131)</f>
        <v>1.2067249889561401E-2</v>
      </c>
      <c r="AO131" s="27">
        <v>5.25</v>
      </c>
      <c r="AP131" s="27">
        <v>2144.4074629694487</v>
      </c>
      <c r="AT131" s="27">
        <f t="shared" si="16"/>
        <v>1.4891718492843393</v>
      </c>
    </row>
    <row r="132" spans="2:46">
      <c r="B132" s="27">
        <v>1.3895542537442778</v>
      </c>
      <c r="C132" s="91">
        <f t="shared" si="17"/>
        <v>0.96817057470202672</v>
      </c>
      <c r="D132" s="27">
        <f t="shared" si="24"/>
        <v>5.5</v>
      </c>
      <c r="E132" s="27">
        <f>_xll.SRS1Splines.Functions25.OneWay_Spline($D$77:$D$80,E$77:E$80,$D132)</f>
        <v>9.1915812544769604E-5</v>
      </c>
      <c r="F132" s="27">
        <f>_xll.SRS1Splines.Functions25.OneWay_Spline($D$77:$D$80,F$77:F$80,$D132)</f>
        <v>4.9093261621494001E-3</v>
      </c>
      <c r="G132" s="27">
        <f>_xll.SRS1Splines.Functions25.OneWay_Spline($D$77:$D$80,G$77:G$80,$D132)</f>
        <v>1.4711037067132999E-3</v>
      </c>
      <c r="H132" s="27">
        <f>_xll.SRS1Splines.Functions25.OneWay_Spline($D$77:$D$80,H$77:H$80,$D132)</f>
        <v>3.7736521059434699E-3</v>
      </c>
      <c r="I132" s="27">
        <f>_xll.SRS1Splines.Functions25.OneWay_Spline($D$77:$D$80,I$77:I$80,$D132)</f>
        <v>4.2812791878721803E-3</v>
      </c>
      <c r="J132" s="27">
        <f>_xll.SRS1Splines.Functions25.OneWay_Spline($D$77:$D$80,J$77:J$80,$D132)</f>
        <v>1.14147858788571E-2</v>
      </c>
      <c r="K132" s="27">
        <f>_xll.SRS1Splines.Functions25.OneWay_Spline($D$77:$D$80,K$77:K$80,$D132)</f>
        <v>0.31652694016027799</v>
      </c>
      <c r="L132" s="27">
        <f>_xll.SRS1Splines.Functions25.OneWay_Spline($D$77:$D$80,L$77:L$80,$D132)</f>
        <v>5.8028472758979398E-3</v>
      </c>
      <c r="M132" s="27">
        <f>_xll.SRS1Splines.Functions25.OneWay_Spline($D$77:$D$80,M$77:M$80,$D132)</f>
        <v>1.06240598759133E-2</v>
      </c>
      <c r="P132" s="27">
        <f t="shared" si="25"/>
        <v>5.5</v>
      </c>
      <c r="Q132" s="27">
        <f>_xll.SRS1Splines.Functions25.OneWay_Spline($D$77:$D$80,Q$77:Q$80,$D132)</f>
        <v>-6.7988919612787299E-6</v>
      </c>
      <c r="R132" s="27">
        <f>_xll.SRS1Splines.Functions25.OneWay_Spline($D$77:$D$80,R$77:R$80,$D132)</f>
        <v>4.0049238088020198E-3</v>
      </c>
      <c r="S132" s="27">
        <f>_xll.SRS1Splines.Functions25.OneWay_Spline($D$77:$D$80,S$77:S$80,$D132)</f>
        <v>1.2159638053013001E-3</v>
      </c>
      <c r="T132" s="27">
        <f>_xll.SRS1Splines.Functions25.OneWay_Spline($D$77:$D$80,T$77:T$80,$D132)</f>
        <v>2.7348672778028799E-3</v>
      </c>
      <c r="U132" s="27">
        <f>_xll.SRS1Splines.Functions25.OneWay_Spline($D$77:$D$80,U$77:U$80,$D132)</f>
        <v>3.9956647239167498E-3</v>
      </c>
      <c r="V132" s="27">
        <f>_xll.SRS1Splines.Functions25.OneWay_Spline($D$77:$D$80,V$77:V$80,$D132)</f>
        <v>7.8484321948522097E-3</v>
      </c>
      <c r="W132" s="27">
        <f>_xll.SRS1Splines.Functions25.OneWay_Spline($D$77:$D$80,W$77:W$80,$D132)</f>
        <v>0.250178386365143</v>
      </c>
      <c r="X132" s="27">
        <f>_xll.SRS1Splines.Functions25.OneWay_Spline($D$77:$D$80,X$77:X$80,$D132)</f>
        <v>4.3176394008678596E-3</v>
      </c>
      <c r="Y132" s="27">
        <f>_xll.SRS1Splines.Functions25.OneWay_Spline($D$77:$D$80,Y$77:Y$80,$D132)</f>
        <v>9.22838160109519E-3</v>
      </c>
      <c r="AB132" s="27">
        <f t="shared" si="26"/>
        <v>5.5</v>
      </c>
      <c r="AC132" s="27">
        <f>_xll.SRS1Splines.Functions25.OneWay_Spline($D$77:$D$80,AC$77:AC$80,$D132)</f>
        <v>1.8062708050034599E-4</v>
      </c>
      <c r="AD132" s="27">
        <f>_xll.SRS1Splines.Functions25.OneWay_Spline($D$77:$D$80,AD$77:AD$80,$D132)</f>
        <v>6.1094094358352001E-3</v>
      </c>
      <c r="AE132" s="27">
        <f>_xll.SRS1Splines.Functions25.OneWay_Spline($D$77:$D$80,AE$77:AE$80,$D132)</f>
        <v>1.72624360812531E-3</v>
      </c>
      <c r="AF132" s="27">
        <f>_xll.SRS1Splines.Functions25.OneWay_Spline($D$77:$D$80,AF$77:AF$80,$D132)</f>
        <v>4.85138359384296E-3</v>
      </c>
      <c r="AG132" s="27">
        <f>_xll.SRS1Splines.Functions25.OneWay_Spline($D$77:$D$80,AG$77:AG$80,$D132)</f>
        <v>4.5668936518276203E-3</v>
      </c>
      <c r="AH132" s="27">
        <f>_xll.SRS1Splines.Functions25.OneWay_Spline($D$77:$D$80,AH$77:AH$80,$D132)</f>
        <v>1.4981139562861999E-2</v>
      </c>
      <c r="AI132" s="27">
        <f>_xll.SRS1Splines.Functions25.OneWay_Spline($D$77:$D$80,AI$77:AI$80,$D132)</f>
        <v>0.38405729718979797</v>
      </c>
      <c r="AJ132" s="27">
        <f>_xll.SRS1Splines.Functions25.OneWay_Spline($D$77:$D$80,AJ$77:AJ$80,$D132)</f>
        <v>7.2880551509280104E-3</v>
      </c>
      <c r="AK132" s="27">
        <f>_xll.SRS1Splines.Functions25.OneWay_Spline($D$77:$D$80,AK$77:AK$80,$D132)</f>
        <v>1.21113013876556E-2</v>
      </c>
      <c r="AO132" s="27">
        <v>5.5</v>
      </c>
      <c r="AP132" s="27">
        <v>2232.2748302686487</v>
      </c>
      <c r="AT132" s="27">
        <f t="shared" si="16"/>
        <v>1.5501908543532283</v>
      </c>
    </row>
    <row r="133" spans="2:46">
      <c r="B133" s="27">
        <v>1.4122091124275575</v>
      </c>
      <c r="C133" s="91">
        <f t="shared" si="17"/>
        <v>0.9839553254536304</v>
      </c>
      <c r="D133" s="27">
        <f t="shared" si="24"/>
        <v>5.75</v>
      </c>
      <c r="E133" s="27">
        <f>_xll.SRS1Splines.Functions25.OneWay_Spline($D$77:$D$80,E$77:E$80,$D133)</f>
        <v>9.1735267247864994E-5</v>
      </c>
      <c r="F133" s="27">
        <f>_xll.SRS1Splines.Functions25.OneWay_Spline($D$77:$D$80,F$77:F$80,$D133)</f>
        <v>4.6579304327144704E-3</v>
      </c>
      <c r="G133" s="27">
        <f>_xll.SRS1Splines.Functions25.OneWay_Spline($D$77:$D$80,G$77:G$80,$D133)</f>
        <v>1.4691697665582999E-3</v>
      </c>
      <c r="H133" s="27">
        <f>_xll.SRS1Splines.Functions25.OneWay_Spline($D$77:$D$80,H$77:H$80,$D133)</f>
        <v>3.7492015460932498E-3</v>
      </c>
      <c r="I133" s="27">
        <f>_xll.SRS1Splines.Functions25.OneWay_Spline($D$77:$D$80,I$77:I$80,$D133)</f>
        <v>4.2557915689709199E-3</v>
      </c>
      <c r="J133" s="27">
        <f>_xll.SRS1Splines.Functions25.OneWay_Spline($D$77:$D$80,J$77:J$80,$D133)</f>
        <v>1.09101920759592E-2</v>
      </c>
      <c r="K133" s="27">
        <f>_xll.SRS1Splines.Functions25.OneWay_Spline($D$77:$D$80,K$77:K$80,$D133)</f>
        <v>0.31296413287957198</v>
      </c>
      <c r="L133" s="27">
        <f>_xll.SRS1Splines.Functions25.OneWay_Spline($D$77:$D$80,L$77:L$80,$D133)</f>
        <v>5.9970152756110198E-3</v>
      </c>
      <c r="M133" s="27">
        <f>_xll.SRS1Splines.Functions25.OneWay_Spline($D$77:$D$80,M$77:M$80,$D133)</f>
        <v>1.06270002890135E-2</v>
      </c>
      <c r="P133" s="27">
        <f t="shared" si="25"/>
        <v>5.75</v>
      </c>
      <c r="Q133" s="27">
        <f>_xll.SRS1Splines.Functions25.OneWay_Spline($D$77:$D$80,Q$77:Q$80,$D133)</f>
        <v>-7.57679241135749E-6</v>
      </c>
      <c r="R133" s="27">
        <f>_xll.SRS1Splines.Functions25.OneWay_Spline($D$77:$D$80,R$77:R$80,$D133)</f>
        <v>4.0172438471494602E-3</v>
      </c>
      <c r="S133" s="27">
        <f>_xll.SRS1Splines.Functions25.OneWay_Spline($D$77:$D$80,S$77:S$80,$D133)</f>
        <v>1.2152163400836E-3</v>
      </c>
      <c r="T133" s="27">
        <f>_xll.SRS1Splines.Functions25.OneWay_Spline($D$77:$D$80,T$77:T$80,$D133)</f>
        <v>2.6659519023930099E-3</v>
      </c>
      <c r="U133" s="27">
        <f>_xll.SRS1Splines.Functions25.OneWay_Spline($D$77:$D$80,U$77:U$80,$D133)</f>
        <v>3.9726320527406099E-3</v>
      </c>
      <c r="V133" s="27">
        <f>_xll.SRS1Splines.Functions25.OneWay_Spline($D$77:$D$80,V$77:V$80,$D133)</f>
        <v>7.06986467269787E-3</v>
      </c>
      <c r="W133" s="27">
        <f>_xll.SRS1Splines.Functions25.OneWay_Spline($D$77:$D$80,W$77:W$80,$D133)</f>
        <v>0.24244545625272801</v>
      </c>
      <c r="X133" s="27">
        <f>_xll.SRS1Splines.Functions25.OneWay_Spline($D$77:$D$80,X$77:X$80,$D133)</f>
        <v>4.42392379668016E-3</v>
      </c>
      <c r="Y133" s="27">
        <f>_xll.SRS1Splines.Functions25.OneWay_Spline($D$77:$D$80,Y$77:Y$80,$D133)</f>
        <v>9.1518429044365798E-3</v>
      </c>
      <c r="AB133" s="27">
        <f t="shared" si="26"/>
        <v>5.75</v>
      </c>
      <c r="AC133" s="27">
        <f>_xll.SRS1Splines.Functions25.OneWay_Spline($D$77:$D$80,AC$77:AC$80,$D133)</f>
        <v>1.8576773539433799E-4</v>
      </c>
      <c r="AD133" s="27">
        <f>_xll.SRS1Splines.Functions25.OneWay_Spline($D$77:$D$80,AD$77:AD$80,$D133)</f>
        <v>5.4546708373469904E-3</v>
      </c>
      <c r="AE133" s="27">
        <f>_xll.SRS1Splines.Functions25.OneWay_Spline($D$77:$D$80,AE$77:AE$80,$D133)</f>
        <v>1.7231231930330099E-3</v>
      </c>
      <c r="AF133" s="27">
        <f>_xll.SRS1Splines.Functions25.OneWay_Spline($D$77:$D$80,AF$77:AF$80,$D133)</f>
        <v>4.8530063713329201E-3</v>
      </c>
      <c r="AG133" s="27">
        <f>_xll.SRS1Splines.Functions25.OneWay_Spline($D$77:$D$80,AG$77:AG$80,$D133)</f>
        <v>4.5389510852012196E-3</v>
      </c>
      <c r="AH133" s="27">
        <f>_xll.SRS1Splines.Functions25.OneWay_Spline($D$77:$D$80,AH$77:AH$80,$D133)</f>
        <v>1.4750519479220601E-2</v>
      </c>
      <c r="AI133" s="27">
        <f>_xll.SRS1Splines.Functions25.OneWay_Spline($D$77:$D$80,AI$77:AI$80,$D133)</f>
        <v>0.38410653899123098</v>
      </c>
      <c r="AJ133" s="27">
        <f>_xll.SRS1Splines.Functions25.OneWay_Spline($D$77:$D$80,AJ$77:AJ$80,$D133)</f>
        <v>7.57010675454189E-3</v>
      </c>
      <c r="AK133" s="27">
        <f>_xll.SRS1Splines.Functions25.OneWay_Spline($D$77:$D$80,AK$77:AK$80,$D133)</f>
        <v>1.2150482715300301E-2</v>
      </c>
      <c r="AO133" s="27">
        <v>5.75</v>
      </c>
      <c r="AP133" s="27">
        <v>2318.5473755519656</v>
      </c>
      <c r="AT133" s="27">
        <f t="shared" si="16"/>
        <v>1.6101023441333095</v>
      </c>
    </row>
    <row r="134" spans="2:46">
      <c r="B134" s="27">
        <v>1.4352370233643386</v>
      </c>
      <c r="C134" s="91">
        <f t="shared" si="17"/>
        <v>1</v>
      </c>
      <c r="D134" s="27">
        <f t="shared" si="24"/>
        <v>6</v>
      </c>
      <c r="E134" s="27">
        <f>_xll.SRS1Splines.Functions25.OneWay_Spline($D$77:$D$80,E$77:E$80,$D134)</f>
        <v>9.16750854822302E-5</v>
      </c>
      <c r="F134" s="27">
        <f>_xll.SRS1Splines.Functions25.OneWay_Spline($D$77:$D$80,F$77:F$80,$D134)</f>
        <v>4.3929457449317097E-3</v>
      </c>
      <c r="G134" s="27">
        <f>_xll.SRS1Splines.Functions25.OneWay_Spline($D$77:$D$80,G$77:G$80,$D134)</f>
        <v>1.46852511983997E-3</v>
      </c>
      <c r="H134" s="27">
        <f>_xll.SRS1Splines.Functions25.OneWay_Spline($D$77:$D$80,H$77:H$80,$D134)</f>
        <v>3.7234293343592398E-3</v>
      </c>
      <c r="I134" s="27">
        <f>_xll.SRS1Splines.Functions25.OneWay_Spline($D$77:$D$80,I$77:I$80,$D134)</f>
        <v>4.24729569600383E-3</v>
      </c>
      <c r="J134" s="27">
        <f>_xll.SRS1Splines.Functions25.OneWay_Spline($D$77:$D$80,J$77:J$80,$D134)</f>
        <v>1.03783229323641E-2</v>
      </c>
      <c r="K134" s="27">
        <f>_xll.SRS1Splines.Functions25.OneWay_Spline($D$77:$D$80,K$77:K$80,$D134)</f>
        <v>0.30920874142153099</v>
      </c>
      <c r="L134" s="27">
        <f>_xll.SRS1Splines.Functions25.OneWay_Spline($D$77:$D$80,L$77:L$80,$D134)</f>
        <v>6.2016788428761703E-3</v>
      </c>
      <c r="M134" s="27">
        <f>_xll.SRS1Splines.Functions25.OneWay_Spline($D$77:$D$80,M$77:M$80,$D134)</f>
        <v>1.06279804267135E-2</v>
      </c>
      <c r="P134" s="27">
        <f t="shared" si="25"/>
        <v>6</v>
      </c>
      <c r="Q134" s="27">
        <f>_xll.SRS1Splines.Functions25.OneWay_Spline($D$77:$D$80,Q$77:Q$80,$D134)</f>
        <v>-7.8360925613837498E-6</v>
      </c>
      <c r="R134" s="27">
        <f>_xll.SRS1Splines.Functions25.OneWay_Spline($D$77:$D$80,R$77:R$80,$D134)</f>
        <v>4.0213505265985997E-3</v>
      </c>
      <c r="S134" s="27">
        <f>_xll.SRS1Splines.Functions25.OneWay_Spline($D$77:$D$80,S$77:S$80,$D134)</f>
        <v>1.2149671850110301E-3</v>
      </c>
      <c r="T134" s="27">
        <f>_xll.SRS1Splines.Functions25.OneWay_Spline($D$77:$D$80,T$77:T$80,$D134)</f>
        <v>2.5933113715555698E-3</v>
      </c>
      <c r="U134" s="27">
        <f>_xll.SRS1Splines.Functions25.OneWay_Spline($D$77:$D$80,U$77:U$80,$D134)</f>
        <v>3.9649544956818997E-3</v>
      </c>
      <c r="V134" s="27">
        <f>_xll.SRS1Splines.Functions25.OneWay_Spline($D$77:$D$80,V$77:V$80,$D134)</f>
        <v>6.2492124196162702E-3</v>
      </c>
      <c r="W134" s="27">
        <f>_xll.SRS1Splines.Functions25.OneWay_Spline($D$77:$D$80,W$77:W$80,$D134)</f>
        <v>0.23429452991802099</v>
      </c>
      <c r="X134" s="27">
        <f>_xll.SRS1Splines.Functions25.OneWay_Spline($D$77:$D$80,X$77:X$80,$D134)</f>
        <v>4.5359532949687999E-3</v>
      </c>
      <c r="Y134" s="27">
        <f>_xll.SRS1Splines.Functions25.OneWay_Spline($D$77:$D$80,Y$77:Y$80,$D134)</f>
        <v>9.0711669809315602E-3</v>
      </c>
      <c r="AB134" s="27">
        <f t="shared" si="26"/>
        <v>6</v>
      </c>
      <c r="AC134" s="27">
        <f>_xll.SRS1Splines.Functions25.OneWay_Spline($D$77:$D$80,AC$77:AC$80,$D134)</f>
        <v>1.91186263525844E-4</v>
      </c>
      <c r="AD134" s="27">
        <f>_xll.SRS1Splines.Functions25.OneWay_Spline($D$77:$D$80,AD$77:AD$80,$D134)</f>
        <v>4.7645409632648197E-3</v>
      </c>
      <c r="AE134" s="27">
        <f>_xll.SRS1Splines.Functions25.OneWay_Spline($D$77:$D$80,AE$77:AE$80,$D134)</f>
        <v>1.7220830546689099E-3</v>
      </c>
      <c r="AF134" s="27">
        <f>_xll.SRS1Splines.Functions25.OneWay_Spline($D$77:$D$80,AF$77:AF$80,$D134)</f>
        <v>4.8535472971628999E-3</v>
      </c>
      <c r="AG134" s="27">
        <f>_xll.SRS1Splines.Functions25.OneWay_Spline($D$77:$D$80,AG$77:AG$80,$D134)</f>
        <v>4.5296368963257602E-3</v>
      </c>
      <c r="AH134" s="27">
        <f>_xll.SRS1Splines.Functions25.OneWay_Spline($D$77:$D$80,AH$77:AH$80,$D134)</f>
        <v>1.4507433445111999E-2</v>
      </c>
      <c r="AI134" s="27">
        <f>_xll.SRS1Splines.Functions25.OneWay_Spline($D$77:$D$80,AI$77:AI$80,$D134)</f>
        <v>0.384122952925042</v>
      </c>
      <c r="AJ134" s="27">
        <f>_xll.SRS1Splines.Functions25.OneWay_Spline($D$77:$D$80,AJ$77:AJ$80,$D134)</f>
        <v>7.8674043907835407E-3</v>
      </c>
      <c r="AK134" s="27">
        <f>_xll.SRS1Splines.Functions25.OneWay_Spline($D$77:$D$80,AK$77:AK$80,$D134)</f>
        <v>1.2184793872495501E-2</v>
      </c>
      <c r="AO134" s="27">
        <v>6</v>
      </c>
      <c r="AP134" s="27">
        <v>2403.192208339703</v>
      </c>
      <c r="AT134" s="27">
        <f t="shared" si="16"/>
        <v>1.6688834780136828</v>
      </c>
    </row>
    <row r="135" spans="2:46" s="41" customFormat="1">
      <c r="B135" s="41">
        <v>1.45862575670004</v>
      </c>
      <c r="C135" s="41">
        <f t="shared" si="17"/>
        <v>1.0162960772018519</v>
      </c>
      <c r="D135" s="41">
        <f t="shared" si="24"/>
        <v>6.25</v>
      </c>
      <c r="E135" s="41">
        <f>E$134*$C135</f>
        <v>9.3169029752735E-5</v>
      </c>
      <c r="F135" s="41">
        <f t="shared" ref="F135:M150" si="27">F$134*$C135</f>
        <v>4.4645335279346636E-3</v>
      </c>
      <c r="G135" s="41">
        <f t="shared" si="27"/>
        <v>1.4924563185657409E-3</v>
      </c>
      <c r="H135" s="41">
        <f t="shared" si="27"/>
        <v>3.7841066262475978E-3</v>
      </c>
      <c r="I135" s="41">
        <f t="shared" si="27"/>
        <v>4.3165099545650013E-3</v>
      </c>
      <c r="J135" s="41">
        <f t="shared" si="27"/>
        <v>1.0547448884095655E-2</v>
      </c>
      <c r="K135" s="41">
        <f t="shared" si="27"/>
        <v>0.31424763094322372</v>
      </c>
      <c r="L135" s="41">
        <f t="shared" si="27"/>
        <v>6.3027418800807719E-3</v>
      </c>
      <c r="M135" s="41">
        <f t="shared" si="27"/>
        <v>1.0801174816246994E-2</v>
      </c>
      <c r="P135" s="41">
        <f t="shared" si="25"/>
        <v>6.25</v>
      </c>
      <c r="Q135" s="41">
        <f>Q$134*$C135</f>
        <v>-7.9637901307249165E-6</v>
      </c>
      <c r="R135" s="41">
        <f t="shared" ref="R135:Y150" si="28">R$134*$C135</f>
        <v>4.0868827652357585E-3</v>
      </c>
      <c r="S135" s="41">
        <f t="shared" si="28"/>
        <v>1.2347663840556865E-3</v>
      </c>
      <c r="T135" s="41">
        <f t="shared" si="28"/>
        <v>2.6355721738748799E-3</v>
      </c>
      <c r="U135" s="41">
        <f t="shared" si="28"/>
        <v>4.0295677002453621E-3</v>
      </c>
      <c r="V135" s="41">
        <f t="shared" si="28"/>
        <v>6.3510500676571087E-3</v>
      </c>
      <c r="W135" s="41">
        <f t="shared" si="28"/>
        <v>0.23811261166553666</v>
      </c>
      <c r="X135" s="41">
        <f t="shared" si="28"/>
        <v>4.6098715400476062E-3</v>
      </c>
      <c r="Y135" s="41">
        <f t="shared" si="28"/>
        <v>9.218991418363711E-3</v>
      </c>
      <c r="AB135" s="41">
        <f t="shared" si="26"/>
        <v>6.25</v>
      </c>
      <c r="AC135" s="41">
        <f>AC$134*$C135</f>
        <v>1.9430184963619476E-4</v>
      </c>
      <c r="AD135" s="41">
        <f t="shared" ref="AD135:AK150" si="29">AD$134*$C135</f>
        <v>4.8421842906335687E-3</v>
      </c>
      <c r="AE135" s="41">
        <f t="shared" si="29"/>
        <v>1.7501462530757955E-3</v>
      </c>
      <c r="AF135" s="41">
        <f t="shared" si="29"/>
        <v>4.9326410786203062E-3</v>
      </c>
      <c r="AG135" s="41">
        <f t="shared" si="29"/>
        <v>4.6034522088846414E-3</v>
      </c>
      <c r="AH135" s="41">
        <f t="shared" si="29"/>
        <v>1.4743847700534272E-2</v>
      </c>
      <c r="AI135" s="41">
        <f t="shared" si="29"/>
        <v>0.39038265022091179</v>
      </c>
      <c r="AJ135" s="41">
        <f t="shared" si="29"/>
        <v>7.9956122201139384E-3</v>
      </c>
      <c r="AK135" s="41">
        <f t="shared" si="29"/>
        <v>1.2383358214130339E-2</v>
      </c>
      <c r="AO135" s="41">
        <v>6.25</v>
      </c>
      <c r="AP135" s="41">
        <v>2486.1846776935167</v>
      </c>
      <c r="AT135" s="41">
        <f t="shared" si="16"/>
        <v>1.7265171372871644</v>
      </c>
    </row>
    <row r="136" spans="2:46" s="41" customFormat="1">
      <c r="B136" s="41">
        <v>1.4823633281321527</v>
      </c>
      <c r="C136" s="41">
        <f t="shared" si="17"/>
        <v>1.03283520700807</v>
      </c>
      <c r="D136" s="41">
        <f t="shared" si="24"/>
        <v>6.5</v>
      </c>
      <c r="E136" s="41">
        <f t="shared" ref="E136:M177" si="30">E$134*$C136</f>
        <v>9.4685255891521736E-5</v>
      </c>
      <c r="F136" s="41">
        <f t="shared" si="27"/>
        <v>4.5371890278417624E-3</v>
      </c>
      <c r="G136" s="41">
        <f t="shared" si="27"/>
        <v>1.5167444461464661E-3</v>
      </c>
      <c r="H136" s="41">
        <f t="shared" si="27"/>
        <v>3.8456889073328455E-3</v>
      </c>
      <c r="I136" s="41">
        <f t="shared" si="27"/>
        <v>4.3867565294066005E-3</v>
      </c>
      <c r="J136" s="41">
        <f t="shared" si="27"/>
        <v>1.0719097314244875E-2</v>
      </c>
      <c r="K136" s="41">
        <f t="shared" si="27"/>
        <v>0.31936167445481173</v>
      </c>
      <c r="L136" s="41">
        <f t="shared" si="27"/>
        <v>6.4053122514795774E-3</v>
      </c>
      <c r="M136" s="41">
        <f t="shared" si="27"/>
        <v>1.0976952364102354E-2</v>
      </c>
      <c r="P136" s="41">
        <f t="shared" si="25"/>
        <v>6.5</v>
      </c>
      <c r="Q136" s="41">
        <f t="shared" ref="Q136:Y177" si="31">Q$134*$C136</f>
        <v>-8.0933922827711829E-6</v>
      </c>
      <c r="R136" s="41">
        <f t="shared" si="28"/>
        <v>4.1533924035914759E-3</v>
      </c>
      <c r="S136" s="41">
        <f t="shared" si="28"/>
        <v>1.2548608840388794E-3</v>
      </c>
      <c r="T136" s="41">
        <f t="shared" si="28"/>
        <v>2.678463287276979E-3</v>
      </c>
      <c r="U136" s="41">
        <f t="shared" si="28"/>
        <v>4.095144597325193E-3</v>
      </c>
      <c r="V136" s="41">
        <f t="shared" si="28"/>
        <v>6.4544066030517719E-3</v>
      </c>
      <c r="W136" s="41">
        <f t="shared" si="28"/>
        <v>0.24198763930873765</v>
      </c>
      <c r="X136" s="41">
        <f t="shared" si="28"/>
        <v>4.6848922603880379E-3</v>
      </c>
      <c r="Y136" s="41">
        <f t="shared" si="28"/>
        <v>9.3690206265552179E-3</v>
      </c>
      <c r="AB136" s="41">
        <f t="shared" si="26"/>
        <v>6.5</v>
      </c>
      <c r="AC136" s="41">
        <f t="shared" ref="AC136:AK177" si="32">AC$134*$C136</f>
        <v>1.974639040658145E-4</v>
      </c>
      <c r="AD136" s="41">
        <f t="shared" si="29"/>
        <v>4.9209856520920489E-3</v>
      </c>
      <c r="AE136" s="41">
        <f t="shared" si="29"/>
        <v>1.778628008254053E-3</v>
      </c>
      <c r="AF136" s="41">
        <f t="shared" si="29"/>
        <v>5.0129145273887024E-3</v>
      </c>
      <c r="AG136" s="41">
        <f t="shared" si="29"/>
        <v>4.678368461488008E-3</v>
      </c>
      <c r="AH136" s="41">
        <f t="shared" si="29"/>
        <v>1.4983788025438049E-2</v>
      </c>
      <c r="AI136" s="41">
        <f t="shared" si="29"/>
        <v>0.39673570960088689</v>
      </c>
      <c r="AJ136" s="41">
        <f t="shared" si="29"/>
        <v>8.1257322425711161E-3</v>
      </c>
      <c r="AK136" s="41">
        <f t="shared" si="29"/>
        <v>1.2584884101649553E-2</v>
      </c>
      <c r="AO136" s="41">
        <v>6.5</v>
      </c>
      <c r="AP136" s="41">
        <v>2567.5075777609813</v>
      </c>
      <c r="AT136" s="41">
        <f t="shared" si="16"/>
        <v>1.7829913734451259</v>
      </c>
    </row>
    <row r="137" spans="2:46" s="41" customFormat="1">
      <c r="B137" s="41">
        <v>1.50643799426095</v>
      </c>
      <c r="C137" s="41">
        <f t="shared" si="17"/>
        <v>1.049609207216317</v>
      </c>
      <c r="D137" s="41">
        <f t="shared" si="24"/>
        <v>6.75</v>
      </c>
      <c r="E137" s="41">
        <f t="shared" si="30"/>
        <v>9.622301379449173E-5</v>
      </c>
      <c r="F137" s="41">
        <f t="shared" si="27"/>
        <v>4.610876300682065E-3</v>
      </c>
      <c r="G137" s="41">
        <f t="shared" si="27"/>
        <v>1.5413774868124779E-3</v>
      </c>
      <c r="H137" s="41">
        <f t="shared" si="27"/>
        <v>3.9081457117627807E-3</v>
      </c>
      <c r="I137" s="41">
        <f t="shared" si="27"/>
        <v>4.4580006682958554E-3</v>
      </c>
      <c r="J137" s="41">
        <f t="shared" si="27"/>
        <v>1.0893183305273606E-2</v>
      </c>
      <c r="K137" s="41">
        <f t="shared" si="27"/>
        <v>0.32454834194780829</v>
      </c>
      <c r="L137" s="41">
        <f t="shared" si="27"/>
        <v>6.5093392136814634E-3</v>
      </c>
      <c r="M137" s="41">
        <f t="shared" si="27"/>
        <v>1.1155226109993291E-2</v>
      </c>
      <c r="P137" s="41">
        <f t="shared" si="25"/>
        <v>6.75</v>
      </c>
      <c r="Q137" s="41">
        <f t="shared" si="31"/>
        <v>-8.2248349010276767E-6</v>
      </c>
      <c r="R137" s="41">
        <f t="shared" si="28"/>
        <v>4.2208465381620751E-3</v>
      </c>
      <c r="S137" s="41">
        <f t="shared" si="28"/>
        <v>1.2752407438532676E-3</v>
      </c>
      <c r="T137" s="41">
        <f t="shared" si="28"/>
        <v>2.7219634927635014E-3</v>
      </c>
      <c r="U137" s="41">
        <f t="shared" si="28"/>
        <v>4.1616527448614512E-3</v>
      </c>
      <c r="V137" s="41">
        <f t="shared" si="28"/>
        <v>6.5592308934797955E-3</v>
      </c>
      <c r="W137" s="41">
        <f t="shared" si="28"/>
        <v>0.24591769580237369</v>
      </c>
      <c r="X137" s="41">
        <f t="shared" si="28"/>
        <v>4.7609783419024429E-3</v>
      </c>
      <c r="Y137" s="41">
        <f t="shared" si="28"/>
        <v>9.5211803833824063E-3</v>
      </c>
      <c r="AB137" s="41">
        <f t="shared" si="26"/>
        <v>6.75</v>
      </c>
      <c r="AC137" s="41">
        <f t="shared" si="32"/>
        <v>2.0067086249001099E-4</v>
      </c>
      <c r="AD137" s="41">
        <f t="shared" si="29"/>
        <v>5.000906063202055E-3</v>
      </c>
      <c r="AE137" s="41">
        <f t="shared" si="29"/>
        <v>1.8075142297716881E-3</v>
      </c>
      <c r="AF137" s="41">
        <f t="shared" si="29"/>
        <v>5.09432793076205E-3</v>
      </c>
      <c r="AG137" s="41">
        <f t="shared" si="29"/>
        <v>4.7543485917302597E-3</v>
      </c>
      <c r="AH137" s="41">
        <f t="shared" si="29"/>
        <v>1.5227135717067488E-2</v>
      </c>
      <c r="AI137" s="41">
        <f t="shared" si="29"/>
        <v>0.40317898809324398</v>
      </c>
      <c r="AJ137" s="41">
        <f t="shared" si="29"/>
        <v>8.2577000854604839E-3</v>
      </c>
      <c r="AK137" s="41">
        <f t="shared" si="29"/>
        <v>1.278927183660424E-2</v>
      </c>
      <c r="AO137" s="41">
        <v>6.75</v>
      </c>
      <c r="AP137" s="41">
        <v>2647.1503976190643</v>
      </c>
      <c r="AT137" s="41">
        <f t="shared" si="16"/>
        <v>1.8382988872354613</v>
      </c>
    </row>
    <row r="138" spans="2:46" s="41" customFormat="1">
      <c r="B138" s="41">
        <v>1.5308382476822033</v>
      </c>
      <c r="C138" s="41">
        <f t="shared" si="17"/>
        <v>1.0666100600538899</v>
      </c>
      <c r="D138" s="41">
        <f t="shared" si="24"/>
        <v>7</v>
      </c>
      <c r="E138" s="41">
        <f t="shared" si="30"/>
        <v>9.7781568431647039E-5</v>
      </c>
      <c r="F138" s="41">
        <f t="shared" si="27"/>
        <v>4.6855601248150915E-3</v>
      </c>
      <c r="G138" s="41">
        <f t="shared" si="27"/>
        <v>1.5663436662631564E-3</v>
      </c>
      <c r="H138" s="41">
        <f t="shared" si="27"/>
        <v>3.9714471859273242E-3</v>
      </c>
      <c r="I138" s="41">
        <f t="shared" si="27"/>
        <v>4.5302083173812732E-3</v>
      </c>
      <c r="J138" s="41">
        <f t="shared" si="27"/>
        <v>1.1069623646147535E-2</v>
      </c>
      <c r="K138" s="41">
        <f t="shared" si="27"/>
        <v>0.3298051542568069</v>
      </c>
      <c r="L138" s="41">
        <f t="shared" si="27"/>
        <v>6.6147730430350903E-3</v>
      </c>
      <c r="M138" s="41">
        <f t="shared" si="27"/>
        <v>1.1335910841188453E-2</v>
      </c>
      <c r="P138" s="41">
        <f t="shared" si="25"/>
        <v>7</v>
      </c>
      <c r="Q138" s="41">
        <f t="shared" si="31"/>
        <v>-8.3580551574853621E-6</v>
      </c>
      <c r="R138" s="41">
        <f t="shared" si="28"/>
        <v>4.2892129266730739E-3</v>
      </c>
      <c r="S138" s="41">
        <f t="shared" si="28"/>
        <v>1.2958962221681204E-3</v>
      </c>
      <c r="T138" s="41">
        <f t="shared" si="28"/>
        <v>2.7660519977533221E-3</v>
      </c>
      <c r="U138" s="41">
        <f t="shared" si="28"/>
        <v>4.2290603527502116E-3</v>
      </c>
      <c r="V138" s="41">
        <f t="shared" si="28"/>
        <v>6.6654728341764245E-3</v>
      </c>
      <c r="W138" s="41">
        <f t="shared" si="28"/>
        <v>0.24990090262615827</v>
      </c>
      <c r="X138" s="41">
        <f t="shared" si="28"/>
        <v>4.8380934163483116E-3</v>
      </c>
      <c r="Y138" s="41">
        <f t="shared" si="28"/>
        <v>9.675397958290274E-3</v>
      </c>
      <c r="AB138" s="41">
        <f t="shared" si="26"/>
        <v>7</v>
      </c>
      <c r="AC138" s="41">
        <f t="shared" si="32"/>
        <v>2.039211920207793E-4</v>
      </c>
      <c r="AD138" s="41">
        <f t="shared" si="29"/>
        <v>5.0819073229571082E-3</v>
      </c>
      <c r="AE138" s="41">
        <f t="shared" si="29"/>
        <v>1.8367911103581921E-3</v>
      </c>
      <c r="AF138" s="41">
        <f t="shared" si="29"/>
        <v>5.176842374101316E-3</v>
      </c>
      <c r="AG138" s="41">
        <f t="shared" si="29"/>
        <v>4.8313562820123347E-3</v>
      </c>
      <c r="AH138" s="41">
        <f t="shared" si="29"/>
        <v>1.5473774458118721E-2</v>
      </c>
      <c r="AI138" s="41">
        <f t="shared" si="29"/>
        <v>0.40970940588745658</v>
      </c>
      <c r="AJ138" s="41">
        <f t="shared" si="29"/>
        <v>8.3914526697218689E-3</v>
      </c>
      <c r="AK138" s="41">
        <f t="shared" si="29"/>
        <v>1.2996423724086695E-2</v>
      </c>
      <c r="AO138" s="41">
        <v>7</v>
      </c>
      <c r="AP138" s="41">
        <v>2725.108620048441</v>
      </c>
      <c r="AT138" s="41">
        <f t="shared" si="16"/>
        <v>1.8924365417003062</v>
      </c>
    </row>
    <row r="139" spans="2:46" s="41" customFormat="1">
      <c r="B139" s="41">
        <v>1.5555528142397999</v>
      </c>
      <c r="C139" s="41">
        <f t="shared" si="17"/>
        <v>1.0838299102634832</v>
      </c>
      <c r="D139" s="41">
        <f>D138+0.25</f>
        <v>7.25</v>
      </c>
      <c r="E139" s="41">
        <f t="shared" si="30"/>
        <v>9.9360199671602709E-5</v>
      </c>
      <c r="F139" s="41">
        <f t="shared" si="27"/>
        <v>4.7612059925216856E-3</v>
      </c>
      <c r="G139" s="41">
        <f t="shared" si="27"/>
        <v>1.5916314488558256E-3</v>
      </c>
      <c r="H139" s="41">
        <f t="shared" si="27"/>
        <v>4.0355640813309959E-3</v>
      </c>
      <c r="I139" s="41">
        <f t="shared" si="27"/>
        <v>4.603346113062309E-3</v>
      </c>
      <c r="J139" s="41">
        <f t="shared" si="27"/>
        <v>1.1248336812469633E-2</v>
      </c>
      <c r="K139" s="41">
        <f t="shared" si="27"/>
        <v>0.33512968246758251</v>
      </c>
      <c r="L139" s="41">
        <f t="shared" si="27"/>
        <v>6.7215650237574219E-3</v>
      </c>
      <c r="M139" s="41">
        <f t="shared" si="27"/>
        <v>1.1518923072166948E-2</v>
      </c>
      <c r="P139" s="41">
        <f>P138+0.25</f>
        <v>7.25</v>
      </c>
      <c r="Q139" s="41">
        <f t="shared" si="31"/>
        <v>-8.4929914976208978E-6</v>
      </c>
      <c r="R139" s="41">
        <f t="shared" si="28"/>
        <v>4.358459980381371E-3</v>
      </c>
      <c r="S139" s="41">
        <f t="shared" si="28"/>
        <v>1.3168177751035814E-3</v>
      </c>
      <c r="T139" s="41">
        <f t="shared" si="28"/>
        <v>2.8107084311183436E-3</v>
      </c>
      <c r="U139" s="41">
        <f t="shared" si="28"/>
        <v>4.2973362752537075E-3</v>
      </c>
      <c r="V139" s="41">
        <f t="shared" si="28"/>
        <v>6.7730833359701467E-3</v>
      </c>
      <c r="W139" s="41">
        <f t="shared" si="28"/>
        <v>0.25393541933627367</v>
      </c>
      <c r="X139" s="41">
        <f t="shared" si="28"/>
        <v>4.9162018526453851E-3</v>
      </c>
      <c r="Y139" s="41">
        <f t="shared" si="28"/>
        <v>9.8316020949281244E-3</v>
      </c>
      <c r="AB139" s="41">
        <f>AB138+0.25</f>
        <v>7.25</v>
      </c>
      <c r="AC139" s="41">
        <f t="shared" si="32"/>
        <v>2.0721339084082616E-4</v>
      </c>
      <c r="AD139" s="41">
        <f t="shared" si="29"/>
        <v>5.1639520046619994E-3</v>
      </c>
      <c r="AE139" s="41">
        <f t="shared" si="29"/>
        <v>1.8664451226080697E-3</v>
      </c>
      <c r="AF139" s="41">
        <f t="shared" si="29"/>
        <v>5.260419731543637E-3</v>
      </c>
      <c r="AG139" s="41">
        <f t="shared" si="29"/>
        <v>4.9093559508709113E-3</v>
      </c>
      <c r="AH139" s="41">
        <f t="shared" si="29"/>
        <v>1.5723590288969191E-2</v>
      </c>
      <c r="AI139" s="41">
        <f t="shared" si="29"/>
        <v>0.41632394559889246</v>
      </c>
      <c r="AJ139" s="41">
        <f t="shared" si="29"/>
        <v>8.5269281948694587E-3</v>
      </c>
      <c r="AK139" s="41">
        <f t="shared" si="29"/>
        <v>1.3206244049405838E-2</v>
      </c>
      <c r="AO139" s="41">
        <v>7.25</v>
      </c>
      <c r="AP139" s="41">
        <v>2801.3830753074794</v>
      </c>
      <c r="AT139" s="41">
        <f t="shared" si="16"/>
        <v>1.9454049134079718</v>
      </c>
    </row>
    <row r="140" spans="2:46" s="41" customFormat="1">
      <c r="B140" s="41">
        <v>1.5805706479559183</v>
      </c>
      <c r="C140" s="41">
        <f t="shared" si="17"/>
        <v>1.1012610615707943</v>
      </c>
      <c r="D140" s="41">
        <f t="shared" ref="D140:D154" si="33">D139+0.25</f>
        <v>7.5</v>
      </c>
      <c r="E140" s="41">
        <f t="shared" si="30"/>
        <v>1.0095820195775414E-4</v>
      </c>
      <c r="F140" s="41">
        <f t="shared" si="27"/>
        <v>4.8377800944863986E-3</v>
      </c>
      <c r="G140" s="41">
        <f t="shared" si="27"/>
        <v>1.6172295324183433E-3</v>
      </c>
      <c r="H140" s="41">
        <f t="shared" si="27"/>
        <v>4.100467741440292E-3</v>
      </c>
      <c r="I140" s="41">
        <f t="shared" si="27"/>
        <v>4.677381366986243E-3</v>
      </c>
      <c r="J140" s="41">
        <f t="shared" si="27"/>
        <v>1.1429242929819807E-2</v>
      </c>
      <c r="K140" s="41">
        <f t="shared" si="27"/>
        <v>0.34051954682484442</v>
      </c>
      <c r="L140" s="41">
        <f t="shared" si="27"/>
        <v>6.8296674260269466E-3</v>
      </c>
      <c r="M140" s="41">
        <f t="shared" si="27"/>
        <v>1.1704181007076132E-2</v>
      </c>
      <c r="P140" s="41">
        <f t="shared" ref="P140:P154" si="34">P139+0.25</f>
        <v>7.5</v>
      </c>
      <c r="Q140" s="41">
        <f t="shared" si="31"/>
        <v>-8.6295836127164728E-6</v>
      </c>
      <c r="R140" s="41">
        <f t="shared" si="28"/>
        <v>4.4285567498702468E-3</v>
      </c>
      <c r="S140" s="41">
        <f t="shared" si="28"/>
        <v>1.3379960519389266E-3</v>
      </c>
      <c r="T140" s="41">
        <f t="shared" si="28"/>
        <v>2.8559128340228993E-3</v>
      </c>
      <c r="U140" s="41">
        <f t="shared" si="28"/>
        <v>4.3664499969945422E-3</v>
      </c>
      <c r="V140" s="41">
        <f t="shared" si="28"/>
        <v>6.8820143032080052E-3</v>
      </c>
      <c r="W140" s="41">
        <f t="shared" si="28"/>
        <v>0.25801944273775002</v>
      </c>
      <c r="X140" s="41">
        <f t="shared" si="28"/>
        <v>4.9952687408528831E-3</v>
      </c>
      <c r="Y140" s="41">
        <f t="shared" si="28"/>
        <v>9.9897229791066269E-3</v>
      </c>
      <c r="AB140" s="41">
        <f t="shared" ref="AB140:AB154" si="35">AB139+0.25</f>
        <v>7.5</v>
      </c>
      <c r="AC140" s="41">
        <f t="shared" si="32"/>
        <v>2.1054598752822458E-4</v>
      </c>
      <c r="AD140" s="41">
        <f t="shared" si="29"/>
        <v>5.2470034391025504E-3</v>
      </c>
      <c r="AE140" s="41">
        <f t="shared" si="29"/>
        <v>1.8964630128977598E-3</v>
      </c>
      <c r="AF140" s="41">
        <f t="shared" si="29"/>
        <v>5.3450226488576747E-3</v>
      </c>
      <c r="AG140" s="41">
        <f t="shared" si="29"/>
        <v>4.9883127369779448E-3</v>
      </c>
      <c r="AH140" s="41">
        <f t="shared" si="29"/>
        <v>1.5976471556431684E-2</v>
      </c>
      <c r="AI140" s="41">
        <f t="shared" si="29"/>
        <v>0.42301965091193999</v>
      </c>
      <c r="AJ140" s="41">
        <f t="shared" si="29"/>
        <v>8.66406611120101E-3</v>
      </c>
      <c r="AK140" s="41">
        <f t="shared" si="29"/>
        <v>1.3418639035045704E-2</v>
      </c>
      <c r="AO140" s="41">
        <v>7.5</v>
      </c>
      <c r="AP140" s="41">
        <v>2875.9793362091109</v>
      </c>
      <c r="AT140" s="41">
        <f t="shared" si="16"/>
        <v>1.997207872367438</v>
      </c>
    </row>
    <row r="141" spans="2:46" s="41" customFormat="1">
      <c r="B141" s="41">
        <v>1.6058809274684664</v>
      </c>
      <c r="C141" s="41">
        <f t="shared" si="17"/>
        <v>1.1188959742023108</v>
      </c>
      <c r="D141" s="41">
        <f t="shared" si="33"/>
        <v>7.75</v>
      </c>
      <c r="E141" s="41">
        <f t="shared" si="30"/>
        <v>1.0257488408072007E-4</v>
      </c>
      <c r="F141" s="41">
        <f t="shared" si="27"/>
        <v>4.9152493088932617E-3</v>
      </c>
      <c r="G141" s="41">
        <f t="shared" si="27"/>
        <v>1.6431268446039085E-3</v>
      </c>
      <c r="H141" s="41">
        <f t="shared" si="27"/>
        <v>4.1661300924413433E-3</v>
      </c>
      <c r="I141" s="41">
        <f t="shared" si="27"/>
        <v>4.7522820555054874E-3</v>
      </c>
      <c r="J141" s="41">
        <f t="shared" si="27"/>
        <v>1.1612263747993712E-2</v>
      </c>
      <c r="K141" s="41">
        <f t="shared" si="27"/>
        <v>0.34597241596471434</v>
      </c>
      <c r="L141" s="41">
        <f t="shared" si="27"/>
        <v>6.9390334905897917E-3</v>
      </c>
      <c r="M141" s="41">
        <f t="shared" si="27"/>
        <v>1.1891604513350692E-2</v>
      </c>
      <c r="P141" s="41">
        <f t="shared" si="34"/>
        <v>7.75</v>
      </c>
      <c r="Q141" s="41">
        <f t="shared" si="31"/>
        <v>-8.7677724204089514E-6</v>
      </c>
      <c r="R141" s="41">
        <f t="shared" si="28"/>
        <v>4.4994729150675157E-3</v>
      </c>
      <c r="S141" s="41">
        <f t="shared" si="28"/>
        <v>1.3594218920967556E-3</v>
      </c>
      <c r="T141" s="41">
        <f t="shared" si="28"/>
        <v>2.9016456534865999E-3</v>
      </c>
      <c r="U141" s="41">
        <f t="shared" si="28"/>
        <v>4.4363716231138311E-3</v>
      </c>
      <c r="V141" s="41">
        <f t="shared" si="28"/>
        <v>6.9922186182437267E-3</v>
      </c>
      <c r="W141" s="41">
        <f t="shared" si="28"/>
        <v>0.26215120630289657</v>
      </c>
      <c r="X141" s="41">
        <f t="shared" si="28"/>
        <v>5.0752598809102973E-3</v>
      </c>
      <c r="Y141" s="41">
        <f t="shared" si="28"/>
        <v>1.0149692216281252E-2</v>
      </c>
      <c r="AB141" s="41">
        <f t="shared" si="35"/>
        <v>7.75</v>
      </c>
      <c r="AC141" s="41">
        <f t="shared" si="32"/>
        <v>2.1391754058184894E-4</v>
      </c>
      <c r="AD141" s="41">
        <f t="shared" si="29"/>
        <v>5.3310257027190068E-3</v>
      </c>
      <c r="AE141" s="41">
        <f t="shared" si="29"/>
        <v>1.9268317971110611E-3</v>
      </c>
      <c r="AF141" s="41">
        <f t="shared" si="29"/>
        <v>5.430614531396075E-3</v>
      </c>
      <c r="AG141" s="41">
        <f t="shared" si="29"/>
        <v>5.0681924878971428E-3</v>
      </c>
      <c r="AH141" s="41">
        <f t="shared" si="29"/>
        <v>1.6232308877743778E-2</v>
      </c>
      <c r="AI141" s="41">
        <f t="shared" si="29"/>
        <v>0.42979362562653323</v>
      </c>
      <c r="AJ141" s="41">
        <f t="shared" si="29"/>
        <v>8.802807100269287E-3</v>
      </c>
      <c r="AK141" s="41">
        <f t="shared" si="29"/>
        <v>1.36335168104202E-2</v>
      </c>
      <c r="AO141" s="41">
        <v>7.75</v>
      </c>
      <c r="AP141" s="41">
        <v>2948.9071639140529</v>
      </c>
      <c r="AT141" s="41">
        <f t="shared" si="16"/>
        <v>2.0478521971625367</v>
      </c>
    </row>
    <row r="142" spans="2:46" s="41" customFormat="1">
      <c r="B142" s="41">
        <v>1.6314730520241232</v>
      </c>
      <c r="C142" s="41">
        <f t="shared" si="17"/>
        <v>1.1367272620934679</v>
      </c>
      <c r="D142" s="41">
        <f t="shared" si="33"/>
        <v>8</v>
      </c>
      <c r="E142" s="41">
        <f t="shared" si="30"/>
        <v>1.0420956892240016E-4</v>
      </c>
      <c r="F142" s="41">
        <f t="shared" si="27"/>
        <v>4.9935811891613719E-3</v>
      </c>
      <c r="G142" s="41">
        <f t="shared" si="27"/>
        <v>1.6693125387911708E-3</v>
      </c>
      <c r="H142" s="41">
        <f t="shared" si="27"/>
        <v>4.2325236328446822E-3</v>
      </c>
      <c r="I142" s="41">
        <f t="shared" si="27"/>
        <v>4.8280168078198033E-3</v>
      </c>
      <c r="J142" s="41">
        <f t="shared" si="27"/>
        <v>1.1797322612028094E-2</v>
      </c>
      <c r="K142" s="41">
        <f t="shared" si="27"/>
        <v>0.35148600605146396</v>
      </c>
      <c r="L142" s="41">
        <f t="shared" si="27"/>
        <v>7.0496174114456148E-3</v>
      </c>
      <c r="M142" s="41">
        <f t="shared" si="27"/>
        <v>1.2081115092041003E-2</v>
      </c>
      <c r="P142" s="41">
        <f t="shared" si="34"/>
        <v>8</v>
      </c>
      <c r="Q142" s="41">
        <f t="shared" si="31"/>
        <v>-8.9075000428127389E-6</v>
      </c>
      <c r="R142" s="41">
        <f t="shared" si="28"/>
        <v>4.571178774018551E-3</v>
      </c>
      <c r="S142" s="41">
        <f t="shared" si="28"/>
        <v>1.381086321750996E-3</v>
      </c>
      <c r="T142" s="41">
        <f t="shared" si="28"/>
        <v>2.9478877351442187E-3</v>
      </c>
      <c r="U142" s="41">
        <f t="shared" si="28"/>
        <v>4.5070718682016725E-3</v>
      </c>
      <c r="V142" s="41">
        <f t="shared" si="28"/>
        <v>7.1036501239908987E-3</v>
      </c>
      <c r="W142" s="41">
        <f t="shared" si="28"/>
        <v>0.26632897951718809</v>
      </c>
      <c r="X142" s="41">
        <f t="shared" si="28"/>
        <v>5.1561417699737284E-3</v>
      </c>
      <c r="Y142" s="41">
        <f t="shared" si="28"/>
        <v>1.0311442806227001E-2</v>
      </c>
      <c r="AB142" s="41">
        <f t="shared" si="35"/>
        <v>8</v>
      </c>
      <c r="AC142" s="41">
        <f t="shared" si="32"/>
        <v>2.173266378876129E-4</v>
      </c>
      <c r="AD142" s="41">
        <f t="shared" si="29"/>
        <v>5.4159836043041927E-3</v>
      </c>
      <c r="AE142" s="41">
        <f t="shared" si="29"/>
        <v>1.9575387558313458E-3</v>
      </c>
      <c r="AF142" s="41">
        <f t="shared" si="29"/>
        <v>5.5171595305451345E-3</v>
      </c>
      <c r="AG142" s="41">
        <f t="shared" si="29"/>
        <v>5.148961747437935E-3</v>
      </c>
      <c r="AH142" s="41">
        <f t="shared" si="29"/>
        <v>1.6490995100065371E-2</v>
      </c>
      <c r="AI142" s="41">
        <f t="shared" si="29"/>
        <v>0.43664303258574105</v>
      </c>
      <c r="AJ142" s="41">
        <f t="shared" si="29"/>
        <v>8.9430930529175012E-3</v>
      </c>
      <c r="AK142" s="41">
        <f t="shared" si="29"/>
        <v>1.3850787377855073E-2</v>
      </c>
      <c r="AO142" s="41">
        <v>8</v>
      </c>
      <c r="AP142" s="41">
        <v>3020.1799971254841</v>
      </c>
      <c r="AT142" s="41">
        <f t="shared" si="16"/>
        <v>2.0973472202260308</v>
      </c>
    </row>
    <row r="143" spans="2:46" s="41" customFormat="1">
      <c r="B143" s="41">
        <v>1.6573366376232441</v>
      </c>
      <c r="C143" s="41">
        <f t="shared" si="17"/>
        <v>1.1547476902026133</v>
      </c>
      <c r="D143" s="41">
        <f t="shared" si="33"/>
        <v>8.25</v>
      </c>
      <c r="E143" s="41">
        <f t="shared" si="30"/>
        <v>1.0586159320973244E-4</v>
      </c>
      <c r="F143" s="41">
        <f t="shared" si="27"/>
        <v>5.0727439521452899E-3</v>
      </c>
      <c r="G143" s="41">
        <f t="shared" si="27"/>
        <v>1.6957759901397211E-3</v>
      </c>
      <c r="H143" s="41">
        <f t="shared" si="27"/>
        <v>4.2996214234839857E-3</v>
      </c>
      <c r="I143" s="41">
        <f t="shared" si="27"/>
        <v>4.9045548945679234E-3</v>
      </c>
      <c r="J143" s="41">
        <f t="shared" si="27"/>
        <v>1.1984344434324256E-2</v>
      </c>
      <c r="K143" s="41">
        <f t="shared" si="27"/>
        <v>0.35705807994697003</v>
      </c>
      <c r="L143" s="41">
        <f t="shared" si="27"/>
        <v>7.1613743191896728E-3</v>
      </c>
      <c r="M143" s="41">
        <f t="shared" si="27"/>
        <v>1.2272635849265998E-2</v>
      </c>
      <c r="P143" s="41">
        <f t="shared" si="34"/>
        <v>8.25</v>
      </c>
      <c r="Q143" s="41">
        <f t="shared" si="31"/>
        <v>-9.0487097854717648E-6</v>
      </c>
      <c r="R143" s="41">
        <f t="shared" si="28"/>
        <v>4.6436452320847959E-3</v>
      </c>
      <c r="S143" s="41">
        <f t="shared" si="28"/>
        <v>1.4029805505634582E-3</v>
      </c>
      <c r="T143" s="41">
        <f t="shared" si="28"/>
        <v>2.9946203162799652E-3</v>
      </c>
      <c r="U143" s="41">
        <f t="shared" si="28"/>
        <v>4.5785220456471412E-3</v>
      </c>
      <c r="V143" s="41">
        <f t="shared" si="28"/>
        <v>7.2162636071373722E-3</v>
      </c>
      <c r="W143" s="41">
        <f t="shared" si="28"/>
        <v>0.27055106724994182</v>
      </c>
      <c r="X143" s="41">
        <f t="shared" si="28"/>
        <v>5.2378815902321546E-3</v>
      </c>
      <c r="Y143" s="41">
        <f t="shared" si="28"/>
        <v>1.0474909118672932E-2</v>
      </c>
      <c r="AB143" s="41">
        <f t="shared" si="35"/>
        <v>8.25</v>
      </c>
      <c r="AC143" s="41">
        <f t="shared" si="32"/>
        <v>2.2077189620493649E-4</v>
      </c>
      <c r="AD143" s="41">
        <f t="shared" si="29"/>
        <v>5.5018426722057848E-3</v>
      </c>
      <c r="AE143" s="41">
        <f t="shared" si="29"/>
        <v>1.9885714297159843E-3</v>
      </c>
      <c r="AF143" s="41">
        <f t="shared" si="29"/>
        <v>5.6046225306879954E-3</v>
      </c>
      <c r="AG143" s="41">
        <f t="shared" si="29"/>
        <v>5.2305877434887056E-3</v>
      </c>
      <c r="AH143" s="41">
        <f t="shared" si="29"/>
        <v>1.675242526151122E-2</v>
      </c>
      <c r="AI143" s="41">
        <f t="shared" si="29"/>
        <v>0.4435650926439994</v>
      </c>
      <c r="AJ143" s="41">
        <f t="shared" si="29"/>
        <v>9.084867048147191E-3</v>
      </c>
      <c r="AK143" s="41">
        <f t="shared" si="29"/>
        <v>1.4070362579859134E-2</v>
      </c>
      <c r="AO143" s="41">
        <v>8.25</v>
      </c>
      <c r="AP143" s="41">
        <v>3089.8144843016589</v>
      </c>
      <c r="AT143" s="41">
        <f t="shared" si="16"/>
        <v>2.1457045029872632</v>
      </c>
    </row>
    <row r="144" spans="2:46" s="41" customFormat="1">
      <c r="B144" s="41">
        <v>1.6834615132232895</v>
      </c>
      <c r="C144" s="41">
        <f t="shared" si="17"/>
        <v>1.1729501718657509</v>
      </c>
      <c r="D144" s="41">
        <f t="shared" si="33"/>
        <v>8.5</v>
      </c>
      <c r="E144" s="41">
        <f t="shared" si="30"/>
        <v>1.0753030727218932E-4</v>
      </c>
      <c r="F144" s="41">
        <f t="shared" si="27"/>
        <v>5.1527064665145682E-3</v>
      </c>
      <c r="G144" s="41">
        <f t="shared" si="27"/>
        <v>1.7225067917054652E-3</v>
      </c>
      <c r="H144" s="41">
        <f t="shared" si="27"/>
        <v>4.3673970776666486E-3</v>
      </c>
      <c r="I144" s="41">
        <f t="shared" si="27"/>
        <v>4.9818662165923566E-3</v>
      </c>
      <c r="J144" s="41">
        <f t="shared" si="27"/>
        <v>1.2173255667194734E-2</v>
      </c>
      <c r="K144" s="41">
        <f t="shared" si="27"/>
        <v>0.36268644639277731</v>
      </c>
      <c r="L144" s="41">
        <f t="shared" si="27"/>
        <v>7.2742602646077952E-3</v>
      </c>
      <c r="M144" s="41">
        <f t="shared" si="27"/>
        <v>1.2466091468099436E-2</v>
      </c>
      <c r="P144" s="41">
        <f t="shared" si="34"/>
        <v>8.5</v>
      </c>
      <c r="Q144" s="41">
        <f t="shared" si="31"/>
        <v>-9.191346116631001E-6</v>
      </c>
      <c r="R144" s="41">
        <f t="shared" si="28"/>
        <v>4.7168437913062558E-3</v>
      </c>
      <c r="S144" s="41">
        <f t="shared" si="28"/>
        <v>1.4250959684699352E-3</v>
      </c>
      <c r="T144" s="41">
        <f t="shared" si="28"/>
        <v>3.0418250189675118E-3</v>
      </c>
      <c r="U144" s="41">
        <f t="shared" si="28"/>
        <v>4.6506940571499657E-3</v>
      </c>
      <c r="V144" s="41">
        <f t="shared" si="28"/>
        <v>7.3300147816144894E-3</v>
      </c>
      <c r="W144" s="41">
        <f t="shared" si="28"/>
        <v>0.27481580913454806</v>
      </c>
      <c r="X144" s="41">
        <f t="shared" si="28"/>
        <v>5.3204471969086732E-3</v>
      </c>
      <c r="Y144" s="41">
        <f t="shared" si="28"/>
        <v>1.0640026869306598E-2</v>
      </c>
      <c r="AB144" s="41">
        <f t="shared" si="35"/>
        <v>8.5</v>
      </c>
      <c r="AC144" s="41">
        <f t="shared" si="32"/>
        <v>2.2425196066100947E-4</v>
      </c>
      <c r="AD144" s="41">
        <f t="shared" si="29"/>
        <v>5.5885691417228807E-3</v>
      </c>
      <c r="AE144" s="41">
        <f t="shared" si="29"/>
        <v>2.0199176149409952E-3</v>
      </c>
      <c r="AF144" s="41">
        <f t="shared" si="29"/>
        <v>5.6929691363657746E-3</v>
      </c>
      <c r="AG144" s="41">
        <f t="shared" si="29"/>
        <v>5.3130383760347467E-3</v>
      </c>
      <c r="AH144" s="41">
        <f t="shared" si="29"/>
        <v>1.7016496552775061E-2</v>
      </c>
      <c r="AI144" s="41">
        <f t="shared" si="29"/>
        <v>0.45055708365100777</v>
      </c>
      <c r="AJ144" s="41">
        <f t="shared" si="29"/>
        <v>9.2280733323069179E-3</v>
      </c>
      <c r="AK144" s="41">
        <f t="shared" si="29"/>
        <v>1.4292156066892346E-2</v>
      </c>
      <c r="AO144" s="41">
        <v>8.5</v>
      </c>
      <c r="AP144" s="41">
        <v>3157.8300564063552</v>
      </c>
      <c r="AT144" s="41">
        <f t="shared" si="16"/>
        <v>2.1929375391710799</v>
      </c>
    </row>
    <row r="145" spans="1:46" s="41" customFormat="1">
      <c r="A145" s="43"/>
      <c r="B145" s="41">
        <v>1.7098377169954293</v>
      </c>
      <c r="C145" s="41">
        <f t="shared" si="17"/>
        <v>1.1913277661883326</v>
      </c>
      <c r="D145" s="41">
        <f t="shared" si="33"/>
        <v>8.75</v>
      </c>
      <c r="E145" s="41">
        <f t="shared" si="30"/>
        <v>1.0921507480266975E-4</v>
      </c>
      <c r="F145" s="41">
        <f t="shared" si="27"/>
        <v>5.2334382412960343E-3</v>
      </c>
      <c r="G145" s="41">
        <f t="shared" si="27"/>
        <v>1.7494947506104049E-3</v>
      </c>
      <c r="H145" s="41">
        <f t="shared" si="27"/>
        <v>4.4358247514623035E-3</v>
      </c>
      <c r="I145" s="41">
        <f t="shared" si="27"/>
        <v>5.059921293861562E-3</v>
      </c>
      <c r="J145" s="41">
        <f t="shared" si="27"/>
        <v>1.2363984275794469E-2</v>
      </c>
      <c r="K145" s="41">
        <f t="shared" si="27"/>
        <v>0.36836895920361823</v>
      </c>
      <c r="L145" s="41">
        <f t="shared" si="27"/>
        <v>7.3882322025011112E-3</v>
      </c>
      <c r="M145" s="41">
        <f t="shared" si="27"/>
        <v>1.2661408180849916E-2</v>
      </c>
      <c r="P145" s="41">
        <f t="shared" si="34"/>
        <v>8.75</v>
      </c>
      <c r="Q145" s="41">
        <f t="shared" si="31"/>
        <v>-9.3353546467983121E-6</v>
      </c>
      <c r="R145" s="41">
        <f t="shared" si="28"/>
        <v>4.7907465399129844E-3</v>
      </c>
      <c r="S145" s="41">
        <f t="shared" si="28"/>
        <v>1.4474241425113171E-3</v>
      </c>
      <c r="T145" s="41">
        <f t="shared" si="28"/>
        <v>3.0894838433060978E-3</v>
      </c>
      <c r="U145" s="41">
        <f t="shared" si="28"/>
        <v>4.723560382379104E-3</v>
      </c>
      <c r="V145" s="41">
        <f t="shared" si="28"/>
        <v>7.4448602722978364E-3</v>
      </c>
      <c r="W145" s="41">
        <f t="shared" si="28"/>
        <v>0.27912157895738143</v>
      </c>
      <c r="X145" s="41">
        <f t="shared" si="28"/>
        <v>5.4038071064297869E-3</v>
      </c>
      <c r="Y145" s="41">
        <f t="shared" si="28"/>
        <v>1.0806733096114556E-2</v>
      </c>
      <c r="AB145" s="41">
        <f t="shared" si="35"/>
        <v>8.75</v>
      </c>
      <c r="AC145" s="41">
        <f t="shared" si="32"/>
        <v>2.2776550425213763E-4</v>
      </c>
      <c r="AD145" s="41">
        <f t="shared" si="29"/>
        <v>5.6761299426790843E-3</v>
      </c>
      <c r="AE145" s="41">
        <f t="shared" si="29"/>
        <v>2.0515653587094927E-3</v>
      </c>
      <c r="AF145" s="41">
        <f t="shared" si="29"/>
        <v>5.7821656596184967E-3</v>
      </c>
      <c r="AG145" s="41">
        <f t="shared" si="29"/>
        <v>5.3962822053440201E-3</v>
      </c>
      <c r="AH145" s="41">
        <f t="shared" si="29"/>
        <v>1.7283108279291186E-2</v>
      </c>
      <c r="AI145" s="41">
        <f t="shared" si="29"/>
        <v>0.4576163394498563</v>
      </c>
      <c r="AJ145" s="41">
        <f t="shared" si="29"/>
        <v>9.3726572985724354E-3</v>
      </c>
      <c r="AK145" s="41">
        <f t="shared" si="29"/>
        <v>1.4516083265585348E-2</v>
      </c>
      <c r="AO145" s="41">
        <v>8.75</v>
      </c>
      <c r="AP145" s="41">
        <v>3224.2485378651986</v>
      </c>
      <c r="AT145" s="41">
        <f t="shared" si="16"/>
        <v>2.2390614846286101</v>
      </c>
    </row>
    <row r="146" spans="1:46" s="41" customFormat="1">
      <c r="A146" s="43"/>
      <c r="B146" s="41">
        <v>1.7364554926035338</v>
      </c>
      <c r="C146" s="41">
        <f t="shared" si="17"/>
        <v>1.2098736754526505</v>
      </c>
      <c r="D146" s="41">
        <f t="shared" si="33"/>
        <v>9</v>
      </c>
      <c r="E146" s="41">
        <f t="shared" si="30"/>
        <v>1.1091527261982177E-4</v>
      </c>
      <c r="F146" s="41">
        <f t="shared" si="27"/>
        <v>5.3149094144846094E-3</v>
      </c>
      <c r="G146" s="41">
        <f t="shared" si="27"/>
        <v>1.7767298842353285E-3</v>
      </c>
      <c r="H146" s="41">
        <f t="shared" si="27"/>
        <v>4.5048791340494294E-3</v>
      </c>
      <c r="I146" s="41">
        <f t="shared" si="27"/>
        <v>5.138691254458377E-3</v>
      </c>
      <c r="J146" s="41">
        <f t="shared" si="27"/>
        <v>1.2556459711213882E-2</v>
      </c>
      <c r="K146" s="41">
        <f t="shared" si="27"/>
        <v>0.3741035164657559</v>
      </c>
      <c r="L146" s="41">
        <f t="shared" si="27"/>
        <v>7.5032479756075325E-3</v>
      </c>
      <c r="M146" s="41">
        <f t="shared" si="27"/>
        <v>1.2858513741506691E-2</v>
      </c>
      <c r="P146" s="41">
        <f t="shared" si="34"/>
        <v>9</v>
      </c>
      <c r="Q146" s="41">
        <f t="shared" si="31"/>
        <v>-9.4806821084285314E-6</v>
      </c>
      <c r="R146" s="41">
        <f t="shared" si="28"/>
        <v>4.8653261418992993E-3</v>
      </c>
      <c r="S146" s="41">
        <f t="shared" si="28"/>
        <v>1.4699568136836553E-3</v>
      </c>
      <c r="T146" s="41">
        <f t="shared" si="28"/>
        <v>3.1375791606970912E-3</v>
      </c>
      <c r="U146" s="41">
        <f t="shared" si="28"/>
        <v>4.7970940686931701E-3</v>
      </c>
      <c r="V146" s="41">
        <f t="shared" si="28"/>
        <v>7.5607575988054874E-3</v>
      </c>
      <c r="W146" s="41">
        <f t="shared" si="28"/>
        <v>0.28346678405036702</v>
      </c>
      <c r="X146" s="41">
        <f t="shared" si="28"/>
        <v>5.4879304846654625E-3</v>
      </c>
      <c r="Y146" s="41">
        <f t="shared" si="28"/>
        <v>1.097496613586439E-2</v>
      </c>
      <c r="AB146" s="41">
        <f t="shared" si="35"/>
        <v>9</v>
      </c>
      <c r="AC146" s="41">
        <f t="shared" si="32"/>
        <v>2.313112273480719E-4</v>
      </c>
      <c r="AD146" s="41">
        <f t="shared" si="29"/>
        <v>5.7644926870699187E-3</v>
      </c>
      <c r="AE146" s="41">
        <f t="shared" si="29"/>
        <v>2.0835029547870017E-3</v>
      </c>
      <c r="AF146" s="41">
        <f t="shared" si="29"/>
        <v>5.872179107401755E-3</v>
      </c>
      <c r="AG146" s="41">
        <f t="shared" si="29"/>
        <v>5.480288440223584E-3</v>
      </c>
      <c r="AH146" s="41">
        <f t="shared" si="29"/>
        <v>1.7552161823622361E-2</v>
      </c>
      <c r="AI146" s="41">
        <f t="shared" si="29"/>
        <v>0.46474024888114601</v>
      </c>
      <c r="AJ146" s="41">
        <f t="shared" si="29"/>
        <v>9.5185654665496024E-3</v>
      </c>
      <c r="AK146" s="41">
        <f t="shared" si="29"/>
        <v>1.4742061347149065E-2</v>
      </c>
      <c r="AO146" s="41">
        <v>9</v>
      </c>
      <c r="AP146" s="41">
        <v>3289.0937932980055</v>
      </c>
      <c r="AT146" s="41">
        <f t="shared" si="16"/>
        <v>2.284092912012504</v>
      </c>
    </row>
    <row r="147" spans="1:46" s="41" customFormat="1">
      <c r="B147" s="41">
        <v>1.7622269574591871</v>
      </c>
      <c r="C147" s="41">
        <f t="shared" si="17"/>
        <v>1.227829918523389</v>
      </c>
      <c r="D147" s="41">
        <f t="shared" si="33"/>
        <v>9.25</v>
      </c>
      <c r="E147" s="41">
        <f t="shared" si="30"/>
        <v>1.1256141273827143E-4</v>
      </c>
      <c r="F147" s="41">
        <f t="shared" si="27"/>
        <v>5.393790216077169E-3</v>
      </c>
      <c r="G147" s="41">
        <f t="shared" si="27"/>
        <v>1.8030990782426605E-3</v>
      </c>
      <c r="H147" s="41">
        <f t="shared" si="27"/>
        <v>4.5717379362339022E-3</v>
      </c>
      <c r="I147" s="41">
        <f t="shared" si="27"/>
        <v>5.2149567283691235E-3</v>
      </c>
      <c r="J147" s="41">
        <f t="shared" si="27"/>
        <v>1.2742815400454032E-2</v>
      </c>
      <c r="K147" s="41">
        <f t="shared" si="27"/>
        <v>0.37965574378631806</v>
      </c>
      <c r="L147" s="41">
        <f t="shared" si="27"/>
        <v>7.614606828356873E-3</v>
      </c>
      <c r="M147" s="41">
        <f t="shared" si="27"/>
        <v>1.304935234139981E-2</v>
      </c>
      <c r="P147" s="41">
        <f t="shared" si="34"/>
        <v>9.25</v>
      </c>
      <c r="Q147" s="41">
        <f t="shared" si="31"/>
        <v>-9.6213888911855438E-6</v>
      </c>
      <c r="R147" s="41">
        <f t="shared" si="28"/>
        <v>4.9375344894275457E-3</v>
      </c>
      <c r="S147" s="41">
        <f t="shared" si="28"/>
        <v>1.4917730597806844E-3</v>
      </c>
      <c r="T147" s="41">
        <f t="shared" si="28"/>
        <v>3.1841452900428532E-3</v>
      </c>
      <c r="U147" s="41">
        <f t="shared" si="28"/>
        <v>4.8682897553820517E-3</v>
      </c>
      <c r="V147" s="41">
        <f t="shared" si="28"/>
        <v>7.6729699760127957E-3</v>
      </c>
      <c r="W147" s="41">
        <f t="shared" si="28"/>
        <v>0.28767383357971943</v>
      </c>
      <c r="X147" s="41">
        <f t="shared" si="28"/>
        <v>5.5693791645874393E-3</v>
      </c>
      <c r="Y147" s="41">
        <f t="shared" si="28"/>
        <v>1.1137850215109255E-2</v>
      </c>
      <c r="AB147" s="41">
        <f t="shared" si="35"/>
        <v>9.25</v>
      </c>
      <c r="AC147" s="41">
        <f t="shared" si="32"/>
        <v>2.3474421436772821E-4</v>
      </c>
      <c r="AD147" s="41">
        <f t="shared" si="29"/>
        <v>5.8500459427267924E-3</v>
      </c>
      <c r="AE147" s="41">
        <f t="shared" si="29"/>
        <v>2.1144250967046366E-3</v>
      </c>
      <c r="AF147" s="41">
        <f t="shared" si="29"/>
        <v>5.9593305824249378E-3</v>
      </c>
      <c r="AG147" s="41">
        <f t="shared" si="29"/>
        <v>5.5616237013561944E-3</v>
      </c>
      <c r="AH147" s="41">
        <f t="shared" si="29"/>
        <v>1.7812660824895354E-2</v>
      </c>
      <c r="AI147" s="41">
        <f t="shared" si="29"/>
        <v>0.4716376539929179</v>
      </c>
      <c r="AJ147" s="41">
        <f t="shared" si="29"/>
        <v>9.6598344921263075E-3</v>
      </c>
      <c r="AK147" s="41">
        <f t="shared" si="29"/>
        <v>1.4960854467690439E-2</v>
      </c>
      <c r="AO147" s="41">
        <v>9.25</v>
      </c>
      <c r="AP147" s="41">
        <v>3349.8888838455032</v>
      </c>
      <c r="AT147" s="41">
        <f t="shared" si="16"/>
        <v>2.3263117248927108</v>
      </c>
    </row>
    <row r="148" spans="1:46" s="41" customFormat="1">
      <c r="B148" s="41">
        <v>1.790377741447239</v>
      </c>
      <c r="C148" s="41">
        <f t="shared" si="17"/>
        <v>1.2474439498853056</v>
      </c>
      <c r="D148" s="41">
        <f t="shared" si="33"/>
        <v>9.5</v>
      </c>
      <c r="E148" s="41">
        <f t="shared" si="30"/>
        <v>1.1435953074002628E-4</v>
      </c>
      <c r="F148" s="41">
        <f t="shared" si="27"/>
        <v>5.4799535916894579E-3</v>
      </c>
      <c r="G148" s="41">
        <f t="shared" si="27"/>
        <v>1.8319027759989639E-3</v>
      </c>
      <c r="H148" s="41">
        <f t="shared" si="27"/>
        <v>4.6447693959719046E-3</v>
      </c>
      <c r="I148" s="41">
        <f t="shared" si="27"/>
        <v>5.2982633193538759E-3</v>
      </c>
      <c r="J148" s="41">
        <f t="shared" si="27"/>
        <v>1.294637615193352E-2</v>
      </c>
      <c r="K148" s="41">
        <f t="shared" si="27"/>
        <v>0.38572057373793872</v>
      </c>
      <c r="L148" s="41">
        <f t="shared" si="27"/>
        <v>7.7362467516775817E-3</v>
      </c>
      <c r="M148" s="41">
        <f t="shared" si="27"/>
        <v>1.3257809882803204E-2</v>
      </c>
      <c r="P148" s="41">
        <f t="shared" si="34"/>
        <v>9.5</v>
      </c>
      <c r="Q148" s="41">
        <f t="shared" si="31"/>
        <v>-9.7750862564394067E-6</v>
      </c>
      <c r="R148" s="41">
        <f t="shared" si="28"/>
        <v>5.0164093847735111E-3</v>
      </c>
      <c r="S148" s="41">
        <f t="shared" si="28"/>
        <v>1.5156034642511904E-3</v>
      </c>
      <c r="T148" s="41">
        <f t="shared" si="28"/>
        <v>3.2350105806157594E-3</v>
      </c>
      <c r="U148" s="41">
        <f t="shared" si="28"/>
        <v>4.9460584972089291E-3</v>
      </c>
      <c r="V148" s="41">
        <f t="shared" si="28"/>
        <v>7.7955422243984277E-3</v>
      </c>
      <c r="W148" s="41">
        <f t="shared" si="28"/>
        <v>0.29226929383745703</v>
      </c>
      <c r="X148" s="41">
        <f t="shared" si="28"/>
        <v>5.6583474947711461E-3</v>
      </c>
      <c r="Y148" s="41">
        <f t="shared" si="28"/>
        <v>1.1315772368762429E-2</v>
      </c>
      <c r="AB148" s="41">
        <f t="shared" si="35"/>
        <v>9.5</v>
      </c>
      <c r="AC148" s="41">
        <f t="shared" si="32"/>
        <v>2.3849414773649178E-4</v>
      </c>
      <c r="AD148" s="41">
        <f t="shared" si="29"/>
        <v>5.9434977986054056E-3</v>
      </c>
      <c r="AE148" s="41">
        <f t="shared" si="29"/>
        <v>2.1482020877467375E-3</v>
      </c>
      <c r="AF148" s="41">
        <f t="shared" si="29"/>
        <v>6.0545282113280367E-3</v>
      </c>
      <c r="AG148" s="41">
        <f t="shared" si="29"/>
        <v>5.6504681414988227E-3</v>
      </c>
      <c r="AH148" s="41">
        <f t="shared" si="29"/>
        <v>1.8097210079468698E-2</v>
      </c>
      <c r="AI148" s="41">
        <f t="shared" si="29"/>
        <v>0.47917185363842169</v>
      </c>
      <c r="AJ148" s="41">
        <f t="shared" si="29"/>
        <v>9.8141460085840165E-3</v>
      </c>
      <c r="AK148" s="41">
        <f t="shared" si="29"/>
        <v>1.5199847396844057E-2</v>
      </c>
      <c r="AO148" s="41">
        <v>9.5</v>
      </c>
      <c r="AP148" s="41">
        <v>3414.1684017117564</v>
      </c>
      <c r="AT148" s="41">
        <f t="shared" si="16"/>
        <v>2.3709502789664976</v>
      </c>
    </row>
    <row r="149" spans="1:46" s="41" customFormat="1">
      <c r="B149" s="41">
        <v>1.8176636978612624</v>
      </c>
      <c r="C149" s="41">
        <f t="shared" si="17"/>
        <v>1.2664554134762198</v>
      </c>
      <c r="D149" s="41">
        <f t="shared" si="33"/>
        <v>9.75</v>
      </c>
      <c r="E149" s="41">
        <f t="shared" si="30"/>
        <v>1.1610240828986564E-4</v>
      </c>
      <c r="F149" s="41">
        <f t="shared" si="27"/>
        <v>5.5634699197760892E-3</v>
      </c>
      <c r="G149" s="41">
        <f t="shared" si="27"/>
        <v>1.8598215878471444E-3</v>
      </c>
      <c r="H149" s="41">
        <f t="shared" si="27"/>
        <v>4.7155572371954174E-3</v>
      </c>
      <c r="I149" s="41">
        <f t="shared" si="27"/>
        <v>5.3790106268382992E-3</v>
      </c>
      <c r="J149" s="41">
        <f t="shared" si="27"/>
        <v>1.314368326049691E-2</v>
      </c>
      <c r="K149" s="41">
        <f t="shared" si="27"/>
        <v>0.39159908446746655</v>
      </c>
      <c r="L149" s="41">
        <f t="shared" si="27"/>
        <v>7.8541497432014652E-3</v>
      </c>
      <c r="M149" s="41">
        <f t="shared" si="27"/>
        <v>1.3459863345730617E-2</v>
      </c>
      <c r="P149" s="41">
        <f t="shared" si="34"/>
        <v>9.75</v>
      </c>
      <c r="Q149" s="41">
        <f t="shared" si="31"/>
        <v>-9.924061844865187E-6</v>
      </c>
      <c r="R149" s="41">
        <f t="shared" si="28"/>
        <v>5.0928611438962436E-3</v>
      </c>
      <c r="S149" s="41">
        <f t="shared" si="28"/>
        <v>1.5387017686531829E-3</v>
      </c>
      <c r="T149" s="41">
        <f t="shared" si="28"/>
        <v>3.2843132253359917E-3</v>
      </c>
      <c r="U149" s="41">
        <f t="shared" si="28"/>
        <v>5.0214380852432166E-3</v>
      </c>
      <c r="V149" s="41">
        <f t="shared" si="28"/>
        <v>7.9143488987858512E-3</v>
      </c>
      <c r="W149" s="41">
        <f t="shared" si="28"/>
        <v>0.29672357576254382</v>
      </c>
      <c r="X149" s="41">
        <f t="shared" si="28"/>
        <v>5.744582605688533E-3</v>
      </c>
      <c r="Y149" s="41">
        <f t="shared" si="28"/>
        <v>1.1488228529547511E-2</v>
      </c>
      <c r="AB149" s="41">
        <f t="shared" si="35"/>
        <v>9.75</v>
      </c>
      <c r="AC149" s="41">
        <f t="shared" si="32"/>
        <v>2.4212887842459628E-4</v>
      </c>
      <c r="AD149" s="41">
        <f t="shared" si="29"/>
        <v>6.0340786956559339E-3</v>
      </c>
      <c r="AE149" s="41">
        <f t="shared" si="29"/>
        <v>2.1809414070411062E-3</v>
      </c>
      <c r="AF149" s="41">
        <f t="shared" si="29"/>
        <v>6.1468012490548292E-3</v>
      </c>
      <c r="AG149" s="41">
        <f t="shared" si="29"/>
        <v>5.7365831684333818E-3</v>
      </c>
      <c r="AH149" s="41">
        <f t="shared" si="29"/>
        <v>1.8373017622208058E-2</v>
      </c>
      <c r="AI149" s="41">
        <f t="shared" si="29"/>
        <v>0.48647459317239061</v>
      </c>
      <c r="AJ149" s="41">
        <f t="shared" si="29"/>
        <v>9.9637168807143964E-3</v>
      </c>
      <c r="AK149" s="41">
        <f t="shared" si="29"/>
        <v>1.5431498161913798E-2</v>
      </c>
      <c r="AO149" s="41">
        <v>9.75</v>
      </c>
      <c r="AP149" s="41">
        <v>3474.452962086038</v>
      </c>
      <c r="AT149" s="41">
        <f t="shared" si="16"/>
        <v>2.412814557004193</v>
      </c>
    </row>
    <row r="150" spans="1:46" s="41" customFormat="1">
      <c r="A150" s="41" t="s">
        <v>32</v>
      </c>
      <c r="B150" s="41">
        <v>1.8451541860953098</v>
      </c>
      <c r="C150" s="41">
        <f t="shared" si="17"/>
        <v>1.2856093844137915</v>
      </c>
      <c r="D150" s="41">
        <f t="shared" si="33"/>
        <v>10</v>
      </c>
      <c r="E150" s="41">
        <f t="shared" si="30"/>
        <v>1.1785835021289168E-4</v>
      </c>
      <c r="F150" s="41">
        <f t="shared" si="27"/>
        <v>5.64761227490484E-3</v>
      </c>
      <c r="G150" s="41">
        <f t="shared" si="27"/>
        <v>1.8879496753136532E-3</v>
      </c>
      <c r="H150" s="41">
        <f t="shared" si="27"/>
        <v>4.7868756944538359E-3</v>
      </c>
      <c r="I150" s="41">
        <f t="shared" si="27"/>
        <v>5.4603632051628296E-3</v>
      </c>
      <c r="J150" s="41">
        <f t="shared" si="27"/>
        <v>1.3342469356324145E-2</v>
      </c>
      <c r="K150" s="41">
        <f t="shared" si="27"/>
        <v>0.39752165971429765</v>
      </c>
      <c r="L150" s="41">
        <f t="shared" si="27"/>
        <v>7.9729365195220676E-3</v>
      </c>
      <c r="M150" s="41">
        <f t="shared" si="27"/>
        <v>1.3663431373948967E-2</v>
      </c>
      <c r="P150" s="41">
        <f t="shared" si="34"/>
        <v>10</v>
      </c>
      <c r="Q150" s="41">
        <f t="shared" si="31"/>
        <v>-1.0074154134050054E-5</v>
      </c>
      <c r="R150" s="41">
        <f t="shared" si="28"/>
        <v>5.1698859750125021E-3</v>
      </c>
      <c r="S150" s="41">
        <f t="shared" si="28"/>
        <v>1.5619732148049875E-3</v>
      </c>
      <c r="T150" s="41">
        <f t="shared" si="28"/>
        <v>3.3339854359788414E-3</v>
      </c>
      <c r="U150" s="41">
        <f t="shared" si="28"/>
        <v>5.0973827084223019E-3</v>
      </c>
      <c r="V150" s="41">
        <f t="shared" si="28"/>
        <v>8.0340461318538937E-3</v>
      </c>
      <c r="W150" s="41">
        <f t="shared" si="28"/>
        <v>0.30121124637942559</v>
      </c>
      <c r="X150" s="41">
        <f t="shared" si="28"/>
        <v>5.8314641232745483E-3</v>
      </c>
      <c r="Y150" s="41">
        <f t="shared" si="28"/>
        <v>1.1661977398270134E-2</v>
      </c>
      <c r="AB150" s="41">
        <f t="shared" si="35"/>
        <v>10</v>
      </c>
      <c r="AC150" s="41">
        <f t="shared" si="32"/>
        <v>2.4579085455983323E-4</v>
      </c>
      <c r="AD150" s="41">
        <f t="shared" si="29"/>
        <v>6.1253385747971779E-3</v>
      </c>
      <c r="AE150" s="41">
        <f t="shared" si="29"/>
        <v>2.2139261358223188E-3</v>
      </c>
      <c r="AF150" s="41">
        <f t="shared" si="29"/>
        <v>6.239765952928817E-3</v>
      </c>
      <c r="AG150" s="41">
        <f t="shared" si="29"/>
        <v>5.8233437019033574E-3</v>
      </c>
      <c r="AH150" s="41">
        <f t="shared" si="29"/>
        <v>1.8650892580794488E-2</v>
      </c>
      <c r="AI150" s="41">
        <f t="shared" si="29"/>
        <v>0.49383207304917104</v>
      </c>
      <c r="AJ150" s="41">
        <f t="shared" si="29"/>
        <v>1.0114408915769587E-2</v>
      </c>
      <c r="AK150" s="41">
        <f t="shared" si="29"/>
        <v>1.5664885349627879E-2</v>
      </c>
      <c r="AO150" s="41">
        <v>10</v>
      </c>
      <c r="AP150" s="41">
        <v>3533.2742195112496</v>
      </c>
      <c r="AT150" s="41">
        <f t="shared" si="16"/>
        <v>2.4536626524383678</v>
      </c>
    </row>
    <row r="151" spans="1:46" s="41" customFormat="1">
      <c r="A151" s="43" t="s">
        <v>37</v>
      </c>
      <c r="B151" s="44">
        <v>1.8728404245019772</v>
      </c>
      <c r="C151" s="41">
        <f t="shared" si="17"/>
        <v>1.3048997440937335</v>
      </c>
      <c r="D151" s="41">
        <f t="shared" si="33"/>
        <v>10.25</v>
      </c>
      <c r="E151" s="41">
        <f t="shared" si="30"/>
        <v>1.1962679558553334E-4</v>
      </c>
      <c r="F151" s="41">
        <f t="shared" si="30"/>
        <v>5.7323537783790434E-3</v>
      </c>
      <c r="G151" s="41">
        <f t="shared" si="30"/>
        <v>1.9162780530743962E-3</v>
      </c>
      <c r="H151" s="41">
        <f t="shared" si="30"/>
        <v>4.8587019855564724E-3</v>
      </c>
      <c r="I151" s="41">
        <f t="shared" si="30"/>
        <v>5.5422950668058135E-3</v>
      </c>
      <c r="J151" s="41">
        <f t="shared" si="30"/>
        <v>1.354267093856404E-2</v>
      </c>
      <c r="K151" s="41">
        <f t="shared" si="30"/>
        <v>0.4034864075525012</v>
      </c>
      <c r="L151" s="41">
        <f t="shared" si="30"/>
        <v>8.0925691350206361E-3</v>
      </c>
      <c r="M151" s="41">
        <f t="shared" si="30"/>
        <v>1.3868448939051656E-2</v>
      </c>
      <c r="P151" s="41">
        <f t="shared" si="34"/>
        <v>10.25</v>
      </c>
      <c r="Q151" s="41">
        <f t="shared" si="31"/>
        <v>-1.0225315178044465E-5</v>
      </c>
      <c r="R151" s="41">
        <f t="shared" si="31"/>
        <v>5.247459273069713E-3</v>
      </c>
      <c r="S151" s="41">
        <f t="shared" si="31"/>
        <v>1.585410368803177E-3</v>
      </c>
      <c r="T151" s="41">
        <f t="shared" si="31"/>
        <v>3.3840113450982322E-3</v>
      </c>
      <c r="U151" s="41">
        <f t="shared" si="31"/>
        <v>5.1738681067586096E-3</v>
      </c>
      <c r="V151" s="41">
        <f t="shared" si="31"/>
        <v>8.1545956871446525E-3</v>
      </c>
      <c r="W151" s="41">
        <f t="shared" si="31"/>
        <v>0.30573087213258721</v>
      </c>
      <c r="X151" s="41">
        <f t="shared" si="31"/>
        <v>5.9189642938259146E-3</v>
      </c>
      <c r="Y151" s="41">
        <f t="shared" si="31"/>
        <v>1.1836963472049119E-2</v>
      </c>
      <c r="AB151" s="41">
        <f t="shared" si="35"/>
        <v>10.25</v>
      </c>
      <c r="AC151" s="41">
        <f t="shared" si="32"/>
        <v>2.4947890634911097E-4</v>
      </c>
      <c r="AD151" s="41">
        <f t="shared" si="32"/>
        <v>6.2172482836883739E-3</v>
      </c>
      <c r="AE151" s="41">
        <f t="shared" si="32"/>
        <v>2.2471457373456154E-3</v>
      </c>
      <c r="AF151" s="41">
        <f t="shared" si="32"/>
        <v>6.3333926260147003E-3</v>
      </c>
      <c r="AG151" s="41">
        <f t="shared" si="32"/>
        <v>5.9107220268530183E-3</v>
      </c>
      <c r="AH151" s="41">
        <f t="shared" si="32"/>
        <v>1.893074618998352E-2</v>
      </c>
      <c r="AI151" s="41">
        <f t="shared" si="32"/>
        <v>0.50124194297241653</v>
      </c>
      <c r="AJ151" s="41">
        <f t="shared" si="32"/>
        <v>1.0266173976215359E-2</v>
      </c>
      <c r="AK151" s="41">
        <f t="shared" si="32"/>
        <v>1.5899934406054271E-2</v>
      </c>
      <c r="AO151" s="41">
        <v>10.25</v>
      </c>
      <c r="AP151" s="41">
        <v>3590.6620332850339</v>
      </c>
      <c r="AT151" s="41">
        <f t="shared" si="16"/>
        <v>2.4935153008923847</v>
      </c>
    </row>
    <row r="152" spans="1:46" s="41" customFormat="1">
      <c r="A152" s="43" t="s">
        <v>38</v>
      </c>
      <c r="B152" s="44">
        <v>1.9007138167544473</v>
      </c>
      <c r="C152" s="41">
        <f t="shared" si="17"/>
        <v>1.3243205030336973</v>
      </c>
      <c r="D152" s="41">
        <f t="shared" si="33"/>
        <v>10.5</v>
      </c>
      <c r="E152" s="41">
        <f t="shared" si="30"/>
        <v>1.214071953214843E-4</v>
      </c>
      <c r="F152" s="41">
        <f t="shared" si="30"/>
        <v>5.8176681187277019E-3</v>
      </c>
      <c r="G152" s="41">
        <f t="shared" si="30"/>
        <v>1.9447979254240896E-3</v>
      </c>
      <c r="H152" s="41">
        <f t="shared" si="30"/>
        <v>4.9310138090890533E-3</v>
      </c>
      <c r="I152" s="41">
        <f t="shared" si="30"/>
        <v>5.6247807726646495E-3</v>
      </c>
      <c r="J152" s="41">
        <f t="shared" si="30"/>
        <v>1.3744225846434581E-2</v>
      </c>
      <c r="K152" s="41">
        <f t="shared" si="30"/>
        <v>0.40949147598177837</v>
      </c>
      <c r="L152" s="41">
        <f t="shared" si="30"/>
        <v>8.2130104448512077E-3</v>
      </c>
      <c r="M152" s="41">
        <f t="shared" si="30"/>
        <v>1.4074852384937511E-2</v>
      </c>
      <c r="P152" s="41">
        <f t="shared" si="34"/>
        <v>10.5</v>
      </c>
      <c r="Q152" s="41">
        <f t="shared" si="31"/>
        <v>-1.0377498042710342E-5</v>
      </c>
      <c r="R152" s="41">
        <f t="shared" si="31"/>
        <v>5.3255569522598807E-3</v>
      </c>
      <c r="S152" s="41">
        <f t="shared" si="31"/>
        <v>1.6090059536232426E-3</v>
      </c>
      <c r="T152" s="41">
        <f t="shared" si="31"/>
        <v>3.4343754201014796E-3</v>
      </c>
      <c r="U152" s="41">
        <f t="shared" si="31"/>
        <v>5.2508705322271733E-3</v>
      </c>
      <c r="V152" s="41">
        <f t="shared" si="31"/>
        <v>8.2759601351106472E-3</v>
      </c>
      <c r="W152" s="41">
        <f t="shared" si="31"/>
        <v>0.31028104971907722</v>
      </c>
      <c r="X152" s="41">
        <f t="shared" si="31"/>
        <v>6.0070559493304379E-3</v>
      </c>
      <c r="Y152" s="41">
        <f t="shared" si="31"/>
        <v>1.2013132419289949E-2</v>
      </c>
      <c r="AB152" s="41">
        <f t="shared" si="35"/>
        <v>10.5</v>
      </c>
      <c r="AC152" s="41">
        <f t="shared" si="32"/>
        <v>2.5319188868567875E-4</v>
      </c>
      <c r="AD152" s="41">
        <f t="shared" si="32"/>
        <v>6.3097792851955232E-3</v>
      </c>
      <c r="AE152" s="41">
        <f t="shared" si="32"/>
        <v>2.2805898972249367E-3</v>
      </c>
      <c r="AF152" s="41">
        <f t="shared" si="32"/>
        <v>6.4276521980766131E-3</v>
      </c>
      <c r="AG152" s="41">
        <f t="shared" si="32"/>
        <v>5.9986910131021266E-3</v>
      </c>
      <c r="AH152" s="41">
        <f t="shared" si="32"/>
        <v>1.9212491557758608E-2</v>
      </c>
      <c r="AI152" s="41">
        <f t="shared" si="32"/>
        <v>0.50870190224448086</v>
      </c>
      <c r="AJ152" s="41">
        <f t="shared" si="32"/>
        <v>1.0418964940371978E-2</v>
      </c>
      <c r="AK152" s="41">
        <f t="shared" si="32"/>
        <v>1.6136572350585153E-2</v>
      </c>
      <c r="AO152" s="41">
        <v>10.5</v>
      </c>
      <c r="AP152" s="41">
        <v>3646.6468083008585</v>
      </c>
      <c r="AT152" s="41">
        <f t="shared" si="16"/>
        <v>2.5323936168755963</v>
      </c>
    </row>
    <row r="153" spans="1:46" s="41" customFormat="1">
      <c r="B153" s="44">
        <v>1.9287659478047281</v>
      </c>
      <c r="C153" s="41">
        <f t="shared" si="17"/>
        <v>1.3438657980571798</v>
      </c>
      <c r="D153" s="41">
        <f t="shared" si="33"/>
        <v>10.75</v>
      </c>
      <c r="E153" s="41">
        <f t="shared" si="30"/>
        <v>1.2319901191353746E-4</v>
      </c>
      <c r="F153" s="41">
        <f t="shared" si="30"/>
        <v>5.9035295393345443E-3</v>
      </c>
      <c r="G153" s="41">
        <f t="shared" si="30"/>
        <v>1.9735006821407571E-3</v>
      </c>
      <c r="H153" s="41">
        <f t="shared" si="30"/>
        <v>5.0037893339281931E-3</v>
      </c>
      <c r="I153" s="41">
        <f t="shared" si="30"/>
        <v>5.7077954200950116E-3</v>
      </c>
      <c r="J153" s="41">
        <f t="shared" si="30"/>
        <v>1.3947073229996611E-2</v>
      </c>
      <c r="K153" s="41">
        <f t="shared" si="30"/>
        <v>0.41553505205670188</v>
      </c>
      <c r="L153" s="41">
        <f t="shared" si="30"/>
        <v>8.3342240874761109E-3</v>
      </c>
      <c r="M153" s="41">
        <f t="shared" si="30"/>
        <v>1.4282579397881424E-2</v>
      </c>
      <c r="P153" s="41">
        <f t="shared" si="34"/>
        <v>10.75</v>
      </c>
      <c r="Q153" s="41">
        <f t="shared" si="31"/>
        <v>-1.0530656783653902E-5</v>
      </c>
      <c r="R153" s="41">
        <f t="shared" si="31"/>
        <v>5.4041554346950871E-3</v>
      </c>
      <c r="S153" s="41">
        <f t="shared" si="31"/>
        <v>1.6327528456981332E-3</v>
      </c>
      <c r="T153" s="41">
        <f t="shared" si="31"/>
        <v>3.4850624559462852E-3</v>
      </c>
      <c r="U153" s="41">
        <f t="shared" si="31"/>
        <v>5.3283667375999587E-3</v>
      </c>
      <c r="V153" s="41">
        <f t="shared" si="31"/>
        <v>8.3981028355164591E-3</v>
      </c>
      <c r="W153" s="41">
        <f t="shared" si="31"/>
        <v>0.31486040542871307</v>
      </c>
      <c r="X153" s="41">
        <f t="shared" si="31"/>
        <v>6.0957124946933406E-3</v>
      </c>
      <c r="Y153" s="41">
        <f t="shared" si="31"/>
        <v>1.219043105413953E-2</v>
      </c>
      <c r="AB153" s="41">
        <f t="shared" si="35"/>
        <v>10.75</v>
      </c>
      <c r="AC153" s="41">
        <f t="shared" si="32"/>
        <v>2.5692868061072866E-4</v>
      </c>
      <c r="AD153" s="41">
        <f t="shared" si="32"/>
        <v>6.4029036439740006E-3</v>
      </c>
      <c r="AE153" s="41">
        <f t="shared" si="32"/>
        <v>2.3142485185833808E-3</v>
      </c>
      <c r="AF153" s="41">
        <f t="shared" si="32"/>
        <v>6.5225162119100883E-3</v>
      </c>
      <c r="AG153" s="41">
        <f t="shared" si="32"/>
        <v>6.0872241025900645E-3</v>
      </c>
      <c r="AH153" s="41">
        <f t="shared" si="32"/>
        <v>1.9496043624476857E-2</v>
      </c>
      <c r="AI153" s="41">
        <f t="shared" si="32"/>
        <v>0.51620969868469202</v>
      </c>
      <c r="AJ153" s="41">
        <f t="shared" si="32"/>
        <v>1.0572735680258884E-2</v>
      </c>
      <c r="AK153" s="41">
        <f t="shared" si="32"/>
        <v>1.63747277416234E-2</v>
      </c>
      <c r="AO153" s="41">
        <v>10.75</v>
      </c>
      <c r="AP153" s="41">
        <v>3701.259328162495</v>
      </c>
      <c r="AT153" s="41">
        <f t="shared" si="16"/>
        <v>2.5703189778906217</v>
      </c>
    </row>
    <row r="154" spans="1:46" s="41" customFormat="1">
      <c r="A154" s="41" t="s">
        <v>80</v>
      </c>
      <c r="B154" s="44">
        <v>1.9569885809857261</v>
      </c>
      <c r="C154" s="41">
        <f t="shared" si="17"/>
        <v>1.3635298902743953</v>
      </c>
      <c r="D154" s="41">
        <f t="shared" si="33"/>
        <v>11</v>
      </c>
      <c r="E154" s="41">
        <f t="shared" si="30"/>
        <v>1.2500171924848116E-4</v>
      </c>
      <c r="F154" s="41">
        <f t="shared" si="30"/>
        <v>5.9899128295681061E-3</v>
      </c>
      <c r="G154" s="41">
        <f t="shared" si="30"/>
        <v>2.0023778955205874E-3</v>
      </c>
      <c r="H154" s="41">
        <f t="shared" si="30"/>
        <v>5.0770071917233192E-3</v>
      </c>
      <c r="I154" s="41">
        <f t="shared" si="30"/>
        <v>5.7913146343350139E-3</v>
      </c>
      <c r="J154" s="41">
        <f t="shared" si="30"/>
        <v>1.4151153529198662E-2</v>
      </c>
      <c r="K154" s="41">
        <f t="shared" si="30"/>
        <v>0.42161536126238403</v>
      </c>
      <c r="L154" s="41">
        <f t="shared" si="30"/>
        <v>8.456174472143984E-3</v>
      </c>
      <c r="M154" s="41">
        <f t="shared" si="30"/>
        <v>1.449156898507508E-2</v>
      </c>
      <c r="P154" s="41">
        <f t="shared" si="34"/>
        <v>11</v>
      </c>
      <c r="Q154" s="41">
        <f t="shared" si="31"/>
        <v>-1.068474643040359E-5</v>
      </c>
      <c r="R154" s="41">
        <f t="shared" si="31"/>
        <v>5.4832316422878703E-3</v>
      </c>
      <c r="S154" s="41">
        <f t="shared" si="31"/>
        <v>1.6566440724650809E-3</v>
      </c>
      <c r="T154" s="41">
        <f t="shared" si="31"/>
        <v>3.5360575699045077E-3</v>
      </c>
      <c r="U154" s="41">
        <f t="shared" si="31"/>
        <v>5.4063339684401112E-3</v>
      </c>
      <c r="V154" s="41">
        <f t="shared" si="31"/>
        <v>8.5209879248207606E-3</v>
      </c>
      <c r="W154" s="41">
        <f t="shared" si="31"/>
        <v>0.31946759467101021</v>
      </c>
      <c r="X154" s="41">
        <f t="shared" si="31"/>
        <v>6.1849078985785899E-3</v>
      </c>
      <c r="Y154" s="41">
        <f t="shared" si="31"/>
        <v>1.2368807318170328E-2</v>
      </c>
      <c r="AB154" s="41">
        <f t="shared" si="35"/>
        <v>11</v>
      </c>
      <c r="AC154" s="41">
        <f t="shared" si="32"/>
        <v>2.6068818492736571E-4</v>
      </c>
      <c r="AD154" s="41">
        <f t="shared" si="32"/>
        <v>6.4965940168483418E-3</v>
      </c>
      <c r="AE154" s="41">
        <f t="shared" si="32"/>
        <v>2.3481117185760944E-3</v>
      </c>
      <c r="AF154" s="41">
        <f t="shared" si="32"/>
        <v>6.6179568135421168E-3</v>
      </c>
      <c r="AG154" s="41">
        <f t="shared" si="32"/>
        <v>6.1762953002299165E-3</v>
      </c>
      <c r="AH154" s="41">
        <f t="shared" si="32"/>
        <v>1.9781319133576659E-2</v>
      </c>
      <c r="AI154" s="41">
        <f t="shared" si="32"/>
        <v>0.52376312785375922</v>
      </c>
      <c r="AJ154" s="41">
        <f t="shared" si="32"/>
        <v>1.0727441045709376E-2</v>
      </c>
      <c r="AK154" s="41">
        <f t="shared" si="32"/>
        <v>1.6614330651979915E-2</v>
      </c>
      <c r="AO154" s="41">
        <v>11</v>
      </c>
      <c r="AP154" s="41">
        <v>3754.5306090894601</v>
      </c>
      <c r="AT154" s="41">
        <f t="shared" si="16"/>
        <v>2.6073129229787919</v>
      </c>
    </row>
    <row r="155" spans="1:46" s="41" customFormat="1">
      <c r="B155" s="44">
        <v>2.0714254670989396</v>
      </c>
      <c r="C155" s="41">
        <f t="shared" si="17"/>
        <v>1.4432636793630866</v>
      </c>
      <c r="D155" s="41">
        <f>D154+1</f>
        <v>12</v>
      </c>
      <c r="E155" s="41">
        <f t="shared" si="30"/>
        <v>1.3231132117900903E-4</v>
      </c>
      <c r="F155" s="41">
        <f t="shared" si="30"/>
        <v>6.3401790390725547E-3</v>
      </c>
      <c r="G155" s="41">
        <f t="shared" si="30"/>
        <v>2.119468967697353E-3</v>
      </c>
      <c r="H155" s="41">
        <f t="shared" si="30"/>
        <v>5.3738903209557647E-3</v>
      </c>
      <c r="I155" s="41">
        <f t="shared" si="30"/>
        <v>6.1299676135574896E-3</v>
      </c>
      <c r="J155" s="41">
        <f t="shared" si="30"/>
        <v>1.497865654098211E-2</v>
      </c>
      <c r="K155" s="41">
        <f t="shared" si="30"/>
        <v>0.44626974583526807</v>
      </c>
      <c r="L155" s="41">
        <f t="shared" si="30"/>
        <v>8.9506578249976716E-3</v>
      </c>
      <c r="M155" s="41">
        <f t="shared" si="30"/>
        <v>1.5338978134857394E-2</v>
      </c>
      <c r="P155" s="41">
        <f>P154+1</f>
        <v>12</v>
      </c>
      <c r="Q155" s="41">
        <f t="shared" si="31"/>
        <v>-1.1309547781972424E-5</v>
      </c>
      <c r="R155" s="41">
        <f t="shared" si="31"/>
        <v>5.8038691570273812E-3</v>
      </c>
      <c r="S155" s="41">
        <f t="shared" si="31"/>
        <v>1.7535180097444313E-3</v>
      </c>
      <c r="T155" s="41">
        <f t="shared" si="31"/>
        <v>3.7428321118454242E-3</v>
      </c>
      <c r="U155" s="41">
        <f t="shared" si="31"/>
        <v>5.7224748139450702E-3</v>
      </c>
      <c r="V155" s="41">
        <f t="shared" si="31"/>
        <v>9.0192613098568752E-3</v>
      </c>
      <c r="W155" s="41">
        <f t="shared" si="31"/>
        <v>0.33814878530412779</v>
      </c>
      <c r="X155" s="41">
        <f t="shared" si="31"/>
        <v>6.5465766419157863E-3</v>
      </c>
      <c r="Y155" s="41">
        <f t="shared" si="31"/>
        <v>1.3092085833016225E-2</v>
      </c>
      <c r="AB155" s="41">
        <f>AB154+1</f>
        <v>12</v>
      </c>
      <c r="AC155" s="41">
        <f t="shared" si="32"/>
        <v>2.7593219013999029E-4</v>
      </c>
      <c r="AD155" s="41">
        <f t="shared" si="32"/>
        <v>6.876488921117729E-3</v>
      </c>
      <c r="AE155" s="41">
        <f t="shared" si="32"/>
        <v>2.4854199256502743E-3</v>
      </c>
      <c r="AF155" s="41">
        <f t="shared" si="32"/>
        <v>7.0049485300660913E-3</v>
      </c>
      <c r="AG155" s="41">
        <f t="shared" si="32"/>
        <v>6.537460413169909E-3</v>
      </c>
      <c r="AH155" s="41">
        <f t="shared" si="32"/>
        <v>2.0938051772107443E-2</v>
      </c>
      <c r="AI155" s="41">
        <f t="shared" si="32"/>
        <v>0.55439070636640986</v>
      </c>
      <c r="AJ155" s="41">
        <f t="shared" si="32"/>
        <v>1.1354739008079555E-2</v>
      </c>
      <c r="AK155" s="41">
        <f t="shared" si="32"/>
        <v>1.7585870436698649E-2</v>
      </c>
      <c r="AO155" s="41">
        <v>12</v>
      </c>
      <c r="AP155" s="41">
        <v>3954.8249763678323</v>
      </c>
      <c r="AT155" s="41">
        <f t="shared" si="16"/>
        <v>2.7464062335887722</v>
      </c>
    </row>
    <row r="156" spans="1:46" s="41" customFormat="1">
      <c r="B156" s="44">
        <v>2.1879757108273781</v>
      </c>
      <c r="C156" s="41">
        <f t="shared" si="17"/>
        <v>1.5244699483145614</v>
      </c>
      <c r="D156" s="41">
        <f t="shared" ref="D156:D163" si="36">D155+1</f>
        <v>13</v>
      </c>
      <c r="E156" s="41">
        <f t="shared" si="30"/>
        <v>1.3975591282682848E-4</v>
      </c>
      <c r="F156" s="41">
        <f t="shared" si="30"/>
        <v>6.6969137727247163E-3</v>
      </c>
      <c r="G156" s="41">
        <f t="shared" si="30"/>
        <v>2.2387224135410741E-3</v>
      </c>
      <c r="H156" s="41">
        <f t="shared" si="30"/>
        <v>5.6762561249035521E-3</v>
      </c>
      <c r="I156" s="41">
        <f t="shared" si="30"/>
        <v>6.4748746501636176E-3</v>
      </c>
      <c r="J156" s="41">
        <f t="shared" si="30"/>
        <v>1.5821441424292926E-2</v>
      </c>
      <c r="K156" s="41">
        <f t="shared" si="30"/>
        <v>0.47137943405329191</v>
      </c>
      <c r="L156" s="41">
        <f t="shared" si="30"/>
        <v>9.4542730250629439E-3</v>
      </c>
      <c r="M156" s="41">
        <f t="shared" si="30"/>
        <v>1.6202036771800099E-2</v>
      </c>
      <c r="P156" s="41">
        <f t="shared" ref="P156:P163" si="37">P155+1</f>
        <v>13</v>
      </c>
      <c r="Q156" s="41">
        <f t="shared" si="31"/>
        <v>-1.1945887622040805E-5</v>
      </c>
      <c r="R156" s="41">
        <f t="shared" si="31"/>
        <v>6.1304280294385014E-3</v>
      </c>
      <c r="S156" s="41">
        <f t="shared" si="31"/>
        <v>1.8521809617376532E-3</v>
      </c>
      <c r="T156" s="41">
        <f t="shared" si="31"/>
        <v>3.9534252525588835E-3</v>
      </c>
      <c r="U156" s="41">
        <f t="shared" si="31"/>
        <v>6.0444539751017736E-3</v>
      </c>
      <c r="V156" s="41">
        <f t="shared" si="31"/>
        <v>9.5267365343391312E-3</v>
      </c>
      <c r="W156" s="41">
        <f t="shared" si="31"/>
        <v>0.35717496991450992</v>
      </c>
      <c r="X156" s="41">
        <f t="shared" si="31"/>
        <v>6.9149244851383507E-3</v>
      </c>
      <c r="Y156" s="41">
        <f t="shared" si="31"/>
        <v>1.3828721458573492E-2</v>
      </c>
      <c r="AB156" s="41">
        <f t="shared" ref="AB156:AB163" si="38">AB155+1</f>
        <v>13</v>
      </c>
      <c r="AC156" s="41">
        <f t="shared" si="32"/>
        <v>2.9145771327569752E-4</v>
      </c>
      <c r="AD156" s="41">
        <f t="shared" si="32"/>
        <v>7.2633995160109304E-3</v>
      </c>
      <c r="AE156" s="41">
        <f t="shared" si="32"/>
        <v>2.6252638653444949E-3</v>
      </c>
      <c r="AF156" s="41">
        <f t="shared" si="32"/>
        <v>7.3990869972482051E-3</v>
      </c>
      <c r="AG156" s="41">
        <f t="shared" si="32"/>
        <v>6.9052953252254617E-3</v>
      </c>
      <c r="AH156" s="41">
        <f t="shared" si="32"/>
        <v>2.211614631424683E-2</v>
      </c>
      <c r="AI156" s="41">
        <f t="shared" si="32"/>
        <v>0.58558389819207546</v>
      </c>
      <c r="AJ156" s="41">
        <f t="shared" si="32"/>
        <v>1.1993621564987537E-2</v>
      </c>
      <c r="AK156" s="41">
        <f t="shared" si="32"/>
        <v>1.8575352085026801E-2</v>
      </c>
      <c r="AO156" s="41">
        <v>13</v>
      </c>
      <c r="AP156" s="41">
        <v>4136.125636694559</v>
      </c>
      <c r="AT156" s="41">
        <f t="shared" si="16"/>
        <v>2.872309469926777</v>
      </c>
    </row>
    <row r="157" spans="1:46" s="41" customFormat="1">
      <c r="B157" s="44">
        <v>2.3061912004895562</v>
      </c>
      <c r="C157" s="41">
        <f t="shared" si="17"/>
        <v>1.6068364757506146</v>
      </c>
      <c r="D157" s="41">
        <f t="shared" si="36"/>
        <v>14</v>
      </c>
      <c r="E157" s="41">
        <f t="shared" si="30"/>
        <v>1.4730687127040312E-4</v>
      </c>
      <c r="F157" s="41">
        <f t="shared" si="30"/>
        <v>7.0587454589497271E-3</v>
      </c>
      <c r="G157" s="41">
        <f t="shared" si="30"/>
        <v>2.3596797281149064E-3</v>
      </c>
      <c r="H157" s="41">
        <f t="shared" si="30"/>
        <v>5.9829420693282582E-3</v>
      </c>
      <c r="I157" s="41">
        <f t="shared" si="30"/>
        <v>6.8247096476375477E-3</v>
      </c>
      <c r="J157" s="41">
        <f t="shared" si="30"/>
        <v>1.6676267844841716E-2</v>
      </c>
      <c r="K157" s="41">
        <f t="shared" si="30"/>
        <v>0.49684788433705596</v>
      </c>
      <c r="L157" s="41">
        <f t="shared" si="30"/>
        <v>9.9650837756242953E-3</v>
      </c>
      <c r="M157" s="41">
        <f t="shared" si="30"/>
        <v>1.7077426613206832E-2</v>
      </c>
      <c r="P157" s="41">
        <f t="shared" si="37"/>
        <v>14</v>
      </c>
      <c r="Q157" s="41">
        <f t="shared" si="31"/>
        <v>-1.2591319354989471E-5</v>
      </c>
      <c r="R157" s="41">
        <f t="shared" si="31"/>
        <v>6.4616527079175718E-3</v>
      </c>
      <c r="S157" s="41">
        <f t="shared" si="31"/>
        <v>1.9522535897157686E-3</v>
      </c>
      <c r="T157" s="41">
        <f t="shared" si="31"/>
        <v>4.1670273047943445E-3</v>
      </c>
      <c r="U157" s="41">
        <f t="shared" si="31"/>
        <v>6.3710335083530592E-3</v>
      </c>
      <c r="V157" s="41">
        <f t="shared" si="31"/>
        <v>1.0041462460553178E-2</v>
      </c>
      <c r="W157" s="41">
        <f t="shared" si="31"/>
        <v>0.37647299674111978</v>
      </c>
      <c r="X157" s="41">
        <f t="shared" si="31"/>
        <v>7.2885352066570548E-3</v>
      </c>
      <c r="Y157" s="41">
        <f t="shared" si="31"/>
        <v>1.4575881982585411E-2</v>
      </c>
      <c r="AB157" s="41">
        <f t="shared" si="38"/>
        <v>14</v>
      </c>
      <c r="AC157" s="41">
        <f t="shared" si="32"/>
        <v>3.0720506189579547E-4</v>
      </c>
      <c r="AD157" s="41">
        <f t="shared" si="32"/>
        <v>7.6558382099818816E-3</v>
      </c>
      <c r="AE157" s="41">
        <f t="shared" si="32"/>
        <v>2.7671058665140443E-3</v>
      </c>
      <c r="AF157" s="41">
        <f t="shared" si="32"/>
        <v>7.7988568338621554E-3</v>
      </c>
      <c r="AG157" s="41">
        <f t="shared" si="32"/>
        <v>7.2783857869220363E-3</v>
      </c>
      <c r="AH157" s="41">
        <f t="shared" si="32"/>
        <v>2.3311073229130362E-2</v>
      </c>
      <c r="AI157" s="41">
        <f t="shared" si="32"/>
        <v>0.61722277193299369</v>
      </c>
      <c r="AJ157" s="41">
        <f t="shared" si="32"/>
        <v>1.2641632344591536E-2</v>
      </c>
      <c r="AK157" s="41">
        <f t="shared" si="32"/>
        <v>1.9578971243828354E-2</v>
      </c>
      <c r="AO157" s="41">
        <v>14</v>
      </c>
      <c r="AP157" s="41">
        <v>4300.3203199786831</v>
      </c>
      <c r="AT157" s="41">
        <f t="shared" si="16"/>
        <v>2.9863335555407522</v>
      </c>
    </row>
    <row r="158" spans="1:46" s="41" customFormat="1">
      <c r="B158" s="44">
        <v>2.4256619834395847</v>
      </c>
      <c r="C158" s="41">
        <f t="shared" si="17"/>
        <v>1.6900776275639764</v>
      </c>
      <c r="D158" s="41">
        <f t="shared" si="36"/>
        <v>15</v>
      </c>
      <c r="E158" s="41">
        <f t="shared" si="30"/>
        <v>1.5493801097853235E-4</v>
      </c>
      <c r="F158" s="41">
        <f t="shared" si="30"/>
        <v>7.4244193226114487E-3</v>
      </c>
      <c r="G158" s="41">
        <f t="shared" si="30"/>
        <v>2.4819214505572406E-3</v>
      </c>
      <c r="H158" s="41">
        <f t="shared" si="30"/>
        <v>6.2928846158159801E-3</v>
      </c>
      <c r="I158" s="41">
        <f t="shared" si="30"/>
        <v>7.1782594334648406E-3</v>
      </c>
      <c r="J158" s="41">
        <f t="shared" si="30"/>
        <v>1.7540171399622728E-2</v>
      </c>
      <c r="K158" s="41">
        <f t="shared" si="30"/>
        <v>0.52258677612374416</v>
      </c>
      <c r="L158" s="41">
        <f t="shared" si="30"/>
        <v>1.0481318665681864E-2</v>
      </c>
      <c r="M158" s="41">
        <f t="shared" si="30"/>
        <v>1.7962111945376329E-2</v>
      </c>
      <c r="P158" s="41">
        <f t="shared" si="37"/>
        <v>15</v>
      </c>
      <c r="Q158" s="41">
        <f t="shared" si="31"/>
        <v>-1.324360472551517E-5</v>
      </c>
      <c r="R158" s="41">
        <f t="shared" si="31"/>
        <v>6.7963945575969086E-3</v>
      </c>
      <c r="S158" s="41">
        <f t="shared" si="31"/>
        <v>2.0533888576115245E-3</v>
      </c>
      <c r="T158" s="41">
        <f t="shared" si="31"/>
        <v>4.3828975303733192E-3</v>
      </c>
      <c r="U158" s="41">
        <f t="shared" si="31"/>
        <v>6.7010808874611878E-3</v>
      </c>
      <c r="V158" s="41">
        <f t="shared" si="31"/>
        <v>1.0561654100288403E-2</v>
      </c>
      <c r="W158" s="41">
        <f t="shared" si="31"/>
        <v>0.39597594327506602</v>
      </c>
      <c r="X158" s="41">
        <f t="shared" si="31"/>
        <v>7.6661131835018713E-3</v>
      </c>
      <c r="Y158" s="41">
        <f t="shared" si="31"/>
        <v>1.533097637036949E-2</v>
      </c>
      <c r="AB158" s="41">
        <f t="shared" si="38"/>
        <v>15</v>
      </c>
      <c r="AC158" s="41">
        <f t="shared" si="32"/>
        <v>3.231196266825796E-4</v>
      </c>
      <c r="AD158" s="41">
        <f t="shared" si="32"/>
        <v>8.0524440876259887E-3</v>
      </c>
      <c r="AE158" s="41">
        <f t="shared" si="32"/>
        <v>2.9104540435029567E-3</v>
      </c>
      <c r="AF158" s="41">
        <f t="shared" si="32"/>
        <v>8.2028717012586246E-3</v>
      </c>
      <c r="AG158" s="41">
        <f t="shared" si="32"/>
        <v>7.6554379794684943E-3</v>
      </c>
      <c r="AH158" s="41">
        <f t="shared" si="32"/>
        <v>2.4518688698957174E-2</v>
      </c>
      <c r="AI158" s="41">
        <f t="shared" si="32"/>
        <v>0.64919760897242396</v>
      </c>
      <c r="AJ158" s="41">
        <f t="shared" si="32"/>
        <v>1.3296524147861857E-2</v>
      </c>
      <c r="AK158" s="41">
        <f t="shared" si="32"/>
        <v>2.0593247520383273E-2</v>
      </c>
      <c r="AO158" s="41">
        <v>15</v>
      </c>
      <c r="AP158" s="41">
        <v>4449.1689725156057</v>
      </c>
      <c r="AT158" s="41">
        <f t="shared" si="16"/>
        <v>3.0897006753580594</v>
      </c>
    </row>
    <row r="159" spans="1:46" s="41" customFormat="1">
      <c r="B159" s="44">
        <v>2.5448068643169823</v>
      </c>
      <c r="C159" s="41">
        <f t="shared" si="17"/>
        <v>1.7730917074252317</v>
      </c>
      <c r="D159" s="41">
        <f t="shared" si="36"/>
        <v>16</v>
      </c>
      <c r="E159" s="41">
        <f t="shared" si="30"/>
        <v>1.6254833384604162E-4</v>
      </c>
      <c r="F159" s="41">
        <f t="shared" si="30"/>
        <v>7.7890956715073716E-3</v>
      </c>
      <c r="G159" s="41">
        <f t="shared" si="30"/>
        <v>2.6038297121338955E-3</v>
      </c>
      <c r="H159" s="41">
        <f t="shared" si="30"/>
        <v>6.6019816759362183E-3</v>
      </c>
      <c r="I159" s="41">
        <f t="shared" si="30"/>
        <v>7.5308447775672685E-3</v>
      </c>
      <c r="J159" s="41">
        <f t="shared" si="30"/>
        <v>1.8401718328355899E-2</v>
      </c>
      <c r="K159" s="41">
        <f t="shared" si="30"/>
        <v>0.54825545527790931</v>
      </c>
      <c r="L159" s="41">
        <f t="shared" si="30"/>
        <v>1.0996145328418245E-2</v>
      </c>
      <c r="M159" s="41">
        <f t="shared" si="30"/>
        <v>1.8844383961283382E-2</v>
      </c>
      <c r="P159" s="41">
        <f t="shared" si="37"/>
        <v>16</v>
      </c>
      <c r="Q159" s="41">
        <f t="shared" si="31"/>
        <v>-1.389411073920607E-5</v>
      </c>
      <c r="R159" s="41">
        <f t="shared" si="31"/>
        <v>7.1302232713620654E-3</v>
      </c>
      <c r="S159" s="41">
        <f t="shared" si="31"/>
        <v>2.1542482405368349E-3</v>
      </c>
      <c r="T159" s="41">
        <f t="shared" si="31"/>
        <v>4.5981788876767347E-3</v>
      </c>
      <c r="U159" s="41">
        <f t="shared" si="31"/>
        <v>7.0302279366119677E-3</v>
      </c>
      <c r="V159" s="41">
        <f t="shared" si="31"/>
        <v>1.1080426719160376E-2</v>
      </c>
      <c r="W159" s="41">
        <f t="shared" si="31"/>
        <v>0.41542568809273589</v>
      </c>
      <c r="X159" s="41">
        <f t="shared" si="31"/>
        <v>8.0426611725773357E-3</v>
      </c>
      <c r="Y159" s="41">
        <f t="shared" si="31"/>
        <v>1.6084010950559325E-2</v>
      </c>
      <c r="AB159" s="41">
        <f t="shared" si="38"/>
        <v>16</v>
      </c>
      <c r="AC159" s="41">
        <f t="shared" si="32"/>
        <v>3.3899077843128905E-4</v>
      </c>
      <c r="AD159" s="41">
        <f t="shared" si="32"/>
        <v>8.447968071652677E-3</v>
      </c>
      <c r="AE159" s="41">
        <f t="shared" si="32"/>
        <v>3.053411183730956E-3</v>
      </c>
      <c r="AF159" s="41">
        <f t="shared" si="32"/>
        <v>8.6057844641956854E-3</v>
      </c>
      <c r="AG159" s="41">
        <f t="shared" si="32"/>
        <v>8.0314616185225701E-3</v>
      </c>
      <c r="AH159" s="41">
        <f t="shared" si="32"/>
        <v>2.5723009937551545E-2</v>
      </c>
      <c r="AI159" s="41">
        <f t="shared" si="32"/>
        <v>0.68108522246308467</v>
      </c>
      <c r="AJ159" s="41">
        <f t="shared" si="32"/>
        <v>1.3949629484259153E-2</v>
      </c>
      <c r="AK159" s="41">
        <f t="shared" si="32"/>
        <v>2.1604756972007547E-2</v>
      </c>
      <c r="AO159" s="41">
        <v>16</v>
      </c>
      <c r="AP159" s="41">
        <v>4582.9941360680805</v>
      </c>
      <c r="AT159" s="41">
        <f t="shared" si="16"/>
        <v>3.1826348167139447</v>
      </c>
    </row>
    <row r="160" spans="1:46" s="41" customFormat="1">
      <c r="B160" s="44">
        <v>2.6669045480645277</v>
      </c>
      <c r="C160" s="41">
        <f t="shared" si="17"/>
        <v>1.8581631498141247</v>
      </c>
      <c r="D160" s="41">
        <f t="shared" si="36"/>
        <v>17</v>
      </c>
      <c r="E160" s="41">
        <f t="shared" si="30"/>
        <v>1.7034726559914001E-4</v>
      </c>
      <c r="F160" s="41">
        <f t="shared" si="30"/>
        <v>8.1628099023648617E-3</v>
      </c>
      <c r="G160" s="41">
        <f t="shared" si="30"/>
        <v>2.7287592622630037E-3</v>
      </c>
      <c r="H160" s="41">
        <f t="shared" si="30"/>
        <v>6.9187391800432747E-3</v>
      </c>
      <c r="I160" s="41">
        <f t="shared" si="30"/>
        <v>7.8921683486784522E-3</v>
      </c>
      <c r="J160" s="41">
        <f t="shared" si="30"/>
        <v>1.9284617229789837E-2</v>
      </c>
      <c r="K160" s="41">
        <f t="shared" si="30"/>
        <v>0.57456028890989319</v>
      </c>
      <c r="L160" s="41">
        <f t="shared" si="30"/>
        <v>1.1523731092814401E-2</v>
      </c>
      <c r="M160" s="41">
        <f t="shared" si="30"/>
        <v>1.9748521585864823E-2</v>
      </c>
      <c r="P160" s="41">
        <f t="shared" si="37"/>
        <v>17</v>
      </c>
      <c r="Q160" s="41">
        <f t="shared" si="31"/>
        <v>-1.456073843609586E-5</v>
      </c>
      <c r="R160" s="41">
        <f t="shared" si="31"/>
        <v>7.472325361011143E-3</v>
      </c>
      <c r="S160" s="41">
        <f t="shared" si="31"/>
        <v>2.2576072514208963E-3</v>
      </c>
      <c r="T160" s="41">
        <f t="shared" si="31"/>
        <v>4.8187956266184852E-3</v>
      </c>
      <c r="U160" s="41">
        <f t="shared" si="31"/>
        <v>7.3675323345659526E-3</v>
      </c>
      <c r="V160" s="41">
        <f t="shared" si="31"/>
        <v>1.1612056233491716E-2</v>
      </c>
      <c r="W160" s="41">
        <f t="shared" si="31"/>
        <v>0.43535746169668954</v>
      </c>
      <c r="X160" s="41">
        <f t="shared" si="31"/>
        <v>8.4285412619889821E-3</v>
      </c>
      <c r="Y160" s="41">
        <f t="shared" si="31"/>
        <v>1.6855708209777671E-2</v>
      </c>
      <c r="AB160" s="41">
        <f t="shared" si="38"/>
        <v>17</v>
      </c>
      <c r="AC160" s="41">
        <f t="shared" si="32"/>
        <v>3.552552696343756E-4</v>
      </c>
      <c r="AD160" s="41">
        <f t="shared" si="32"/>
        <v>8.8532944437185804E-3</v>
      </c>
      <c r="AE160" s="41">
        <f t="shared" si="32"/>
        <v>3.1999112731051112E-3</v>
      </c>
      <c r="AF160" s="41">
        <f t="shared" si="32"/>
        <v>9.0186827334680451E-3</v>
      </c>
      <c r="AG160" s="41">
        <f t="shared" si="32"/>
        <v>8.41680436279095E-3</v>
      </c>
      <c r="AH160" s="41">
        <f t="shared" si="32"/>
        <v>2.6957178226088091E-2</v>
      </c>
      <c r="AI160" s="41">
        <f t="shared" si="32"/>
        <v>0.71376311612309884</v>
      </c>
      <c r="AJ160" s="41">
        <f t="shared" si="32"/>
        <v>1.4618920923639818E-2</v>
      </c>
      <c r="AK160" s="41">
        <f t="shared" si="32"/>
        <v>2.2641334961952087E-2</v>
      </c>
      <c r="AO160" s="41">
        <v>17</v>
      </c>
      <c r="AP160" s="41">
        <v>4707.1155667988769</v>
      </c>
      <c r="AT160" s="41">
        <f t="shared" si="16"/>
        <v>3.2688302547214425</v>
      </c>
    </row>
    <row r="161" spans="2:46" s="41" customFormat="1">
      <c r="B161" s="44">
        <v>2.78802400985525</v>
      </c>
      <c r="C161" s="41">
        <f t="shared" si="17"/>
        <v>1.9425530170060998</v>
      </c>
      <c r="D161" s="41">
        <f t="shared" si="36"/>
        <v>18</v>
      </c>
      <c r="E161" s="41">
        <f t="shared" si="30"/>
        <v>1.7808371388779837E-4</v>
      </c>
      <c r="F161" s="41">
        <f t="shared" si="30"/>
        <v>8.5335300103612007E-3</v>
      </c>
      <c r="G161" s="41">
        <f t="shared" si="30"/>
        <v>2.8526879020943779E-3</v>
      </c>
      <c r="H161" s="41">
        <f t="shared" si="30"/>
        <v>7.2329588870685552E-3</v>
      </c>
      <c r="I161" s="41">
        <f t="shared" si="30"/>
        <v>8.2505970683892631E-3</v>
      </c>
      <c r="J161" s="41">
        <f t="shared" si="30"/>
        <v>2.0160442523727475E-2</v>
      </c>
      <c r="K161" s="41">
        <f t="shared" si="30"/>
        <v>0.60065437353305395</v>
      </c>
      <c r="L161" s="41">
        <f t="shared" si="30"/>
        <v>1.2047089946732002E-2</v>
      </c>
      <c r="M161" s="41">
        <f t="shared" si="30"/>
        <v>2.0645415442594087E-2</v>
      </c>
      <c r="P161" s="41">
        <f t="shared" si="37"/>
        <v>18</v>
      </c>
      <c r="Q161" s="41">
        <f t="shared" si="31"/>
        <v>-1.522202524665506E-5</v>
      </c>
      <c r="R161" s="41">
        <f t="shared" si="31"/>
        <v>7.8116865978831778E-3</v>
      </c>
      <c r="S161" s="41">
        <f t="shared" si="31"/>
        <v>2.3601381708065849E-3</v>
      </c>
      <c r="T161" s="41">
        <f t="shared" si="31"/>
        <v>5.0376448288514987E-3</v>
      </c>
      <c r="U161" s="41">
        <f t="shared" si="31"/>
        <v>7.702134317878773E-3</v>
      </c>
      <c r="V161" s="41">
        <f t="shared" si="31"/>
        <v>1.2139426439637575E-2</v>
      </c>
      <c r="W161" s="41">
        <f t="shared" si="31"/>
        <v>0.4551295459602776</v>
      </c>
      <c r="X161" s="41">
        <f t="shared" si="31"/>
        <v>8.8113297581404026E-3</v>
      </c>
      <c r="Y161" s="41">
        <f t="shared" si="31"/>
        <v>1.7621222786574717E-2</v>
      </c>
      <c r="AB161" s="41">
        <f t="shared" si="38"/>
        <v>18</v>
      </c>
      <c r="AC161" s="41">
        <f t="shared" si="32"/>
        <v>3.7138945302225151E-4</v>
      </c>
      <c r="AD161" s="41">
        <f t="shared" si="32"/>
        <v>9.2553734228392245E-3</v>
      </c>
      <c r="AE161" s="41">
        <f t="shared" si="32"/>
        <v>3.3452376333821714E-3</v>
      </c>
      <c r="AF161" s="41">
        <f t="shared" si="32"/>
        <v>9.4282729452855926E-3</v>
      </c>
      <c r="AG161" s="41">
        <f t="shared" si="32"/>
        <v>8.7990598188997515E-3</v>
      </c>
      <c r="AH161" s="41">
        <f t="shared" si="32"/>
        <v>2.8181458607817511E-2</v>
      </c>
      <c r="AI161" s="41">
        <f t="shared" si="32"/>
        <v>0.74617920110583236</v>
      </c>
      <c r="AJ161" s="41">
        <f t="shared" si="32"/>
        <v>1.5282850135323604E-2</v>
      </c>
      <c r="AK161" s="41">
        <f t="shared" si="32"/>
        <v>2.3669608098613574E-2</v>
      </c>
      <c r="AO161" s="41">
        <v>18</v>
      </c>
      <c r="AP161" s="41">
        <v>4818.9736002121335</v>
      </c>
      <c r="AT161" s="41">
        <f t="shared" si="16"/>
        <v>3.3465094445917596</v>
      </c>
    </row>
    <row r="162" spans="2:46" s="41" customFormat="1">
      <c r="B162" s="44">
        <v>2.9090895968662407</v>
      </c>
      <c r="C162" s="41">
        <f t="shared" si="17"/>
        <v>2.0269053469977001</v>
      </c>
      <c r="D162" s="41">
        <f t="shared" si="36"/>
        <v>19</v>
      </c>
      <c r="E162" s="41">
        <f t="shared" si="30"/>
        <v>1.8581672095040362E-4</v>
      </c>
      <c r="F162" s="41">
        <f t="shared" si="30"/>
        <v>8.9040852194728765E-3</v>
      </c>
      <c r="G162" s="41">
        <f t="shared" si="30"/>
        <v>2.9765614176040737E-3</v>
      </c>
      <c r="H162" s="41">
        <f t="shared" si="30"/>
        <v>7.5470388269808309E-3</v>
      </c>
      <c r="I162" s="41">
        <f t="shared" si="30"/>
        <v>8.6088663565104806E-3</v>
      </c>
      <c r="J162" s="41">
        <f t="shared" si="30"/>
        <v>2.1035878244477644E-2</v>
      </c>
      <c r="K162" s="41">
        <f t="shared" si="30"/>
        <v>0.62673685132573043</v>
      </c>
      <c r="L162" s="41">
        <f t="shared" si="30"/>
        <v>1.2570216006988219E-2</v>
      </c>
      <c r="M162" s="41">
        <f t="shared" si="30"/>
        <v>2.1541910354692492E-2</v>
      </c>
      <c r="P162" s="41">
        <f t="shared" si="37"/>
        <v>19</v>
      </c>
      <c r="Q162" s="41">
        <f t="shared" si="31"/>
        <v>-1.5883017912237625E-5</v>
      </c>
      <c r="R162" s="41">
        <f t="shared" si="31"/>
        <v>8.1508968845147179E-3</v>
      </c>
      <c r="S162" s="41">
        <f t="shared" si="31"/>
        <v>2.462623483725601E-3</v>
      </c>
      <c r="T162" s="41">
        <f t="shared" si="31"/>
        <v>5.2563966854359233E-3</v>
      </c>
      <c r="U162" s="41">
        <f t="shared" si="31"/>
        <v>8.0365874679002112E-3</v>
      </c>
      <c r="V162" s="41">
        <f t="shared" si="31"/>
        <v>1.2666562067844653E-2</v>
      </c>
      <c r="W162" s="41">
        <f t="shared" si="31"/>
        <v>0.47489283546314937</v>
      </c>
      <c r="X162" s="41">
        <f t="shared" si="31"/>
        <v>9.193947987304097E-3</v>
      </c>
      <c r="Y162" s="41">
        <f t="shared" si="31"/>
        <v>1.8386396857159162E-2</v>
      </c>
      <c r="AB162" s="41">
        <f t="shared" si="38"/>
        <v>19</v>
      </c>
      <c r="AC162" s="41">
        <f t="shared" si="32"/>
        <v>3.8751645981304459E-4</v>
      </c>
      <c r="AD162" s="41">
        <f t="shared" si="32"/>
        <v>9.657273554431035E-3</v>
      </c>
      <c r="AE162" s="41">
        <f t="shared" si="32"/>
        <v>3.4904993514825464E-3</v>
      </c>
      <c r="AF162" s="41">
        <f t="shared" si="32"/>
        <v>9.8376809685257176E-3</v>
      </c>
      <c r="AG162" s="41">
        <f t="shared" si="32"/>
        <v>9.18114524512075E-3</v>
      </c>
      <c r="AH162" s="41">
        <f t="shared" si="32"/>
        <v>2.9405194421110777E-2</v>
      </c>
      <c r="AI162" s="41">
        <f t="shared" si="32"/>
        <v>0.77858086718831343</v>
      </c>
      <c r="AJ162" s="41">
        <f t="shared" si="32"/>
        <v>1.5946484026672342E-2</v>
      </c>
      <c r="AK162" s="41">
        <f t="shared" si="32"/>
        <v>2.4697423852225942E-2</v>
      </c>
      <c r="AO162" s="41">
        <v>19</v>
      </c>
      <c r="AP162" s="41">
        <v>4921.0187585996828</v>
      </c>
      <c r="AT162" s="41">
        <f t="shared" si="16"/>
        <v>3.4173741379164464</v>
      </c>
    </row>
    <row r="163" spans="2:46" s="41" customFormat="1">
      <c r="B163" s="44">
        <v>3.0310505299902819</v>
      </c>
      <c r="C163" s="41">
        <f t="shared" si="17"/>
        <v>2.1118815085226812</v>
      </c>
      <c r="D163" s="41">
        <f t="shared" si="36"/>
        <v>20</v>
      </c>
      <c r="E163" s="41">
        <f t="shared" si="30"/>
        <v>1.9360691782215807E-4</v>
      </c>
      <c r="F163" s="41">
        <f t="shared" si="30"/>
        <v>9.2773808866646722E-3</v>
      </c>
      <c r="G163" s="41">
        <f t="shared" si="30"/>
        <v>3.1013510453910872E-3</v>
      </c>
      <c r="H163" s="41">
        <f t="shared" si="30"/>
        <v>7.8634415595241949E-3</v>
      </c>
      <c r="I163" s="41">
        <f t="shared" si="30"/>
        <v>8.9697852416184588E-3</v>
      </c>
      <c r="J163" s="41">
        <f t="shared" si="30"/>
        <v>2.191778829033663E-2</v>
      </c>
      <c r="K163" s="41">
        <f t="shared" si="30"/>
        <v>0.6530122232817025</v>
      </c>
      <c r="L163" s="41">
        <f t="shared" si="30"/>
        <v>1.3097210870066522E-2</v>
      </c>
      <c r="M163" s="41">
        <f t="shared" si="30"/>
        <v>2.2445035336117237E-2</v>
      </c>
      <c r="P163" s="41">
        <f t="shared" si="37"/>
        <v>20</v>
      </c>
      <c r="Q163" s="41">
        <f t="shared" si="31"/>
        <v>-1.6548898979458476E-5</v>
      </c>
      <c r="R163" s="41">
        <f t="shared" si="31"/>
        <v>8.4926158164115289E-3</v>
      </c>
      <c r="S163" s="41">
        <f t="shared" si="31"/>
        <v>2.5658667314866499E-3</v>
      </c>
      <c r="T163" s="41">
        <f t="shared" si="31"/>
        <v>5.4767663314298004E-3</v>
      </c>
      <c r="U163" s="41">
        <f t="shared" si="31"/>
        <v>8.3735140815644777E-3</v>
      </c>
      <c r="V163" s="41">
        <f t="shared" si="31"/>
        <v>1.3197596151817884E-2</v>
      </c>
      <c r="W163" s="41">
        <f t="shared" si="31"/>
        <v>0.49480228528188264</v>
      </c>
      <c r="X163" s="41">
        <f t="shared" si="31"/>
        <v>9.5793958871671359E-3</v>
      </c>
      <c r="Y163" s="41">
        <f t="shared" si="31"/>
        <v>1.9157229807750878E-2</v>
      </c>
      <c r="AB163" s="41">
        <f t="shared" si="38"/>
        <v>20</v>
      </c>
      <c r="AC163" s="41">
        <f t="shared" si="32"/>
        <v>4.037627346237743E-4</v>
      </c>
      <c r="AD163" s="41">
        <f t="shared" si="32"/>
        <v>1.0062145956917816E-2</v>
      </c>
      <c r="AE163" s="41">
        <f t="shared" si="32"/>
        <v>3.6368353592955245E-3</v>
      </c>
      <c r="AF163" s="41">
        <f t="shared" si="32"/>
        <v>1.0250116787618568E-2</v>
      </c>
      <c r="AG163" s="41">
        <f t="shared" si="32"/>
        <v>9.5660564016724417E-3</v>
      </c>
      <c r="AH163" s="41">
        <f t="shared" si="32"/>
        <v>3.0637980428855526E-2</v>
      </c>
      <c r="AI163" s="41">
        <f t="shared" si="32"/>
        <v>0.81122216128152458</v>
      </c>
      <c r="AJ163" s="41">
        <f t="shared" si="32"/>
        <v>1.6615025852965908E-2</v>
      </c>
      <c r="AK163" s="41">
        <f t="shared" si="32"/>
        <v>2.5732840864483721E-2</v>
      </c>
      <c r="AO163" s="41">
        <v>20</v>
      </c>
      <c r="AP163" s="41">
        <v>5015.1746830593856</v>
      </c>
      <c r="AT163" s="41">
        <f t="shared" si="16"/>
        <v>3.4827601965690178</v>
      </c>
    </row>
    <row r="164" spans="2:46" s="41" customFormat="1">
      <c r="B164" s="44">
        <v>3.6227906245102814</v>
      </c>
      <c r="C164" s="41">
        <f t="shared" si="17"/>
        <v>2.5241758438046</v>
      </c>
      <c r="D164" s="41">
        <f>D163+5</f>
        <v>25</v>
      </c>
      <c r="E164" s="41">
        <f t="shared" si="30"/>
        <v>2.3140403625296726E-4</v>
      </c>
      <c r="F164" s="41">
        <f t="shared" si="30"/>
        <v>1.1088567532500825E-2</v>
      </c>
      <c r="G164" s="41">
        <f t="shared" si="30"/>
        <v>3.7068156335203079E-3</v>
      </c>
      <c r="H164" s="41">
        <f t="shared" si="30"/>
        <v>9.3985903819030336E-3</v>
      </c>
      <c r="I164" s="41">
        <f t="shared" si="30"/>
        <v>1.0720921197348113E-2</v>
      </c>
      <c r="J164" s="41">
        <f t="shared" si="30"/>
        <v>2.6196712045076783E-2</v>
      </c>
      <c r="K164" s="41">
        <f t="shared" si="30"/>
        <v>0.7804972357894514</v>
      </c>
      <c r="L164" s="41">
        <f t="shared" si="30"/>
        <v>1.5654127926222092E-2</v>
      </c>
      <c r="M164" s="41">
        <f t="shared" si="30"/>
        <v>2.6826891461538323E-2</v>
      </c>
      <c r="P164" s="41">
        <f>P163+5</f>
        <v>25</v>
      </c>
      <c r="Q164" s="41">
        <f t="shared" si="31"/>
        <v>-1.9779675553261777E-5</v>
      </c>
      <c r="R164" s="41">
        <f t="shared" si="31"/>
        <v>1.0150595858711094E-2</v>
      </c>
      <c r="S164" s="41">
        <f t="shared" si="31"/>
        <v>3.0667908194201166E-3</v>
      </c>
      <c r="T164" s="41">
        <f t="shared" si="31"/>
        <v>6.5459739195443453E-3</v>
      </c>
      <c r="U164" s="41">
        <f t="shared" si="31"/>
        <v>1.0008242359784701E-2</v>
      </c>
      <c r="V164" s="41">
        <f t="shared" si="31"/>
        <v>1.5774111032399084E-2</v>
      </c>
      <c r="W164" s="41">
        <f t="shared" si="31"/>
        <v>0.59140059275462276</v>
      </c>
      <c r="X164" s="41">
        <f t="shared" si="31"/>
        <v>1.1449543735786126E-2</v>
      </c>
      <c r="Y164" s="41">
        <f t="shared" si="31"/>
        <v>2.2897220568385349E-2</v>
      </c>
      <c r="AB164" s="41">
        <f>AB163+5</f>
        <v>25</v>
      </c>
      <c r="AC164" s="41">
        <f t="shared" si="32"/>
        <v>4.8258774805919589E-4</v>
      </c>
      <c r="AD164" s="41">
        <f t="shared" si="32"/>
        <v>1.2026539206290559E-2</v>
      </c>
      <c r="AE164" s="41">
        <f t="shared" si="32"/>
        <v>4.3468404476204991E-3</v>
      </c>
      <c r="AF164" s="41">
        <f t="shared" si="32"/>
        <v>1.2251206844261699E-2</v>
      </c>
      <c r="AG164" s="41">
        <f t="shared" si="32"/>
        <v>1.1433600034911525E-2</v>
      </c>
      <c r="AH164" s="41">
        <f t="shared" si="32"/>
        <v>3.6619313057754656E-2</v>
      </c>
      <c r="AI164" s="41">
        <f t="shared" si="32"/>
        <v>0.96959387882428261</v>
      </c>
      <c r="AJ164" s="41">
        <f t="shared" si="32"/>
        <v>1.9858712116658059E-2</v>
      </c>
      <c r="AK164" s="41">
        <f t="shared" si="32"/>
        <v>3.0756562354691451E-2</v>
      </c>
      <c r="AO164" s="41">
        <v>25</v>
      </c>
      <c r="AP164" s="41">
        <v>5378.0463485410482</v>
      </c>
      <c r="AT164" s="41">
        <f t="shared" si="16"/>
        <v>3.7347544087090614</v>
      </c>
    </row>
    <row r="165" spans="2:46" s="41" customFormat="1">
      <c r="B165" s="44">
        <v>4.1794580768259424</v>
      </c>
      <c r="C165" s="41">
        <f t="shared" si="17"/>
        <v>2.9120333497451707</v>
      </c>
      <c r="D165" s="41">
        <f>D164+5</f>
        <v>30</v>
      </c>
      <c r="E165" s="41">
        <f t="shared" si="30"/>
        <v>2.6696090626499367E-4</v>
      </c>
      <c r="F165" s="41">
        <f t="shared" si="30"/>
        <v>1.2792404512862281E-2</v>
      </c>
      <c r="G165" s="41">
        <f t="shared" si="30"/>
        <v>4.2763941239125159E-3</v>
      </c>
      <c r="H165" s="41">
        <f t="shared" si="30"/>
        <v>1.0842750397073568E-2</v>
      </c>
      <c r="I165" s="41">
        <f t="shared" si="30"/>
        <v>1.2368266712992279E-2</v>
      </c>
      <c r="J165" s="41">
        <f t="shared" si="30"/>
        <v>3.0222022493469353E-2</v>
      </c>
      <c r="K165" s="41">
        <f t="shared" si="30"/>
        <v>0.90042616705222922</v>
      </c>
      <c r="L165" s="41">
        <f t="shared" si="30"/>
        <v>1.8059495614864449E-2</v>
      </c>
      <c r="M165" s="41">
        <f t="shared" si="30"/>
        <v>3.0949033443028622E-2</v>
      </c>
      <c r="P165" s="41">
        <f>P164+5</f>
        <v>30</v>
      </c>
      <c r="Q165" s="41">
        <f t="shared" si="31"/>
        <v>-2.2818962870439536E-5</v>
      </c>
      <c r="R165" s="41">
        <f t="shared" si="31"/>
        <v>1.1710306844470426E-2</v>
      </c>
      <c r="S165" s="41">
        <f t="shared" si="31"/>
        <v>3.5380249615981304E-3</v>
      </c>
      <c r="T165" s="41">
        <f t="shared" si="31"/>
        <v>7.5518092002432088E-3</v>
      </c>
      <c r="U165" s="41">
        <f t="shared" si="31"/>
        <v>1.1546079721647737E-2</v>
      </c>
      <c r="V165" s="41">
        <f t="shared" si="31"/>
        <v>1.8197914975564292E-2</v>
      </c>
      <c r="W165" s="41">
        <f t="shared" si="31"/>
        <v>0.68227348478414473</v>
      </c>
      <c r="X165" s="41">
        <f t="shared" si="31"/>
        <v>1.3208847267835638E-2</v>
      </c>
      <c r="Y165" s="41">
        <f t="shared" si="31"/>
        <v>2.6415540769579918E-2</v>
      </c>
      <c r="AB165" s="41">
        <f>AB164+5</f>
        <v>30</v>
      </c>
      <c r="AC165" s="41">
        <f t="shared" si="32"/>
        <v>5.567407754004265E-4</v>
      </c>
      <c r="AD165" s="41">
        <f t="shared" si="32"/>
        <v>1.3874502181254135E-2</v>
      </c>
      <c r="AE165" s="41">
        <f t="shared" si="32"/>
        <v>5.0147632862269018E-3</v>
      </c>
      <c r="AF165" s="41">
        <f t="shared" si="32"/>
        <v>1.4133691593903899E-2</v>
      </c>
      <c r="AG165" s="41">
        <f t="shared" si="32"/>
        <v>1.3190453704336823E-2</v>
      </c>
      <c r="AH165" s="41">
        <f t="shared" si="32"/>
        <v>4.2246130011374616E-2</v>
      </c>
      <c r="AI165" s="41">
        <f t="shared" si="32"/>
        <v>1.1185788493203166</v>
      </c>
      <c r="AJ165" s="41">
        <f t="shared" si="32"/>
        <v>2.2910143961893257E-2</v>
      </c>
      <c r="AK165" s="41">
        <f t="shared" si="32"/>
        <v>3.5482526116477502E-2</v>
      </c>
      <c r="AO165" s="41">
        <v>30</v>
      </c>
      <c r="AP165" s="41">
        <v>5621.5591598169822</v>
      </c>
      <c r="AT165" s="41">
        <f t="shared" si="16"/>
        <v>3.9038605276506821</v>
      </c>
    </row>
    <row r="166" spans="2:46" s="41" customFormat="1">
      <c r="B166" s="44">
        <v>5.1545792642226358</v>
      </c>
      <c r="C166" s="41">
        <f t="shared" si="17"/>
        <v>3.5914480885810685</v>
      </c>
      <c r="D166" s="41">
        <f>D165+10</f>
        <v>40</v>
      </c>
      <c r="E166" s="41">
        <f t="shared" si="30"/>
        <v>3.2924631052566171E-4</v>
      </c>
      <c r="F166" s="41">
        <f t="shared" si="30"/>
        <v>1.5777036598875326E-2</v>
      </c>
      <c r="G166" s="41">
        <f t="shared" si="30"/>
        <v>5.2741317346825444E-3</v>
      </c>
      <c r="H166" s="41">
        <f t="shared" si="30"/>
        <v>1.3372503165851172E-2</v>
      </c>
      <c r="I166" s="41">
        <f t="shared" si="30"/>
        <v>1.5253942009051554E-2</v>
      </c>
      <c r="J166" s="41">
        <f t="shared" si="30"/>
        <v>3.7273208058116118E-2</v>
      </c>
      <c r="K166" s="41">
        <f t="shared" si="30"/>
        <v>1.1105071433509153</v>
      </c>
      <c r="L166" s="41">
        <f t="shared" si="30"/>
        <v>2.2273007626241275E-2</v>
      </c>
      <c r="M166" s="41">
        <f t="shared" si="30"/>
        <v>3.8169839988997208E-2</v>
      </c>
      <c r="P166" s="41">
        <f>P165+10</f>
        <v>40</v>
      </c>
      <c r="Q166" s="41">
        <f t="shared" si="31"/>
        <v>-2.8142919651525996E-5</v>
      </c>
      <c r="R166" s="41">
        <f t="shared" si="31"/>
        <v>1.4442471662267014E-2</v>
      </c>
      <c r="S166" s="41">
        <f t="shared" si="31"/>
        <v>4.3634915742965857E-3</v>
      </c>
      <c r="T166" s="41">
        <f t="shared" si="31"/>
        <v>9.3137431684688007E-3</v>
      </c>
      <c r="U166" s="41">
        <f t="shared" si="31"/>
        <v>1.4239928244827673E-2</v>
      </c>
      <c r="V166" s="41">
        <f t="shared" si="31"/>
        <v>2.2443721999567928E-2</v>
      </c>
      <c r="W166" s="41">
        <f t="shared" si="31"/>
        <v>0.84145664163907641</v>
      </c>
      <c r="X166" s="41">
        <f t="shared" si="31"/>
        <v>1.6290640791108695E-2</v>
      </c>
      <c r="Y166" s="41">
        <f t="shared" si="31"/>
        <v>3.2578625314866355E-2</v>
      </c>
      <c r="AB166" s="41">
        <f>AB165+10</f>
        <v>40</v>
      </c>
      <c r="AC166" s="41">
        <f t="shared" si="32"/>
        <v>6.8663554070284892E-4</v>
      </c>
      <c r="AD166" s="41">
        <f t="shared" si="32"/>
        <v>1.7111601535483641E-2</v>
      </c>
      <c r="AE166" s="41">
        <f t="shared" si="32"/>
        <v>6.1847718950685041E-3</v>
      </c>
      <c r="AF166" s="41">
        <f t="shared" si="32"/>
        <v>1.7431263163233509E-2</v>
      </c>
      <c r="AG166" s="41">
        <f t="shared" si="32"/>
        <v>1.6267955773275434E-2</v>
      </c>
      <c r="AH166" s="41">
        <f t="shared" si="32"/>
        <v>5.2102694116664558E-2</v>
      </c>
      <c r="AI166" s="41">
        <f t="shared" si="32"/>
        <v>1.3795576450627578</v>
      </c>
      <c r="AJ166" s="41">
        <f t="shared" si="32"/>
        <v>2.8255374461373852E-2</v>
      </c>
      <c r="AK166" s="41">
        <f t="shared" si="32"/>
        <v>4.3761054663128282E-2</v>
      </c>
      <c r="AO166" s="41">
        <v>40</v>
      </c>
      <c r="AP166" s="41">
        <v>5915.929386656182</v>
      </c>
      <c r="AT166" s="41">
        <f t="shared" si="16"/>
        <v>4.1082842962890149</v>
      </c>
    </row>
    <row r="167" spans="2:46" s="41" customFormat="1">
      <c r="B167" s="44">
        <v>5.9230610081769077</v>
      </c>
      <c r="C167" s="41">
        <f t="shared" si="17"/>
        <v>4.1268869961929093</v>
      </c>
      <c r="D167" s="41">
        <f t="shared" ref="D167:D168" si="39">D166+10</f>
        <v>50</v>
      </c>
      <c r="E167" s="41">
        <f t="shared" si="30"/>
        <v>3.7833271815148917E-4</v>
      </c>
      <c r="F167" s="41">
        <f t="shared" si="30"/>
        <v>1.8129190669739646E-2</v>
      </c>
      <c r="G167" s="41">
        <f t="shared" si="30"/>
        <v>6.0604372206502057E-3</v>
      </c>
      <c r="H167" s="41">
        <f t="shared" si="30"/>
        <v>1.5366172101210367E-2</v>
      </c>
      <c r="I167" s="41">
        <f t="shared" si="30"/>
        <v>1.7528109376824318E-2</v>
      </c>
      <c r="J167" s="41">
        <f t="shared" si="30"/>
        <v>4.2830165951864063E-2</v>
      </c>
      <c r="K167" s="41">
        <f t="shared" si="30"/>
        <v>1.2760695340816921</v>
      </c>
      <c r="L167" s="41">
        <f t="shared" si="30"/>
        <v>2.5593627771230355E-2</v>
      </c>
      <c r="M167" s="41">
        <f t="shared" si="30"/>
        <v>4.3860474218796713E-2</v>
      </c>
      <c r="P167" s="41">
        <f t="shared" ref="P167:P168" si="40">P166+10</f>
        <v>50</v>
      </c>
      <c r="Q167" s="41">
        <f t="shared" si="31"/>
        <v>-3.2338668492538581E-5</v>
      </c>
      <c r="R167" s="41">
        <f t="shared" si="31"/>
        <v>1.659565919535327E-2</v>
      </c>
      <c r="S167" s="41">
        <f t="shared" si="31"/>
        <v>5.0140322766231244E-3</v>
      </c>
      <c r="T167" s="41">
        <f t="shared" si="31"/>
        <v>1.070230297635188E-2</v>
      </c>
      <c r="U167" s="41">
        <f t="shared" si="31"/>
        <v>1.6362919148726247E-2</v>
      </c>
      <c r="V167" s="41">
        <f t="shared" si="31"/>
        <v>2.5789793470961612E-2</v>
      </c>
      <c r="W167" s="41">
        <f t="shared" si="31"/>
        <v>0.96690704879781142</v>
      </c>
      <c r="X167" s="41">
        <f t="shared" si="31"/>
        <v>1.871936666834512E-2</v>
      </c>
      <c r="Y167" s="41">
        <f t="shared" si="31"/>
        <v>3.7435681053900952E-2</v>
      </c>
      <c r="AB167" s="41">
        <f t="shared" ref="AB167:AB168" si="41">AB166+10</f>
        <v>50</v>
      </c>
      <c r="AC167" s="41">
        <f t="shared" si="32"/>
        <v>7.8900410479551639E-4</v>
      </c>
      <c r="AD167" s="41">
        <f t="shared" si="32"/>
        <v>1.9662722144126024E-2</v>
      </c>
      <c r="AE167" s="41">
        <f t="shared" si="32"/>
        <v>7.1068421646772869E-3</v>
      </c>
      <c r="AF167" s="41">
        <f t="shared" si="32"/>
        <v>2.0030041226068815E-2</v>
      </c>
      <c r="AG167" s="41">
        <f t="shared" si="32"/>
        <v>1.869329960492239E-2</v>
      </c>
      <c r="AH167" s="41">
        <f t="shared" si="32"/>
        <v>5.9870538432766809E-2</v>
      </c>
      <c r="AI167" s="41">
        <f t="shared" si="32"/>
        <v>1.5852320193655769</v>
      </c>
      <c r="AJ167" s="41">
        <f t="shared" si="32"/>
        <v>3.2467888874115593E-2</v>
      </c>
      <c r="AK167" s="41">
        <f t="shared" si="32"/>
        <v>5.0285267383692725E-2</v>
      </c>
      <c r="AO167" s="41">
        <v>50</v>
      </c>
      <c r="AP167" s="41">
        <v>6076.5225853582097</v>
      </c>
      <c r="AT167" s="41">
        <f t="shared" ref="AT167:AT183" si="42">AP167/(60*24)</f>
        <v>4.219807350943201</v>
      </c>
    </row>
    <row r="168" spans="2:46" s="41" customFormat="1">
      <c r="B168" s="44">
        <v>6.5047926674348924</v>
      </c>
      <c r="C168" s="41">
        <f t="shared" ref="C168:C183" si="43">B168/$B$134</f>
        <v>4.5322079639410431</v>
      </c>
      <c r="D168" s="41">
        <f t="shared" si="39"/>
        <v>60</v>
      </c>
      <c r="E168" s="41">
        <f t="shared" si="30"/>
        <v>4.1549055251753961E-4</v>
      </c>
      <c r="F168" s="41">
        <f t="shared" si="30"/>
        <v>1.9909743690340414E-2</v>
      </c>
      <c r="G168" s="41">
        <f t="shared" si="30"/>
        <v>6.6556612433861864E-3</v>
      </c>
      <c r="H168" s="41">
        <f t="shared" si="30"/>
        <v>1.6875356082354645E-2</v>
      </c>
      <c r="I168" s="41">
        <f t="shared" si="30"/>
        <v>1.9249627378641075E-2</v>
      </c>
      <c r="J168" s="41">
        <f t="shared" si="30"/>
        <v>4.7036717846412529E-2</v>
      </c>
      <c r="K168" s="41">
        <f t="shared" si="30"/>
        <v>1.4013983203908493</v>
      </c>
      <c r="L168" s="41">
        <f t="shared" si="30"/>
        <v>2.8107298241488051E-2</v>
      </c>
      <c r="M168" s="41">
        <f t="shared" si="30"/>
        <v>4.8168217530560449E-2</v>
      </c>
      <c r="P168" s="41">
        <f t="shared" si="40"/>
        <v>60</v>
      </c>
      <c r="Q168" s="41">
        <f t="shared" si="31"/>
        <v>-3.5514801112882601E-5</v>
      </c>
      <c r="R168" s="41">
        <f t="shared" si="31"/>
        <v>1.822559688244868E-2</v>
      </c>
      <c r="S168" s="41">
        <f t="shared" si="31"/>
        <v>5.5064839518340217E-3</v>
      </c>
      <c r="T168" s="41">
        <f t="shared" si="31"/>
        <v>1.1753426451143023E-2</v>
      </c>
      <c r="U168" s="41">
        <f t="shared" si="31"/>
        <v>1.7969998341993348E-2</v>
      </c>
      <c r="V168" s="41">
        <f t="shared" si="31"/>
        <v>2.8322730296544134E-2</v>
      </c>
      <c r="W168" s="41">
        <f t="shared" si="31"/>
        <v>1.0618715344022778</v>
      </c>
      <c r="X168" s="41">
        <f t="shared" si="31"/>
        <v>2.0557883647522212E-2</v>
      </c>
      <c r="Y168" s="41">
        <f t="shared" si="31"/>
        <v>4.1112415233217042E-2</v>
      </c>
      <c r="AB168" s="41">
        <f t="shared" si="41"/>
        <v>60</v>
      </c>
      <c r="AC168" s="41">
        <f t="shared" si="32"/>
        <v>8.6649590614796114E-4</v>
      </c>
      <c r="AD168" s="41">
        <f t="shared" si="32"/>
        <v>2.1593890498232144E-2</v>
      </c>
      <c r="AE168" s="41">
        <f t="shared" si="32"/>
        <v>7.804838534938352E-3</v>
      </c>
      <c r="AF168" s="41">
        <f t="shared" si="32"/>
        <v>2.1997285713566218E-2</v>
      </c>
      <c r="AG168" s="41">
        <f t="shared" si="32"/>
        <v>2.0529256415288799E-2</v>
      </c>
      <c r="AH168" s="41">
        <f t="shared" si="32"/>
        <v>6.575070539628125E-2</v>
      </c>
      <c r="AI168" s="41">
        <f t="shared" si="32"/>
        <v>1.7409251063794258</v>
      </c>
      <c r="AJ168" s="41">
        <f t="shared" si="32"/>
        <v>3.5656712835453894E-2</v>
      </c>
      <c r="AK168" s="41">
        <f t="shared" si="32"/>
        <v>5.5224019827904133E-2</v>
      </c>
      <c r="AO168" s="41">
        <v>60</v>
      </c>
      <c r="AP168" s="41">
        <v>6171.6343466424214</v>
      </c>
      <c r="AT168" s="41">
        <f t="shared" si="42"/>
        <v>4.2858571851683482</v>
      </c>
    </row>
    <row r="169" spans="2:46" s="41" customFormat="1">
      <c r="B169" s="44">
        <v>7.1013450267495077</v>
      </c>
      <c r="C169" s="41">
        <f t="shared" si="43"/>
        <v>4.947855240037808</v>
      </c>
      <c r="D169" s="41">
        <f>D168+15</f>
        <v>75</v>
      </c>
      <c r="E169" s="41">
        <f t="shared" si="30"/>
        <v>4.5359505208416667E-4</v>
      </c>
      <c r="F169" s="41">
        <f t="shared" si="30"/>
        <v>2.1735659623262151E-2</v>
      </c>
      <c r="G169" s="41">
        <f t="shared" si="30"/>
        <v>7.2660497093273452E-3</v>
      </c>
      <c r="H169" s="41">
        <f t="shared" si="30"/>
        <v>1.8422989342919853E-2</v>
      </c>
      <c r="I169" s="41">
        <f t="shared" si="30"/>
        <v>2.1015004265462579E-2</v>
      </c>
      <c r="J169" s="41">
        <f t="shared" si="30"/>
        <v>5.1350439503702258E-2</v>
      </c>
      <c r="K169" s="41">
        <f t="shared" si="30"/>
        <v>1.5299200915080178</v>
      </c>
      <c r="L169" s="41">
        <f t="shared" si="30"/>
        <v>3.0685009159756468E-2</v>
      </c>
      <c r="M169" s="41">
        <f t="shared" si="30"/>
        <v>5.2585708645333649E-2</v>
      </c>
      <c r="P169" s="41">
        <f>P168+15</f>
        <v>75</v>
      </c>
      <c r="Q169" s="41">
        <f t="shared" si="31"/>
        <v>-3.8771851641263877E-5</v>
      </c>
      <c r="R169" s="41">
        <f t="shared" si="31"/>
        <v>1.9897060275059681E-2</v>
      </c>
      <c r="S169" s="41">
        <f t="shared" si="31"/>
        <v>6.0114817528308098E-3</v>
      </c>
      <c r="T169" s="41">
        <f t="shared" si="31"/>
        <v>1.283132925880086E-2</v>
      </c>
      <c r="U169" s="41">
        <f t="shared" si="31"/>
        <v>1.9618020877971151E-2</v>
      </c>
      <c r="V169" s="41">
        <f t="shared" si="31"/>
        <v>3.092019841650771E-2</v>
      </c>
      <c r="W169" s="41">
        <f t="shared" si="31"/>
        <v>1.1592554175670751</v>
      </c>
      <c r="X169" s="41">
        <f t="shared" si="31"/>
        <v>2.2443240279078139E-2</v>
      </c>
      <c r="Y169" s="41">
        <f t="shared" si="31"/>
        <v>4.4882821079860163E-2</v>
      </c>
      <c r="AB169" s="41">
        <f>AB168+15</f>
        <v>75</v>
      </c>
      <c r="AC169" s="41">
        <f t="shared" si="32"/>
        <v>9.4596195580959645E-4</v>
      </c>
      <c r="AD169" s="41">
        <f t="shared" si="32"/>
        <v>2.3574258971464625E-2</v>
      </c>
      <c r="AE169" s="41">
        <f t="shared" si="32"/>
        <v>8.5206176658238816E-3</v>
      </c>
      <c r="AF169" s="41">
        <f t="shared" si="32"/>
        <v>2.4014649427038796E-2</v>
      </c>
      <c r="AG169" s="41">
        <f t="shared" si="32"/>
        <v>2.2411987652954005E-2</v>
      </c>
      <c r="AH169" s="41">
        <f t="shared" si="32"/>
        <v>7.178068059089715E-2</v>
      </c>
      <c r="AI169" s="41">
        <f t="shared" si="32"/>
        <v>1.9005847654489654</v>
      </c>
      <c r="AJ169" s="41">
        <f t="shared" si="32"/>
        <v>3.8926778040434797E-2</v>
      </c>
      <c r="AK169" s="41">
        <f t="shared" si="32"/>
        <v>6.0288596210807434E-2</v>
      </c>
      <c r="AO169" s="41">
        <v>75</v>
      </c>
      <c r="AP169" s="41">
        <v>6252.3031262436261</v>
      </c>
      <c r="AT169" s="41">
        <f t="shared" si="42"/>
        <v>4.3418771710025181</v>
      </c>
    </row>
    <row r="170" spans="2:46" s="41" customFormat="1">
      <c r="B170" s="44">
        <v>7.6196574459651583</v>
      </c>
      <c r="C170" s="41">
        <f t="shared" si="43"/>
        <v>5.3089889139731934</v>
      </c>
      <c r="D170" s="41">
        <f>D169+25</f>
        <v>100</v>
      </c>
      <c r="E170" s="41">
        <f t="shared" si="30"/>
        <v>4.86702012512705E-4</v>
      </c>
      <c r="F170" s="41">
        <f t="shared" si="30"/>
        <v>2.3322100259528158E-2</v>
      </c>
      <c r="G170" s="41">
        <f t="shared" si="30"/>
        <v>7.7963835811215559E-3</v>
      </c>
      <c r="H170" s="41">
        <f t="shared" si="30"/>
        <v>1.9767645058075791E-2</v>
      </c>
      <c r="I170" s="41">
        <f t="shared" si="30"/>
        <v>2.2548845764450393E-2</v>
      </c>
      <c r="J170" s="41">
        <f t="shared" si="30"/>
        <v>5.509840139355477E-2</v>
      </c>
      <c r="K170" s="41">
        <f t="shared" si="30"/>
        <v>1.6415857803105118</v>
      </c>
      <c r="L170" s="41">
        <f t="shared" si="30"/>
        <v>3.2924644224851689E-2</v>
      </c>
      <c r="M170" s="41">
        <f t="shared" si="30"/>
        <v>5.6423830263346061E-2</v>
      </c>
      <c r="P170" s="41">
        <f>P169+25</f>
        <v>100</v>
      </c>
      <c r="Q170" s="41">
        <f t="shared" si="31"/>
        <v>-4.1601728537254135E-5</v>
      </c>
      <c r="R170" s="41">
        <f t="shared" si="31"/>
        <v>2.1349305364912228E-2</v>
      </c>
      <c r="S170" s="41">
        <f t="shared" si="31"/>
        <v>6.4502473160647769E-3</v>
      </c>
      <c r="T170" s="41">
        <f t="shared" si="31"/>
        <v>1.3767861322069136E-2</v>
      </c>
      <c r="U170" s="41">
        <f t="shared" si="31"/>
        <v>2.1049899461983379E-2</v>
      </c>
      <c r="V170" s="41">
        <f t="shared" si="31"/>
        <v>3.3176999456806376E-2</v>
      </c>
      <c r="W170" s="41">
        <f t="shared" si="31"/>
        <v>1.2438670619393342</v>
      </c>
      <c r="X170" s="41">
        <f t="shared" si="31"/>
        <v>2.4081325757289537E-2</v>
      </c>
      <c r="Y170" s="41">
        <f t="shared" si="31"/>
        <v>4.8158724938565337E-2</v>
      </c>
      <c r="AB170" s="41">
        <f>AB169+25</f>
        <v>100</v>
      </c>
      <c r="AC170" s="41">
        <f t="shared" si="32"/>
        <v>1.0150057535626633E-3</v>
      </c>
      <c r="AD170" s="41">
        <f t="shared" si="32"/>
        <v>2.5294895154144088E-2</v>
      </c>
      <c r="AE170" s="41">
        <f t="shared" si="32"/>
        <v>9.1425198461783357E-3</v>
      </c>
      <c r="AF170" s="41">
        <f t="shared" si="32"/>
        <v>2.5767428794082392E-2</v>
      </c>
      <c r="AG170" s="41">
        <f t="shared" si="32"/>
        <v>2.4047792066917404E-2</v>
      </c>
      <c r="AH170" s="41">
        <f t="shared" si="32"/>
        <v>7.7019803330303532E-2</v>
      </c>
      <c r="AI170" s="41">
        <f t="shared" si="32"/>
        <v>2.0393044986816951</v>
      </c>
      <c r="AJ170" s="41">
        <f t="shared" si="32"/>
        <v>4.176796269241384E-2</v>
      </c>
      <c r="AK170" s="41">
        <f t="shared" si="32"/>
        <v>6.4688935588127106E-2</v>
      </c>
      <c r="AO170" s="41">
        <v>100</v>
      </c>
      <c r="AP170" s="41">
        <v>6312.1927997970197</v>
      </c>
      <c r="AT170" s="41">
        <f t="shared" si="42"/>
        <v>4.383467222081264</v>
      </c>
    </row>
    <row r="171" spans="2:46" s="41" customFormat="1">
      <c r="B171" s="44">
        <v>7.8271683802431538</v>
      </c>
      <c r="C171" s="41">
        <f t="shared" si="43"/>
        <v>5.4535719555892523</v>
      </c>
      <c r="D171" s="41">
        <f t="shared" ref="D171:D175" si="44">D170+25</f>
        <v>125</v>
      </c>
      <c r="E171" s="41">
        <f t="shared" si="30"/>
        <v>4.9995667521213801E-4</v>
      </c>
      <c r="F171" s="41">
        <f t="shared" si="30"/>
        <v>2.395724571698471E-2</v>
      </c>
      <c r="G171" s="41">
        <f t="shared" si="30"/>
        <v>8.0087074096376071E-3</v>
      </c>
      <c r="H171" s="41">
        <f t="shared" si="30"/>
        <v>2.0305989796479906E-2</v>
      </c>
      <c r="I171" s="41">
        <f t="shared" si="30"/>
        <v>2.3162932694821423E-2</v>
      </c>
      <c r="J171" s="41">
        <f t="shared" si="30"/>
        <v>5.6598930889989664E-2</v>
      </c>
      <c r="K171" s="41">
        <f t="shared" si="30"/>
        <v>1.6862921206395103</v>
      </c>
      <c r="L171" s="41">
        <f t="shared" si="30"/>
        <v>3.3821301815080689E-2</v>
      </c>
      <c r="M171" s="41">
        <f t="shared" si="30"/>
        <v>5.7960455999676239E-2</v>
      </c>
      <c r="P171" s="41">
        <f t="shared" ref="P171:P175" si="45">P170+25</f>
        <v>125</v>
      </c>
      <c r="Q171" s="41">
        <f t="shared" si="31"/>
        <v>-4.2734694634163972E-5</v>
      </c>
      <c r="R171" s="41">
        <f t="shared" si="31"/>
        <v>2.1930724455452195E-2</v>
      </c>
      <c r="S171" s="41">
        <f t="shared" si="31"/>
        <v>6.6259109671373724E-3</v>
      </c>
      <c r="T171" s="41">
        <f t="shared" si="31"/>
        <v>1.4142810168026154E-2</v>
      </c>
      <c r="U171" s="41">
        <f t="shared" si="31"/>
        <v>2.1623164642838335E-2</v>
      </c>
      <c r="V171" s="41">
        <f t="shared" si="31"/>
        <v>3.4080529596139345E-2</v>
      </c>
      <c r="W171" s="41">
        <f t="shared" si="31"/>
        <v>1.2777420777088864</v>
      </c>
      <c r="X171" s="41">
        <f t="shared" si="31"/>
        <v>2.473714768130451E-2</v>
      </c>
      <c r="Y171" s="41">
        <f t="shared" si="31"/>
        <v>4.9470261851675586E-2</v>
      </c>
      <c r="AB171" s="41">
        <f t="shared" ref="AB171:AB175" si="46">AB170+25</f>
        <v>125</v>
      </c>
      <c r="AC171" s="41">
        <f t="shared" si="32"/>
        <v>1.0426480450584392E-3</v>
      </c>
      <c r="AD171" s="41">
        <f t="shared" si="32"/>
        <v>2.5983766978517224E-2</v>
      </c>
      <c r="AE171" s="41">
        <f t="shared" si="32"/>
        <v>9.3915038521378402E-3</v>
      </c>
      <c r="AF171" s="41">
        <f t="shared" si="32"/>
        <v>2.6469169424933606E-2</v>
      </c>
      <c r="AG171" s="41">
        <f t="shared" si="32"/>
        <v>2.4702700746804508E-2</v>
      </c>
      <c r="AH171" s="41">
        <f t="shared" si="32"/>
        <v>7.9117332183840372E-2</v>
      </c>
      <c r="AI171" s="41">
        <f t="shared" si="32"/>
        <v>2.0948421635701395</v>
      </c>
      <c r="AJ171" s="41">
        <f t="shared" si="32"/>
        <v>4.2905455948856863E-2</v>
      </c>
      <c r="AK171" s="41">
        <f t="shared" si="32"/>
        <v>6.6450650147677232E-2</v>
      </c>
      <c r="AO171" s="41">
        <v>125</v>
      </c>
      <c r="AP171" s="41">
        <v>6334.7247858260462</v>
      </c>
      <c r="AT171" s="41">
        <f t="shared" si="42"/>
        <v>4.3991144346014206</v>
      </c>
    </row>
    <row r="172" spans="2:46" s="41" customFormat="1">
      <c r="B172" s="44">
        <v>7.9018371999058044</v>
      </c>
      <c r="C172" s="41">
        <f t="shared" si="43"/>
        <v>5.5055973830601932</v>
      </c>
      <c r="D172" s="41">
        <f t="shared" si="44"/>
        <v>150</v>
      </c>
      <c r="E172" s="41">
        <f t="shared" si="30"/>
        <v>5.0472611072278613E-4</v>
      </c>
      <c r="F172" s="41">
        <f t="shared" si="30"/>
        <v>2.4185790597221431E-2</v>
      </c>
      <c r="G172" s="41">
        <f t="shared" si="30"/>
        <v>8.0851080567490956E-3</v>
      </c>
      <c r="H172" s="41">
        <f t="shared" si="30"/>
        <v>2.0499702799257787E-2</v>
      </c>
      <c r="I172" s="41">
        <f t="shared" si="30"/>
        <v>2.3383900069001508E-2</v>
      </c>
      <c r="J172" s="41">
        <f t="shared" si="30"/>
        <v>5.7138867576977379E-2</v>
      </c>
      <c r="K172" s="41">
        <f t="shared" si="30"/>
        <v>1.7023788375897169</v>
      </c>
      <c r="L172" s="41">
        <f t="shared" si="30"/>
        <v>3.414394680791881E-2</v>
      </c>
      <c r="M172" s="41">
        <f t="shared" si="30"/>
        <v>5.8513381224528802E-2</v>
      </c>
      <c r="P172" s="41">
        <f t="shared" si="45"/>
        <v>150</v>
      </c>
      <c r="Q172" s="41">
        <f t="shared" si="31"/>
        <v>-4.3142370699371821E-5</v>
      </c>
      <c r="R172" s="41">
        <f t="shared" si="31"/>
        <v>2.2139936935608982E-2</v>
      </c>
      <c r="S172" s="41">
        <f t="shared" si="31"/>
        <v>6.6891201543007369E-3</v>
      </c>
      <c r="T172" s="41">
        <f t="shared" si="31"/>
        <v>1.4277728300696586E-2</v>
      </c>
      <c r="U172" s="41">
        <f t="shared" si="31"/>
        <v>2.1829443095379014E-2</v>
      </c>
      <c r="V172" s="41">
        <f t="shared" si="31"/>
        <v>3.4405647543626593E-2</v>
      </c>
      <c r="W172" s="41">
        <f t="shared" si="31"/>
        <v>1.2899313507819745</v>
      </c>
      <c r="X172" s="41">
        <f t="shared" si="31"/>
        <v>2.4973132590463486E-2</v>
      </c>
      <c r="Y172" s="41">
        <f t="shared" si="31"/>
        <v>4.9942193191518831E-2</v>
      </c>
      <c r="AB172" s="41">
        <f t="shared" si="46"/>
        <v>150</v>
      </c>
      <c r="AC172" s="41">
        <f t="shared" si="32"/>
        <v>1.0525945921449431E-3</v>
      </c>
      <c r="AD172" s="41">
        <f t="shared" si="32"/>
        <v>2.6231644258833883E-2</v>
      </c>
      <c r="AE172" s="41">
        <f t="shared" si="32"/>
        <v>9.4810959591974543E-3</v>
      </c>
      <c r="AF172" s="41">
        <f t="shared" si="32"/>
        <v>2.6721677297818935E-2</v>
      </c>
      <c r="AG172" s="41">
        <f t="shared" si="32"/>
        <v>2.4938357042624003E-2</v>
      </c>
      <c r="AH172" s="41">
        <f t="shared" si="32"/>
        <v>7.9872087610328546E-2</v>
      </c>
      <c r="AI172" s="41">
        <f t="shared" si="32"/>
        <v>2.1148263243974652</v>
      </c>
      <c r="AJ172" s="41">
        <f t="shared" si="32"/>
        <v>4.3314761025374134E-2</v>
      </c>
      <c r="AK172" s="41">
        <f t="shared" si="32"/>
        <v>6.7084569257539112E-2</v>
      </c>
      <c r="AO172" s="41">
        <v>150</v>
      </c>
      <c r="AP172" s="41">
        <v>6343.5496404714477</v>
      </c>
      <c r="AT172" s="41">
        <f t="shared" si="42"/>
        <v>4.40524280588295</v>
      </c>
    </row>
    <row r="173" spans="2:46" s="41" customFormat="1">
      <c r="B173" s="44">
        <v>7.9216406487386726</v>
      </c>
      <c r="C173" s="41">
        <f t="shared" si="43"/>
        <v>5.5193954167720376</v>
      </c>
      <c r="D173" s="41">
        <f t="shared" si="44"/>
        <v>175</v>
      </c>
      <c r="E173" s="41">
        <f t="shared" si="30"/>
        <v>5.0599104664280617E-4</v>
      </c>
      <c r="F173" s="41">
        <f t="shared" si="30"/>
        <v>2.4246404610704302E-2</v>
      </c>
      <c r="G173" s="41">
        <f t="shared" si="30"/>
        <v>8.1053708158593373E-3</v>
      </c>
      <c r="H173" s="41">
        <f t="shared" si="30"/>
        <v>2.0551078802736947E-2</v>
      </c>
      <c r="I173" s="41">
        <f t="shared" si="30"/>
        <v>2.344250439819914E-2</v>
      </c>
      <c r="J173" s="41">
        <f t="shared" si="30"/>
        <v>5.7282068026670546E-2</v>
      </c>
      <c r="K173" s="41">
        <f t="shared" si="30"/>
        <v>1.7066453102278483</v>
      </c>
      <c r="L173" s="41">
        <f t="shared" si="30"/>
        <v>3.4229517781662847E-2</v>
      </c>
      <c r="M173" s="41">
        <f t="shared" si="30"/>
        <v>5.8660026456745416E-2</v>
      </c>
      <c r="P173" s="41">
        <f t="shared" si="45"/>
        <v>175</v>
      </c>
      <c r="Q173" s="41">
        <f t="shared" si="31"/>
        <v>-4.3250493368702928E-5</v>
      </c>
      <c r="R173" s="41">
        <f t="shared" si="31"/>
        <v>2.219542366574213E-2</v>
      </c>
      <c r="S173" s="41">
        <f t="shared" si="31"/>
        <v>6.7058843124783041E-3</v>
      </c>
      <c r="T173" s="41">
        <f t="shared" si="31"/>
        <v>1.4313510898426619E-2</v>
      </c>
      <c r="U173" s="41">
        <f t="shared" si="31"/>
        <v>2.1884151671176362E-2</v>
      </c>
      <c r="V173" s="41">
        <f t="shared" si="31"/>
        <v>3.4491874387264934E-2</v>
      </c>
      <c r="W173" s="41">
        <f t="shared" si="31"/>
        <v>1.293164154604284</v>
      </c>
      <c r="X173" s="41">
        <f t="shared" si="31"/>
        <v>2.5035719826942818E-2</v>
      </c>
      <c r="Y173" s="41">
        <f t="shared" si="31"/>
        <v>5.0067357459327493E-2</v>
      </c>
      <c r="AB173" s="41">
        <f t="shared" si="46"/>
        <v>175</v>
      </c>
      <c r="AC173" s="41">
        <f t="shared" si="32"/>
        <v>1.0552325866543145E-3</v>
      </c>
      <c r="AD173" s="41">
        <f t="shared" si="32"/>
        <v>2.6297385555666474E-2</v>
      </c>
      <c r="AE173" s="41">
        <f t="shared" si="32"/>
        <v>9.5048573192403722E-3</v>
      </c>
      <c r="AF173" s="41">
        <f t="shared" si="32"/>
        <v>2.6788646707047222E-2</v>
      </c>
      <c r="AG173" s="41">
        <f t="shared" si="32"/>
        <v>2.5000857125221917E-2</v>
      </c>
      <c r="AH173" s="41">
        <f t="shared" si="32"/>
        <v>8.0072261666076547E-2</v>
      </c>
      <c r="AI173" s="41">
        <f t="shared" si="32"/>
        <v>2.1201264658514178</v>
      </c>
      <c r="AJ173" s="41">
        <f t="shared" si="32"/>
        <v>4.3423315736382882E-2</v>
      </c>
      <c r="AK173" s="41">
        <f t="shared" si="32"/>
        <v>6.7252695454163666E-2</v>
      </c>
      <c r="AO173" s="41">
        <v>175</v>
      </c>
      <c r="AP173" s="41">
        <v>6347.0596652031463</v>
      </c>
      <c r="AT173" s="41">
        <f t="shared" si="42"/>
        <v>4.4076803230577406</v>
      </c>
    </row>
    <row r="174" spans="2:46" s="41" customFormat="1">
      <c r="B174" s="44">
        <v>7.9191150684212559</v>
      </c>
      <c r="C174" s="41">
        <f t="shared" si="43"/>
        <v>5.5176357211424643</v>
      </c>
      <c r="D174" s="41">
        <f t="shared" si="44"/>
        <v>200</v>
      </c>
      <c r="E174" s="41">
        <f t="shared" si="30"/>
        <v>5.0582972639554231E-4</v>
      </c>
      <c r="F174" s="41">
        <f t="shared" si="30"/>
        <v>2.4238674363275994E-2</v>
      </c>
      <c r="G174" s="41">
        <f t="shared" si="30"/>
        <v>8.1027866586240362E-3</v>
      </c>
      <c r="H174" s="41">
        <f t="shared" si="30"/>
        <v>2.0544526700410251E-2</v>
      </c>
      <c r="I174" s="41">
        <f t="shared" si="30"/>
        <v>2.3435030450525376E-2</v>
      </c>
      <c r="J174" s="41">
        <f t="shared" si="30"/>
        <v>5.7263805337164166E-2</v>
      </c>
      <c r="K174" s="41">
        <f t="shared" si="30"/>
        <v>1.7061011969569428</v>
      </c>
      <c r="L174" s="41">
        <f t="shared" si="30"/>
        <v>3.4218604714507023E-2</v>
      </c>
      <c r="M174" s="41">
        <f t="shared" si="30"/>
        <v>5.8641324446037341E-2</v>
      </c>
      <c r="P174" s="41">
        <f t="shared" si="45"/>
        <v>200</v>
      </c>
      <c r="Q174" s="41">
        <f t="shared" si="31"/>
        <v>-4.3236704230869729E-5</v>
      </c>
      <c r="R174" s="41">
        <f t="shared" si="31"/>
        <v>2.2188347312795492E-2</v>
      </c>
      <c r="S174" s="41">
        <f t="shared" si="31"/>
        <v>6.703746340032765E-3</v>
      </c>
      <c r="T174" s="41">
        <f t="shared" si="31"/>
        <v>1.4308947459739969E-2</v>
      </c>
      <c r="U174" s="41">
        <f t="shared" si="31"/>
        <v>2.1877174558078853E-2</v>
      </c>
      <c r="V174" s="41">
        <f t="shared" si="31"/>
        <v>3.4480877675481865E-2</v>
      </c>
      <c r="W174" s="41">
        <f t="shared" si="31"/>
        <v>1.2927518675439544</v>
      </c>
      <c r="X174" s="41">
        <f t="shared" si="31"/>
        <v>2.5027737929753713E-2</v>
      </c>
      <c r="Y174" s="41">
        <f t="shared" si="31"/>
        <v>5.0051394966436021E-2</v>
      </c>
      <c r="AB174" s="41">
        <f t="shared" si="46"/>
        <v>200</v>
      </c>
      <c r="AC174" s="41">
        <f t="shared" si="32"/>
        <v>1.0548961570219534E-3</v>
      </c>
      <c r="AD174" s="41">
        <f t="shared" si="32"/>
        <v>2.6289001413756494E-2</v>
      </c>
      <c r="AE174" s="41">
        <f t="shared" si="32"/>
        <v>9.5018269772153083E-3</v>
      </c>
      <c r="AF174" s="41">
        <f t="shared" si="32"/>
        <v>2.6780105941080476E-2</v>
      </c>
      <c r="AG174" s="41">
        <f t="shared" si="32"/>
        <v>2.49928863429719E-2</v>
      </c>
      <c r="AH174" s="41">
        <f t="shared" si="32"/>
        <v>8.0046732998846848E-2</v>
      </c>
      <c r="AI174" s="41">
        <f t="shared" si="32"/>
        <v>2.119450526369937</v>
      </c>
      <c r="AJ174" s="41">
        <f t="shared" si="32"/>
        <v>4.3409471499260333E-2</v>
      </c>
      <c r="AK174" s="41">
        <f t="shared" si="32"/>
        <v>6.7231253925638987E-2</v>
      </c>
      <c r="AO174" s="41">
        <v>200</v>
      </c>
      <c r="AP174" s="41">
        <v>6348.4411798991996</v>
      </c>
      <c r="AT174" s="41">
        <f t="shared" si="42"/>
        <v>4.4086397082633333</v>
      </c>
    </row>
    <row r="175" spans="2:46" s="41" customFormat="1">
      <c r="B175" s="44">
        <v>7.9076733934666619</v>
      </c>
      <c r="C175" s="41">
        <f t="shared" si="43"/>
        <v>5.5096637452469608</v>
      </c>
      <c r="D175" s="41">
        <f t="shared" si="44"/>
        <v>225</v>
      </c>
      <c r="E175" s="41">
        <f t="shared" si="30"/>
        <v>5.050988948238597E-4</v>
      </c>
      <c r="F175" s="41">
        <f t="shared" si="30"/>
        <v>2.4203653905687145E-2</v>
      </c>
      <c r="G175" s="41">
        <f t="shared" si="30"/>
        <v>8.0910796117667303E-3</v>
      </c>
      <c r="H175" s="41">
        <f t="shared" si="30"/>
        <v>2.0514843611508127E-2</v>
      </c>
      <c r="I175" s="41">
        <f t="shared" si="30"/>
        <v>2.340117111161576E-2</v>
      </c>
      <c r="J175" s="41">
        <f t="shared" si="30"/>
        <v>5.7181069596911605E-2</v>
      </c>
      <c r="K175" s="41">
        <f t="shared" si="30"/>
        <v>1.7036361923236514</v>
      </c>
      <c r="L175" s="41">
        <f t="shared" si="30"/>
        <v>3.416916508025996E-2</v>
      </c>
      <c r="M175" s="41">
        <f t="shared" si="30"/>
        <v>5.8556598442257697E-2</v>
      </c>
      <c r="P175" s="41">
        <f t="shared" si="45"/>
        <v>225</v>
      </c>
      <c r="Q175" s="41">
        <f t="shared" si="31"/>
        <v>-4.3174235089855444E-5</v>
      </c>
      <c r="R175" s="41">
        <f t="shared" si="31"/>
        <v>2.2156289203330078E-2</v>
      </c>
      <c r="S175" s="41">
        <f t="shared" si="31"/>
        <v>6.6940606509200296E-3</v>
      </c>
      <c r="T175" s="41">
        <f t="shared" si="31"/>
        <v>1.4288273643996393E-2</v>
      </c>
      <c r="U175" s="41">
        <f t="shared" si="31"/>
        <v>2.1845566036412509E-2</v>
      </c>
      <c r="V175" s="41">
        <f t="shared" si="31"/>
        <v>3.4431059104706799E-2</v>
      </c>
      <c r="W175" s="41">
        <f t="shared" si="31"/>
        <v>1.2908840771989996</v>
      </c>
      <c r="X175" s="41">
        <f t="shared" si="31"/>
        <v>2.4991577419423091E-2</v>
      </c>
      <c r="Y175" s="41">
        <f t="shared" si="31"/>
        <v>4.9979079841919946E-2</v>
      </c>
      <c r="AB175" s="41">
        <f t="shared" si="46"/>
        <v>225</v>
      </c>
      <c r="AC175" s="41">
        <f t="shared" si="32"/>
        <v>1.0533720247375741E-3</v>
      </c>
      <c r="AD175" s="41">
        <f t="shared" si="32"/>
        <v>2.625101860804421E-2</v>
      </c>
      <c r="AE175" s="41">
        <f t="shared" si="32"/>
        <v>9.4880985726134327E-3</v>
      </c>
      <c r="AF175" s="41">
        <f t="shared" si="32"/>
        <v>2.6741413579019806E-2</v>
      </c>
      <c r="AG175" s="41">
        <f t="shared" si="32"/>
        <v>2.4956776186819008E-2</v>
      </c>
      <c r="AH175" s="41">
        <f t="shared" si="32"/>
        <v>7.9931080089116799E-2</v>
      </c>
      <c r="AI175" s="41">
        <f t="shared" si="32"/>
        <v>2.1163883074483087</v>
      </c>
      <c r="AJ175" s="41">
        <f t="shared" si="32"/>
        <v>4.3346752741096825E-2</v>
      </c>
      <c r="AK175" s="41">
        <f t="shared" si="32"/>
        <v>6.7134117042595781E-2</v>
      </c>
      <c r="AO175" s="41">
        <v>225</v>
      </c>
      <c r="AP175" s="41">
        <v>6348.9932383508149</v>
      </c>
      <c r="AT175" s="41">
        <f t="shared" si="42"/>
        <v>4.4090230821880656</v>
      </c>
    </row>
    <row r="176" spans="2:46" s="41" customFormat="1">
      <c r="B176" s="44">
        <v>7.8928797409648102</v>
      </c>
      <c r="C176" s="41">
        <f t="shared" si="43"/>
        <v>5.499356282255814</v>
      </c>
      <c r="D176" s="41">
        <v>250</v>
      </c>
      <c r="E176" s="41">
        <f t="shared" si="30"/>
        <v>5.0415395727304146E-4</v>
      </c>
      <c r="F176" s="41">
        <f t="shared" si="30"/>
        <v>2.4158373779999145E-2</v>
      </c>
      <c r="G176" s="41">
        <f t="shared" si="30"/>
        <v>8.0759428434424105E-3</v>
      </c>
      <c r="H176" s="41">
        <f t="shared" si="30"/>
        <v>2.047646450144407E-2</v>
      </c>
      <c r="I176" s="41">
        <f t="shared" si="30"/>
        <v>2.3357392268416741E-2</v>
      </c>
      <c r="J176" s="41">
        <f t="shared" si="30"/>
        <v>5.707409541737609E-2</v>
      </c>
      <c r="K176" s="41">
        <f t="shared" si="30"/>
        <v>1.7004490346649099</v>
      </c>
      <c r="L176" s="41">
        <f t="shared" si="30"/>
        <v>3.4105241505104036E-2</v>
      </c>
      <c r="M176" s="41">
        <f t="shared" si="30"/>
        <v>5.8447050927338713E-2</v>
      </c>
      <c r="P176" s="41">
        <v>250</v>
      </c>
      <c r="Q176" s="41">
        <f t="shared" si="31"/>
        <v>-4.3093464855783778E-5</v>
      </c>
      <c r="R176" s="41">
        <f t="shared" si="31"/>
        <v>2.2114839281602735E-2</v>
      </c>
      <c r="S176" s="41">
        <f t="shared" si="31"/>
        <v>6.6815374216250703E-3</v>
      </c>
      <c r="T176" s="41">
        <f t="shared" si="31"/>
        <v>1.4261543183009564E-2</v>
      </c>
      <c r="U176" s="41">
        <f t="shared" si="31"/>
        <v>2.1804697414686689E-2</v>
      </c>
      <c r="V176" s="41">
        <f t="shared" si="31"/>
        <v>3.4366645578967792E-2</v>
      </c>
      <c r="W176" s="41">
        <f t="shared" si="31"/>
        <v>1.2884690950028415</v>
      </c>
      <c r="X176" s="41">
        <f t="shared" si="31"/>
        <v>2.494482324870563E-2</v>
      </c>
      <c r="Y176" s="41">
        <f t="shared" si="31"/>
        <v>4.988557912397748E-2</v>
      </c>
      <c r="AB176" s="41">
        <v>250</v>
      </c>
      <c r="AC176" s="41">
        <f t="shared" si="32"/>
        <v>1.0514013794018658E-3</v>
      </c>
      <c r="AD176" s="41">
        <f t="shared" si="32"/>
        <v>2.6201908278395553E-2</v>
      </c>
      <c r="AE176" s="41">
        <f t="shared" si="32"/>
        <v>9.4703482652597516E-3</v>
      </c>
      <c r="AF176" s="41">
        <f t="shared" si="32"/>
        <v>2.6691385819878521E-2</v>
      </c>
      <c r="AG176" s="41">
        <f t="shared" si="32"/>
        <v>2.4910087122146797E-2</v>
      </c>
      <c r="AH176" s="41">
        <f t="shared" si="32"/>
        <v>7.9781545255784778E-2</v>
      </c>
      <c r="AI176" s="41">
        <f t="shared" si="32"/>
        <v>2.112428974326984</v>
      </c>
      <c r="AJ176" s="41">
        <f t="shared" si="32"/>
        <v>4.3265659761502442E-2</v>
      </c>
      <c r="AK176" s="41">
        <f t="shared" si="32"/>
        <v>6.7008522730700279E-2</v>
      </c>
      <c r="AO176" s="41">
        <v>250</v>
      </c>
      <c r="AP176" s="41">
        <v>6349.210106687322</v>
      </c>
      <c r="AT176" s="41">
        <f t="shared" si="42"/>
        <v>4.4091736851995291</v>
      </c>
    </row>
    <row r="177" spans="2:46" s="41" customFormat="1">
      <c r="B177" s="44">
        <v>7.8598746472285415</v>
      </c>
      <c r="C177" s="41">
        <f t="shared" si="43"/>
        <v>5.4763600152985266</v>
      </c>
      <c r="D177" s="41">
        <v>300</v>
      </c>
      <c r="E177" s="41">
        <f t="shared" si="30"/>
        <v>5.0204577253395988E-4</v>
      </c>
      <c r="F177" s="41">
        <f t="shared" si="30"/>
        <v>2.4057352426919816E-2</v>
      </c>
      <c r="G177" s="41">
        <f t="shared" si="30"/>
        <v>8.0421722477530891E-3</v>
      </c>
      <c r="H177" s="41">
        <f t="shared" si="30"/>
        <v>2.0390839526474549E-2</v>
      </c>
      <c r="I177" s="41">
        <f t="shared" si="30"/>
        <v>2.3259720322744901E-2</v>
      </c>
      <c r="J177" s="41">
        <f t="shared" si="30"/>
        <v>5.6835432732654512E-2</v>
      </c>
      <c r="K177" s="41">
        <f t="shared" ref="F177:M183" si="47">K$134*$C177</f>
        <v>1.6933383879016535</v>
      </c>
      <c r="L177" s="41">
        <f t="shared" si="47"/>
        <v>3.3962626042849893E-2</v>
      </c>
      <c r="M177" s="41">
        <f t="shared" si="47"/>
        <v>5.8202647052229183E-2</v>
      </c>
      <c r="P177" s="41">
        <v>300</v>
      </c>
      <c r="Q177" s="41">
        <f t="shared" si="31"/>
        <v>-4.2913263979340185E-5</v>
      </c>
      <c r="R177" s="41">
        <f t="shared" si="31"/>
        <v>2.2022363231364247E-2</v>
      </c>
      <c r="S177" s="41">
        <f t="shared" si="31"/>
        <v>6.6535977118942127E-3</v>
      </c>
      <c r="T177" s="41">
        <f t="shared" si="31"/>
        <v>1.4201906702405903E-2</v>
      </c>
      <c r="U177" s="41">
        <f t="shared" si="31"/>
        <v>2.1713518262630491E-2</v>
      </c>
      <c r="V177" s="41">
        <f t="shared" si="31"/>
        <v>3.4222937021893503E-2</v>
      </c>
      <c r="W177" s="41">
        <f t="shared" ref="R177:Y183" si="48">W$134*$C177</f>
        <v>1.2830811954462145</v>
      </c>
      <c r="X177" s="41">
        <f t="shared" si="48"/>
        <v>2.4840513255828738E-2</v>
      </c>
      <c r="Y177" s="41">
        <f t="shared" si="48"/>
        <v>4.9676976146469848E-2</v>
      </c>
      <c r="AB177" s="41">
        <v>300</v>
      </c>
      <c r="AC177" s="41">
        <f t="shared" si="32"/>
        <v>1.0470048090472591E-3</v>
      </c>
      <c r="AD177" s="41">
        <f t="shared" si="32"/>
        <v>2.6092341622475385E-2</v>
      </c>
      <c r="AE177" s="41">
        <f t="shared" si="32"/>
        <v>9.4307467836119655E-3</v>
      </c>
      <c r="AF177" s="41">
        <f t="shared" si="32"/>
        <v>2.6579772350543141E-2</v>
      </c>
      <c r="AG177" s="41">
        <f t="shared" si="32"/>
        <v>2.4805922382859311E-2</v>
      </c>
      <c r="AH177" s="41">
        <f t="shared" si="32"/>
        <v>7.9447928443415902E-2</v>
      </c>
      <c r="AI177" s="41">
        <f t="shared" ref="AD177:AK183" si="49">AI$134*$C177</f>
        <v>2.1035955803570983</v>
      </c>
      <c r="AJ177" s="41">
        <f t="shared" si="49"/>
        <v>4.3084738829871044E-2</v>
      </c>
      <c r="AK177" s="41">
        <f t="shared" si="49"/>
        <v>6.672831795798885E-2</v>
      </c>
      <c r="AO177" s="41">
        <v>300</v>
      </c>
      <c r="AP177" s="41">
        <v>6349.3315613261448</v>
      </c>
      <c r="AT177" s="41">
        <f t="shared" si="42"/>
        <v>4.4092580286987113</v>
      </c>
    </row>
    <row r="178" spans="2:46" s="41" customFormat="1">
      <c r="B178" s="44">
        <v>7.8154527725043019</v>
      </c>
      <c r="C178" s="41">
        <f t="shared" si="43"/>
        <v>5.4454091172927672</v>
      </c>
      <c r="D178" s="41">
        <v>365</v>
      </c>
      <c r="E178" s="41">
        <f t="shared" ref="E178:E183" si="50">E$134*$C178</f>
        <v>4.9920834631353016E-4</v>
      </c>
      <c r="F178" s="41">
        <f t="shared" si="47"/>
        <v>2.3921386811223598E-2</v>
      </c>
      <c r="G178" s="41">
        <f t="shared" si="47"/>
        <v>7.9967200765500256E-3</v>
      </c>
      <c r="H178" s="41">
        <f t="shared" si="47"/>
        <v>2.0275596044915144E-2</v>
      </c>
      <c r="I178" s="41">
        <f t="shared" si="47"/>
        <v>2.3128262706857586E-2</v>
      </c>
      <c r="J178" s="41">
        <f t="shared" si="47"/>
        <v>5.6514214318104078E-2</v>
      </c>
      <c r="K178" s="41">
        <f t="shared" si="47"/>
        <v>1.6837680996834266</v>
      </c>
      <c r="L178" s="41">
        <f t="shared" si="47"/>
        <v>3.3770678513519559E-2</v>
      </c>
      <c r="M178" s="41">
        <f t="shared" si="47"/>
        <v>5.7873701514034766E-2</v>
      </c>
      <c r="P178" s="41">
        <v>365</v>
      </c>
      <c r="Q178" s="41">
        <f t="shared" ref="Q178:Q183" si="51">Q$134*$C178</f>
        <v>-4.2670729877709103E-5</v>
      </c>
      <c r="R178" s="41">
        <f t="shared" si="48"/>
        <v>2.1897898821370086E-2</v>
      </c>
      <c r="S178" s="41">
        <f t="shared" si="48"/>
        <v>6.6159933864705913E-3</v>
      </c>
      <c r="T178" s="41">
        <f t="shared" si="48"/>
        <v>1.4121641386647711E-2</v>
      </c>
      <c r="U178" s="41">
        <f t="shared" si="48"/>
        <v>2.1590799360437164E-2</v>
      </c>
      <c r="V178" s="41">
        <f t="shared" si="48"/>
        <v>3.4029518285677629E-2</v>
      </c>
      <c r="W178" s="41">
        <f t="shared" si="48"/>
        <v>1.2758295693474146</v>
      </c>
      <c r="X178" s="41">
        <f t="shared" si="48"/>
        <v>2.4700121428037271E-2</v>
      </c>
      <c r="Y178" s="41">
        <f t="shared" si="48"/>
        <v>4.9396215382449822E-2</v>
      </c>
      <c r="AB178" s="41">
        <v>365</v>
      </c>
      <c r="AC178" s="41">
        <f t="shared" ref="AC178:AC183" si="52">AC$134*$C178</f>
        <v>1.0410874225047686E-3</v>
      </c>
      <c r="AD178" s="41">
        <f t="shared" si="49"/>
        <v>2.5944874801077114E-2</v>
      </c>
      <c r="AE178" s="41">
        <f t="shared" si="49"/>
        <v>9.3774467666294607E-3</v>
      </c>
      <c r="AF178" s="41">
        <f t="shared" si="49"/>
        <v>2.6429550703182522E-2</v>
      </c>
      <c r="AG178" s="41">
        <f t="shared" si="49"/>
        <v>2.4665726053278009E-2</v>
      </c>
      <c r="AH178" s="41">
        <f t="shared" si="49"/>
        <v>7.8998910350530901E-2</v>
      </c>
      <c r="AI178" s="41">
        <f t="shared" si="49"/>
        <v>2.091706630019444</v>
      </c>
      <c r="AJ178" s="41">
        <f t="shared" si="49"/>
        <v>4.284123559900184E-2</v>
      </c>
      <c r="AK178" s="41">
        <f t="shared" si="49"/>
        <v>6.6351187645620036E-2</v>
      </c>
      <c r="AO178" s="41">
        <v>365</v>
      </c>
      <c r="AP178" s="41">
        <v>6349.3522768781149</v>
      </c>
      <c r="AT178" s="41">
        <f t="shared" si="42"/>
        <v>4.409272414498691</v>
      </c>
    </row>
    <row r="179" spans="2:46" s="41" customFormat="1">
      <c r="B179" s="44">
        <v>7.5705615104747448</v>
      </c>
      <c r="C179" s="41">
        <f t="shared" si="43"/>
        <v>5.2747813686749767</v>
      </c>
      <c r="D179" s="41">
        <f>365*2</f>
        <v>730</v>
      </c>
      <c r="E179" s="41">
        <f t="shared" si="50"/>
        <v>4.8356603287335372E-4</v>
      </c>
      <c r="F179" s="41">
        <f t="shared" si="47"/>
        <v>2.3171828368965797E-2</v>
      </c>
      <c r="G179" s="41">
        <f t="shared" si="47"/>
        <v>7.7461489415630615E-3</v>
      </c>
      <c r="H179" s="41">
        <f t="shared" si="47"/>
        <v>1.9640275680455989E-2</v>
      </c>
      <c r="I179" s="41">
        <f t="shared" si="47"/>
        <v>2.2403556204534419E-2</v>
      </c>
      <c r="J179" s="41">
        <f t="shared" si="47"/>
        <v>5.4743384441726405E-2</v>
      </c>
      <c r="K179" s="41">
        <f t="shared" si="47"/>
        <v>1.6310085082817303</v>
      </c>
      <c r="L179" s="41">
        <f t="shared" si="47"/>
        <v>3.271250001490901E-2</v>
      </c>
      <c r="M179" s="41">
        <f t="shared" si="47"/>
        <v>5.6060273141470697E-2</v>
      </c>
      <c r="P179" s="41">
        <f>365*2</f>
        <v>730</v>
      </c>
      <c r="Q179" s="41">
        <f t="shared" si="51"/>
        <v>-4.133367504599958E-5</v>
      </c>
      <c r="R179" s="41">
        <f t="shared" si="48"/>
        <v>2.1211744834613602E-2</v>
      </c>
      <c r="S179" s="41">
        <f t="shared" si="48"/>
        <v>6.4086862710476655E-3</v>
      </c>
      <c r="T179" s="41">
        <f t="shared" si="48"/>
        <v>1.3679150505854269E-2</v>
      </c>
      <c r="U179" s="41">
        <f t="shared" si="48"/>
        <v>2.0914268101466973E-2</v>
      </c>
      <c r="V179" s="41">
        <f t="shared" si="48"/>
        <v>3.2963229239884172E-2</v>
      </c>
      <c r="W179" s="41">
        <f t="shared" si="48"/>
        <v>1.2358524211940392</v>
      </c>
      <c r="X179" s="41">
        <f t="shared" si="48"/>
        <v>2.3926161929481295E-2</v>
      </c>
      <c r="Y179" s="41">
        <f t="shared" si="48"/>
        <v>4.7848422583157434E-2</v>
      </c>
      <c r="AB179" s="41">
        <f>365*2</f>
        <v>730</v>
      </c>
      <c r="AC179" s="41">
        <f t="shared" si="52"/>
        <v>1.0084657407927063E-3</v>
      </c>
      <c r="AD179" s="41">
        <f t="shared" si="49"/>
        <v>2.5131911903317997E-2</v>
      </c>
      <c r="AE179" s="41">
        <f t="shared" si="49"/>
        <v>9.0836116120784575E-3</v>
      </c>
      <c r="AF179" s="41">
        <f t="shared" si="49"/>
        <v>2.5601400855057656E-2</v>
      </c>
      <c r="AG179" s="41">
        <f t="shared" si="49"/>
        <v>2.3892844307601867E-2</v>
      </c>
      <c r="AH179" s="41">
        <f t="shared" si="49"/>
        <v>7.6523539643569005E-2</v>
      </c>
      <c r="AI179" s="41">
        <f t="shared" si="49"/>
        <v>2.0261645953694267</v>
      </c>
      <c r="AJ179" s="41">
        <f t="shared" si="49"/>
        <v>4.1498838100336728E-2</v>
      </c>
      <c r="AK179" s="41">
        <f t="shared" si="49"/>
        <v>6.4272123699784287E-2</v>
      </c>
      <c r="AO179" s="41">
        <v>730</v>
      </c>
      <c r="AP179" s="41">
        <v>6349.3543053601561</v>
      </c>
      <c r="AT179" s="41">
        <f t="shared" si="42"/>
        <v>4.4092738231667754</v>
      </c>
    </row>
    <row r="180" spans="2:46" s="41" customFormat="1">
      <c r="B180" s="44">
        <v>7.1036192401560143</v>
      </c>
      <c r="C180" s="41">
        <f t="shared" si="43"/>
        <v>4.9494397960167049</v>
      </c>
      <c r="D180" s="41">
        <f>D179*2</f>
        <v>1460</v>
      </c>
      <c r="E180" s="41">
        <f t="shared" si="50"/>
        <v>4.5374031638898343E-4</v>
      </c>
      <c r="F180" s="41">
        <f t="shared" si="47"/>
        <v>2.1742620491707252E-2</v>
      </c>
      <c r="G180" s="41">
        <f t="shared" si="47"/>
        <v>7.2683766695861487E-3</v>
      </c>
      <c r="H180" s="41">
        <f t="shared" si="47"/>
        <v>1.8428889325133611E-2</v>
      </c>
      <c r="I180" s="41">
        <f t="shared" si="47"/>
        <v>2.1021734343251827E-2</v>
      </c>
      <c r="J180" s="41">
        <f t="shared" si="47"/>
        <v>5.1366884537355662E-2</v>
      </c>
      <c r="K180" s="41">
        <f t="shared" si="47"/>
        <v>1.5304100500679645</v>
      </c>
      <c r="L180" s="41">
        <f t="shared" si="47"/>
        <v>3.0694836067046146E-2</v>
      </c>
      <c r="M180" s="41">
        <f t="shared" si="47"/>
        <v>5.2602549275262395E-2</v>
      </c>
      <c r="P180" s="41">
        <f>P179*2</f>
        <v>1460</v>
      </c>
      <c r="Q180" s="41">
        <f t="shared" si="51"/>
        <v>-3.8784268368583209E-5</v>
      </c>
      <c r="R180" s="41">
        <f t="shared" si="48"/>
        <v>1.9903432330079841E-2</v>
      </c>
      <c r="S180" s="41">
        <f t="shared" si="48"/>
        <v>6.0134069363479833E-3</v>
      </c>
      <c r="T180" s="41">
        <f t="shared" si="48"/>
        <v>1.28354385058398E-2</v>
      </c>
      <c r="U180" s="41">
        <f t="shared" si="48"/>
        <v>1.962430357032334E-2</v>
      </c>
      <c r="V180" s="41">
        <f t="shared" si="48"/>
        <v>3.0930100643410612E-2</v>
      </c>
      <c r="W180" s="41">
        <f t="shared" si="48"/>
        <v>1.1596266703652796</v>
      </c>
      <c r="X180" s="41">
        <f t="shared" si="48"/>
        <v>2.2450427750991677E-2</v>
      </c>
      <c r="Y180" s="41">
        <f t="shared" si="48"/>
        <v>4.4897194851735371E-2</v>
      </c>
      <c r="AB180" s="41">
        <f>AB179*2</f>
        <v>1460</v>
      </c>
      <c r="AC180" s="41">
        <f t="shared" si="52"/>
        <v>9.4626490114654935E-4</v>
      </c>
      <c r="AD180" s="41">
        <f t="shared" si="49"/>
        <v>2.3581808653334663E-2</v>
      </c>
      <c r="AE180" s="41">
        <f t="shared" si="49"/>
        <v>8.5233464028243132E-3</v>
      </c>
      <c r="AF180" s="41">
        <f t="shared" si="49"/>
        <v>2.4022340144427373E-2</v>
      </c>
      <c r="AG180" s="41">
        <f t="shared" si="49"/>
        <v>2.241916511618031E-2</v>
      </c>
      <c r="AH180" s="41">
        <f t="shared" si="49"/>
        <v>7.1803668431301051E-2</v>
      </c>
      <c r="AI180" s="41">
        <f t="shared" si="49"/>
        <v>1.9011934297706543</v>
      </c>
      <c r="AJ180" s="41">
        <f t="shared" si="49"/>
        <v>3.8939244383100619E-2</v>
      </c>
      <c r="AK180" s="41">
        <f t="shared" si="49"/>
        <v>6.0307903698789724E-2</v>
      </c>
      <c r="AO180" s="41">
        <v>1460</v>
      </c>
      <c r="AP180" s="41">
        <v>6349.3543053629</v>
      </c>
      <c r="AT180" s="41">
        <f t="shared" si="42"/>
        <v>4.4092738231686806</v>
      </c>
    </row>
    <row r="181" spans="2:46" s="41" customFormat="1">
      <c r="B181" s="44">
        <v>6.2545122335253627</v>
      </c>
      <c r="C181" s="41">
        <f t="shared" si="43"/>
        <v>4.3578253150578314</v>
      </c>
      <c r="D181" s="41">
        <f>D180*2</f>
        <v>2920</v>
      </c>
      <c r="E181" s="41">
        <f t="shared" si="50"/>
        <v>3.9950400827455348E-4</v>
      </c>
      <c r="F181" s="41">
        <f t="shared" si="47"/>
        <v>1.9143690174938988E-2</v>
      </c>
      <c r="G181" s="41">
        <f t="shared" si="47"/>
        <v>6.3995759430369569E-3</v>
      </c>
      <c r="H181" s="41">
        <f t="shared" si="47"/>
        <v>1.6226054612099625E-2</v>
      </c>
      <c r="I181" s="41">
        <f t="shared" si="47"/>
        <v>1.8508972704581662E-2</v>
      </c>
      <c r="J181" s="41">
        <f t="shared" si="47"/>
        <v>4.5226918402501502E-2</v>
      </c>
      <c r="K181" s="41">
        <f t="shared" si="47"/>
        <v>1.3474776810039188</v>
      </c>
      <c r="L181" s="41">
        <f t="shared" si="47"/>
        <v>2.7025833057344333E-2</v>
      </c>
      <c r="M181" s="41">
        <f t="shared" si="47"/>
        <v>4.6314882151471226E-2</v>
      </c>
      <c r="P181" s="41">
        <f>P180*2</f>
        <v>2920</v>
      </c>
      <c r="Q181" s="41">
        <f t="shared" si="51"/>
        <v>-3.414832253513447E-5</v>
      </c>
      <c r="R181" s="41">
        <f t="shared" si="48"/>
        <v>1.752434312553252E-2</v>
      </c>
      <c r="S181" s="41">
        <f t="shared" si="48"/>
        <v>5.294614755805619E-3</v>
      </c>
      <c r="T181" s="41">
        <f t="shared" si="48"/>
        <v>1.1301197944792209E-2</v>
      </c>
      <c r="U181" s="41">
        <f t="shared" si="48"/>
        <v>1.727857907433494E-2</v>
      </c>
      <c r="V181" s="41">
        <f t="shared" si="48"/>
        <v>2.7232976081377584E-2</v>
      </c>
      <c r="W181" s="41">
        <f t="shared" si="48"/>
        <v>1.0210146336563264</v>
      </c>
      <c r="X181" s="41">
        <f t="shared" si="48"/>
        <v>1.976689209673502E-2</v>
      </c>
      <c r="Y181" s="41">
        <f t="shared" si="48"/>
        <v>3.9530561106620274E-2</v>
      </c>
      <c r="AB181" s="41">
        <f>AB180*2</f>
        <v>2920</v>
      </c>
      <c r="AC181" s="41">
        <f t="shared" si="52"/>
        <v>8.3315633908424076E-4</v>
      </c>
      <c r="AD181" s="41">
        <f t="shared" si="49"/>
        <v>2.0763037224345457E-2</v>
      </c>
      <c r="AE181" s="41">
        <f t="shared" si="49"/>
        <v>7.5045371302682948E-3</v>
      </c>
      <c r="AF181" s="41">
        <f t="shared" si="49"/>
        <v>2.1150911279406999E-2</v>
      </c>
      <c r="AG181" s="41">
        <f t="shared" si="49"/>
        <v>1.9739366334828385E-2</v>
      </c>
      <c r="AH181" s="41">
        <f t="shared" si="49"/>
        <v>6.3220860723625719E-2</v>
      </c>
      <c r="AI181" s="41">
        <f t="shared" si="49"/>
        <v>1.6739407283515157</v>
      </c>
      <c r="AJ181" s="41">
        <f t="shared" si="49"/>
        <v>3.4284774017953649E-2</v>
      </c>
      <c r="AK181" s="41">
        <f t="shared" si="49"/>
        <v>5.3099203196322435E-2</v>
      </c>
      <c r="AO181" s="41">
        <v>2920</v>
      </c>
      <c r="AP181" s="41">
        <v>6349.3543053629055</v>
      </c>
      <c r="AT181" s="41">
        <f t="shared" si="42"/>
        <v>4.4092738231686841</v>
      </c>
    </row>
    <row r="182" spans="2:46" s="41" customFormat="1">
      <c r="B182" s="44">
        <v>4.8489139302643673</v>
      </c>
      <c r="C182" s="41">
        <f t="shared" si="43"/>
        <v>3.3784760644607887</v>
      </c>
      <c r="D182" s="41">
        <f>D181*2</f>
        <v>5840</v>
      </c>
      <c r="E182" s="41">
        <f t="shared" si="50"/>
        <v>3.0972208200911148E-4</v>
      </c>
      <c r="F182" s="41">
        <f t="shared" si="47"/>
        <v>1.484146205172665E-2</v>
      </c>
      <c r="G182" s="41">
        <f t="shared" si="47"/>
        <v>4.9613769674387498E-3</v>
      </c>
      <c r="H182" s="41">
        <f t="shared" si="47"/>
        <v>1.2579516883843858E-2</v>
      </c>
      <c r="I182" s="41">
        <f t="shared" si="47"/>
        <v>1.4349386847636265E-2</v>
      </c>
      <c r="J182" s="41">
        <f t="shared" si="47"/>
        <v>3.5062915616236617E-2</v>
      </c>
      <c r="K182" s="41">
        <f t="shared" si="47"/>
        <v>1.0446543318146877</v>
      </c>
      <c r="L182" s="41">
        <f t="shared" si="47"/>
        <v>2.0952223530130022E-2</v>
      </c>
      <c r="M182" s="41">
        <f t="shared" si="47"/>
        <v>3.590637748520932E-2</v>
      </c>
      <c r="P182" s="41">
        <f>P181*2</f>
        <v>5840</v>
      </c>
      <c r="Q182" s="41">
        <f t="shared" si="51"/>
        <v>-2.6474051157534234E-5</v>
      </c>
      <c r="R182" s="41">
        <f t="shared" si="48"/>
        <v>1.3586036500920157E-2</v>
      </c>
      <c r="S182" s="41">
        <f t="shared" si="48"/>
        <v>4.1047375536650676E-3</v>
      </c>
      <c r="T182" s="41">
        <f t="shared" si="48"/>
        <v>8.7614403964944715E-3</v>
      </c>
      <c r="U182" s="41">
        <f t="shared" si="48"/>
        <v>1.3395503860337495E-2</v>
      </c>
      <c r="V182" s="41">
        <f t="shared" si="48"/>
        <v>2.1112814581404661E-2</v>
      </c>
      <c r="W182" s="41">
        <f t="shared" si="48"/>
        <v>0.79155846136212604</v>
      </c>
      <c r="X182" s="41">
        <f t="shared" si="48"/>
        <v>1.5324609636564138E-2</v>
      </c>
      <c r="Y182" s="41">
        <f t="shared" si="48"/>
        <v>3.0646720521804314E-2</v>
      </c>
      <c r="AB182" s="41">
        <f>AB181*2</f>
        <v>5840</v>
      </c>
      <c r="AC182" s="41">
        <f t="shared" si="52"/>
        <v>6.4591821517575665E-4</v>
      </c>
      <c r="AD182" s="41">
        <f t="shared" si="49"/>
        <v>1.6096887602533142E-2</v>
      </c>
      <c r="AE182" s="41">
        <f t="shared" si="49"/>
        <v>5.8180163812124319E-3</v>
      </c>
      <c r="AF182" s="41">
        <f t="shared" si="49"/>
        <v>1.6397593371193214E-2</v>
      </c>
      <c r="AG182" s="41">
        <f t="shared" si="49"/>
        <v>1.5303269834935036E-2</v>
      </c>
      <c r="AH182" s="41">
        <f t="shared" si="49"/>
        <v>4.901301665106881E-2</v>
      </c>
      <c r="AI182" s="41">
        <f t="shared" si="49"/>
        <v>1.2977502022672527</v>
      </c>
      <c r="AJ182" s="41">
        <f t="shared" si="49"/>
        <v>2.6579837423695907E-2</v>
      </c>
      <c r="AK182" s="41">
        <f t="shared" si="49"/>
        <v>4.1166034448614532E-2</v>
      </c>
      <c r="AO182" s="41">
        <v>5840</v>
      </c>
      <c r="AP182" s="41">
        <v>6349.3543053629019</v>
      </c>
      <c r="AT182" s="41">
        <f t="shared" si="42"/>
        <v>4.4092738231686814</v>
      </c>
    </row>
    <row r="183" spans="2:46" s="41" customFormat="1">
      <c r="B183" s="44">
        <v>4.0341252910985688</v>
      </c>
      <c r="C183" s="41">
        <f t="shared" si="43"/>
        <v>2.8107728726521959</v>
      </c>
      <c r="D183" s="42">
        <f>365*21.772</f>
        <v>7946.78</v>
      </c>
      <c r="E183" s="41">
        <f t="shared" si="50"/>
        <v>2.5767784337152381E-4</v>
      </c>
      <c r="F183" s="41">
        <f t="shared" si="47"/>
        <v>1.2347572730886942E-2</v>
      </c>
      <c r="G183" s="41">
        <f t="shared" si="47"/>
        <v>4.1276905696545031E-3</v>
      </c>
      <c r="H183" s="41">
        <f t="shared" si="47"/>
        <v>1.0465714166254374E-2</v>
      </c>
      <c r="I183" s="41">
        <f t="shared" si="47"/>
        <v>1.1938183524459993E-2</v>
      </c>
      <c r="J183" s="41">
        <f t="shared" si="47"/>
        <v>2.9171108561913201E-2</v>
      </c>
      <c r="K183" s="41">
        <f t="shared" si="47"/>
        <v>0.86911554237456667</v>
      </c>
      <c r="L183" s="41">
        <f t="shared" si="47"/>
        <v>1.74315106564574E-2</v>
      </c>
      <c r="M183" s="41">
        <f t="shared" si="47"/>
        <v>2.9872839074484816E-2</v>
      </c>
      <c r="P183" s="42">
        <f>365*21.772</f>
        <v>7946.78</v>
      </c>
      <c r="Q183" s="41">
        <f t="shared" si="51"/>
        <v>-2.2025476399129106E-5</v>
      </c>
      <c r="R183" s="41">
        <f t="shared" si="48"/>
        <v>1.1303102971588966E-2</v>
      </c>
      <c r="S183" s="41">
        <f t="shared" si="48"/>
        <v>3.4149968047916049E-3</v>
      </c>
      <c r="T183" s="41">
        <f t="shared" si="48"/>
        <v>7.289209253508855E-3</v>
      </c>
      <c r="U183" s="41">
        <f t="shared" si="48"/>
        <v>1.1144586537763053E-2</v>
      </c>
      <c r="V183" s="41">
        <f t="shared" si="48"/>
        <v>1.7565116744498604E-2</v>
      </c>
      <c r="W183" s="41">
        <f t="shared" si="48"/>
        <v>0.65854870890437167</v>
      </c>
      <c r="X183" s="41">
        <f t="shared" si="48"/>
        <v>1.2749534473115647E-2</v>
      </c>
      <c r="Y183" s="41">
        <f t="shared" si="48"/>
        <v>2.5496990073300748E-2</v>
      </c>
      <c r="AB183" s="42">
        <f>365*21.772</f>
        <v>7946.78</v>
      </c>
      <c r="AC183" s="41">
        <f t="shared" si="52"/>
        <v>5.3738116314217628E-4</v>
      </c>
      <c r="AD183" s="41">
        <f t="shared" si="49"/>
        <v>1.3392042490184919E-2</v>
      </c>
      <c r="AE183" s="41">
        <f t="shared" si="49"/>
        <v>4.8403843345174004E-3</v>
      </c>
      <c r="AF183" s="41">
        <f t="shared" si="49"/>
        <v>1.3642219078999865E-2</v>
      </c>
      <c r="AG183" s="41">
        <f t="shared" si="49"/>
        <v>1.2731780511156934E-2</v>
      </c>
      <c r="AH183" s="41">
        <f t="shared" si="49"/>
        <v>4.0777100379327996E-2</v>
      </c>
      <c r="AI183" s="41">
        <f t="shared" si="49"/>
        <v>1.0796823758447645</v>
      </c>
      <c r="AJ183" s="41">
        <f t="shared" si="49"/>
        <v>2.2113486839799152E-2</v>
      </c>
      <c r="AK183" s="41">
        <f t="shared" si="49"/>
        <v>3.4248688075669054E-2</v>
      </c>
      <c r="AO183" s="41">
        <v>7946.78</v>
      </c>
      <c r="AP183" s="41">
        <v>6349.3543053628982</v>
      </c>
      <c r="AT183" s="41">
        <f t="shared" si="42"/>
        <v>4.4092738231686797</v>
      </c>
    </row>
    <row r="184" spans="2:46" s="41" customFormat="1"/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B192" s="100" t="s">
        <v>33</v>
      </c>
      <c r="C192" s="100" t="s">
        <v>102</v>
      </c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3">E101</f>
        <v>Blood</v>
      </c>
      <c r="F205" s="38" t="str">
        <f t="shared" si="53"/>
        <v>Thymus</v>
      </c>
      <c r="G205" s="38" t="str">
        <f t="shared" si="53"/>
        <v>Heart</v>
      </c>
      <c r="H205" s="38" t="str">
        <f t="shared" si="53"/>
        <v>Lungs</v>
      </c>
      <c r="I205" s="38" t="str">
        <f t="shared" si="53"/>
        <v>Kidneys</v>
      </c>
      <c r="J205" s="38" t="str">
        <f t="shared" si="53"/>
        <v>Spleen</v>
      </c>
      <c r="K205" s="38" t="str">
        <f t="shared" si="53"/>
        <v>Liver</v>
      </c>
      <c r="L205" s="38" t="str">
        <f t="shared" si="53"/>
        <v>ART</v>
      </c>
      <c r="M205" s="38" t="str">
        <f t="shared" si="53"/>
        <v>Carcass</v>
      </c>
      <c r="N205" s="38">
        <f t="shared" si="53"/>
        <v>0</v>
      </c>
      <c r="O205" s="38"/>
      <c r="Q205" s="38" t="str">
        <f t="shared" ref="Q205:Z206" si="54">Q101</f>
        <v>Blood</v>
      </c>
      <c r="R205" s="38" t="str">
        <f t="shared" si="54"/>
        <v>Thymus</v>
      </c>
      <c r="S205" s="38" t="str">
        <f t="shared" si="54"/>
        <v>Heart</v>
      </c>
      <c r="T205" s="38" t="str">
        <f t="shared" si="54"/>
        <v>Lungs</v>
      </c>
      <c r="U205" s="38" t="str">
        <f t="shared" si="54"/>
        <v>Kidneys</v>
      </c>
      <c r="V205" s="38" t="str">
        <f t="shared" si="54"/>
        <v>Spleen</v>
      </c>
      <c r="W205" s="38" t="str">
        <f t="shared" si="54"/>
        <v>Liver</v>
      </c>
      <c r="X205" s="38" t="str">
        <f t="shared" si="54"/>
        <v>ART</v>
      </c>
      <c r="Y205" s="38" t="str">
        <f t="shared" si="54"/>
        <v>Carcass</v>
      </c>
      <c r="Z205" s="38">
        <f t="shared" si="54"/>
        <v>0</v>
      </c>
      <c r="AA205" s="38"/>
      <c r="AC205" s="38" t="str">
        <f t="shared" ref="AC205:AL206" si="55">AC101</f>
        <v>Blood</v>
      </c>
      <c r="AD205" s="38" t="str">
        <f t="shared" si="55"/>
        <v>Thymus</v>
      </c>
      <c r="AE205" s="38" t="str">
        <f t="shared" si="55"/>
        <v>Heart</v>
      </c>
      <c r="AF205" s="38" t="str">
        <f t="shared" si="55"/>
        <v>Lungs</v>
      </c>
      <c r="AG205" s="38" t="str">
        <f t="shared" si="55"/>
        <v>Kidneys</v>
      </c>
      <c r="AH205" s="38" t="str">
        <f t="shared" si="55"/>
        <v>Spleen</v>
      </c>
      <c r="AI205" s="38" t="str">
        <f t="shared" si="55"/>
        <v>Liver</v>
      </c>
      <c r="AJ205" s="38" t="str">
        <f t="shared" si="55"/>
        <v>ART</v>
      </c>
      <c r="AK205" s="38" t="str">
        <f t="shared" si="55"/>
        <v>Carcass</v>
      </c>
      <c r="AL205" s="38">
        <f t="shared" si="55"/>
        <v>0</v>
      </c>
    </row>
    <row r="206" spans="2:38">
      <c r="D206" s="27">
        <f t="shared" si="53"/>
        <v>0</v>
      </c>
      <c r="E206" s="27">
        <f t="shared" si="53"/>
        <v>0</v>
      </c>
      <c r="F206" s="27">
        <f t="shared" si="53"/>
        <v>0</v>
      </c>
      <c r="G206" s="27">
        <f t="shared" si="53"/>
        <v>0</v>
      </c>
      <c r="H206" s="27">
        <f t="shared" si="53"/>
        <v>0</v>
      </c>
      <c r="I206" s="27">
        <f t="shared" si="53"/>
        <v>0</v>
      </c>
      <c r="J206" s="27">
        <f t="shared" si="53"/>
        <v>0</v>
      </c>
      <c r="K206" s="27">
        <f t="shared" si="53"/>
        <v>0</v>
      </c>
      <c r="L206" s="27">
        <f t="shared" si="53"/>
        <v>0</v>
      </c>
      <c r="M206" s="27">
        <f t="shared" si="53"/>
        <v>0</v>
      </c>
      <c r="N206" s="27">
        <f t="shared" si="53"/>
        <v>0</v>
      </c>
      <c r="Q206" s="27">
        <f t="shared" si="54"/>
        <v>0</v>
      </c>
      <c r="R206" s="27">
        <f t="shared" si="54"/>
        <v>0</v>
      </c>
      <c r="S206" s="27">
        <f t="shared" si="54"/>
        <v>0</v>
      </c>
      <c r="T206" s="27">
        <f t="shared" si="54"/>
        <v>0</v>
      </c>
      <c r="U206" s="27">
        <f t="shared" si="54"/>
        <v>0</v>
      </c>
      <c r="V206" s="27">
        <f t="shared" si="54"/>
        <v>0</v>
      </c>
      <c r="W206" s="27">
        <f t="shared" si="54"/>
        <v>0</v>
      </c>
      <c r="X206" s="27">
        <f t="shared" si="54"/>
        <v>0</v>
      </c>
      <c r="Y206" s="27">
        <f t="shared" si="54"/>
        <v>0</v>
      </c>
      <c r="Z206" s="27">
        <f t="shared" si="54"/>
        <v>0</v>
      </c>
      <c r="AC206" s="27">
        <f t="shared" si="55"/>
        <v>0</v>
      </c>
      <c r="AD206" s="27">
        <f t="shared" si="55"/>
        <v>0</v>
      </c>
      <c r="AE206" s="27">
        <f t="shared" si="55"/>
        <v>0</v>
      </c>
      <c r="AF206" s="27">
        <f t="shared" si="55"/>
        <v>0</v>
      </c>
      <c r="AG206" s="27">
        <f t="shared" si="55"/>
        <v>0</v>
      </c>
      <c r="AH206" s="27">
        <f t="shared" si="55"/>
        <v>0</v>
      </c>
      <c r="AI206" s="27">
        <f t="shared" si="55"/>
        <v>0</v>
      </c>
      <c r="AJ206" s="27">
        <f t="shared" si="55"/>
        <v>0</v>
      </c>
      <c r="AK206" s="27">
        <f t="shared" si="55"/>
        <v>0</v>
      </c>
      <c r="AL206" s="27">
        <f t="shared" si="55"/>
        <v>0</v>
      </c>
    </row>
    <row r="207" spans="2:38">
      <c r="D207" s="27">
        <f t="shared" si="53"/>
        <v>4.1666666666666664E-2</v>
      </c>
      <c r="E207" s="27">
        <f>E103*2220*$AP103</f>
        <v>401.32256630130803</v>
      </c>
      <c r="F207" s="27">
        <f t="shared" ref="F207:N207" si="56">F103*2220*$AP103</f>
        <v>940.24432334309415</v>
      </c>
      <c r="G207" s="27">
        <f t="shared" si="56"/>
        <v>1038.6425128880005</v>
      </c>
      <c r="H207" s="27">
        <f t="shared" si="56"/>
        <v>1433.7204922254905</v>
      </c>
      <c r="I207" s="27">
        <f t="shared" si="56"/>
        <v>7546.7875019195826</v>
      </c>
      <c r="J207" s="27">
        <f t="shared" si="56"/>
        <v>3395.1339023825817</v>
      </c>
      <c r="K207" s="27">
        <f t="shared" si="56"/>
        <v>75538.595640394822</v>
      </c>
      <c r="L207" s="27">
        <f t="shared" si="56"/>
        <v>16658.004374859978</v>
      </c>
      <c r="M207" s="27">
        <f t="shared" si="56"/>
        <v>2731.6802633424813</v>
      </c>
      <c r="N207" s="27">
        <f t="shared" si="56"/>
        <v>0</v>
      </c>
      <c r="Q207" s="27">
        <f>Q103*$AP103*2220</f>
        <v>394.37141003041836</v>
      </c>
      <c r="R207" s="27">
        <f t="shared" ref="R207:Z207" si="57">R103*$AP103*2220</f>
        <v>517.37529045250847</v>
      </c>
      <c r="S207" s="27">
        <f t="shared" si="57"/>
        <v>935.62338053163933</v>
      </c>
      <c r="T207" s="27">
        <f t="shared" si="57"/>
        <v>1309.7921807689231</v>
      </c>
      <c r="U207" s="27">
        <f t="shared" si="57"/>
        <v>6425.2466256804801</v>
      </c>
      <c r="V207" s="27">
        <f t="shared" si="57"/>
        <v>2577.0012032124323</v>
      </c>
      <c r="W207" s="27">
        <f t="shared" si="57"/>
        <v>73463.595828064819</v>
      </c>
      <c r="X207" s="27">
        <f t="shared" si="57"/>
        <v>15434.306181036245</v>
      </c>
      <c r="Y207" s="27">
        <f t="shared" si="57"/>
        <v>2444.3724505078035</v>
      </c>
      <c r="Z207" s="27">
        <f t="shared" si="57"/>
        <v>0</v>
      </c>
      <c r="AC207" s="27">
        <f>AC103*$AP103*2220</f>
        <v>408.27372257219776</v>
      </c>
      <c r="AD207" s="27">
        <f t="shared" ref="AD207:AL207" si="58">AD103*$AP103*2220</f>
        <v>1363.1133562336831</v>
      </c>
      <c r="AE207" s="27">
        <f t="shared" si="58"/>
        <v>1141.6616452443589</v>
      </c>
      <c r="AF207" s="27">
        <f t="shared" si="58"/>
        <v>1557.6488036820608</v>
      </c>
      <c r="AG207" s="27">
        <f t="shared" si="58"/>
        <v>8668.3283781586542</v>
      </c>
      <c r="AH207" s="27">
        <f t="shared" si="58"/>
        <v>4213.2666015527429</v>
      </c>
      <c r="AI207" s="27">
        <f t="shared" si="58"/>
        <v>77613.595452724519</v>
      </c>
      <c r="AJ207" s="27">
        <f t="shared" si="58"/>
        <v>17881.702568683741</v>
      </c>
      <c r="AK207" s="27">
        <f t="shared" si="58"/>
        <v>3018.9880761771615</v>
      </c>
      <c r="AL207" s="27">
        <f t="shared" si="58"/>
        <v>0</v>
      </c>
    </row>
    <row r="208" spans="2:38">
      <c r="D208" s="27">
        <f t="shared" si="53"/>
        <v>7.4999999999999997E-2</v>
      </c>
      <c r="E208" s="27">
        <f t="shared" ref="E208:N223" si="59">E104*2220*$AP104</f>
        <v>327.34792535594187</v>
      </c>
      <c r="F208" s="27">
        <f t="shared" si="59"/>
        <v>1013.0626112857783</v>
      </c>
      <c r="G208" s="27">
        <f t="shared" si="59"/>
        <v>1165.4199988225059</v>
      </c>
      <c r="H208" s="27">
        <f t="shared" si="59"/>
        <v>1377.8881164578045</v>
      </c>
      <c r="I208" s="27">
        <f t="shared" si="59"/>
        <v>6577.1198163359422</v>
      </c>
      <c r="J208" s="27">
        <f t="shared" si="59"/>
        <v>3984.3988384022778</v>
      </c>
      <c r="K208" s="27">
        <f t="shared" si="59"/>
        <v>79847.166391616367</v>
      </c>
      <c r="L208" s="27">
        <f t="shared" si="59"/>
        <v>15862.810086466627</v>
      </c>
      <c r="M208" s="27">
        <f t="shared" si="59"/>
        <v>2960.6773005530081</v>
      </c>
      <c r="N208" s="27">
        <f t="shared" si="59"/>
        <v>0</v>
      </c>
      <c r="Q208" s="27">
        <f t="shared" ref="Q208:Z223" si="60">Q104*$AP104*2220</f>
        <v>305.18014802771836</v>
      </c>
      <c r="R208" s="27">
        <f t="shared" si="60"/>
        <v>551.01348337450065</v>
      </c>
      <c r="S208" s="27">
        <f t="shared" si="60"/>
        <v>1058.5657643491556</v>
      </c>
      <c r="T208" s="27">
        <f t="shared" si="60"/>
        <v>1200.0525627114471</v>
      </c>
      <c r="U208" s="27">
        <f t="shared" si="60"/>
        <v>5696.0988085200488</v>
      </c>
      <c r="V208" s="27">
        <f t="shared" si="60"/>
        <v>3074.743083244271</v>
      </c>
      <c r="W208" s="27">
        <f t="shared" si="60"/>
        <v>72269.340793154741</v>
      </c>
      <c r="X208" s="27">
        <f t="shared" si="60"/>
        <v>12875.180610023219</v>
      </c>
      <c r="Y208" s="27">
        <f t="shared" si="60"/>
        <v>2623.9790697266662</v>
      </c>
      <c r="Z208" s="27">
        <f t="shared" si="60"/>
        <v>0</v>
      </c>
      <c r="AC208" s="27">
        <f t="shared" ref="AC208:AL223" si="61">AC104*$AP104*2220</f>
        <v>349.51570268416538</v>
      </c>
      <c r="AD208" s="27">
        <f t="shared" si="61"/>
        <v>1474.0682082648291</v>
      </c>
      <c r="AE208" s="27">
        <f t="shared" si="61"/>
        <v>1272.2742332958596</v>
      </c>
      <c r="AF208" s="27">
        <f t="shared" si="61"/>
        <v>1555.723670204158</v>
      </c>
      <c r="AG208" s="27">
        <f t="shared" si="61"/>
        <v>7458.140824151802</v>
      </c>
      <c r="AH208" s="27">
        <f t="shared" si="61"/>
        <v>4894.0545935602977</v>
      </c>
      <c r="AI208" s="27">
        <f t="shared" si="61"/>
        <v>86933.421545218924</v>
      </c>
      <c r="AJ208" s="27">
        <f t="shared" si="61"/>
        <v>18727.123831553723</v>
      </c>
      <c r="AK208" s="27">
        <f t="shared" si="61"/>
        <v>3298.7907467243595</v>
      </c>
      <c r="AL208" s="27">
        <f t="shared" si="61"/>
        <v>0</v>
      </c>
    </row>
    <row r="209" spans="4:38">
      <c r="D209" s="27">
        <f t="shared" si="53"/>
        <v>0.1</v>
      </c>
      <c r="E209" s="27">
        <f t="shared" si="59"/>
        <v>262.52318240540734</v>
      </c>
      <c r="F209" s="27">
        <f t="shared" si="59"/>
        <v>1084.2084786273747</v>
      </c>
      <c r="G209" s="27">
        <f t="shared" si="59"/>
        <v>1283.3933622330785</v>
      </c>
      <c r="H209" s="27">
        <f t="shared" si="59"/>
        <v>1334.6209511588345</v>
      </c>
      <c r="I209" s="27">
        <f t="shared" si="59"/>
        <v>5737.3312081760087</v>
      </c>
      <c r="J209" s="27">
        <f t="shared" si="59"/>
        <v>4530.8815020101483</v>
      </c>
      <c r="K209" s="27">
        <f t="shared" si="59"/>
        <v>84201.006270779777</v>
      </c>
      <c r="L209" s="27">
        <f t="shared" si="59"/>
        <v>15267.207325492764</v>
      </c>
      <c r="M209" s="27">
        <f t="shared" si="59"/>
        <v>3180.989674853643</v>
      </c>
      <c r="N209" s="27">
        <f t="shared" si="59"/>
        <v>0</v>
      </c>
      <c r="Q209" s="27">
        <f t="shared" si="60"/>
        <v>226.32299667451827</v>
      </c>
      <c r="R209" s="27">
        <f t="shared" si="60"/>
        <v>584.5415403478604</v>
      </c>
      <c r="S209" s="27">
        <f t="shared" si="60"/>
        <v>1172.4888201911999</v>
      </c>
      <c r="T209" s="27">
        <f t="shared" si="60"/>
        <v>1107.4760579802469</v>
      </c>
      <c r="U209" s="27">
        <f t="shared" si="60"/>
        <v>5069.0174539069458</v>
      </c>
      <c r="V209" s="27">
        <f t="shared" si="60"/>
        <v>3531.8241360810302</v>
      </c>
      <c r="W209" s="27">
        <f t="shared" si="60"/>
        <v>71646.702342528748</v>
      </c>
      <c r="X209" s="27">
        <f t="shared" si="60"/>
        <v>10646.845893594826</v>
      </c>
      <c r="Y209" s="27">
        <f t="shared" si="60"/>
        <v>2799.8356186546903</v>
      </c>
      <c r="Z209" s="27">
        <f t="shared" si="60"/>
        <v>0</v>
      </c>
      <c r="AC209" s="27">
        <f t="shared" si="61"/>
        <v>298.72336813629681</v>
      </c>
      <c r="AD209" s="27">
        <f t="shared" si="61"/>
        <v>1581.6832172018794</v>
      </c>
      <c r="AE209" s="27">
        <f t="shared" si="61"/>
        <v>1394.2979042749535</v>
      </c>
      <c r="AF209" s="27">
        <f t="shared" si="61"/>
        <v>1561.7658443374223</v>
      </c>
      <c r="AG209" s="27">
        <f t="shared" si="61"/>
        <v>6405.6449624450706</v>
      </c>
      <c r="AH209" s="27">
        <f t="shared" si="61"/>
        <v>5529.9388679392732</v>
      </c>
      <c r="AI209" s="27">
        <f t="shared" si="61"/>
        <v>95581.445989302345</v>
      </c>
      <c r="AJ209" s="27">
        <f t="shared" si="61"/>
        <v>19593.092299235617</v>
      </c>
      <c r="AK209" s="27">
        <f t="shared" si="61"/>
        <v>3565.5232479864203</v>
      </c>
      <c r="AL209" s="27">
        <f t="shared" si="61"/>
        <v>0</v>
      </c>
    </row>
    <row r="210" spans="4:38">
      <c r="D210" s="27">
        <f t="shared" si="53"/>
        <v>0.125</v>
      </c>
      <c r="E210" s="27">
        <f t="shared" si="59"/>
        <v>194.63007909590357</v>
      </c>
      <c r="F210" s="27">
        <f t="shared" si="59"/>
        <v>1131.0839018820384</v>
      </c>
      <c r="G210" s="27">
        <f t="shared" si="59"/>
        <v>1370.0411580422458</v>
      </c>
      <c r="H210" s="27">
        <f t="shared" si="59"/>
        <v>1267.0249923638482</v>
      </c>
      <c r="I210" s="27">
        <f t="shared" si="59"/>
        <v>4812.2899184130683</v>
      </c>
      <c r="J210" s="27">
        <f t="shared" si="59"/>
        <v>4969.3497228475389</v>
      </c>
      <c r="K210" s="27">
        <f t="shared" si="59"/>
        <v>86736.522303707839</v>
      </c>
      <c r="L210" s="27">
        <f t="shared" si="59"/>
        <v>14309.194403761489</v>
      </c>
      <c r="M210" s="27">
        <f t="shared" si="59"/>
        <v>3329.9701434973831</v>
      </c>
      <c r="N210" s="27">
        <f t="shared" si="59"/>
        <v>0</v>
      </c>
      <c r="Q210" s="27">
        <f t="shared" si="60"/>
        <v>146.08942582643809</v>
      </c>
      <c r="R210" s="27">
        <f t="shared" si="60"/>
        <v>605.28527586481027</v>
      </c>
      <c r="S210" s="27">
        <f t="shared" si="60"/>
        <v>1257.4223618837364</v>
      </c>
      <c r="T210" s="27">
        <f t="shared" si="60"/>
        <v>997.26769061587777</v>
      </c>
      <c r="U210" s="27">
        <f t="shared" si="60"/>
        <v>4360.9806303568912</v>
      </c>
      <c r="V210" s="27">
        <f t="shared" si="60"/>
        <v>3909.3078082803286</v>
      </c>
      <c r="W210" s="27">
        <f t="shared" si="60"/>
        <v>69679.191665459817</v>
      </c>
      <c r="X210" s="27">
        <f t="shared" si="60"/>
        <v>8268.1917049124986</v>
      </c>
      <c r="Y210" s="27">
        <f t="shared" si="60"/>
        <v>2913.2316874025059</v>
      </c>
      <c r="Z210" s="27">
        <f t="shared" si="60"/>
        <v>0</v>
      </c>
      <c r="AC210" s="27">
        <f t="shared" si="61"/>
        <v>243.17073236536865</v>
      </c>
      <c r="AD210" s="27">
        <f t="shared" si="61"/>
        <v>1654.121597829045</v>
      </c>
      <c r="AE210" s="27">
        <f t="shared" si="61"/>
        <v>1482.6599542007557</v>
      </c>
      <c r="AF210" s="27">
        <f t="shared" si="61"/>
        <v>1536.7822941118188</v>
      </c>
      <c r="AG210" s="27">
        <f t="shared" si="61"/>
        <v>5263.5992064692064</v>
      </c>
      <c r="AH210" s="27">
        <f t="shared" si="61"/>
        <v>6029.3916374147493</v>
      </c>
      <c r="AI210" s="27">
        <f t="shared" si="61"/>
        <v>102229.91392562033</v>
      </c>
      <c r="AJ210" s="27">
        <f t="shared" si="61"/>
        <v>19957.866185214636</v>
      </c>
      <c r="AK210" s="27">
        <f t="shared" si="61"/>
        <v>3751.2111292250606</v>
      </c>
      <c r="AL210" s="27">
        <f t="shared" si="61"/>
        <v>0</v>
      </c>
    </row>
    <row r="211" spans="4:38">
      <c r="D211" s="27">
        <f t="shared" si="53"/>
        <v>0.25</v>
      </c>
      <c r="E211" s="27">
        <f t="shared" si="59"/>
        <v>143.00005829486187</v>
      </c>
      <c r="F211" s="27">
        <f t="shared" si="59"/>
        <v>1499.4317793567327</v>
      </c>
      <c r="G211" s="27">
        <f t="shared" si="59"/>
        <v>1753.9541730160918</v>
      </c>
      <c r="H211" s="27">
        <f t="shared" si="59"/>
        <v>1504.4143987050122</v>
      </c>
      <c r="I211" s="27">
        <f t="shared" si="59"/>
        <v>4672.3344004188839</v>
      </c>
      <c r="J211" s="27">
        <f t="shared" si="59"/>
        <v>6814.2881100408968</v>
      </c>
      <c r="K211" s="27">
        <f t="shared" si="59"/>
        <v>111275.7696306055</v>
      </c>
      <c r="L211" s="27">
        <f t="shared" si="59"/>
        <v>13268.305902955653</v>
      </c>
      <c r="M211" s="27">
        <f t="shared" si="59"/>
        <v>4318.4647155181747</v>
      </c>
      <c r="N211" s="27">
        <f t="shared" si="59"/>
        <v>0</v>
      </c>
      <c r="Q211" s="27">
        <f t="shared" si="60"/>
        <v>84.915921547523638</v>
      </c>
      <c r="R211" s="27">
        <f t="shared" si="60"/>
        <v>776.61780485883571</v>
      </c>
      <c r="S211" s="27">
        <f t="shared" si="60"/>
        <v>1611.3898758277064</v>
      </c>
      <c r="T211" s="27">
        <f t="shared" si="60"/>
        <v>1128.9872945546149</v>
      </c>
      <c r="U211" s="27">
        <f t="shared" si="60"/>
        <v>4350.6751954496794</v>
      </c>
      <c r="V211" s="27">
        <f t="shared" si="60"/>
        <v>5630.2174287942435</v>
      </c>
      <c r="W211" s="27">
        <f t="shared" si="60"/>
        <v>85854.483051502481</v>
      </c>
      <c r="X211" s="27">
        <f t="shared" si="60"/>
        <v>6311.3593992002243</v>
      </c>
      <c r="Y211" s="27">
        <f t="shared" si="60"/>
        <v>3741.8103134684566</v>
      </c>
      <c r="Z211" s="27">
        <f t="shared" si="60"/>
        <v>0</v>
      </c>
      <c r="AC211" s="27">
        <f t="shared" si="61"/>
        <v>201.1638658761614</v>
      </c>
      <c r="AD211" s="27">
        <f t="shared" si="61"/>
        <v>2232.1764404568421</v>
      </c>
      <c r="AE211" s="27">
        <f t="shared" si="61"/>
        <v>1896.5184702044726</v>
      </c>
      <c r="AF211" s="27">
        <f t="shared" si="61"/>
        <v>1879.5313181656443</v>
      </c>
      <c r="AG211" s="27">
        <f t="shared" si="61"/>
        <v>4993.9936053880674</v>
      </c>
      <c r="AH211" s="27">
        <f t="shared" si="61"/>
        <v>7998.35879128755</v>
      </c>
      <c r="AI211" s="27">
        <f t="shared" si="61"/>
        <v>143974.77880325579</v>
      </c>
      <c r="AJ211" s="27">
        <f t="shared" si="61"/>
        <v>22053.308542099276</v>
      </c>
      <c r="AK211" s="27">
        <f t="shared" si="61"/>
        <v>4873.4104515792023</v>
      </c>
      <c r="AL211" s="27">
        <f t="shared" si="61"/>
        <v>0</v>
      </c>
    </row>
    <row r="212" spans="4:38">
      <c r="D212" s="27">
        <f t="shared" si="53"/>
        <v>0.375</v>
      </c>
      <c r="E212" s="27">
        <f t="shared" si="59"/>
        <v>140.0671414547198</v>
      </c>
      <c r="F212" s="27">
        <f t="shared" si="59"/>
        <v>2106.4225245687917</v>
      </c>
      <c r="G212" s="27">
        <f t="shared" si="59"/>
        <v>1965.6533513240727</v>
      </c>
      <c r="H212" s="27">
        <f t="shared" si="59"/>
        <v>1874.6081418982617</v>
      </c>
      <c r="I212" s="27">
        <f t="shared" si="59"/>
        <v>5275.9350445944838</v>
      </c>
      <c r="J212" s="27">
        <f t="shared" si="59"/>
        <v>8479.0230188788501</v>
      </c>
      <c r="K212" s="27">
        <f t="shared" si="59"/>
        <v>142662.31740017218</v>
      </c>
      <c r="L212" s="27">
        <f t="shared" si="59"/>
        <v>11812.243756031728</v>
      </c>
      <c r="M212" s="27">
        <f t="shared" si="59"/>
        <v>5315.7500280933027</v>
      </c>
      <c r="N212" s="27">
        <f t="shared" si="59"/>
        <v>0</v>
      </c>
      <c r="Q212" s="27">
        <f t="shared" si="60"/>
        <v>88.642870236098233</v>
      </c>
      <c r="R212" s="27">
        <f t="shared" si="60"/>
        <v>979.7120346382535</v>
      </c>
      <c r="S212" s="27">
        <f t="shared" si="60"/>
        <v>1784.2534500996537</v>
      </c>
      <c r="T212" s="27">
        <f t="shared" si="60"/>
        <v>1433.0384621784519</v>
      </c>
      <c r="U212" s="27">
        <f t="shared" si="60"/>
        <v>4897.351194039079</v>
      </c>
      <c r="V212" s="27">
        <f t="shared" si="60"/>
        <v>7284.0888757073108</v>
      </c>
      <c r="W212" s="27">
        <f t="shared" si="60"/>
        <v>113835.65078090488</v>
      </c>
      <c r="X212" s="27">
        <f t="shared" si="60"/>
        <v>5871.0456664190442</v>
      </c>
      <c r="Y212" s="27">
        <f t="shared" si="60"/>
        <v>4661.0591199119499</v>
      </c>
      <c r="Z212" s="27">
        <f t="shared" si="60"/>
        <v>0</v>
      </c>
      <c r="AC212" s="27">
        <f t="shared" si="61"/>
        <v>191.99089832285725</v>
      </c>
      <c r="AD212" s="27">
        <f t="shared" si="61"/>
        <v>3244.0435427961133</v>
      </c>
      <c r="AE212" s="27">
        <f t="shared" si="61"/>
        <v>2147.0532525484973</v>
      </c>
      <c r="AF212" s="27">
        <f t="shared" si="61"/>
        <v>2314.2331601461888</v>
      </c>
      <c r="AG212" s="27">
        <f t="shared" si="61"/>
        <v>5654.5188951498822</v>
      </c>
      <c r="AH212" s="27">
        <f t="shared" si="61"/>
        <v>9673.9571620503339</v>
      </c>
      <c r="AI212" s="27">
        <f t="shared" si="61"/>
        <v>186658.54778764196</v>
      </c>
      <c r="AJ212" s="27">
        <f t="shared" si="61"/>
        <v>21573.693083298935</v>
      </c>
      <c r="AK212" s="27">
        <f t="shared" si="61"/>
        <v>5922.0264884690023</v>
      </c>
      <c r="AL212" s="27">
        <f t="shared" si="61"/>
        <v>0</v>
      </c>
    </row>
    <row r="213" spans="4:38">
      <c r="D213" s="27">
        <f t="shared" si="53"/>
        <v>0.5</v>
      </c>
      <c r="E213" s="27">
        <f t="shared" si="59"/>
        <v>135.07465210250675</v>
      </c>
      <c r="F213" s="27">
        <f t="shared" si="59"/>
        <v>3043.3746945739958</v>
      </c>
      <c r="G213" s="27">
        <f t="shared" si="59"/>
        <v>2066.7073610974007</v>
      </c>
      <c r="H213" s="27">
        <f t="shared" si="59"/>
        <v>2338.1089961774005</v>
      </c>
      <c r="I213" s="27">
        <f t="shared" si="59"/>
        <v>5932.042918285324</v>
      </c>
      <c r="J213" s="27">
        <f t="shared" si="59"/>
        <v>10322.181267093087</v>
      </c>
      <c r="K213" s="27">
        <f t="shared" si="59"/>
        <v>184937.33946769769</v>
      </c>
      <c r="L213" s="27">
        <f t="shared" si="59"/>
        <v>9971.3148091826351</v>
      </c>
      <c r="M213" s="27">
        <f t="shared" si="59"/>
        <v>6473.003571956393</v>
      </c>
      <c r="N213" s="27">
        <f t="shared" si="59"/>
        <v>0</v>
      </c>
      <c r="Q213" s="27">
        <f t="shared" si="60"/>
        <v>92.368011584981843</v>
      </c>
      <c r="R213" s="27">
        <f t="shared" si="60"/>
        <v>1246.154242476661</v>
      </c>
      <c r="S213" s="27">
        <f t="shared" si="60"/>
        <v>1834.2041830014359</v>
      </c>
      <c r="T213" s="27">
        <f t="shared" si="60"/>
        <v>1833.2344905610394</v>
      </c>
      <c r="U213" s="27">
        <f t="shared" si="60"/>
        <v>5490.1385513996047</v>
      </c>
      <c r="V213" s="27">
        <f t="shared" si="60"/>
        <v>9128.7800382969872</v>
      </c>
      <c r="W213" s="27">
        <f t="shared" si="60"/>
        <v>153965.99716273503</v>
      </c>
      <c r="X213" s="27">
        <f t="shared" si="60"/>
        <v>5286.9909048560721</v>
      </c>
      <c r="Y213" s="27">
        <f t="shared" si="60"/>
        <v>5810.8853279253035</v>
      </c>
      <c r="Z213" s="27">
        <f t="shared" si="60"/>
        <v>0</v>
      </c>
      <c r="AC213" s="27">
        <f t="shared" si="61"/>
        <v>178.99423893356118</v>
      </c>
      <c r="AD213" s="27">
        <f t="shared" si="61"/>
        <v>4835.9165657541216</v>
      </c>
      <c r="AE213" s="27">
        <f t="shared" si="61"/>
        <v>2299.2105391933728</v>
      </c>
      <c r="AF213" s="27">
        <f t="shared" si="61"/>
        <v>2838.2611039317371</v>
      </c>
      <c r="AG213" s="27">
        <f t="shared" si="61"/>
        <v>6373.947285171037</v>
      </c>
      <c r="AH213" s="27">
        <f t="shared" si="61"/>
        <v>11515.582495889117</v>
      </c>
      <c r="AI213" s="27">
        <f t="shared" si="61"/>
        <v>234255.8471034187</v>
      </c>
      <c r="AJ213" s="27">
        <f t="shared" si="61"/>
        <v>19294.170030636433</v>
      </c>
      <c r="AK213" s="27">
        <f t="shared" si="61"/>
        <v>7070.7860613763651</v>
      </c>
      <c r="AL213" s="27">
        <f t="shared" si="61"/>
        <v>0</v>
      </c>
    </row>
    <row r="214" spans="4:38">
      <c r="D214" s="27">
        <f t="shared" si="53"/>
        <v>0.625</v>
      </c>
      <c r="E214" s="27">
        <f t="shared" si="59"/>
        <v>127.20263635356129</v>
      </c>
      <c r="F214" s="27">
        <f t="shared" si="59"/>
        <v>4200.465091553705</v>
      </c>
      <c r="G214" s="27">
        <f t="shared" si="59"/>
        <v>2023.5946643811581</v>
      </c>
      <c r="H214" s="27">
        <f t="shared" si="59"/>
        <v>2830.6029990278671</v>
      </c>
      <c r="I214" s="27">
        <f t="shared" si="59"/>
        <v>6512.9032652063997</v>
      </c>
      <c r="J214" s="27">
        <f t="shared" si="59"/>
        <v>12071.551947957372</v>
      </c>
      <c r="K214" s="27">
        <f t="shared" si="59"/>
        <v>232574.50236030729</v>
      </c>
      <c r="L214" s="27">
        <f t="shared" si="59"/>
        <v>7832.7565705226443</v>
      </c>
      <c r="M214" s="27">
        <f t="shared" si="59"/>
        <v>7622.5025489514628</v>
      </c>
      <c r="N214" s="27">
        <f t="shared" si="59"/>
        <v>0</v>
      </c>
      <c r="Q214" s="27">
        <f t="shared" si="60"/>
        <v>94.575764338466769</v>
      </c>
      <c r="R214" s="27">
        <f t="shared" si="60"/>
        <v>1545.4127941242975</v>
      </c>
      <c r="S214" s="27">
        <f t="shared" si="60"/>
        <v>1735.0152504152791</v>
      </c>
      <c r="T214" s="27">
        <f t="shared" si="60"/>
        <v>2276.270619472652</v>
      </c>
      <c r="U214" s="27">
        <f t="shared" si="60"/>
        <v>6012.4211200348063</v>
      </c>
      <c r="V214" s="27">
        <f t="shared" si="60"/>
        <v>10902.796843792499</v>
      </c>
      <c r="W214" s="27">
        <f t="shared" si="60"/>
        <v>201258.47674624997</v>
      </c>
      <c r="X214" s="27">
        <f t="shared" si="60"/>
        <v>4567.5393674713805</v>
      </c>
      <c r="Y214" s="27">
        <f t="shared" si="60"/>
        <v>7031.6149641314851</v>
      </c>
      <c r="Z214" s="27">
        <f t="shared" si="60"/>
        <v>0</v>
      </c>
      <c r="AC214" s="27">
        <f t="shared" si="61"/>
        <v>161.80105950835707</v>
      </c>
      <c r="AD214" s="27">
        <f t="shared" si="61"/>
        <v>6824.8807580283665</v>
      </c>
      <c r="AE214" s="27">
        <f t="shared" si="61"/>
        <v>2312.1740783470368</v>
      </c>
      <c r="AF214" s="27">
        <f t="shared" si="61"/>
        <v>3377.259483299717</v>
      </c>
      <c r="AG214" s="27">
        <f t="shared" si="61"/>
        <v>7013.3854103779995</v>
      </c>
      <c r="AH214" s="27">
        <f t="shared" si="61"/>
        <v>13240.307052122245</v>
      </c>
      <c r="AI214" s="27">
        <f t="shared" si="61"/>
        <v>280051.15180390712</v>
      </c>
      <c r="AJ214" s="27">
        <f t="shared" si="61"/>
        <v>15210.470128851486</v>
      </c>
      <c r="AK214" s="27">
        <f t="shared" si="61"/>
        <v>8148.1476990024721</v>
      </c>
      <c r="AL214" s="27">
        <f t="shared" si="61"/>
        <v>0</v>
      </c>
    </row>
    <row r="215" spans="4:38">
      <c r="D215" s="27">
        <f t="shared" si="53"/>
        <v>0.75</v>
      </c>
      <c r="E215" s="27">
        <f t="shared" si="59"/>
        <v>122.35418573630358</v>
      </c>
      <c r="F215" s="27">
        <f t="shared" si="59"/>
        <v>5549.5833445606058</v>
      </c>
      <c r="G215" s="27">
        <f t="shared" si="59"/>
        <v>1934.4280862906735</v>
      </c>
      <c r="H215" s="27">
        <f t="shared" si="59"/>
        <v>3387.2069712566881</v>
      </c>
      <c r="I215" s="27">
        <f t="shared" si="59"/>
        <v>7171.4137949686692</v>
      </c>
      <c r="J215" s="27">
        <f t="shared" si="59"/>
        <v>13953.186882931941</v>
      </c>
      <c r="K215" s="27">
        <f t="shared" si="59"/>
        <v>287109.42308935424</v>
      </c>
      <c r="L215" s="27">
        <f t="shared" si="59"/>
        <v>5998.6735537624918</v>
      </c>
      <c r="M215" s="27">
        <f t="shared" si="59"/>
        <v>8896.0768489052753</v>
      </c>
      <c r="N215" s="27">
        <f t="shared" si="59"/>
        <v>0</v>
      </c>
      <c r="Q215" s="27">
        <f t="shared" si="60"/>
        <v>98.039778620297724</v>
      </c>
      <c r="R215" s="27">
        <f t="shared" si="60"/>
        <v>1899.6626215209894</v>
      </c>
      <c r="S215" s="27">
        <f t="shared" si="60"/>
        <v>1583.1630715218828</v>
      </c>
      <c r="T215" s="27">
        <f t="shared" si="60"/>
        <v>2781.5429834975812</v>
      </c>
      <c r="U215" s="27">
        <f t="shared" si="60"/>
        <v>6607.667690622593</v>
      </c>
      <c r="V215" s="27">
        <f t="shared" si="60"/>
        <v>12783.3133354847</v>
      </c>
      <c r="W215" s="27">
        <f t="shared" si="60"/>
        <v>255899.62269921508</v>
      </c>
      <c r="X215" s="27">
        <f t="shared" si="60"/>
        <v>3990.3970929702896</v>
      </c>
      <c r="Y215" s="27">
        <f t="shared" si="60"/>
        <v>8410.9902582530594</v>
      </c>
      <c r="Z215" s="27">
        <f t="shared" si="60"/>
        <v>0</v>
      </c>
      <c r="AC215" s="27">
        <f t="shared" si="61"/>
        <v>149.09517030075529</v>
      </c>
      <c r="AD215" s="27">
        <f t="shared" si="61"/>
        <v>9145.5979689371106</v>
      </c>
      <c r="AE215" s="27">
        <f t="shared" si="61"/>
        <v>2285.693101059464</v>
      </c>
      <c r="AF215" s="27">
        <f t="shared" si="61"/>
        <v>3983.4234970574557</v>
      </c>
      <c r="AG215" s="27">
        <f t="shared" si="61"/>
        <v>7735.1598993147554</v>
      </c>
      <c r="AH215" s="27">
        <f t="shared" si="61"/>
        <v>15123.060430379264</v>
      </c>
      <c r="AI215" s="27">
        <f t="shared" si="61"/>
        <v>328601.50958597206</v>
      </c>
      <c r="AJ215" s="27">
        <f t="shared" si="61"/>
        <v>10658.287591140255</v>
      </c>
      <c r="AK215" s="27">
        <f t="shared" si="61"/>
        <v>9328.5248475574153</v>
      </c>
      <c r="AL215" s="27">
        <f t="shared" si="61"/>
        <v>0</v>
      </c>
    </row>
    <row r="216" spans="4:38">
      <c r="D216" s="27">
        <f t="shared" si="53"/>
        <v>0.875</v>
      </c>
      <c r="E216" s="27">
        <f t="shared" si="59"/>
        <v>120.8496127240328</v>
      </c>
      <c r="F216" s="27">
        <f t="shared" si="59"/>
        <v>6813.7656273484254</v>
      </c>
      <c r="G216" s="27">
        <f t="shared" si="59"/>
        <v>1843.9838934912668</v>
      </c>
      <c r="H216" s="27">
        <f t="shared" si="59"/>
        <v>3907.3828060207074</v>
      </c>
      <c r="I216" s="27">
        <f t="shared" si="59"/>
        <v>7771.8424750383838</v>
      </c>
      <c r="J216" s="27">
        <f t="shared" si="59"/>
        <v>15677.71670626521</v>
      </c>
      <c r="K216" s="27">
        <f t="shared" si="59"/>
        <v>338131.7205553485</v>
      </c>
      <c r="L216" s="27">
        <f t="shared" si="59"/>
        <v>4726.1307712487533</v>
      </c>
      <c r="M216" s="27">
        <f t="shared" si="59"/>
        <v>10085.132314572023</v>
      </c>
      <c r="N216" s="27">
        <f t="shared" si="59"/>
        <v>0</v>
      </c>
      <c r="Q216" s="27">
        <f t="shared" si="60"/>
        <v>101.17231985174531</v>
      </c>
      <c r="R216" s="27">
        <f t="shared" si="60"/>
        <v>2256.437358680324</v>
      </c>
      <c r="S216" s="27">
        <f t="shared" si="60"/>
        <v>1436.5425153541148</v>
      </c>
      <c r="T216" s="27">
        <f t="shared" si="60"/>
        <v>3254.1171150526829</v>
      </c>
      <c r="U216" s="27">
        <f t="shared" si="60"/>
        <v>7153.0343309839063</v>
      </c>
      <c r="V216" s="27">
        <f t="shared" si="60"/>
        <v>14482.613310790528</v>
      </c>
      <c r="W216" s="27">
        <f t="shared" si="60"/>
        <v>307061.42526043579</v>
      </c>
      <c r="X216" s="27">
        <f t="shared" si="60"/>
        <v>3633.7750393798324</v>
      </c>
      <c r="Y216" s="27">
        <f t="shared" si="60"/>
        <v>9700.0681460664127</v>
      </c>
      <c r="Z216" s="27">
        <f t="shared" si="60"/>
        <v>0</v>
      </c>
      <c r="AC216" s="27">
        <f t="shared" si="61"/>
        <v>142.52030309368556</v>
      </c>
      <c r="AD216" s="27">
        <f t="shared" si="61"/>
        <v>11318.200451073391</v>
      </c>
      <c r="AE216" s="27">
        <f t="shared" si="61"/>
        <v>2251.4252716284282</v>
      </c>
      <c r="AF216" s="27">
        <f t="shared" si="61"/>
        <v>4552.8875466690642</v>
      </c>
      <c r="AG216" s="27">
        <f t="shared" si="61"/>
        <v>8390.6506190928521</v>
      </c>
      <c r="AH216" s="27">
        <f t="shared" si="61"/>
        <v>16872.820101739886</v>
      </c>
      <c r="AI216" s="27">
        <f t="shared" si="61"/>
        <v>372541.55866192235</v>
      </c>
      <c r="AJ216" s="27">
        <f t="shared" si="61"/>
        <v>6715.3242876545919</v>
      </c>
      <c r="AK216" s="27">
        <f t="shared" si="61"/>
        <v>10441.658130146461</v>
      </c>
      <c r="AL216" s="27">
        <f t="shared" si="61"/>
        <v>0</v>
      </c>
    </row>
    <row r="217" spans="4:38">
      <c r="D217" s="27">
        <f t="shared" si="53"/>
        <v>1</v>
      </c>
      <c r="E217" s="27">
        <f t="shared" si="59"/>
        <v>127.80372892562686</v>
      </c>
      <c r="F217" s="27">
        <f t="shared" si="59"/>
        <v>7851.3701501564974</v>
      </c>
      <c r="G217" s="27">
        <f t="shared" si="59"/>
        <v>1906.1986825329759</v>
      </c>
      <c r="H217" s="27">
        <f t="shared" si="59"/>
        <v>4403.1126079881305</v>
      </c>
      <c r="I217" s="27">
        <f t="shared" si="59"/>
        <v>8441.9919500088781</v>
      </c>
      <c r="J217" s="27">
        <f t="shared" si="59"/>
        <v>17482.548825867463</v>
      </c>
      <c r="K217" s="27">
        <f t="shared" si="59"/>
        <v>383943.61311425077</v>
      </c>
      <c r="L217" s="27">
        <f t="shared" si="59"/>
        <v>4529.8760329275383</v>
      </c>
      <c r="M217" s="27">
        <f t="shared" si="59"/>
        <v>11302.068131838176</v>
      </c>
      <c r="N217" s="27">
        <f t="shared" si="59"/>
        <v>0</v>
      </c>
      <c r="Q217" s="27">
        <f t="shared" si="60"/>
        <v>105.87094924551766</v>
      </c>
      <c r="R217" s="27">
        <f t="shared" si="60"/>
        <v>2626.4346750398181</v>
      </c>
      <c r="S217" s="27">
        <f t="shared" si="60"/>
        <v>1451.5569859989098</v>
      </c>
      <c r="T217" s="27">
        <f t="shared" si="60"/>
        <v>3686.0540321710023</v>
      </c>
      <c r="U217" s="27">
        <f t="shared" si="60"/>
        <v>7768.8232711635528</v>
      </c>
      <c r="V217" s="27">
        <f t="shared" si="60"/>
        <v>16193.740983109759</v>
      </c>
      <c r="W217" s="27">
        <f t="shared" si="60"/>
        <v>351004.62097948382</v>
      </c>
      <c r="X217" s="27">
        <f t="shared" si="60"/>
        <v>3739.7053967899051</v>
      </c>
      <c r="Y217" s="27">
        <f t="shared" si="60"/>
        <v>10929.621641768936</v>
      </c>
      <c r="Z217" s="27">
        <f t="shared" si="60"/>
        <v>0</v>
      </c>
      <c r="AC217" s="27">
        <f t="shared" si="61"/>
        <v>149.73650860573727</v>
      </c>
      <c r="AD217" s="27">
        <f t="shared" si="61"/>
        <v>13076.305625273155</v>
      </c>
      <c r="AE217" s="27">
        <f t="shared" si="61"/>
        <v>2360.8403790670418</v>
      </c>
      <c r="AF217" s="27">
        <f t="shared" si="61"/>
        <v>5120.1711838052697</v>
      </c>
      <c r="AG217" s="27">
        <f t="shared" si="61"/>
        <v>9115.1606288542062</v>
      </c>
      <c r="AH217" s="27">
        <f t="shared" si="61"/>
        <v>18771.356668625169</v>
      </c>
      <c r="AI217" s="27">
        <f t="shared" si="61"/>
        <v>416882.60524901882</v>
      </c>
      <c r="AJ217" s="27">
        <f t="shared" si="61"/>
        <v>5320.0466690651729</v>
      </c>
      <c r="AK217" s="27">
        <f t="shared" si="61"/>
        <v>11674.514621907514</v>
      </c>
      <c r="AL217" s="27">
        <f t="shared" si="61"/>
        <v>0</v>
      </c>
    </row>
    <row r="218" spans="4:38">
      <c r="D218" s="27">
        <f t="shared" si="53"/>
        <v>1.125</v>
      </c>
      <c r="E218" s="27">
        <f t="shared" si="59"/>
        <v>138.34485232566627</v>
      </c>
      <c r="F218" s="27">
        <f t="shared" si="59"/>
        <v>8585.0713536823914</v>
      </c>
      <c r="G218" s="27">
        <f t="shared" si="59"/>
        <v>2069.4534685063081</v>
      </c>
      <c r="H218" s="27">
        <f t="shared" si="59"/>
        <v>4815.5291229136556</v>
      </c>
      <c r="I218" s="27">
        <f t="shared" si="59"/>
        <v>9030.4596196792791</v>
      </c>
      <c r="J218" s="27">
        <f t="shared" si="59"/>
        <v>19116.722520930845</v>
      </c>
      <c r="K218" s="27">
        <f t="shared" si="59"/>
        <v>419893.9275306082</v>
      </c>
      <c r="L218" s="27">
        <f t="shared" si="59"/>
        <v>4955.9554082239265</v>
      </c>
      <c r="M218" s="27">
        <f t="shared" si="59"/>
        <v>12384.562726218914</v>
      </c>
      <c r="N218" s="27">
        <f t="shared" si="59"/>
        <v>0</v>
      </c>
      <c r="Q218" s="27">
        <f t="shared" si="60"/>
        <v>109.60764830510978</v>
      </c>
      <c r="R218" s="27">
        <f t="shared" si="60"/>
        <v>2970.5050243403161</v>
      </c>
      <c r="S218" s="27">
        <f t="shared" si="60"/>
        <v>1581.639994216986</v>
      </c>
      <c r="T218" s="27">
        <f t="shared" si="60"/>
        <v>4030.9121153838068</v>
      </c>
      <c r="U218" s="27">
        <f t="shared" si="60"/>
        <v>8313.7256139798483</v>
      </c>
      <c r="V218" s="27">
        <f t="shared" si="60"/>
        <v>17704.904867089077</v>
      </c>
      <c r="W218" s="27">
        <f t="shared" si="60"/>
        <v>383834.19317141664</v>
      </c>
      <c r="X218" s="27">
        <f t="shared" si="60"/>
        <v>4091.0207216137578</v>
      </c>
      <c r="Y218" s="27">
        <f t="shared" si="60"/>
        <v>11953.212801969616</v>
      </c>
      <c r="Z218" s="27">
        <f t="shared" si="60"/>
        <v>0</v>
      </c>
      <c r="AC218" s="27">
        <f t="shared" si="61"/>
        <v>163.81027432447092</v>
      </c>
      <c r="AD218" s="27">
        <f t="shared" si="61"/>
        <v>14296.344801069128</v>
      </c>
      <c r="AE218" s="27">
        <f t="shared" si="61"/>
        <v>2557.2669427956298</v>
      </c>
      <c r="AF218" s="27">
        <f t="shared" si="61"/>
        <v>5612.8842510447139</v>
      </c>
      <c r="AG218" s="27">
        <f t="shared" si="61"/>
        <v>9747.1936253787189</v>
      </c>
      <c r="AH218" s="27">
        <f t="shared" si="61"/>
        <v>20528.54017477273</v>
      </c>
      <c r="AI218" s="27">
        <f t="shared" si="61"/>
        <v>456340.18931525049</v>
      </c>
      <c r="AJ218" s="27">
        <f t="shared" si="61"/>
        <v>5820.890094834107</v>
      </c>
      <c r="AK218" s="27">
        <f t="shared" si="61"/>
        <v>12845.859854202727</v>
      </c>
      <c r="AL218" s="27">
        <f t="shared" si="61"/>
        <v>0</v>
      </c>
    </row>
    <row r="219" spans="4:38">
      <c r="D219" s="27">
        <f t="shared" si="53"/>
        <v>1.325</v>
      </c>
      <c r="E219" s="27">
        <f t="shared" si="59"/>
        <v>156.70894508695929</v>
      </c>
      <c r="F219" s="27">
        <f t="shared" si="59"/>
        <v>9869.7325852591111</v>
      </c>
      <c r="G219" s="27">
        <f t="shared" si="59"/>
        <v>2355.01474582214</v>
      </c>
      <c r="H219" s="27">
        <f t="shared" si="59"/>
        <v>5542.4267619220445</v>
      </c>
      <c r="I219" s="27">
        <f t="shared" si="59"/>
        <v>10035.120469134425</v>
      </c>
      <c r="J219" s="27">
        <f t="shared" si="59"/>
        <v>21980.315841418284</v>
      </c>
      <c r="K219" s="27">
        <f t="shared" si="59"/>
        <v>483198.93325422023</v>
      </c>
      <c r="L219" s="27">
        <f t="shared" si="59"/>
        <v>5715.9175773185561</v>
      </c>
      <c r="M219" s="27">
        <f t="shared" si="59"/>
        <v>14299.040290996387</v>
      </c>
      <c r="N219" s="27">
        <f t="shared" si="59"/>
        <v>0</v>
      </c>
      <c r="Q219" s="27">
        <f t="shared" si="60"/>
        <v>115.16625774983227</v>
      </c>
      <c r="R219" s="27">
        <f t="shared" si="60"/>
        <v>3594.1912667815118</v>
      </c>
      <c r="S219" s="27">
        <f t="shared" si="60"/>
        <v>1810.2353327832998</v>
      </c>
      <c r="T219" s="27">
        <f t="shared" si="60"/>
        <v>4636.7514619182075</v>
      </c>
      <c r="U219" s="27">
        <f t="shared" si="60"/>
        <v>9244.7665054455883</v>
      </c>
      <c r="V219" s="27">
        <f t="shared" si="60"/>
        <v>20340.174457606077</v>
      </c>
      <c r="W219" s="27">
        <f t="shared" si="60"/>
        <v>441460.49121801089</v>
      </c>
      <c r="X219" s="27">
        <f t="shared" si="60"/>
        <v>4715.429427367616</v>
      </c>
      <c r="Y219" s="27">
        <f t="shared" si="60"/>
        <v>13756.676752179581</v>
      </c>
      <c r="Z219" s="27">
        <f t="shared" si="60"/>
        <v>0</v>
      </c>
      <c r="AC219" s="27">
        <f t="shared" si="61"/>
        <v>188.86036288500415</v>
      </c>
      <c r="AD219" s="27">
        <f t="shared" si="61"/>
        <v>16422.860431771482</v>
      </c>
      <c r="AE219" s="27">
        <f t="shared" si="61"/>
        <v>2899.7941588609947</v>
      </c>
      <c r="AF219" s="27">
        <f t="shared" si="61"/>
        <v>6484.6653547100532</v>
      </c>
      <c r="AG219" s="27">
        <f t="shared" si="61"/>
        <v>10825.474432823275</v>
      </c>
      <c r="AH219" s="27">
        <f t="shared" si="61"/>
        <v>23620.457225230348</v>
      </c>
      <c r="AI219" s="27">
        <f t="shared" si="61"/>
        <v>526046.85728296975</v>
      </c>
      <c r="AJ219" s="27">
        <f t="shared" si="61"/>
        <v>6716.4057272694818</v>
      </c>
      <c r="AK219" s="27">
        <f t="shared" si="61"/>
        <v>14927.363793020671</v>
      </c>
      <c r="AL219" s="27">
        <f t="shared" si="61"/>
        <v>0</v>
      </c>
    </row>
    <row r="220" spans="4:38">
      <c r="D220" s="27">
        <f t="shared" si="53"/>
        <v>1.5249999999999999</v>
      </c>
      <c r="E220" s="27">
        <f t="shared" si="59"/>
        <v>173.72393975777362</v>
      </c>
      <c r="F220" s="27">
        <f t="shared" si="59"/>
        <v>11086.183472255094</v>
      </c>
      <c r="G220" s="27">
        <f t="shared" si="59"/>
        <v>2622.6235504286769</v>
      </c>
      <c r="H220" s="27">
        <f t="shared" si="59"/>
        <v>6238.9689974199182</v>
      </c>
      <c r="I220" s="27">
        <f t="shared" si="59"/>
        <v>10911.899830742763</v>
      </c>
      <c r="J220" s="27">
        <f t="shared" si="59"/>
        <v>24695.765979528063</v>
      </c>
      <c r="K220" s="27">
        <f t="shared" si="59"/>
        <v>543760.03898527753</v>
      </c>
      <c r="L220" s="27">
        <f t="shared" si="59"/>
        <v>6459.5138943468046</v>
      </c>
      <c r="M220" s="27">
        <f t="shared" si="59"/>
        <v>16148.25923139746</v>
      </c>
      <c r="N220" s="27">
        <f t="shared" si="59"/>
        <v>0</v>
      </c>
      <c r="Q220" s="27">
        <f t="shared" si="60"/>
        <v>117.81112720229891</v>
      </c>
      <c r="R220" s="27">
        <f t="shared" si="60"/>
        <v>4235.9770179269262</v>
      </c>
      <c r="S220" s="27">
        <f t="shared" si="60"/>
        <v>2027.23308696912</v>
      </c>
      <c r="T220" s="27">
        <f t="shared" si="60"/>
        <v>5213.8956367562814</v>
      </c>
      <c r="U220" s="27">
        <f t="shared" si="60"/>
        <v>10059.331147196897</v>
      </c>
      <c r="V220" s="27">
        <f t="shared" si="60"/>
        <v>22817.133815127418</v>
      </c>
      <c r="W220" s="27">
        <f t="shared" si="60"/>
        <v>496274.96849469165</v>
      </c>
      <c r="X220" s="27">
        <f t="shared" si="60"/>
        <v>5322.6665509368904</v>
      </c>
      <c r="Y220" s="27">
        <f t="shared" si="60"/>
        <v>15483.717129976549</v>
      </c>
      <c r="Z220" s="27">
        <f t="shared" si="60"/>
        <v>0</v>
      </c>
      <c r="AC220" s="27">
        <f t="shared" si="61"/>
        <v>213.28288800030504</v>
      </c>
      <c r="AD220" s="27">
        <f t="shared" si="61"/>
        <v>18419.776373505003</v>
      </c>
      <c r="AE220" s="27">
        <f t="shared" si="61"/>
        <v>3218.0140138882493</v>
      </c>
      <c r="AF220" s="27">
        <f t="shared" si="61"/>
        <v>7327.7133161513775</v>
      </c>
      <c r="AG220" s="27">
        <f t="shared" si="61"/>
        <v>11764.46851428863</v>
      </c>
      <c r="AH220" s="27">
        <f t="shared" si="61"/>
        <v>26574.398143928709</v>
      </c>
      <c r="AI220" s="27">
        <f t="shared" si="61"/>
        <v>593177.15049418632</v>
      </c>
      <c r="AJ220" s="27">
        <f t="shared" si="61"/>
        <v>7596.3612377567042</v>
      </c>
      <c r="AK220" s="27">
        <f t="shared" si="61"/>
        <v>16962.491166422617</v>
      </c>
      <c r="AL220" s="27">
        <f t="shared" si="61"/>
        <v>0</v>
      </c>
    </row>
    <row r="221" spans="4:38">
      <c r="D221" s="27">
        <f t="shared" ref="D221:D284" si="62">D117</f>
        <v>1.7249999999999999</v>
      </c>
      <c r="E221" s="27">
        <f t="shared" si="59"/>
        <v>190.37591193128736</v>
      </c>
      <c r="F221" s="27">
        <f t="shared" si="59"/>
        <v>12288.82488768548</v>
      </c>
      <c r="G221" s="27">
        <f t="shared" si="59"/>
        <v>2886.8829565585365</v>
      </c>
      <c r="H221" s="27">
        <f t="shared" si="59"/>
        <v>6937.8209568870561</v>
      </c>
      <c r="I221" s="27">
        <f t="shared" si="59"/>
        <v>11727.795981550207</v>
      </c>
      <c r="J221" s="27">
        <f t="shared" si="59"/>
        <v>27385.228000746076</v>
      </c>
      <c r="K221" s="27">
        <f t="shared" si="59"/>
        <v>604399.10713789775</v>
      </c>
      <c r="L221" s="27">
        <f t="shared" si="59"/>
        <v>7224.4088518211147</v>
      </c>
      <c r="M221" s="27">
        <f t="shared" si="59"/>
        <v>18016.822991418656</v>
      </c>
      <c r="N221" s="27">
        <f t="shared" si="59"/>
        <v>0</v>
      </c>
      <c r="Q221" s="27">
        <f t="shared" si="60"/>
        <v>118.44545671702781</v>
      </c>
      <c r="R221" s="27">
        <f t="shared" si="60"/>
        <v>4913.9237289915873</v>
      </c>
      <c r="S221" s="27">
        <f t="shared" si="60"/>
        <v>2243.6537348383154</v>
      </c>
      <c r="T221" s="27">
        <f t="shared" si="60"/>
        <v>5788.7935732312244</v>
      </c>
      <c r="U221" s="27">
        <f t="shared" si="60"/>
        <v>10819.017271891977</v>
      </c>
      <c r="V221" s="27">
        <f t="shared" si="60"/>
        <v>25243.173978477367</v>
      </c>
      <c r="W221" s="27">
        <f t="shared" si="60"/>
        <v>550774.56411713117</v>
      </c>
      <c r="X221" s="27">
        <f t="shared" si="60"/>
        <v>5942.8269428454923</v>
      </c>
      <c r="Y221" s="27">
        <f t="shared" si="60"/>
        <v>17215.123649387577</v>
      </c>
      <c r="Z221" s="27">
        <f t="shared" si="60"/>
        <v>0</v>
      </c>
      <c r="AC221" s="27">
        <f t="shared" si="61"/>
        <v>238.29921675162319</v>
      </c>
      <c r="AD221" s="27">
        <f t="shared" si="61"/>
        <v>20373.327820465958</v>
      </c>
      <c r="AE221" s="27">
        <f t="shared" si="61"/>
        <v>3530.1121782787741</v>
      </c>
      <c r="AF221" s="27">
        <f t="shared" si="61"/>
        <v>8180.3160517094921</v>
      </c>
      <c r="AG221" s="27">
        <f t="shared" si="61"/>
        <v>12636.57469120844</v>
      </c>
      <c r="AH221" s="27">
        <f t="shared" si="61"/>
        <v>29527.282023014784</v>
      </c>
      <c r="AI221" s="27">
        <f t="shared" si="61"/>
        <v>660859.84828325384</v>
      </c>
      <c r="AJ221" s="27">
        <f t="shared" si="61"/>
        <v>8505.9907607967525</v>
      </c>
      <c r="AK221" s="27">
        <f t="shared" si="61"/>
        <v>19038.264058036119</v>
      </c>
      <c r="AL221" s="27">
        <f t="shared" si="61"/>
        <v>0</v>
      </c>
    </row>
    <row r="222" spans="4:38">
      <c r="D222" s="27">
        <f t="shared" si="62"/>
        <v>2</v>
      </c>
      <c r="E222" s="27">
        <f t="shared" si="59"/>
        <v>212.20411121765869</v>
      </c>
      <c r="F222" s="27">
        <f t="shared" si="59"/>
        <v>13875.945147436685</v>
      </c>
      <c r="G222" s="27">
        <f t="shared" si="59"/>
        <v>3237.2224764687871</v>
      </c>
      <c r="H222" s="27">
        <f t="shared" si="59"/>
        <v>7881.6079301465961</v>
      </c>
      <c r="I222" s="27">
        <f t="shared" si="59"/>
        <v>12726.979553469864</v>
      </c>
      <c r="J222" s="27">
        <f t="shared" si="59"/>
        <v>30944.687261364681</v>
      </c>
      <c r="K222" s="27">
        <f t="shared" si="59"/>
        <v>686036.14218163909</v>
      </c>
      <c r="L222" s="27">
        <f t="shared" si="59"/>
        <v>8296.4646185642232</v>
      </c>
      <c r="M222" s="27">
        <f t="shared" si="59"/>
        <v>20564.275590333345</v>
      </c>
      <c r="N222" s="27">
        <f t="shared" si="59"/>
        <v>0</v>
      </c>
      <c r="Q222" s="27">
        <f t="shared" si="60"/>
        <v>116.01837972182832</v>
      </c>
      <c r="R222" s="27">
        <f t="shared" si="60"/>
        <v>5885.7424642983615</v>
      </c>
      <c r="S222" s="27">
        <f t="shared" si="60"/>
        <v>2534.1062368547896</v>
      </c>
      <c r="T222" s="27">
        <f t="shared" si="60"/>
        <v>6556.5506401599041</v>
      </c>
      <c r="U222" s="27">
        <f t="shared" si="60"/>
        <v>11752.317740040318</v>
      </c>
      <c r="V222" s="27">
        <f t="shared" si="60"/>
        <v>28396.794891716963</v>
      </c>
      <c r="W222" s="27">
        <f t="shared" si="60"/>
        <v>623344.7279404219</v>
      </c>
      <c r="X222" s="27">
        <f t="shared" si="60"/>
        <v>6802.9803484891208</v>
      </c>
      <c r="Y222" s="27">
        <f t="shared" si="60"/>
        <v>19550.533442367894</v>
      </c>
      <c r="Z222" s="27">
        <f t="shared" si="60"/>
        <v>0</v>
      </c>
      <c r="AC222" s="27">
        <f t="shared" si="61"/>
        <v>273.14743541620669</v>
      </c>
      <c r="AD222" s="27">
        <f t="shared" si="61"/>
        <v>22907.840590060776</v>
      </c>
      <c r="AE222" s="27">
        <f t="shared" si="61"/>
        <v>3940.3387160828051</v>
      </c>
      <c r="AF222" s="27">
        <f t="shared" si="61"/>
        <v>9343.8754717469801</v>
      </c>
      <c r="AG222" s="27">
        <f t="shared" si="61"/>
        <v>13701.641366899432</v>
      </c>
      <c r="AH222" s="27">
        <f t="shared" si="61"/>
        <v>33492.579631012595</v>
      </c>
      <c r="AI222" s="27">
        <f t="shared" si="61"/>
        <v>752891.08469849313</v>
      </c>
      <c r="AJ222" s="27">
        <f t="shared" si="61"/>
        <v>9789.9488886393065</v>
      </c>
      <c r="AK222" s="27">
        <f t="shared" si="61"/>
        <v>21900.597770956378</v>
      </c>
      <c r="AL222" s="27">
        <f t="shared" si="61"/>
        <v>0</v>
      </c>
    </row>
    <row r="223" spans="4:38">
      <c r="D223" s="27">
        <f t="shared" si="62"/>
        <v>2.25</v>
      </c>
      <c r="E223" s="27">
        <f t="shared" si="59"/>
        <v>231.90365229126598</v>
      </c>
      <c r="F223" s="27">
        <f t="shared" si="59"/>
        <v>15298.192550590215</v>
      </c>
      <c r="G223" s="27">
        <f t="shared" si="59"/>
        <v>3556.4266272694026</v>
      </c>
      <c r="H223" s="27">
        <f t="shared" si="59"/>
        <v>8752.8987389639206</v>
      </c>
      <c r="I223" s="27">
        <f t="shared" si="59"/>
        <v>13574.589528026901</v>
      </c>
      <c r="J223" s="27">
        <f t="shared" si="59"/>
        <v>34146.481216415901</v>
      </c>
      <c r="K223" s="27">
        <f t="shared" si="59"/>
        <v>761106.50688461785</v>
      </c>
      <c r="L223" s="27">
        <f t="shared" si="59"/>
        <v>9331.5137520185926</v>
      </c>
      <c r="M223" s="27">
        <f t="shared" si="59"/>
        <v>22938.772932250376</v>
      </c>
      <c r="N223" s="27">
        <f t="shared" si="59"/>
        <v>0</v>
      </c>
      <c r="Q223" s="27">
        <f t="shared" si="60"/>
        <v>111.31985722232055</v>
      </c>
      <c r="R223" s="27">
        <f t="shared" si="60"/>
        <v>6826.778725076907</v>
      </c>
      <c r="S223" s="27">
        <f t="shared" si="60"/>
        <v>2801.4358033812732</v>
      </c>
      <c r="T223" s="27">
        <f t="shared" si="60"/>
        <v>7255.3173394176474</v>
      </c>
      <c r="U223" s="27">
        <f t="shared" si="60"/>
        <v>12546.472853234403</v>
      </c>
      <c r="V223" s="27">
        <f t="shared" si="60"/>
        <v>31165.804137295945</v>
      </c>
      <c r="W223" s="27">
        <f t="shared" si="60"/>
        <v>689144.745797763</v>
      </c>
      <c r="X223" s="27">
        <f t="shared" si="60"/>
        <v>7623.3281621206415</v>
      </c>
      <c r="Y223" s="27">
        <f t="shared" si="60"/>
        <v>21703.274747276835</v>
      </c>
      <c r="Z223" s="27">
        <f t="shared" si="60"/>
        <v>0</v>
      </c>
      <c r="AC223" s="27">
        <f t="shared" si="61"/>
        <v>306.55349062973193</v>
      </c>
      <c r="AD223" s="27">
        <f t="shared" si="61"/>
        <v>25127.319251306806</v>
      </c>
      <c r="AE223" s="27">
        <f t="shared" si="61"/>
        <v>4311.4174511575329</v>
      </c>
      <c r="AF223" s="27">
        <f t="shared" si="61"/>
        <v>10429.316099045942</v>
      </c>
      <c r="AG223" s="27">
        <f t="shared" si="61"/>
        <v>14602.706202819418</v>
      </c>
      <c r="AH223" s="27">
        <f t="shared" si="61"/>
        <v>37127.158295535861</v>
      </c>
      <c r="AI223" s="27">
        <f t="shared" si="61"/>
        <v>838494.89294762956</v>
      </c>
      <c r="AJ223" s="27">
        <f t="shared" si="61"/>
        <v>11039.699341916541</v>
      </c>
      <c r="AK223" s="27">
        <f t="shared" si="61"/>
        <v>24594.712806613144</v>
      </c>
      <c r="AL223" s="27">
        <f t="shared" si="61"/>
        <v>0</v>
      </c>
    </row>
    <row r="224" spans="4:38">
      <c r="D224" s="27">
        <f t="shared" si="62"/>
        <v>2.5</v>
      </c>
      <c r="E224" s="27">
        <f t="shared" ref="E224:N239" si="63">E120*2220*$AP120</f>
        <v>251.0679303359386</v>
      </c>
      <c r="F224" s="27">
        <f t="shared" si="63"/>
        <v>16660.430477299593</v>
      </c>
      <c r="G224" s="27">
        <f t="shared" si="63"/>
        <v>3869.9084939459995</v>
      </c>
      <c r="H224" s="27">
        <f t="shared" si="63"/>
        <v>9618.4294397465728</v>
      </c>
      <c r="I224" s="27">
        <f t="shared" si="63"/>
        <v>14346.434862689372</v>
      </c>
      <c r="J224" s="27">
        <f t="shared" si="63"/>
        <v>37227.862154738003</v>
      </c>
      <c r="K224" s="27">
        <f t="shared" si="63"/>
        <v>835332.13242257398</v>
      </c>
      <c r="L224" s="27">
        <f t="shared" si="63"/>
        <v>10413.134099477689</v>
      </c>
      <c r="M224" s="27">
        <f t="shared" si="63"/>
        <v>25322.268553459595</v>
      </c>
      <c r="N224" s="27">
        <f t="shared" si="63"/>
        <v>0</v>
      </c>
      <c r="Q224" s="27">
        <f t="shared" ref="Q224:Z239" si="64">Q120*$AP120*2220</f>
        <v>104.30575850821303</v>
      </c>
      <c r="R224" s="27">
        <f t="shared" si="64"/>
        <v>7804.5783378391543</v>
      </c>
      <c r="S224" s="27">
        <f t="shared" si="64"/>
        <v>3066.5687140897608</v>
      </c>
      <c r="T224" s="27">
        <f t="shared" si="64"/>
        <v>7937.6657609763924</v>
      </c>
      <c r="U224" s="27">
        <f t="shared" si="64"/>
        <v>13272.163854775006</v>
      </c>
      <c r="V224" s="27">
        <f t="shared" si="64"/>
        <v>33748.794818239257</v>
      </c>
      <c r="W224" s="27">
        <f t="shared" si="64"/>
        <v>753101.17036080884</v>
      </c>
      <c r="X224" s="27">
        <f t="shared" si="64"/>
        <v>8469.1947402143287</v>
      </c>
      <c r="Y224" s="27">
        <f t="shared" si="64"/>
        <v>23837.925045908312</v>
      </c>
      <c r="Z224" s="27">
        <f t="shared" si="64"/>
        <v>0</v>
      </c>
      <c r="AC224" s="27">
        <f t="shared" ref="AC224:AL239" si="65">AC120*$AP120*2220</f>
        <v>341.19315787278339</v>
      </c>
      <c r="AD224" s="27">
        <f t="shared" si="65"/>
        <v>27190.353695092916</v>
      </c>
      <c r="AE224" s="27">
        <f t="shared" si="65"/>
        <v>4673.2482738022145</v>
      </c>
      <c r="AF224" s="27">
        <f t="shared" si="65"/>
        <v>11519.699320355625</v>
      </c>
      <c r="AG224" s="27">
        <f t="shared" si="65"/>
        <v>15420.705870603737</v>
      </c>
      <c r="AH224" s="27">
        <f t="shared" si="65"/>
        <v>40706.929491236755</v>
      </c>
      <c r="AI224" s="27">
        <f t="shared" si="65"/>
        <v>924254.16745820793</v>
      </c>
      <c r="AJ224" s="27">
        <f t="shared" si="65"/>
        <v>12357.073458741072</v>
      </c>
      <c r="AK224" s="27">
        <f t="shared" si="65"/>
        <v>27325.020102347218</v>
      </c>
      <c r="AL224" s="27">
        <f t="shared" si="65"/>
        <v>0</v>
      </c>
    </row>
    <row r="225" spans="4:38">
      <c r="D225" s="27">
        <f t="shared" si="62"/>
        <v>2.75</v>
      </c>
      <c r="E225" s="27">
        <f t="shared" si="63"/>
        <v>269.72594611837229</v>
      </c>
      <c r="F225" s="27">
        <f t="shared" si="63"/>
        <v>17950.181434304115</v>
      </c>
      <c r="G225" s="27">
        <f t="shared" si="63"/>
        <v>4177.7342221004465</v>
      </c>
      <c r="H225" s="27">
        <f t="shared" si="63"/>
        <v>10475.330030003788</v>
      </c>
      <c r="I225" s="27">
        <f t="shared" si="63"/>
        <v>15050.978910913511</v>
      </c>
      <c r="J225" s="27">
        <f t="shared" si="63"/>
        <v>40163.001205231885</v>
      </c>
      <c r="K225" s="27">
        <f t="shared" si="63"/>
        <v>908412.08410085004</v>
      </c>
      <c r="L225" s="27">
        <f t="shared" si="63"/>
        <v>11546.141125430295</v>
      </c>
      <c r="M225" s="27">
        <f t="shared" si="63"/>
        <v>27708.198870206586</v>
      </c>
      <c r="N225" s="27">
        <f t="shared" si="63"/>
        <v>0</v>
      </c>
      <c r="Q225" s="27">
        <f t="shared" si="64"/>
        <v>95.303473314750065</v>
      </c>
      <c r="R225" s="27">
        <f t="shared" si="64"/>
        <v>8811.9977392064302</v>
      </c>
      <c r="S225" s="27">
        <f t="shared" si="64"/>
        <v>3329.2051994134936</v>
      </c>
      <c r="T225" s="27">
        <f t="shared" si="64"/>
        <v>8599.4773776977436</v>
      </c>
      <c r="U225" s="27">
        <f t="shared" si="64"/>
        <v>13936.975215327229</v>
      </c>
      <c r="V225" s="27">
        <f t="shared" si="64"/>
        <v>36110.820878554674</v>
      </c>
      <c r="W225" s="27">
        <f t="shared" si="64"/>
        <v>814780.35865932691</v>
      </c>
      <c r="X225" s="27">
        <f t="shared" si="64"/>
        <v>9342.6424660057601</v>
      </c>
      <c r="Y225" s="27">
        <f t="shared" si="64"/>
        <v>25946.799023282427</v>
      </c>
      <c r="Z225" s="27">
        <f t="shared" si="64"/>
        <v>0</v>
      </c>
      <c r="AC225" s="27">
        <f t="shared" si="65"/>
        <v>377.18036199231847</v>
      </c>
      <c r="AD225" s="27">
        <f t="shared" si="65"/>
        <v>29067.802556363666</v>
      </c>
      <c r="AE225" s="27">
        <f t="shared" si="65"/>
        <v>5026.2632447873721</v>
      </c>
      <c r="AF225" s="27">
        <f t="shared" si="65"/>
        <v>12611.911294401829</v>
      </c>
      <c r="AG225" s="27">
        <f t="shared" si="65"/>
        <v>16164.982606499791</v>
      </c>
      <c r="AH225" s="27">
        <f t="shared" si="65"/>
        <v>44215.181531909111</v>
      </c>
      <c r="AI225" s="27">
        <f t="shared" si="65"/>
        <v>1009955.397313303</v>
      </c>
      <c r="AJ225" s="27">
        <f t="shared" si="65"/>
        <v>13749.639784854804</v>
      </c>
      <c r="AK225" s="27">
        <f t="shared" si="65"/>
        <v>30082.56927300548</v>
      </c>
      <c r="AL225" s="27">
        <f t="shared" si="65"/>
        <v>0</v>
      </c>
    </row>
    <row r="226" spans="4:38">
      <c r="D226" s="27">
        <f t="shared" si="62"/>
        <v>3</v>
      </c>
      <c r="E226" s="27">
        <f t="shared" si="63"/>
        <v>287.91428407244149</v>
      </c>
      <c r="F226" s="27">
        <f t="shared" si="63"/>
        <v>19155.473134145825</v>
      </c>
      <c r="G226" s="27">
        <f t="shared" si="63"/>
        <v>4480.073216963483</v>
      </c>
      <c r="H226" s="27">
        <f t="shared" si="63"/>
        <v>11320.928865210668</v>
      </c>
      <c r="I226" s="27">
        <f t="shared" si="63"/>
        <v>15697.362003188702</v>
      </c>
      <c r="J226" s="27">
        <f t="shared" si="63"/>
        <v>42927.154196002019</v>
      </c>
      <c r="K226" s="27">
        <f t="shared" si="63"/>
        <v>980063.76686206961</v>
      </c>
      <c r="L226" s="27">
        <f t="shared" si="63"/>
        <v>12735.394454035406</v>
      </c>
      <c r="M226" s="27">
        <f t="shared" si="63"/>
        <v>30090.425523287482</v>
      </c>
      <c r="N226" s="27">
        <f t="shared" si="63"/>
        <v>0</v>
      </c>
      <c r="Q226" s="27">
        <f t="shared" si="64"/>
        <v>84.654829914298759</v>
      </c>
      <c r="R226" s="27">
        <f t="shared" si="64"/>
        <v>9841.841128017848</v>
      </c>
      <c r="S226" s="27">
        <f t="shared" si="64"/>
        <v>3589.1147073999196</v>
      </c>
      <c r="T226" s="27">
        <f t="shared" si="64"/>
        <v>9236.8350399429091</v>
      </c>
      <c r="U226" s="27">
        <f t="shared" si="64"/>
        <v>14549.108915047249</v>
      </c>
      <c r="V226" s="27">
        <f t="shared" si="64"/>
        <v>38218.167874720304</v>
      </c>
      <c r="W226" s="27">
        <f t="shared" si="64"/>
        <v>873768.69729041099</v>
      </c>
      <c r="X226" s="27">
        <f t="shared" si="64"/>
        <v>10245.809561102111</v>
      </c>
      <c r="Y226" s="27">
        <f t="shared" si="64"/>
        <v>28022.715291888777</v>
      </c>
      <c r="Z226" s="27">
        <f t="shared" si="64"/>
        <v>0</v>
      </c>
      <c r="AC226" s="27">
        <f t="shared" si="65"/>
        <v>414.63141907324655</v>
      </c>
      <c r="AD226" s="27">
        <f t="shared" si="65"/>
        <v>30731.537981136986</v>
      </c>
      <c r="AE226" s="27">
        <f t="shared" si="65"/>
        <v>5371.0317265270469</v>
      </c>
      <c r="AF226" s="27">
        <f t="shared" si="65"/>
        <v>13703.027045915362</v>
      </c>
      <c r="AG226" s="27">
        <f t="shared" si="65"/>
        <v>16845.615091330183</v>
      </c>
      <c r="AH226" s="27">
        <f t="shared" si="65"/>
        <v>47636.140517283733</v>
      </c>
      <c r="AI226" s="27">
        <f t="shared" si="65"/>
        <v>1095401.5249029445</v>
      </c>
      <c r="AJ226" s="27">
        <f t="shared" si="65"/>
        <v>15224.979346968674</v>
      </c>
      <c r="AK226" s="27">
        <f t="shared" si="65"/>
        <v>32858.74123844831</v>
      </c>
      <c r="AL226" s="27">
        <f t="shared" si="65"/>
        <v>0</v>
      </c>
    </row>
    <row r="227" spans="4:38">
      <c r="D227" s="27">
        <f t="shared" si="62"/>
        <v>3.25</v>
      </c>
      <c r="E227" s="27">
        <f t="shared" si="63"/>
        <v>305.67604038773993</v>
      </c>
      <c r="F227" s="27">
        <f t="shared" si="63"/>
        <v>20264.870448189966</v>
      </c>
      <c r="G227" s="27">
        <f t="shared" si="63"/>
        <v>4777.1859056534049</v>
      </c>
      <c r="H227" s="27">
        <f t="shared" si="63"/>
        <v>12152.750646199036</v>
      </c>
      <c r="I227" s="27">
        <f t="shared" si="63"/>
        <v>16295.263631248055</v>
      </c>
      <c r="J227" s="27">
        <f t="shared" si="63"/>
        <v>45496.723364692858</v>
      </c>
      <c r="K227" s="27">
        <f t="shared" si="63"/>
        <v>1050022.9945090646</v>
      </c>
      <c r="L227" s="27">
        <f t="shared" si="63"/>
        <v>13985.758285445458</v>
      </c>
      <c r="M227" s="27">
        <f t="shared" si="63"/>
        <v>32463.234006491777</v>
      </c>
      <c r="N227" s="27">
        <f t="shared" si="63"/>
        <v>0</v>
      </c>
      <c r="Q227" s="27">
        <f t="shared" si="64"/>
        <v>72.712102422437766</v>
      </c>
      <c r="R227" s="27">
        <f t="shared" si="64"/>
        <v>10886.917645774705</v>
      </c>
      <c r="S227" s="27">
        <f t="shared" si="64"/>
        <v>3846.130168182287</v>
      </c>
      <c r="T227" s="27">
        <f t="shared" si="64"/>
        <v>9846.0295770844368</v>
      </c>
      <c r="U227" s="27">
        <f t="shared" si="64"/>
        <v>15117.259705199629</v>
      </c>
      <c r="V227" s="27">
        <f t="shared" si="64"/>
        <v>40038.463359946691</v>
      </c>
      <c r="W227" s="27">
        <f t="shared" si="64"/>
        <v>929673.43124441383</v>
      </c>
      <c r="X227" s="27">
        <f t="shared" si="64"/>
        <v>11180.88664517671</v>
      </c>
      <c r="Y227" s="27">
        <f t="shared" si="64"/>
        <v>30058.994106259423</v>
      </c>
      <c r="Z227" s="27">
        <f t="shared" si="64"/>
        <v>0</v>
      </c>
      <c r="AC227" s="27">
        <f t="shared" si="65"/>
        <v>453.66394651443397</v>
      </c>
      <c r="AD227" s="27">
        <f t="shared" si="65"/>
        <v>32154.539216810776</v>
      </c>
      <c r="AE227" s="27">
        <f t="shared" si="65"/>
        <v>5708.2416431245229</v>
      </c>
      <c r="AF227" s="27">
        <f t="shared" si="65"/>
        <v>14790.311280595215</v>
      </c>
      <c r="AG227" s="27">
        <f t="shared" si="65"/>
        <v>17473.26755729648</v>
      </c>
      <c r="AH227" s="27">
        <f t="shared" si="65"/>
        <v>50954.983369439346</v>
      </c>
      <c r="AI227" s="27">
        <f t="shared" si="65"/>
        <v>1180411.6027324537</v>
      </c>
      <c r="AJ227" s="27">
        <f t="shared" si="65"/>
        <v>16790.629925714209</v>
      </c>
      <c r="AK227" s="27">
        <f t="shared" si="65"/>
        <v>35645.274665178767</v>
      </c>
      <c r="AL227" s="27">
        <f t="shared" si="65"/>
        <v>0</v>
      </c>
    </row>
    <row r="228" spans="4:38">
      <c r="D228" s="27">
        <f t="shared" si="62"/>
        <v>3.5</v>
      </c>
      <c r="E228" s="27">
        <f t="shared" si="63"/>
        <v>323.05981729524814</v>
      </c>
      <c r="F228" s="27">
        <f t="shared" si="63"/>
        <v>21267.497536687173</v>
      </c>
      <c r="G228" s="27">
        <f t="shared" si="63"/>
        <v>5069.4120724694658</v>
      </c>
      <c r="H228" s="27">
        <f t="shared" si="63"/>
        <v>12968.512529482834</v>
      </c>
      <c r="I228" s="27">
        <f t="shared" si="63"/>
        <v>16854.776408536021</v>
      </c>
      <c r="J228" s="27">
        <f t="shared" si="63"/>
        <v>47849.298916008425</v>
      </c>
      <c r="K228" s="27">
        <f t="shared" si="63"/>
        <v>1118043.8506620212</v>
      </c>
      <c r="L228" s="27">
        <f t="shared" si="63"/>
        <v>15302.066716096988</v>
      </c>
      <c r="M228" s="27">
        <f t="shared" si="63"/>
        <v>34821.327827599962</v>
      </c>
      <c r="N228" s="27">
        <f t="shared" si="63"/>
        <v>0</v>
      </c>
      <c r="Q228" s="27">
        <f t="shared" si="64"/>
        <v>59.834415962961188</v>
      </c>
      <c r="R228" s="27">
        <f t="shared" si="64"/>
        <v>11940.091166207256</v>
      </c>
      <c r="S228" s="27">
        <f t="shared" si="64"/>
        <v>4100.1422989039211</v>
      </c>
      <c r="T228" s="27">
        <f t="shared" si="64"/>
        <v>10423.563317821687</v>
      </c>
      <c r="U228" s="27">
        <f t="shared" si="64"/>
        <v>15650.500976307865</v>
      </c>
      <c r="V228" s="27">
        <f t="shared" si="64"/>
        <v>41540.758903756519</v>
      </c>
      <c r="W228" s="27">
        <f t="shared" si="64"/>
        <v>982123.16284710518</v>
      </c>
      <c r="X228" s="27">
        <f t="shared" si="64"/>
        <v>12150.095660892142</v>
      </c>
      <c r="Y228" s="27">
        <f t="shared" si="64"/>
        <v>32049.449924354994</v>
      </c>
      <c r="Z228" s="27">
        <f t="shared" si="64"/>
        <v>0</v>
      </c>
      <c r="AC228" s="27">
        <f t="shared" si="65"/>
        <v>494.39589539025695</v>
      </c>
      <c r="AD228" s="27">
        <f t="shared" si="65"/>
        <v>33310.962486334953</v>
      </c>
      <c r="AE228" s="27">
        <f t="shared" si="65"/>
        <v>6038.6818460349778</v>
      </c>
      <c r="AF228" s="27">
        <f t="shared" si="65"/>
        <v>15871.217017497362</v>
      </c>
      <c r="AG228" s="27">
        <f t="shared" si="65"/>
        <v>18059.051840764187</v>
      </c>
      <c r="AH228" s="27">
        <f t="shared" si="65"/>
        <v>54157.838928260331</v>
      </c>
      <c r="AI228" s="27">
        <f t="shared" si="65"/>
        <v>1264820.3177743144</v>
      </c>
      <c r="AJ228" s="27">
        <f t="shared" si="65"/>
        <v>18454.037771301802</v>
      </c>
      <c r="AK228" s="27">
        <f t="shared" si="65"/>
        <v>38434.285077119384</v>
      </c>
      <c r="AL228" s="27">
        <f t="shared" si="65"/>
        <v>0</v>
      </c>
    </row>
    <row r="229" spans="4:38">
      <c r="D229" s="27">
        <f t="shared" si="62"/>
        <v>3.75</v>
      </c>
      <c r="E229" s="27">
        <f t="shared" si="63"/>
        <v>340.11878987690301</v>
      </c>
      <c r="F229" s="27">
        <f t="shared" si="63"/>
        <v>22153.051400509448</v>
      </c>
      <c r="G229" s="27">
        <f t="shared" si="63"/>
        <v>5357.1598753795779</v>
      </c>
      <c r="H229" s="27">
        <f t="shared" si="63"/>
        <v>13766.118755201953</v>
      </c>
      <c r="I229" s="27">
        <f t="shared" si="63"/>
        <v>17386.291978313831</v>
      </c>
      <c r="J229" s="27">
        <f t="shared" si="63"/>
        <v>49963.683054181492</v>
      </c>
      <c r="K229" s="27">
        <f t="shared" si="63"/>
        <v>1183898.3795896536</v>
      </c>
      <c r="L229" s="27">
        <f t="shared" si="63"/>
        <v>16689.093798164318</v>
      </c>
      <c r="M229" s="27">
        <f t="shared" si="63"/>
        <v>37159.819105126844</v>
      </c>
      <c r="N229" s="27">
        <f t="shared" si="63"/>
        <v>0</v>
      </c>
      <c r="Q229" s="27">
        <f t="shared" si="64"/>
        <v>46.384543510610392</v>
      </c>
      <c r="R229" s="27">
        <f t="shared" si="64"/>
        <v>12994.323115389494</v>
      </c>
      <c r="S229" s="27">
        <f t="shared" si="64"/>
        <v>4351.094044641005</v>
      </c>
      <c r="T229" s="27">
        <f t="shared" si="64"/>
        <v>10966.150985806944</v>
      </c>
      <c r="U229" s="27">
        <f t="shared" si="64"/>
        <v>16158.181398233994</v>
      </c>
      <c r="V229" s="27">
        <f t="shared" si="64"/>
        <v>42695.586990853924</v>
      </c>
      <c r="W229" s="27">
        <f t="shared" si="64"/>
        <v>1030768.0673352838</v>
      </c>
      <c r="X229" s="27">
        <f t="shared" si="64"/>
        <v>13155.671168582421</v>
      </c>
      <c r="Y229" s="27">
        <f t="shared" si="64"/>
        <v>33988.379836713975</v>
      </c>
      <c r="Z229" s="27">
        <f t="shared" si="64"/>
        <v>0</v>
      </c>
      <c r="AC229" s="27">
        <f t="shared" si="65"/>
        <v>536.9447029753743</v>
      </c>
      <c r="AD229" s="27">
        <f t="shared" si="65"/>
        <v>34176.189833533979</v>
      </c>
      <c r="AE229" s="27">
        <f t="shared" si="65"/>
        <v>6363.2257061181153</v>
      </c>
      <c r="AF229" s="27">
        <f t="shared" si="65"/>
        <v>16943.382453305177</v>
      </c>
      <c r="AG229" s="27">
        <f t="shared" si="65"/>
        <v>18614.402558393638</v>
      </c>
      <c r="AH229" s="27">
        <f t="shared" si="65"/>
        <v>57231.779117509403</v>
      </c>
      <c r="AI229" s="27">
        <f t="shared" si="65"/>
        <v>1348477.4156018007</v>
      </c>
      <c r="AJ229" s="27">
        <f t="shared" si="65"/>
        <v>20222.51642774625</v>
      </c>
      <c r="AK229" s="27">
        <f t="shared" si="65"/>
        <v>41218.277612793798</v>
      </c>
      <c r="AL229" s="27">
        <f t="shared" si="65"/>
        <v>0</v>
      </c>
    </row>
    <row r="230" spans="4:38">
      <c r="D230" s="27">
        <f t="shared" si="62"/>
        <v>4</v>
      </c>
      <c r="E230" s="27">
        <f t="shared" si="63"/>
        <v>356.9098504652921</v>
      </c>
      <c r="F230" s="27">
        <f t="shared" si="63"/>
        <v>22911.808124992767</v>
      </c>
      <c r="G230" s="27">
        <f t="shared" si="63"/>
        <v>5640.8956402000631</v>
      </c>
      <c r="H230" s="27">
        <f t="shared" si="63"/>
        <v>14543.654202344762</v>
      </c>
      <c r="I230" s="27">
        <f t="shared" si="63"/>
        <v>17900.398829944064</v>
      </c>
      <c r="J230" s="27">
        <f t="shared" si="63"/>
        <v>51819.899175855942</v>
      </c>
      <c r="K230" s="27">
        <f t="shared" si="63"/>
        <v>1247376.1463537586</v>
      </c>
      <c r="L230" s="27">
        <f t="shared" si="63"/>
        <v>18151.528189727771</v>
      </c>
      <c r="M230" s="27">
        <f t="shared" si="63"/>
        <v>39474.216570368168</v>
      </c>
      <c r="N230" s="27">
        <f t="shared" si="63"/>
        <v>0</v>
      </c>
      <c r="Q230" s="27">
        <f t="shared" si="64"/>
        <v>32.726081275586736</v>
      </c>
      <c r="R230" s="27">
        <f t="shared" si="64"/>
        <v>14042.708868712141</v>
      </c>
      <c r="S230" s="27">
        <f t="shared" si="64"/>
        <v>4598.9752488113136</v>
      </c>
      <c r="T230" s="27">
        <f t="shared" si="64"/>
        <v>11470.718439413466</v>
      </c>
      <c r="U230" s="27">
        <f t="shared" si="64"/>
        <v>16649.832307531859</v>
      </c>
      <c r="V230" s="27">
        <f t="shared" si="64"/>
        <v>43474.996095335417</v>
      </c>
      <c r="W230" s="27">
        <f t="shared" si="64"/>
        <v>1075279.8727518262</v>
      </c>
      <c r="X230" s="27">
        <f t="shared" si="64"/>
        <v>14199.8440284926</v>
      </c>
      <c r="Y230" s="27">
        <f t="shared" si="64"/>
        <v>35870.54892141794</v>
      </c>
      <c r="Z230" s="27">
        <f t="shared" si="64"/>
        <v>0</v>
      </c>
      <c r="AC230" s="27">
        <f t="shared" si="65"/>
        <v>581.42656384565214</v>
      </c>
      <c r="AD230" s="27">
        <f t="shared" si="65"/>
        <v>34726.859668813748</v>
      </c>
      <c r="AE230" s="27">
        <f t="shared" si="65"/>
        <v>6682.8160315888499</v>
      </c>
      <c r="AF230" s="27">
        <f t="shared" si="65"/>
        <v>18004.626505738266</v>
      </c>
      <c r="AG230" s="27">
        <f t="shared" si="65"/>
        <v>19150.965352356241</v>
      </c>
      <c r="AH230" s="27">
        <f t="shared" si="65"/>
        <v>60164.802256376483</v>
      </c>
      <c r="AI230" s="27">
        <f t="shared" si="65"/>
        <v>1431247.0584334631</v>
      </c>
      <c r="AJ230" s="27">
        <f t="shared" si="65"/>
        <v>22103.212350962978</v>
      </c>
      <c r="AK230" s="27">
        <f t="shared" si="65"/>
        <v>43990.154537479313</v>
      </c>
      <c r="AL230" s="27">
        <f t="shared" si="65"/>
        <v>0</v>
      </c>
    </row>
    <row r="231" spans="4:38">
      <c r="D231" s="27">
        <f t="shared" si="62"/>
        <v>4.25</v>
      </c>
      <c r="E231" s="27">
        <f t="shared" si="63"/>
        <v>373.49282549509792</v>
      </c>
      <c r="F231" s="27">
        <f t="shared" si="63"/>
        <v>23534.622481416325</v>
      </c>
      <c r="G231" s="27">
        <f t="shared" si="63"/>
        <v>5921.1343738166706</v>
      </c>
      <c r="H231" s="27">
        <f t="shared" si="63"/>
        <v>15299.376911521204</v>
      </c>
      <c r="I231" s="27">
        <f t="shared" si="63"/>
        <v>18407.791362480206</v>
      </c>
      <c r="J231" s="27">
        <f t="shared" si="63"/>
        <v>53399.187547624831</v>
      </c>
      <c r="K231" s="27">
        <f t="shared" si="63"/>
        <v>1308283.6738667823</v>
      </c>
      <c r="L231" s="27">
        <f t="shared" si="63"/>
        <v>19693.951810439637</v>
      </c>
      <c r="M231" s="27">
        <f t="shared" si="63"/>
        <v>41760.410968499469</v>
      </c>
      <c r="N231" s="27">
        <f t="shared" si="63"/>
        <v>0</v>
      </c>
      <c r="Q231" s="27">
        <f t="shared" si="64"/>
        <v>19.220983479384344</v>
      </c>
      <c r="R231" s="27">
        <f t="shared" si="64"/>
        <v>15078.507999094523</v>
      </c>
      <c r="S231" s="27">
        <f t="shared" si="64"/>
        <v>4843.8175255972847</v>
      </c>
      <c r="T231" s="27">
        <f t="shared" si="64"/>
        <v>11934.399427781975</v>
      </c>
      <c r="U231" s="27">
        <f t="shared" si="64"/>
        <v>17135.085243913556</v>
      </c>
      <c r="V231" s="27">
        <f t="shared" si="64"/>
        <v>43852.566045959044</v>
      </c>
      <c r="W231" s="27">
        <f t="shared" si="64"/>
        <v>1115351.623896074</v>
      </c>
      <c r="X231" s="27">
        <f t="shared" si="64"/>
        <v>15284.827141771175</v>
      </c>
      <c r="Y231" s="27">
        <f t="shared" si="64"/>
        <v>37691.172670115695</v>
      </c>
      <c r="Z231" s="27">
        <f t="shared" si="64"/>
        <v>0</v>
      </c>
      <c r="AC231" s="27">
        <f t="shared" si="65"/>
        <v>627.95580386113431</v>
      </c>
      <c r="AD231" s="27">
        <f t="shared" si="65"/>
        <v>34940.880798106278</v>
      </c>
      <c r="AE231" s="27">
        <f t="shared" si="65"/>
        <v>6998.4512220360575</v>
      </c>
      <c r="AF231" s="27">
        <f t="shared" si="65"/>
        <v>19052.94304015996</v>
      </c>
      <c r="AG231" s="27">
        <f t="shared" si="65"/>
        <v>19680.497481046859</v>
      </c>
      <c r="AH231" s="27">
        <f t="shared" si="65"/>
        <v>62945.809049291005</v>
      </c>
      <c r="AI231" s="27">
        <f t="shared" si="65"/>
        <v>1513007.1154543946</v>
      </c>
      <c r="AJ231" s="27">
        <f t="shared" si="65"/>
        <v>24103.076479108062</v>
      </c>
      <c r="AK231" s="27">
        <f t="shared" si="65"/>
        <v>46743.21757747043</v>
      </c>
      <c r="AL231" s="27">
        <f t="shared" si="65"/>
        <v>0</v>
      </c>
    </row>
    <row r="232" spans="4:38">
      <c r="D232" s="27">
        <f t="shared" si="62"/>
        <v>4.5</v>
      </c>
      <c r="E232" s="27">
        <f t="shared" si="63"/>
        <v>389.92976865717043</v>
      </c>
      <c r="F232" s="27">
        <f t="shared" si="63"/>
        <v>24012.922177833465</v>
      </c>
      <c r="G232" s="27">
        <f t="shared" si="63"/>
        <v>6198.4310823698997</v>
      </c>
      <c r="H232" s="27">
        <f t="shared" si="63"/>
        <v>16031.710003576316</v>
      </c>
      <c r="I232" s="27">
        <f t="shared" si="63"/>
        <v>18919.189940851611</v>
      </c>
      <c r="J232" s="27">
        <f t="shared" si="63"/>
        <v>54683.990204249225</v>
      </c>
      <c r="K232" s="27">
        <f t="shared" si="63"/>
        <v>1366443.7978441501</v>
      </c>
      <c r="L232" s="27">
        <f t="shared" si="63"/>
        <v>21320.822386006668</v>
      </c>
      <c r="M232" s="27">
        <f t="shared" si="63"/>
        <v>44014.658908982165</v>
      </c>
      <c r="N232" s="27">
        <f t="shared" si="63"/>
        <v>0</v>
      </c>
      <c r="Q232" s="27">
        <f t="shared" si="64"/>
        <v>6.2274361257403443</v>
      </c>
      <c r="R232" s="27">
        <f t="shared" si="64"/>
        <v>16095.169057310253</v>
      </c>
      <c r="S232" s="27">
        <f t="shared" si="64"/>
        <v>5085.6894270358707</v>
      </c>
      <c r="T232" s="27">
        <f t="shared" si="64"/>
        <v>12354.530844790739</v>
      </c>
      <c r="U232" s="27">
        <f t="shared" si="64"/>
        <v>17623.599417292011</v>
      </c>
      <c r="V232" s="27">
        <f t="shared" si="64"/>
        <v>43803.407007471906</v>
      </c>
      <c r="W232" s="27">
        <f t="shared" si="64"/>
        <v>1150697.2791683683</v>
      </c>
      <c r="X232" s="27">
        <f t="shared" si="64"/>
        <v>16412.803291136435</v>
      </c>
      <c r="Y232" s="27">
        <f t="shared" si="64"/>
        <v>39445.897588492888</v>
      </c>
      <c r="Z232" s="27">
        <f t="shared" si="64"/>
        <v>0</v>
      </c>
      <c r="AC232" s="27">
        <f t="shared" si="65"/>
        <v>676.64435642059254</v>
      </c>
      <c r="AD232" s="27">
        <f t="shared" si="65"/>
        <v>34797.432686166409</v>
      </c>
      <c r="AE232" s="27">
        <f t="shared" si="65"/>
        <v>7311.1727377039288</v>
      </c>
      <c r="AF232" s="27">
        <f t="shared" si="65"/>
        <v>20086.49426608839</v>
      </c>
      <c r="AG232" s="27">
        <f t="shared" si="65"/>
        <v>20214.780464411175</v>
      </c>
      <c r="AH232" s="27">
        <f t="shared" si="65"/>
        <v>65564.57340102653</v>
      </c>
      <c r="AI232" s="27">
        <f t="shared" si="65"/>
        <v>1593648.4219304265</v>
      </c>
      <c r="AJ232" s="27">
        <f t="shared" si="65"/>
        <v>26228.841480876894</v>
      </c>
      <c r="AK232" s="27">
        <f t="shared" si="65"/>
        <v>49471.166336333881</v>
      </c>
      <c r="AL232" s="27">
        <f t="shared" si="65"/>
        <v>0</v>
      </c>
    </row>
    <row r="233" spans="4:38">
      <c r="D233" s="27">
        <f t="shared" si="62"/>
        <v>4.75</v>
      </c>
      <c r="E233" s="27">
        <f t="shared" si="63"/>
        <v>406.28432587841547</v>
      </c>
      <c r="F233" s="27">
        <f t="shared" si="63"/>
        <v>24338.697504760108</v>
      </c>
      <c r="G233" s="27">
        <f t="shared" si="63"/>
        <v>6473.3728522446891</v>
      </c>
      <c r="H233" s="27">
        <f t="shared" si="63"/>
        <v>16739.233105800748</v>
      </c>
      <c r="I233" s="27">
        <f t="shared" si="63"/>
        <v>19445.271209122326</v>
      </c>
      <c r="J233" s="27">
        <f t="shared" si="63"/>
        <v>55657.926582496577</v>
      </c>
      <c r="K233" s="27">
        <f t="shared" si="63"/>
        <v>1421694.9531572307</v>
      </c>
      <c r="L233" s="27">
        <f t="shared" si="63"/>
        <v>23036.459419937837</v>
      </c>
      <c r="M233" s="27">
        <f t="shared" si="63"/>
        <v>46233.565382513312</v>
      </c>
      <c r="N233" s="27">
        <f t="shared" si="63"/>
        <v>0</v>
      </c>
      <c r="Q233" s="27">
        <f t="shared" si="64"/>
        <v>-5.9019543188506214</v>
      </c>
      <c r="R233" s="27">
        <f t="shared" si="64"/>
        <v>17086.349312289418</v>
      </c>
      <c r="S233" s="27">
        <f t="shared" si="64"/>
        <v>5324.6918961890769</v>
      </c>
      <c r="T233" s="27">
        <f t="shared" si="64"/>
        <v>12728.646701855225</v>
      </c>
      <c r="U233" s="27">
        <f t="shared" si="64"/>
        <v>18124.998442232649</v>
      </c>
      <c r="V233" s="27">
        <f t="shared" si="64"/>
        <v>43304.144299240346</v>
      </c>
      <c r="W233" s="27">
        <f t="shared" si="64"/>
        <v>1181051.1644213076</v>
      </c>
      <c r="X233" s="27">
        <f t="shared" si="64"/>
        <v>17585.914842160466</v>
      </c>
      <c r="Y233" s="27">
        <f t="shared" si="64"/>
        <v>41130.780290249379</v>
      </c>
      <c r="Z233" s="27">
        <f t="shared" si="64"/>
        <v>0</v>
      </c>
      <c r="AC233" s="27">
        <f t="shared" si="65"/>
        <v>727.60132908940409</v>
      </c>
      <c r="AD233" s="27">
        <f t="shared" si="65"/>
        <v>34276.953816328241</v>
      </c>
      <c r="AE233" s="27">
        <f t="shared" si="65"/>
        <v>7622.0538083003003</v>
      </c>
      <c r="AF233" s="27">
        <f t="shared" si="65"/>
        <v>21103.603411455002</v>
      </c>
      <c r="AG233" s="27">
        <f t="shared" si="65"/>
        <v>20765.543976012003</v>
      </c>
      <c r="AH233" s="27">
        <f t="shared" si="65"/>
        <v>68011.708865752589</v>
      </c>
      <c r="AI233" s="27">
        <f t="shared" si="65"/>
        <v>1673074.0132078424</v>
      </c>
      <c r="AJ233" s="27">
        <f t="shared" si="65"/>
        <v>28487.003997715256</v>
      </c>
      <c r="AK233" s="27">
        <f t="shared" si="65"/>
        <v>52168.093155988747</v>
      </c>
      <c r="AL233" s="27">
        <f t="shared" si="65"/>
        <v>0</v>
      </c>
    </row>
    <row r="234" spans="4:38">
      <c r="D234" s="27">
        <f t="shared" si="62"/>
        <v>5</v>
      </c>
      <c r="E234" s="27">
        <f t="shared" si="63"/>
        <v>422.62116988410588</v>
      </c>
      <c r="F234" s="27">
        <f t="shared" si="63"/>
        <v>24504.48724828651</v>
      </c>
      <c r="G234" s="27">
        <f t="shared" si="63"/>
        <v>6746.5716880771079</v>
      </c>
      <c r="H234" s="27">
        <f t="shared" si="63"/>
        <v>17420.673494203136</v>
      </c>
      <c r="I234" s="27">
        <f t="shared" si="63"/>
        <v>19996.608018096907</v>
      </c>
      <c r="J234" s="27">
        <f t="shared" si="63"/>
        <v>56305.761700517411</v>
      </c>
      <c r="K234" s="27">
        <f t="shared" si="63"/>
        <v>1473890.4132132989</v>
      </c>
      <c r="L234" s="27">
        <f t="shared" si="63"/>
        <v>24845.033278401548</v>
      </c>
      <c r="M234" s="27">
        <f t="shared" si="63"/>
        <v>48414.06543557276</v>
      </c>
      <c r="N234" s="27">
        <f t="shared" si="63"/>
        <v>0</v>
      </c>
      <c r="Q234" s="27">
        <f t="shared" si="64"/>
        <v>-16.821682106267552</v>
      </c>
      <c r="R234" s="27">
        <f t="shared" si="64"/>
        <v>18045.929989851633</v>
      </c>
      <c r="S234" s="27">
        <f t="shared" si="64"/>
        <v>5560.9540284340819</v>
      </c>
      <c r="T234" s="27">
        <f t="shared" si="64"/>
        <v>13054.471110842562</v>
      </c>
      <c r="U234" s="27">
        <f t="shared" si="64"/>
        <v>18648.81576374669</v>
      </c>
      <c r="V234" s="27">
        <f t="shared" si="64"/>
        <v>42332.891477662859</v>
      </c>
      <c r="W234" s="27">
        <f t="shared" si="64"/>
        <v>1206167.3143764716</v>
      </c>
      <c r="X234" s="27">
        <f t="shared" si="64"/>
        <v>18806.255176002574</v>
      </c>
      <c r="Y234" s="27">
        <f t="shared" si="64"/>
        <v>42742.265640240163</v>
      </c>
      <c r="Z234" s="27">
        <f t="shared" si="64"/>
        <v>0</v>
      </c>
      <c r="AC234" s="27">
        <f t="shared" si="65"/>
        <v>780.93265329564565</v>
      </c>
      <c r="AD234" s="27">
        <f t="shared" si="65"/>
        <v>33361.120168886919</v>
      </c>
      <c r="AE234" s="27">
        <f t="shared" si="65"/>
        <v>7932.189347720132</v>
      </c>
      <c r="AF234" s="27">
        <f t="shared" si="65"/>
        <v>22102.746907671284</v>
      </c>
      <c r="AG234" s="27">
        <f t="shared" si="65"/>
        <v>21344.400272447128</v>
      </c>
      <c r="AH234" s="27">
        <f t="shared" si="65"/>
        <v>70278.631923371941</v>
      </c>
      <c r="AI234" s="27">
        <f t="shared" si="65"/>
        <v>1751198.3495519939</v>
      </c>
      <c r="AJ234" s="27">
        <f t="shared" si="65"/>
        <v>30883.811380800471</v>
      </c>
      <c r="AK234" s="27">
        <f t="shared" si="65"/>
        <v>54828.47510159119</v>
      </c>
      <c r="AL234" s="27">
        <f t="shared" si="65"/>
        <v>0</v>
      </c>
    </row>
    <row r="235" spans="4:38">
      <c r="D235" s="27">
        <f t="shared" si="62"/>
        <v>5.25</v>
      </c>
      <c r="E235" s="27">
        <f t="shared" si="63"/>
        <v>439.00550066042723</v>
      </c>
      <c r="F235" s="27">
        <f t="shared" si="63"/>
        <v>24503.361610340558</v>
      </c>
      <c r="G235" s="27">
        <f t="shared" si="63"/>
        <v>7018.6580798960968</v>
      </c>
      <c r="H235" s="27">
        <f t="shared" si="63"/>
        <v>18074.897102105755</v>
      </c>
      <c r="I235" s="27">
        <f t="shared" si="63"/>
        <v>20583.618240879379</v>
      </c>
      <c r="J235" s="27">
        <f t="shared" si="63"/>
        <v>56613.368404614586</v>
      </c>
      <c r="K235" s="27">
        <f t="shared" si="63"/>
        <v>1522897.4987134167</v>
      </c>
      <c r="L235" s="27">
        <f t="shared" si="63"/>
        <v>26750.557044819947</v>
      </c>
      <c r="M235" s="27">
        <f t="shared" si="63"/>
        <v>50553.405350527304</v>
      </c>
      <c r="N235" s="27">
        <f t="shared" si="63"/>
        <v>0</v>
      </c>
      <c r="Q235" s="27">
        <f t="shared" si="64"/>
        <v>-26.194598685743902</v>
      </c>
      <c r="R235" s="27">
        <f t="shared" si="64"/>
        <v>18968.027505314039</v>
      </c>
      <c r="S235" s="27">
        <f t="shared" si="64"/>
        <v>5794.6291454784432</v>
      </c>
      <c r="T235" s="27">
        <f t="shared" si="64"/>
        <v>13329.910512886952</v>
      </c>
      <c r="U235" s="27">
        <f t="shared" si="64"/>
        <v>19204.448121009955</v>
      </c>
      <c r="V235" s="27">
        <f t="shared" si="64"/>
        <v>40869.213798536854</v>
      </c>
      <c r="W235" s="27">
        <f t="shared" si="64"/>
        <v>1225818.7267167831</v>
      </c>
      <c r="X235" s="27">
        <f t="shared" si="64"/>
        <v>20075.861692751088</v>
      </c>
      <c r="Y235" s="27">
        <f t="shared" si="64"/>
        <v>44277.164355744397</v>
      </c>
      <c r="Z235" s="27">
        <f t="shared" si="64"/>
        <v>0</v>
      </c>
      <c r="AC235" s="27">
        <f t="shared" si="65"/>
        <v>836.74080864492066</v>
      </c>
      <c r="AD235" s="27">
        <f t="shared" si="65"/>
        <v>32032.815586034772</v>
      </c>
      <c r="AE235" s="27">
        <f t="shared" si="65"/>
        <v>8242.6870143137512</v>
      </c>
      <c r="AF235" s="27">
        <f t="shared" si="65"/>
        <v>23082.546253496235</v>
      </c>
      <c r="AG235" s="27">
        <f t="shared" si="65"/>
        <v>21962.788360748797</v>
      </c>
      <c r="AH235" s="27">
        <f t="shared" si="65"/>
        <v>72357.523010691788</v>
      </c>
      <c r="AI235" s="27">
        <f t="shared" si="65"/>
        <v>1827946.5425497387</v>
      </c>
      <c r="AJ235" s="27">
        <f t="shared" si="65"/>
        <v>33425.252396888805</v>
      </c>
      <c r="AK235" s="27">
        <f t="shared" si="65"/>
        <v>57447.163599937849</v>
      </c>
      <c r="AL235" s="27">
        <f t="shared" si="65"/>
        <v>0</v>
      </c>
    </row>
    <row r="236" spans="4:38">
      <c r="D236" s="27">
        <f t="shared" si="62"/>
        <v>5.5</v>
      </c>
      <c r="E236" s="27">
        <f t="shared" si="63"/>
        <v>455.50260776118466</v>
      </c>
      <c r="F236" s="27">
        <f t="shared" si="63"/>
        <v>24328.902800266984</v>
      </c>
      <c r="G236" s="27">
        <f t="shared" si="63"/>
        <v>7290.2752654084452</v>
      </c>
      <c r="H236" s="27">
        <f t="shared" si="63"/>
        <v>18700.899523719108</v>
      </c>
      <c r="I236" s="27">
        <f t="shared" si="63"/>
        <v>21216.521734816957</v>
      </c>
      <c r="J236" s="27">
        <f t="shared" si="63"/>
        <v>56567.685046818711</v>
      </c>
      <c r="K236" s="27">
        <f t="shared" si="63"/>
        <v>1568596.770000261</v>
      </c>
      <c r="L236" s="27">
        <f t="shared" si="63"/>
        <v>28756.88081769352</v>
      </c>
      <c r="M236" s="27">
        <f t="shared" si="63"/>
        <v>52649.123632915675</v>
      </c>
      <c r="N236" s="27">
        <f t="shared" si="63"/>
        <v>0</v>
      </c>
      <c r="Q236" s="27">
        <f t="shared" si="64"/>
        <v>-33.692929785509953</v>
      </c>
      <c r="R236" s="27">
        <f t="shared" si="64"/>
        <v>19847.001166481925</v>
      </c>
      <c r="S236" s="27">
        <f t="shared" si="64"/>
        <v>6025.8911815437514</v>
      </c>
      <c r="T236" s="27">
        <f t="shared" si="64"/>
        <v>13553.045362169643</v>
      </c>
      <c r="U236" s="27">
        <f t="shared" si="64"/>
        <v>19801.116381329553</v>
      </c>
      <c r="V236" s="27">
        <f t="shared" si="64"/>
        <v>38894.083973317938</v>
      </c>
      <c r="W236" s="27">
        <f t="shared" si="64"/>
        <v>1239796.5512114975</v>
      </c>
      <c r="X236" s="27">
        <f t="shared" si="64"/>
        <v>21396.71022882844</v>
      </c>
      <c r="Y236" s="27">
        <f t="shared" si="64"/>
        <v>45732.630418370769</v>
      </c>
      <c r="Z236" s="27">
        <f t="shared" si="64"/>
        <v>0</v>
      </c>
      <c r="AC236" s="27">
        <f t="shared" si="65"/>
        <v>895.12461373414567</v>
      </c>
      <c r="AD236" s="27">
        <f t="shared" si="65"/>
        <v>30276.095623353958</v>
      </c>
      <c r="AE236" s="27">
        <f t="shared" si="65"/>
        <v>8554.6593492731918</v>
      </c>
      <c r="AF236" s="27">
        <f t="shared" si="65"/>
        <v>24041.759704500859</v>
      </c>
      <c r="AG236" s="27">
        <f t="shared" si="65"/>
        <v>22631.927088304405</v>
      </c>
      <c r="AH236" s="27">
        <f t="shared" si="65"/>
        <v>74241.286120319535</v>
      </c>
      <c r="AI236" s="27">
        <f t="shared" si="65"/>
        <v>1903253.5921330987</v>
      </c>
      <c r="AJ236" s="27">
        <f t="shared" si="65"/>
        <v>36117.051406558552</v>
      </c>
      <c r="AK236" s="27">
        <f t="shared" si="65"/>
        <v>60019.372213804207</v>
      </c>
      <c r="AL236" s="27">
        <f t="shared" si="65"/>
        <v>0</v>
      </c>
    </row>
    <row r="237" spans="4:38">
      <c r="D237" s="27">
        <f t="shared" si="62"/>
        <v>5.75</v>
      </c>
      <c r="E237" s="27">
        <f t="shared" si="63"/>
        <v>472.17749013327216</v>
      </c>
      <c r="F237" s="27">
        <f t="shared" si="63"/>
        <v>23975.183884207763</v>
      </c>
      <c r="G237" s="27">
        <f t="shared" si="63"/>
        <v>7562.0741484167693</v>
      </c>
      <c r="H237" s="27">
        <f t="shared" si="63"/>
        <v>19297.797119343926</v>
      </c>
      <c r="I237" s="27">
        <f t="shared" si="63"/>
        <v>21905.304708356834</v>
      </c>
      <c r="J237" s="27">
        <f t="shared" si="63"/>
        <v>56156.66979395238</v>
      </c>
      <c r="K237" s="27">
        <f t="shared" si="63"/>
        <v>1610881.2150242187</v>
      </c>
      <c r="L237" s="27">
        <f t="shared" si="63"/>
        <v>30867.688143076812</v>
      </c>
      <c r="M237" s="27">
        <f t="shared" si="63"/>
        <v>54699.032058782548</v>
      </c>
      <c r="N237" s="27">
        <f t="shared" si="63"/>
        <v>0</v>
      </c>
      <c r="Q237" s="27">
        <f t="shared" si="64"/>
        <v>-38.999077796210003</v>
      </c>
      <c r="R237" s="27">
        <f t="shared" si="64"/>
        <v>20677.45779684867</v>
      </c>
      <c r="S237" s="27">
        <f t="shared" si="64"/>
        <v>6254.9313763837044</v>
      </c>
      <c r="T237" s="27">
        <f t="shared" si="64"/>
        <v>13722.121446343204</v>
      </c>
      <c r="U237" s="27">
        <f t="shared" si="64"/>
        <v>20447.833076212097</v>
      </c>
      <c r="V237" s="27">
        <f t="shared" si="64"/>
        <v>36389.831924908467</v>
      </c>
      <c r="W237" s="27">
        <f t="shared" si="64"/>
        <v>1247909.2334065603</v>
      </c>
      <c r="X237" s="27">
        <f t="shared" si="64"/>
        <v>22770.710736724974</v>
      </c>
      <c r="Y237" s="27">
        <f t="shared" si="64"/>
        <v>47106.138591550589</v>
      </c>
      <c r="Z237" s="27">
        <f t="shared" si="64"/>
        <v>0</v>
      </c>
      <c r="AC237" s="27">
        <f t="shared" si="65"/>
        <v>956.17907570091904</v>
      </c>
      <c r="AD237" s="27">
        <f t="shared" si="65"/>
        <v>28076.146314836169</v>
      </c>
      <c r="AE237" s="27">
        <f t="shared" si="65"/>
        <v>8869.2169204498859</v>
      </c>
      <c r="AF237" s="27">
        <f t="shared" si="65"/>
        <v>24979.273912455821</v>
      </c>
      <c r="AG237" s="27">
        <f t="shared" si="65"/>
        <v>23362.776340501518</v>
      </c>
      <c r="AH237" s="27">
        <f t="shared" si="65"/>
        <v>75923.50766299665</v>
      </c>
      <c r="AI237" s="27">
        <f t="shared" si="65"/>
        <v>1977063.6415612374</v>
      </c>
      <c r="AJ237" s="27">
        <f t="shared" si="65"/>
        <v>38964.665549428704</v>
      </c>
      <c r="AK237" s="27">
        <f t="shared" si="65"/>
        <v>62540.662980972855</v>
      </c>
      <c r="AL237" s="27">
        <f t="shared" si="65"/>
        <v>0</v>
      </c>
    </row>
    <row r="238" spans="4:38">
      <c r="D238" s="27">
        <f t="shared" si="62"/>
        <v>6</v>
      </c>
      <c r="E238" s="27">
        <f t="shared" si="63"/>
        <v>489.0945295080935</v>
      </c>
      <c r="F238" s="27">
        <f t="shared" si="63"/>
        <v>23436.74642865124</v>
      </c>
      <c r="G238" s="27">
        <f t="shared" si="63"/>
        <v>7834.7088391662091</v>
      </c>
      <c r="H238" s="27">
        <f t="shared" si="63"/>
        <v>19864.818329491056</v>
      </c>
      <c r="I238" s="27">
        <f t="shared" si="63"/>
        <v>22659.690789395576</v>
      </c>
      <c r="J238" s="27">
        <f t="shared" si="63"/>
        <v>55369.252670853275</v>
      </c>
      <c r="K238" s="27">
        <f t="shared" si="63"/>
        <v>1649655.4446591432</v>
      </c>
      <c r="L238" s="27">
        <f t="shared" si="63"/>
        <v>33086.494327891938</v>
      </c>
      <c r="M238" s="27">
        <f t="shared" si="63"/>
        <v>56701.197049139751</v>
      </c>
      <c r="N238" s="27">
        <f t="shared" si="63"/>
        <v>0</v>
      </c>
      <c r="Q238" s="27">
        <f t="shared" si="64"/>
        <v>-41.806233223908414</v>
      </c>
      <c r="R238" s="27">
        <f t="shared" si="64"/>
        <v>21454.253720604429</v>
      </c>
      <c r="S238" s="27">
        <f t="shared" si="64"/>
        <v>6481.9552727433847</v>
      </c>
      <c r="T238" s="27">
        <f t="shared" si="64"/>
        <v>13835.541013864828</v>
      </c>
      <c r="U238" s="27">
        <f t="shared" si="64"/>
        <v>21153.376005986163</v>
      </c>
      <c r="V238" s="27">
        <f t="shared" si="64"/>
        <v>33340.090081080984</v>
      </c>
      <c r="W238" s="27">
        <f t="shared" si="64"/>
        <v>1249981.6310374353</v>
      </c>
      <c r="X238" s="27">
        <f t="shared" si="64"/>
        <v>24199.704107213245</v>
      </c>
      <c r="Y238" s="27">
        <f t="shared" si="64"/>
        <v>48395.462336253317</v>
      </c>
      <c r="Z238" s="27">
        <f t="shared" si="64"/>
        <v>0</v>
      </c>
      <c r="AC238" s="27">
        <f t="shared" si="65"/>
        <v>1019.9952922400947</v>
      </c>
      <c r="AD238" s="27">
        <f t="shared" si="65"/>
        <v>25419.239136698056</v>
      </c>
      <c r="AE238" s="27">
        <f t="shared" si="65"/>
        <v>9187.4624055890326</v>
      </c>
      <c r="AF238" s="27">
        <f t="shared" si="65"/>
        <v>25894.095645117235</v>
      </c>
      <c r="AG238" s="27">
        <f t="shared" si="65"/>
        <v>24166.005572804988</v>
      </c>
      <c r="AH238" s="27">
        <f t="shared" si="65"/>
        <v>77398.41526062593</v>
      </c>
      <c r="AI238" s="27">
        <f t="shared" si="65"/>
        <v>2049329.2582808568</v>
      </c>
      <c r="AJ238" s="27">
        <f t="shared" si="65"/>
        <v>41973.284548570628</v>
      </c>
      <c r="AK238" s="27">
        <f t="shared" si="65"/>
        <v>65006.931762026528</v>
      </c>
      <c r="AL238" s="27">
        <f t="shared" si="65"/>
        <v>0</v>
      </c>
    </row>
    <row r="239" spans="4:38">
      <c r="D239" s="27">
        <f t="shared" si="62"/>
        <v>6.25</v>
      </c>
      <c r="E239" s="27">
        <f t="shared" si="63"/>
        <v>514.23061953914294</v>
      </c>
      <c r="F239" s="27">
        <f t="shared" si="63"/>
        <v>24641.233767444312</v>
      </c>
      <c r="G239" s="27">
        <f t="shared" si="63"/>
        <v>8237.3589095859425</v>
      </c>
      <c r="H239" s="27">
        <f t="shared" si="63"/>
        <v>20885.733166716331</v>
      </c>
      <c r="I239" s="27">
        <f t="shared" si="63"/>
        <v>23824.242820535317</v>
      </c>
      <c r="J239" s="27">
        <f t="shared" si="63"/>
        <v>58214.850885755121</v>
      </c>
      <c r="K239" s="27">
        <f t="shared" si="63"/>
        <v>1734436.3720166164</v>
      </c>
      <c r="L239" s="27">
        <f t="shared" si="63"/>
        <v>34786.912243165178</v>
      </c>
      <c r="M239" s="27">
        <f t="shared" si="63"/>
        <v>59615.248030918046</v>
      </c>
      <c r="N239" s="27">
        <f t="shared" si="63"/>
        <v>0</v>
      </c>
      <c r="Q239" s="27">
        <f t="shared" si="64"/>
        <v>-43.954785658612806</v>
      </c>
      <c r="R239" s="27">
        <f t="shared" si="64"/>
        <v>22556.854589218652</v>
      </c>
      <c r="S239" s="27">
        <f t="shared" si="64"/>
        <v>6815.0831273460135</v>
      </c>
      <c r="T239" s="27">
        <f t="shared" si="64"/>
        <v>14546.592525527723</v>
      </c>
      <c r="U239" s="27">
        <f t="shared" si="64"/>
        <v>22240.513832454759</v>
      </c>
      <c r="V239" s="27">
        <f t="shared" si="64"/>
        <v>35053.541071351116</v>
      </c>
      <c r="W239" s="27">
        <f t="shared" si="64"/>
        <v>1314222.0772483451</v>
      </c>
      <c r="X239" s="27">
        <f t="shared" si="64"/>
        <v>25443.402215583938</v>
      </c>
      <c r="Y239" s="27">
        <f t="shared" si="64"/>
        <v>50882.655762035007</v>
      </c>
      <c r="Z239" s="27">
        <f t="shared" si="64"/>
        <v>0</v>
      </c>
      <c r="AC239" s="27">
        <f t="shared" si="65"/>
        <v>1072.4160247368977</v>
      </c>
      <c r="AD239" s="27">
        <f t="shared" si="65"/>
        <v>26725.612945669975</v>
      </c>
      <c r="AE239" s="27">
        <f t="shared" si="65"/>
        <v>9659.6346918258732</v>
      </c>
      <c r="AF239" s="27">
        <f t="shared" si="65"/>
        <v>27224.873807904889</v>
      </c>
      <c r="AG239" s="27">
        <f t="shared" si="65"/>
        <v>25407.971808615879</v>
      </c>
      <c r="AH239" s="27">
        <f t="shared" si="65"/>
        <v>81376.160700159511</v>
      </c>
      <c r="AI239" s="27">
        <f t="shared" si="65"/>
        <v>2154650.6667848928</v>
      </c>
      <c r="AJ239" s="27">
        <f t="shared" si="65"/>
        <v>44130.422270746421</v>
      </c>
      <c r="AK239" s="27">
        <f t="shared" si="65"/>
        <v>68347.840299801421</v>
      </c>
      <c r="AL239" s="27">
        <f t="shared" si="65"/>
        <v>0</v>
      </c>
    </row>
    <row r="240" spans="4:38">
      <c r="D240" s="27">
        <f t="shared" si="62"/>
        <v>6.5</v>
      </c>
      <c r="E240" s="27">
        <f t="shared" ref="E240:N255" si="66">E136*2220*$AP136</f>
        <v>539.6933486482576</v>
      </c>
      <c r="F240" s="27">
        <f t="shared" si="66"/>
        <v>25861.373207793305</v>
      </c>
      <c r="G240" s="27">
        <f t="shared" si="66"/>
        <v>8645.2413469976145</v>
      </c>
      <c r="H240" s="27">
        <f t="shared" si="66"/>
        <v>21919.914613060311</v>
      </c>
      <c r="I240" s="27">
        <f t="shared" si="66"/>
        <v>25003.92800091748</v>
      </c>
      <c r="J240" s="27">
        <f t="shared" si="66"/>
        <v>61097.42715000004</v>
      </c>
      <c r="K240" s="27">
        <f t="shared" si="66"/>
        <v>1820319.0126443459</v>
      </c>
      <c r="L240" s="27">
        <f t="shared" si="66"/>
        <v>36509.426790789934</v>
      </c>
      <c r="M240" s="27">
        <f t="shared" si="66"/>
        <v>62567.16659373013</v>
      </c>
      <c r="N240" s="27">
        <f t="shared" si="66"/>
        <v>0</v>
      </c>
      <c r="Q240" s="27">
        <f t="shared" ref="Q240:Z255" si="67">Q136*$AP136*2220</f>
        <v>-46.131258155092112</v>
      </c>
      <c r="R240" s="27">
        <f t="shared" si="67"/>
        <v>23673.783562591943</v>
      </c>
      <c r="S240" s="27">
        <f t="shared" si="67"/>
        <v>7152.5399199485801</v>
      </c>
      <c r="T240" s="27">
        <f t="shared" si="67"/>
        <v>15266.884026780874</v>
      </c>
      <c r="U240" s="27">
        <f t="shared" si="67"/>
        <v>23341.778824163815</v>
      </c>
      <c r="V240" s="27">
        <f t="shared" si="67"/>
        <v>36789.258056494786</v>
      </c>
      <c r="W240" s="27">
        <f t="shared" si="67"/>
        <v>1379297.3167822787</v>
      </c>
      <c r="X240" s="27">
        <f t="shared" si="67"/>
        <v>26703.261962578934</v>
      </c>
      <c r="Y240" s="27">
        <f t="shared" si="67"/>
        <v>53402.169829832397</v>
      </c>
      <c r="Z240" s="27">
        <f t="shared" si="67"/>
        <v>0</v>
      </c>
      <c r="AC240" s="27">
        <f t="shared" ref="AC240:AL255" si="68">AC136*$AP136*2220</f>
        <v>1125.5179554516064</v>
      </c>
      <c r="AD240" s="27">
        <f t="shared" si="68"/>
        <v>28048.962852994668</v>
      </c>
      <c r="AE240" s="27">
        <f t="shared" si="68"/>
        <v>10137.942774046651</v>
      </c>
      <c r="AF240" s="27">
        <f t="shared" si="68"/>
        <v>28572.945199339698</v>
      </c>
      <c r="AG240" s="27">
        <f t="shared" si="68"/>
        <v>26666.077177671144</v>
      </c>
      <c r="AH240" s="27">
        <f t="shared" si="68"/>
        <v>85405.596243505701</v>
      </c>
      <c r="AI240" s="27">
        <f t="shared" si="68"/>
        <v>2261340.7085064189</v>
      </c>
      <c r="AJ240" s="27">
        <f t="shared" si="68"/>
        <v>46315.591619000923</v>
      </c>
      <c r="AK240" s="27">
        <f t="shared" si="68"/>
        <v>71732.163357628218</v>
      </c>
      <c r="AL240" s="27">
        <f t="shared" si="68"/>
        <v>0</v>
      </c>
    </row>
    <row r="241" spans="4:38">
      <c r="D241" s="27">
        <f t="shared" si="62"/>
        <v>6.75</v>
      </c>
      <c r="E241" s="27">
        <f t="shared" si="66"/>
        <v>565.47127208214954</v>
      </c>
      <c r="F241" s="27">
        <f t="shared" si="66"/>
        <v>27096.616332644724</v>
      </c>
      <c r="G241" s="27">
        <f t="shared" si="66"/>
        <v>9058.1728201547285</v>
      </c>
      <c r="H241" s="27">
        <f t="shared" si="66"/>
        <v>22966.89783415831</v>
      </c>
      <c r="I241" s="27">
        <f t="shared" si="66"/>
        <v>26198.21609649725</v>
      </c>
      <c r="J241" s="27">
        <f t="shared" si="66"/>
        <v>64015.685829721086</v>
      </c>
      <c r="K241" s="27">
        <f t="shared" si="66"/>
        <v>1907264.7648029223</v>
      </c>
      <c r="L241" s="27">
        <f t="shared" si="66"/>
        <v>38253.263750770042</v>
      </c>
      <c r="M241" s="27">
        <f t="shared" si="66"/>
        <v>65555.625936370474</v>
      </c>
      <c r="N241" s="27">
        <f t="shared" si="66"/>
        <v>0</v>
      </c>
      <c r="Q241" s="27">
        <f t="shared" si="67"/>
        <v>-48.334672452506588</v>
      </c>
      <c r="R241" s="27">
        <f t="shared" si="67"/>
        <v>24804.538613762226</v>
      </c>
      <c r="S241" s="27">
        <f t="shared" si="67"/>
        <v>7494.1739735756828</v>
      </c>
      <c r="T241" s="27">
        <f t="shared" si="67"/>
        <v>15996.091767625127</v>
      </c>
      <c r="U241" s="27">
        <f t="shared" si="67"/>
        <v>24456.675994653662</v>
      </c>
      <c r="V241" s="27">
        <f t="shared" si="67"/>
        <v>38546.460882405649</v>
      </c>
      <c r="W241" s="27">
        <f t="shared" si="67"/>
        <v>1445178.1002190949</v>
      </c>
      <c r="X241" s="27">
        <f t="shared" si="67"/>
        <v>27978.717078026628</v>
      </c>
      <c r="Y241" s="27">
        <f t="shared" si="67"/>
        <v>55952.872091635327</v>
      </c>
      <c r="Z241" s="27">
        <f t="shared" si="67"/>
        <v>0</v>
      </c>
      <c r="AC241" s="27">
        <f t="shared" si="68"/>
        <v>1179.2772166168049</v>
      </c>
      <c r="AD241" s="27">
        <f t="shared" si="68"/>
        <v>29388.694051527218</v>
      </c>
      <c r="AE241" s="27">
        <f t="shared" si="68"/>
        <v>10622.171666733775</v>
      </c>
      <c r="AF241" s="27">
        <f t="shared" si="68"/>
        <v>29937.703900691438</v>
      </c>
      <c r="AG241" s="27">
        <f t="shared" si="68"/>
        <v>27939.756198340838</v>
      </c>
      <c r="AH241" s="27">
        <f t="shared" si="68"/>
        <v>89484.91077703693</v>
      </c>
      <c r="AI241" s="27">
        <f t="shared" si="68"/>
        <v>2369351.4293867559</v>
      </c>
      <c r="AJ241" s="27">
        <f t="shared" si="68"/>
        <v>48527.81042351346</v>
      </c>
      <c r="AK241" s="27">
        <f t="shared" si="68"/>
        <v>75158.379781105978</v>
      </c>
      <c r="AL241" s="27">
        <f t="shared" si="68"/>
        <v>0</v>
      </c>
    </row>
    <row r="242" spans="4:38">
      <c r="D242" s="27">
        <f t="shared" si="62"/>
        <v>7</v>
      </c>
      <c r="E242" s="27">
        <f t="shared" si="66"/>
        <v>591.55317693316204</v>
      </c>
      <c r="F242" s="27">
        <f t="shared" si="66"/>
        <v>28346.425834673257</v>
      </c>
      <c r="G242" s="27">
        <f t="shared" si="66"/>
        <v>9475.9737117002533</v>
      </c>
      <c r="H242" s="27">
        <f t="shared" si="66"/>
        <v>24026.22741217164</v>
      </c>
      <c r="I242" s="27">
        <f t="shared" si="66"/>
        <v>27406.587614610089</v>
      </c>
      <c r="J242" s="27">
        <f t="shared" si="66"/>
        <v>66968.357537755321</v>
      </c>
      <c r="K242" s="27">
        <f t="shared" si="66"/>
        <v>1995235.8087396193</v>
      </c>
      <c r="L242" s="27">
        <f t="shared" si="66"/>
        <v>40017.664587110543</v>
      </c>
      <c r="M242" s="27">
        <f t="shared" si="66"/>
        <v>68579.326135719573</v>
      </c>
      <c r="N242" s="27">
        <f t="shared" si="66"/>
        <v>0</v>
      </c>
      <c r="Q242" s="27">
        <f t="shared" si="67"/>
        <v>-50.564070107438198</v>
      </c>
      <c r="R242" s="27">
        <f t="shared" si="67"/>
        <v>25948.627885733989</v>
      </c>
      <c r="S242" s="27">
        <f t="shared" si="67"/>
        <v>7839.8366838951906</v>
      </c>
      <c r="T242" s="27">
        <f t="shared" si="67"/>
        <v>16733.898556527132</v>
      </c>
      <c r="U242" s="27">
        <f t="shared" si="67"/>
        <v>25584.720384806038</v>
      </c>
      <c r="V242" s="27">
        <f t="shared" si="67"/>
        <v>40324.385199190612</v>
      </c>
      <c r="W242" s="27">
        <f t="shared" si="67"/>
        <v>1511835.7706678347</v>
      </c>
      <c r="X242" s="27">
        <f t="shared" si="67"/>
        <v>29269.212763148676</v>
      </c>
      <c r="Y242" s="27">
        <f t="shared" si="67"/>
        <v>58533.653040349731</v>
      </c>
      <c r="Z242" s="27">
        <f t="shared" si="67"/>
        <v>0</v>
      </c>
      <c r="AC242" s="27">
        <f t="shared" si="68"/>
        <v>1233.6704239737614</v>
      </c>
      <c r="AD242" s="27">
        <f t="shared" si="68"/>
        <v>30744.22378361252</v>
      </c>
      <c r="AE242" s="27">
        <f t="shared" si="68"/>
        <v>11112.110739505313</v>
      </c>
      <c r="AF242" s="27">
        <f t="shared" si="68"/>
        <v>31318.556267816082</v>
      </c>
      <c r="AG242" s="27">
        <f t="shared" si="68"/>
        <v>29228.45484441414</v>
      </c>
      <c r="AH242" s="27">
        <f t="shared" si="68"/>
        <v>93612.329876320466</v>
      </c>
      <c r="AI242" s="27">
        <f t="shared" si="68"/>
        <v>2478635.8468114105</v>
      </c>
      <c r="AJ242" s="27">
        <f t="shared" si="68"/>
        <v>50766.116411072398</v>
      </c>
      <c r="AK242" s="27">
        <f t="shared" si="68"/>
        <v>78624.999231089794</v>
      </c>
      <c r="AL242" s="27">
        <f t="shared" si="68"/>
        <v>0</v>
      </c>
    </row>
    <row r="243" spans="4:38">
      <c r="D243" s="27">
        <f t="shared" si="62"/>
        <v>7.25</v>
      </c>
      <c r="E243" s="27">
        <f t="shared" si="66"/>
        <v>617.92807941662318</v>
      </c>
      <c r="F243" s="27">
        <f t="shared" si="66"/>
        <v>29610.275385816214</v>
      </c>
      <c r="G243" s="27">
        <f t="shared" si="66"/>
        <v>9898.4680745530659</v>
      </c>
      <c r="H243" s="27">
        <f t="shared" si="66"/>
        <v>25097.457235205933</v>
      </c>
      <c r="I243" s="27">
        <f t="shared" si="66"/>
        <v>28628.533677831794</v>
      </c>
      <c r="J243" s="27">
        <f t="shared" si="66"/>
        <v>69954.198825419327</v>
      </c>
      <c r="K243" s="27">
        <f t="shared" si="66"/>
        <v>2084195.0975052388</v>
      </c>
      <c r="L243" s="27">
        <f t="shared" si="66"/>
        <v>41801.886263634718</v>
      </c>
      <c r="M243" s="27">
        <f t="shared" si="66"/>
        <v>71636.993831104861</v>
      </c>
      <c r="N243" s="27">
        <f t="shared" si="66"/>
        <v>0</v>
      </c>
      <c r="Q243" s="27">
        <f t="shared" si="67"/>
        <v>-52.818512261167427</v>
      </c>
      <c r="R243" s="27">
        <f t="shared" si="67"/>
        <v>27105.569572048658</v>
      </c>
      <c r="S243" s="27">
        <f t="shared" si="67"/>
        <v>8189.3824831350767</v>
      </c>
      <c r="T243" s="27">
        <f t="shared" si="67"/>
        <v>17479.993683400906</v>
      </c>
      <c r="U243" s="27">
        <f t="shared" si="67"/>
        <v>26725.436945089376</v>
      </c>
      <c r="V243" s="27">
        <f t="shared" si="67"/>
        <v>42122.282275575242</v>
      </c>
      <c r="W243" s="27">
        <f t="shared" si="67"/>
        <v>1579242.2568084332</v>
      </c>
      <c r="X243" s="27">
        <f t="shared" si="67"/>
        <v>30574.205555847246</v>
      </c>
      <c r="Y243" s="27">
        <f t="shared" si="67"/>
        <v>61143.425840394033</v>
      </c>
      <c r="Z243" s="27">
        <f t="shared" si="67"/>
        <v>0</v>
      </c>
      <c r="AC243" s="27">
        <f t="shared" si="68"/>
        <v>1288.6746710944126</v>
      </c>
      <c r="AD243" s="27">
        <f t="shared" si="68"/>
        <v>32114.981199583766</v>
      </c>
      <c r="AE243" s="27">
        <f t="shared" si="68"/>
        <v>11607.553665971056</v>
      </c>
      <c r="AF243" s="27">
        <f t="shared" si="68"/>
        <v>32714.920787010884</v>
      </c>
      <c r="AG243" s="27">
        <f t="shared" si="68"/>
        <v>30531.63041057422</v>
      </c>
      <c r="AH243" s="27">
        <f t="shared" si="68"/>
        <v>97786.115375263878</v>
      </c>
      <c r="AI243" s="27">
        <f t="shared" si="68"/>
        <v>2589147.9382020514</v>
      </c>
      <c r="AJ243" s="27">
        <f t="shared" si="68"/>
        <v>53029.566971422195</v>
      </c>
      <c r="AK243" s="27">
        <f t="shared" si="68"/>
        <v>82130.561821816096</v>
      </c>
      <c r="AL243" s="27">
        <f t="shared" si="68"/>
        <v>0</v>
      </c>
    </row>
    <row r="244" spans="4:38">
      <c r="D244" s="27">
        <f t="shared" si="62"/>
        <v>7.5</v>
      </c>
      <c r="E244" s="27">
        <f t="shared" si="66"/>
        <v>644.58521988594623</v>
      </c>
      <c r="F244" s="27">
        <f t="shared" si="66"/>
        <v>30887.649398403948</v>
      </c>
      <c r="G244" s="27">
        <f t="shared" si="66"/>
        <v>10325.483552055857</v>
      </c>
      <c r="H244" s="27">
        <f t="shared" si="66"/>
        <v>26180.150294847001</v>
      </c>
      <c r="I244" s="27">
        <f t="shared" si="66"/>
        <v>29863.555793028747</v>
      </c>
      <c r="J244" s="27">
        <f t="shared" si="66"/>
        <v>72971.991618180371</v>
      </c>
      <c r="K244" s="27">
        <f t="shared" si="66"/>
        <v>2174106.3401406659</v>
      </c>
      <c r="L244" s="27">
        <f t="shared" si="66"/>
        <v>43605.200906763399</v>
      </c>
      <c r="M244" s="27">
        <f t="shared" si="66"/>
        <v>74727.381646396665</v>
      </c>
      <c r="N244" s="27">
        <f t="shared" si="66"/>
        <v>0</v>
      </c>
      <c r="Q244" s="27">
        <f t="shared" si="67"/>
        <v>-55.09707921358018</v>
      </c>
      <c r="R244" s="27">
        <f t="shared" si="67"/>
        <v>28274.891698120784</v>
      </c>
      <c r="S244" s="27">
        <f t="shared" si="67"/>
        <v>8542.6687740187099</v>
      </c>
      <c r="T244" s="27">
        <f t="shared" si="67"/>
        <v>18234.072778594655</v>
      </c>
      <c r="U244" s="27">
        <f t="shared" si="67"/>
        <v>27878.360319961535</v>
      </c>
      <c r="V244" s="27">
        <f t="shared" si="67"/>
        <v>43939.418659098323</v>
      </c>
      <c r="W244" s="27">
        <f t="shared" si="67"/>
        <v>1647370.0601517889</v>
      </c>
      <c r="X244" s="27">
        <f t="shared" si="67"/>
        <v>31893.163084059317</v>
      </c>
      <c r="Y244" s="27">
        <f t="shared" si="67"/>
        <v>63781.12583444803</v>
      </c>
      <c r="Z244" s="27">
        <f t="shared" si="67"/>
        <v>0</v>
      </c>
      <c r="AC244" s="27">
        <f t="shared" si="68"/>
        <v>1344.2675189854715</v>
      </c>
      <c r="AD244" s="27">
        <f t="shared" si="68"/>
        <v>33500.407098687108</v>
      </c>
      <c r="AE244" s="27">
        <f t="shared" si="68"/>
        <v>12108.298330093001</v>
      </c>
      <c r="AF244" s="27">
        <f t="shared" si="68"/>
        <v>34126.227811099277</v>
      </c>
      <c r="AG244" s="27">
        <f t="shared" si="68"/>
        <v>31848.751266095966</v>
      </c>
      <c r="AH244" s="27">
        <f t="shared" si="68"/>
        <v>102004.56457726291</v>
      </c>
      <c r="AI244" s="27">
        <f t="shared" si="68"/>
        <v>2700842.6201295508</v>
      </c>
      <c r="AJ244" s="27">
        <f t="shared" si="68"/>
        <v>55317.238729467492</v>
      </c>
      <c r="AK244" s="27">
        <f t="shared" si="68"/>
        <v>85673.637458345707</v>
      </c>
      <c r="AL244" s="27">
        <f t="shared" si="68"/>
        <v>0</v>
      </c>
    </row>
    <row r="245" spans="4:38">
      <c r="D245" s="27">
        <f t="shared" si="62"/>
        <v>7.75</v>
      </c>
      <c r="E245" s="27">
        <f t="shared" si="66"/>
        <v>671.51405931730153</v>
      </c>
      <c r="F245" s="27">
        <f t="shared" si="66"/>
        <v>32178.042856710043</v>
      </c>
      <c r="G245" s="27">
        <f t="shared" si="66"/>
        <v>10756.851321663748</v>
      </c>
      <c r="H245" s="27">
        <f t="shared" si="66"/>
        <v>27273.878543383991</v>
      </c>
      <c r="I245" s="27">
        <f t="shared" si="66"/>
        <v>31111.165688493136</v>
      </c>
      <c r="J245" s="27">
        <f t="shared" si="66"/>
        <v>76020.542817694193</v>
      </c>
      <c r="K245" s="27">
        <f t="shared" si="66"/>
        <v>2264933.9898200976</v>
      </c>
      <c r="L245" s="27">
        <f t="shared" si="66"/>
        <v>45426.895567708299</v>
      </c>
      <c r="M245" s="27">
        <f t="shared" si="66"/>
        <v>77849.267782472642</v>
      </c>
      <c r="N245" s="27">
        <f t="shared" si="66"/>
        <v>0</v>
      </c>
      <c r="Q245" s="27">
        <f t="shared" si="67"/>
        <v>-57.398870122688663</v>
      </c>
      <c r="R245" s="27">
        <f t="shared" si="67"/>
        <v>29456.131967037254</v>
      </c>
      <c r="S245" s="27">
        <f t="shared" si="67"/>
        <v>8899.5558831762974</v>
      </c>
      <c r="T245" s="27">
        <f t="shared" si="67"/>
        <v>18995.837713448891</v>
      </c>
      <c r="U245" s="27">
        <f t="shared" si="67"/>
        <v>29043.034695831571</v>
      </c>
      <c r="V245" s="27">
        <f t="shared" si="67"/>
        <v>45775.075936482564</v>
      </c>
      <c r="W245" s="27">
        <f t="shared" si="67"/>
        <v>1716192.2460556158</v>
      </c>
      <c r="X245" s="27">
        <f t="shared" si="67"/>
        <v>33225.563891823149</v>
      </c>
      <c r="Y245" s="27">
        <f t="shared" si="67"/>
        <v>66445.710195614156</v>
      </c>
      <c r="Z245" s="27">
        <f t="shared" si="67"/>
        <v>0</v>
      </c>
      <c r="AC245" s="27">
        <f t="shared" si="68"/>
        <v>1400.4269887572907</v>
      </c>
      <c r="AD245" s="27">
        <f t="shared" si="68"/>
        <v>34899.953746382816</v>
      </c>
      <c r="AE245" s="27">
        <f t="shared" si="68"/>
        <v>12614.146760151198</v>
      </c>
      <c r="AF245" s="27">
        <f t="shared" si="68"/>
        <v>35551.919373319011</v>
      </c>
      <c r="AG245" s="27">
        <f t="shared" si="68"/>
        <v>33179.296681154701</v>
      </c>
      <c r="AH245" s="27">
        <f t="shared" si="68"/>
        <v>106266.00969890636</v>
      </c>
      <c r="AI245" s="27">
        <f t="shared" si="68"/>
        <v>2813675.7335845861</v>
      </c>
      <c r="AJ245" s="27">
        <f t="shared" si="68"/>
        <v>57628.227243593457</v>
      </c>
      <c r="AK245" s="27">
        <f t="shared" si="68"/>
        <v>89252.825369331564</v>
      </c>
      <c r="AL245" s="27">
        <f t="shared" si="68"/>
        <v>0</v>
      </c>
    </row>
    <row r="246" spans="4:38">
      <c r="D246" s="27">
        <f t="shared" si="62"/>
        <v>8</v>
      </c>
      <c r="E246" s="27">
        <f t="shared" si="66"/>
        <v>698.70427536207546</v>
      </c>
      <c r="F246" s="27">
        <f t="shared" si="66"/>
        <v>33480.961127790528</v>
      </c>
      <c r="G246" s="27">
        <f t="shared" si="66"/>
        <v>11192.406031709434</v>
      </c>
      <c r="H246" s="27">
        <f t="shared" si="66"/>
        <v>28378.22273347804</v>
      </c>
      <c r="I246" s="27">
        <f t="shared" si="66"/>
        <v>32370.885131053867</v>
      </c>
      <c r="J246" s="27">
        <f t="shared" si="66"/>
        <v>79098.683854913179</v>
      </c>
      <c r="K246" s="27">
        <f t="shared" si="66"/>
        <v>2356643.2305364716</v>
      </c>
      <c r="L246" s="27">
        <f t="shared" si="66"/>
        <v>47266.271955426986</v>
      </c>
      <c r="M246" s="27">
        <f t="shared" si="66"/>
        <v>81001.455559575741</v>
      </c>
      <c r="N246" s="27">
        <f t="shared" si="66"/>
        <v>0</v>
      </c>
      <c r="Q246" s="27">
        <f t="shared" si="67"/>
        <v>-59.723002667208291</v>
      </c>
      <c r="R246" s="27">
        <f t="shared" si="67"/>
        <v>30648.837586397436</v>
      </c>
      <c r="S246" s="27">
        <f t="shared" si="67"/>
        <v>9259.9070088282497</v>
      </c>
      <c r="T246" s="27">
        <f t="shared" si="67"/>
        <v>19764.996488628138</v>
      </c>
      <c r="U246" s="27">
        <f t="shared" si="67"/>
        <v>30219.013630328285</v>
      </c>
      <c r="V246" s="27">
        <f t="shared" si="67"/>
        <v>47628.550464542714</v>
      </c>
      <c r="W246" s="27">
        <f t="shared" si="67"/>
        <v>1785682.4336356923</v>
      </c>
      <c r="X246" s="27">
        <f t="shared" si="67"/>
        <v>34570.897243959611</v>
      </c>
      <c r="Y246" s="27">
        <f t="shared" si="67"/>
        <v>69136.157536811967</v>
      </c>
      <c r="Z246" s="27">
        <f t="shared" si="67"/>
        <v>0</v>
      </c>
      <c r="AC246" s="27">
        <f t="shared" si="68"/>
        <v>1457.131553391358</v>
      </c>
      <c r="AD246" s="27">
        <f t="shared" si="68"/>
        <v>36313.084669183612</v>
      </c>
      <c r="AE246" s="27">
        <f t="shared" si="68"/>
        <v>13124.905054590618</v>
      </c>
      <c r="AF246" s="27">
        <f t="shared" si="68"/>
        <v>36991.448978327862</v>
      </c>
      <c r="AG246" s="27">
        <f t="shared" si="68"/>
        <v>34522.756631779455</v>
      </c>
      <c r="AH246" s="27">
        <f t="shared" si="68"/>
        <v>110568.81724528421</v>
      </c>
      <c r="AI246" s="27">
        <f t="shared" si="68"/>
        <v>2927604.0274372585</v>
      </c>
      <c r="AJ246" s="27">
        <f t="shared" si="68"/>
        <v>59961.646666894354</v>
      </c>
      <c r="AK246" s="27">
        <f t="shared" si="68"/>
        <v>92866.753582339981</v>
      </c>
      <c r="AL246" s="27">
        <f t="shared" si="68"/>
        <v>0</v>
      </c>
    </row>
    <row r="247" spans="4:38">
      <c r="D247" s="27">
        <f t="shared" si="62"/>
        <v>8.25</v>
      </c>
      <c r="E247" s="27">
        <f t="shared" si="66"/>
        <v>726.14575854811289</v>
      </c>
      <c r="F247" s="27">
        <f t="shared" si="66"/>
        <v>34795.91977945259</v>
      </c>
      <c r="G247" s="27">
        <f t="shared" si="66"/>
        <v>11631.985740551629</v>
      </c>
      <c r="H247" s="27">
        <f t="shared" si="66"/>
        <v>29492.772263873871</v>
      </c>
      <c r="I247" s="27">
        <f t="shared" si="66"/>
        <v>33642.245750080612</v>
      </c>
      <c r="J247" s="27">
        <f t="shared" si="66"/>
        <v>82205.270260037825</v>
      </c>
      <c r="K247" s="27">
        <f t="shared" si="66"/>
        <v>2449199.9642887348</v>
      </c>
      <c r="L247" s="27">
        <f t="shared" si="66"/>
        <v>49122.646179642768</v>
      </c>
      <c r="M247" s="27">
        <f t="shared" si="66"/>
        <v>84182.772976920562</v>
      </c>
      <c r="N247" s="27">
        <f t="shared" si="66"/>
        <v>0</v>
      </c>
      <c r="Q247" s="27">
        <f t="shared" si="67"/>
        <v>-62.068612721852048</v>
      </c>
      <c r="R247" s="27">
        <f t="shared" si="67"/>
        <v>31852.565101679749</v>
      </c>
      <c r="S247" s="27">
        <f t="shared" si="67"/>
        <v>9623.5881704403655</v>
      </c>
      <c r="T247" s="27">
        <f t="shared" si="67"/>
        <v>20541.26312666139</v>
      </c>
      <c r="U247" s="27">
        <f t="shared" si="67"/>
        <v>31405.859888003699</v>
      </c>
      <c r="V247" s="27">
        <f t="shared" si="67"/>
        <v>49499.153111235813</v>
      </c>
      <c r="W247" s="27">
        <f t="shared" si="67"/>
        <v>1855814.786057356</v>
      </c>
      <c r="X247" s="27">
        <f t="shared" si="67"/>
        <v>35928.662938115027</v>
      </c>
      <c r="Y247" s="27">
        <f t="shared" si="67"/>
        <v>71851.467534894517</v>
      </c>
      <c r="Z247" s="27">
        <f t="shared" si="67"/>
        <v>0</v>
      </c>
      <c r="AC247" s="27">
        <f t="shared" si="68"/>
        <v>1514.3601298180768</v>
      </c>
      <c r="AD247" s="27">
        <f t="shared" si="68"/>
        <v>37739.274457225445</v>
      </c>
      <c r="AE247" s="27">
        <f t="shared" si="68"/>
        <v>13640.383310662892</v>
      </c>
      <c r="AF247" s="27">
        <f t="shared" si="68"/>
        <v>38444.281401086271</v>
      </c>
      <c r="AG247" s="27">
        <f t="shared" si="68"/>
        <v>35878.631612157529</v>
      </c>
      <c r="AH247" s="27">
        <f t="shared" si="68"/>
        <v>114911.3874088404</v>
      </c>
      <c r="AI247" s="27">
        <f t="shared" si="68"/>
        <v>3042585.1425201213</v>
      </c>
      <c r="AJ247" s="27">
        <f t="shared" si="68"/>
        <v>62316.62942117051</v>
      </c>
      <c r="AK247" s="27">
        <f t="shared" si="68"/>
        <v>96514.078418947072</v>
      </c>
      <c r="AL247" s="27">
        <f t="shared" si="68"/>
        <v>0</v>
      </c>
    </row>
    <row r="248" spans="4:38">
      <c r="D248" s="27">
        <f t="shared" si="62"/>
        <v>8.5</v>
      </c>
      <c r="E248" s="27">
        <f t="shared" si="66"/>
        <v>753.82860853878128</v>
      </c>
      <c r="F248" s="27">
        <f t="shared" si="66"/>
        <v>36122.444400993983</v>
      </c>
      <c r="G248" s="27">
        <f t="shared" si="66"/>
        <v>12075.431856649751</v>
      </c>
      <c r="H248" s="27">
        <f t="shared" si="66"/>
        <v>30617.125027459791</v>
      </c>
      <c r="I248" s="27">
        <f t="shared" si="66"/>
        <v>34924.78886416668</v>
      </c>
      <c r="J248" s="27">
        <f t="shared" si="66"/>
        <v>85339.181239014099</v>
      </c>
      <c r="K248" s="27">
        <f t="shared" si="66"/>
        <v>2542570.7984641204</v>
      </c>
      <c r="L248" s="27">
        <f t="shared" si="66"/>
        <v>50995.348497776089</v>
      </c>
      <c r="M248" s="27">
        <f t="shared" si="66"/>
        <v>87392.072279002998</v>
      </c>
      <c r="N248" s="27">
        <f t="shared" si="66"/>
        <v>0</v>
      </c>
      <c r="Q248" s="27">
        <f t="shared" si="67"/>
        <v>-64.434854037567277</v>
      </c>
      <c r="R248" s="27">
        <f t="shared" si="67"/>
        <v>33066.880232144533</v>
      </c>
      <c r="S248" s="27">
        <f t="shared" si="67"/>
        <v>9990.4681591453045</v>
      </c>
      <c r="T248" s="27">
        <f t="shared" si="67"/>
        <v>21324.357566118259</v>
      </c>
      <c r="U248" s="27">
        <f t="shared" si="67"/>
        <v>32603.145278537238</v>
      </c>
      <c r="V248" s="27">
        <f t="shared" si="67"/>
        <v>51386.209000652918</v>
      </c>
      <c r="W248" s="27">
        <f t="shared" si="67"/>
        <v>1926564.0009747718</v>
      </c>
      <c r="X248" s="27">
        <f t="shared" si="67"/>
        <v>37298.371119664953</v>
      </c>
      <c r="Y248" s="27">
        <f t="shared" si="67"/>
        <v>74590.660560486052</v>
      </c>
      <c r="Z248" s="27">
        <f t="shared" si="67"/>
        <v>0</v>
      </c>
      <c r="AC248" s="27">
        <f t="shared" si="68"/>
        <v>1572.0920711151286</v>
      </c>
      <c r="AD248" s="27">
        <f t="shared" si="68"/>
        <v>39178.008569843427</v>
      </c>
      <c r="AE248" s="27">
        <f t="shared" si="68"/>
        <v>14160.395554154196</v>
      </c>
      <c r="AF248" s="27">
        <f t="shared" si="68"/>
        <v>39909.892488801248</v>
      </c>
      <c r="AG248" s="27">
        <f t="shared" si="68"/>
        <v>37246.432449796113</v>
      </c>
      <c r="AH248" s="27">
        <f t="shared" si="68"/>
        <v>119292.15347737585</v>
      </c>
      <c r="AI248" s="27">
        <f t="shared" si="68"/>
        <v>3158577.5959534775</v>
      </c>
      <c r="AJ248" s="27">
        <f t="shared" si="68"/>
        <v>64692.32587588724</v>
      </c>
      <c r="AK248" s="27">
        <f t="shared" si="68"/>
        <v>100193.48399752045</v>
      </c>
      <c r="AL248" s="27">
        <f t="shared" si="68"/>
        <v>0</v>
      </c>
    </row>
    <row r="249" spans="4:38">
      <c r="D249" s="27">
        <f t="shared" si="62"/>
        <v>8.75</v>
      </c>
      <c r="E249" s="27">
        <f t="shared" si="66"/>
        <v>781.74313044466862</v>
      </c>
      <c r="F249" s="27">
        <f t="shared" si="66"/>
        <v>37460.070426464546</v>
      </c>
      <c r="G249" s="27">
        <f t="shared" si="66"/>
        <v>12522.589079481733</v>
      </c>
      <c r="H249" s="27">
        <f t="shared" si="66"/>
        <v>31750.887261465472</v>
      </c>
      <c r="I249" s="27">
        <f t="shared" si="66"/>
        <v>36218.0653102504</v>
      </c>
      <c r="J249" s="27">
        <f t="shared" si="66"/>
        <v>88499.319255989336</v>
      </c>
      <c r="K249" s="27">
        <f t="shared" si="66"/>
        <v>2636723.0333979642</v>
      </c>
      <c r="L249" s="27">
        <f t="shared" si="66"/>
        <v>52883.723065436578</v>
      </c>
      <c r="M249" s="27">
        <f t="shared" si="66"/>
        <v>90628.229528011958</v>
      </c>
      <c r="N249" s="27">
        <f t="shared" si="66"/>
        <v>0</v>
      </c>
      <c r="Q249" s="27">
        <f t="shared" si="67"/>
        <v>-66.820897926271456</v>
      </c>
      <c r="R249" s="27">
        <f t="shared" si="67"/>
        <v>34291.357709045784</v>
      </c>
      <c r="S249" s="27">
        <f t="shared" si="67"/>
        <v>10360.418488861644</v>
      </c>
      <c r="T249" s="27">
        <f t="shared" si="67"/>
        <v>22114.005557274006</v>
      </c>
      <c r="U249" s="27">
        <f t="shared" si="67"/>
        <v>33810.450497216443</v>
      </c>
      <c r="V249" s="27">
        <f t="shared" si="67"/>
        <v>53289.057261598748</v>
      </c>
      <c r="W249" s="27">
        <f t="shared" si="67"/>
        <v>1997905.301104717</v>
      </c>
      <c r="X249" s="27">
        <f t="shared" si="67"/>
        <v>38679.542099222213</v>
      </c>
      <c r="Y249" s="27">
        <f t="shared" si="67"/>
        <v>77352.777313027909</v>
      </c>
      <c r="Z249" s="27">
        <f t="shared" si="67"/>
        <v>0</v>
      </c>
      <c r="AC249" s="27">
        <f t="shared" si="68"/>
        <v>1630.3071588156074</v>
      </c>
      <c r="AD249" s="27">
        <f t="shared" si="68"/>
        <v>40628.783143883324</v>
      </c>
      <c r="AE249" s="27">
        <f t="shared" si="68"/>
        <v>14684.759670101821</v>
      </c>
      <c r="AF249" s="27">
        <f t="shared" si="68"/>
        <v>41387.76896565684</v>
      </c>
      <c r="AG249" s="27">
        <f t="shared" si="68"/>
        <v>38625.68012328435</v>
      </c>
      <c r="AH249" s="27">
        <f t="shared" si="68"/>
        <v>123709.58125038055</v>
      </c>
      <c r="AI249" s="27">
        <f t="shared" si="68"/>
        <v>3275540.7656912208</v>
      </c>
      <c r="AJ249" s="27">
        <f t="shared" si="68"/>
        <v>67087.904031650934</v>
      </c>
      <c r="AK249" s="27">
        <f t="shared" si="68"/>
        <v>103903.68174299653</v>
      </c>
      <c r="AL249" s="27">
        <f t="shared" si="68"/>
        <v>0</v>
      </c>
    </row>
    <row r="250" spans="4:38">
      <c r="D250" s="27">
        <f t="shared" si="62"/>
        <v>9</v>
      </c>
      <c r="E250" s="27">
        <f t="shared" si="66"/>
        <v>809.87983115790257</v>
      </c>
      <c r="F250" s="27">
        <f t="shared" si="66"/>
        <v>38808.342959011876</v>
      </c>
      <c r="G250" s="27">
        <f t="shared" si="66"/>
        <v>12973.305340824218</v>
      </c>
      <c r="H250" s="27">
        <f t="shared" si="66"/>
        <v>32893.673398578474</v>
      </c>
      <c r="I250" s="27">
        <f t="shared" si="66"/>
        <v>37521.635273784617</v>
      </c>
      <c r="J250" s="27">
        <f t="shared" si="66"/>
        <v>91684.609618329094</v>
      </c>
      <c r="K250" s="27">
        <f t="shared" si="66"/>
        <v>2731624.6500098165</v>
      </c>
      <c r="L250" s="27">
        <f t="shared" si="66"/>
        <v>54787.127688445369</v>
      </c>
      <c r="M250" s="27">
        <f t="shared" si="66"/>
        <v>93890.144178863426</v>
      </c>
      <c r="N250" s="27">
        <f t="shared" si="66"/>
        <v>0</v>
      </c>
      <c r="Q250" s="27">
        <f>Q146*$AP146*2220</f>
        <v>-69.225932947521486</v>
      </c>
      <c r="R250" s="27">
        <f t="shared" si="67"/>
        <v>35525.581114835171</v>
      </c>
      <c r="S250" s="27">
        <f t="shared" si="67"/>
        <v>10733.313347712712</v>
      </c>
      <c r="T250" s="27">
        <f t="shared" si="67"/>
        <v>22909.938558414528</v>
      </c>
      <c r="U250" s="27">
        <f t="shared" si="67"/>
        <v>35027.364966395951</v>
      </c>
      <c r="V250" s="27">
        <f t="shared" si="67"/>
        <v>55207.050777713332</v>
      </c>
      <c r="W250" s="27">
        <f t="shared" si="67"/>
        <v>2069814.4248581822</v>
      </c>
      <c r="X250" s="27">
        <f t="shared" si="67"/>
        <v>40071.706171264275</v>
      </c>
      <c r="Y250" s="27">
        <f t="shared" si="67"/>
        <v>80136.87845806274</v>
      </c>
      <c r="Z250" s="27">
        <f t="shared" si="67"/>
        <v>0</v>
      </c>
      <c r="AC250" s="27">
        <f t="shared" si="68"/>
        <v>1688.9855952633254</v>
      </c>
      <c r="AD250" s="27">
        <f t="shared" si="68"/>
        <v>42091.104803188573</v>
      </c>
      <c r="AE250" s="27">
        <f t="shared" si="68"/>
        <v>15213.297333935721</v>
      </c>
      <c r="AF250" s="27">
        <f t="shared" si="68"/>
        <v>42877.408238742326</v>
      </c>
      <c r="AG250" s="27">
        <f t="shared" si="68"/>
        <v>40015.905581173283</v>
      </c>
      <c r="AH250" s="27">
        <f t="shared" si="68"/>
        <v>128162.1684589455</v>
      </c>
      <c r="AI250" s="27">
        <f t="shared" si="68"/>
        <v>3393434.8751614597</v>
      </c>
      <c r="AJ250" s="27">
        <f t="shared" si="68"/>
        <v>69502.549205626448</v>
      </c>
      <c r="AK250" s="27">
        <f t="shared" si="68"/>
        <v>107643.40989966466</v>
      </c>
      <c r="AL250" s="27">
        <f t="shared" si="68"/>
        <v>0</v>
      </c>
    </row>
    <row r="251" spans="4:38">
      <c r="D251" s="27">
        <f t="shared" si="62"/>
        <v>9.25</v>
      </c>
      <c r="E251" s="27">
        <f t="shared" si="66"/>
        <v>837.09146012577594</v>
      </c>
      <c r="F251" s="27">
        <f t="shared" si="66"/>
        <v>40112.287308322026</v>
      </c>
      <c r="G251" s="27">
        <f t="shared" si="66"/>
        <v>13409.203060263297</v>
      </c>
      <c r="H251" s="27">
        <f t="shared" si="66"/>
        <v>33998.887285227305</v>
      </c>
      <c r="I251" s="27">
        <f t="shared" si="66"/>
        <v>38782.346774499871</v>
      </c>
      <c r="J251" s="27">
        <f t="shared" si="66"/>
        <v>94765.174762705268</v>
      </c>
      <c r="K251" s="27">
        <f t="shared" si="66"/>
        <v>2823406.1138713011</v>
      </c>
      <c r="L251" s="27">
        <f t="shared" si="66"/>
        <v>56627.952627550192</v>
      </c>
      <c r="M251" s="27">
        <f t="shared" si="66"/>
        <v>97044.814376641501</v>
      </c>
      <c r="N251" s="27">
        <f t="shared" si="66"/>
        <v>0</v>
      </c>
      <c r="Q251" s="27">
        <f t="shared" si="67"/>
        <v>-71.55189580009629</v>
      </c>
      <c r="R251" s="27">
        <f t="shared" si="67"/>
        <v>36719.226017416397</v>
      </c>
      <c r="S251" s="27">
        <f t="shared" si="67"/>
        <v>11093.948258198508</v>
      </c>
      <c r="T251" s="27">
        <f t="shared" si="67"/>
        <v>23679.703063893125</v>
      </c>
      <c r="U251" s="27">
        <f t="shared" si="67"/>
        <v>36204.270011463079</v>
      </c>
      <c r="V251" s="27">
        <f t="shared" si="67"/>
        <v>57061.984959770751</v>
      </c>
      <c r="W251" s="27">
        <f t="shared" si="67"/>
        <v>2139359.33756587</v>
      </c>
      <c r="X251" s="27">
        <f t="shared" si="67"/>
        <v>41418.099004486321</v>
      </c>
      <c r="Y251" s="27">
        <f t="shared" si="67"/>
        <v>82829.444588678249</v>
      </c>
      <c r="Z251" s="27">
        <f t="shared" si="67"/>
        <v>0</v>
      </c>
      <c r="AC251" s="27">
        <f t="shared" si="68"/>
        <v>1745.7348160516467</v>
      </c>
      <c r="AD251" s="27">
        <f t="shared" si="68"/>
        <v>43505.348599227655</v>
      </c>
      <c r="AE251" s="27">
        <f t="shared" si="68"/>
        <v>15724.457862328089</v>
      </c>
      <c r="AF251" s="27">
        <f t="shared" si="68"/>
        <v>44318.071506561377</v>
      </c>
      <c r="AG251" s="27">
        <f t="shared" si="68"/>
        <v>41360.423537536648</v>
      </c>
      <c r="AH251" s="27">
        <f t="shared" si="68"/>
        <v>132468.36456564043</v>
      </c>
      <c r="AI251" s="27">
        <f t="shared" si="68"/>
        <v>3507452.8901767414</v>
      </c>
      <c r="AJ251" s="27">
        <f t="shared" si="68"/>
        <v>71837.806250614056</v>
      </c>
      <c r="AK251" s="27">
        <f t="shared" si="68"/>
        <v>111260.18416460532</v>
      </c>
      <c r="AL251" s="27">
        <f t="shared" si="68"/>
        <v>0</v>
      </c>
    </row>
    <row r="252" spans="4:38">
      <c r="D252" s="27">
        <f t="shared" si="62"/>
        <v>9.5</v>
      </c>
      <c r="E252" s="27">
        <f t="shared" si="66"/>
        <v>866.78278575754393</v>
      </c>
      <c r="F252" s="27">
        <f t="shared" si="66"/>
        <v>41535.05535821645</v>
      </c>
      <c r="G252" s="27">
        <f t="shared" si="66"/>
        <v>13884.822551668642</v>
      </c>
      <c r="H252" s="27">
        <f t="shared" si="66"/>
        <v>35204.815289022466</v>
      </c>
      <c r="I252" s="27">
        <f t="shared" si="66"/>
        <v>40157.942323727912</v>
      </c>
      <c r="J252" s="27">
        <f t="shared" si="66"/>
        <v>98126.460591625466</v>
      </c>
      <c r="K252" s="27">
        <f t="shared" si="66"/>
        <v>2923551.2883365639</v>
      </c>
      <c r="L252" s="27">
        <f t="shared" si="66"/>
        <v>58636.525240478659</v>
      </c>
      <c r="M252" s="27">
        <f t="shared" si="66"/>
        <v>100486.95818264617</v>
      </c>
      <c r="N252" s="27">
        <f t="shared" si="66"/>
        <v>0</v>
      </c>
      <c r="Q252" s="27">
        <f t="shared" si="67"/>
        <v>-74.089815178047871</v>
      </c>
      <c r="R252" s="27">
        <f t="shared" si="67"/>
        <v>38021.643433627753</v>
      </c>
      <c r="S252" s="27">
        <f t="shared" si="67"/>
        <v>11487.446514920259</v>
      </c>
      <c r="T252" s="27">
        <f t="shared" si="67"/>
        <v>24519.613405862194</v>
      </c>
      <c r="U252" s="27">
        <f t="shared" si="67"/>
        <v>37488.422127898826</v>
      </c>
      <c r="V252" s="27">
        <f t="shared" si="67"/>
        <v>59085.952539586979</v>
      </c>
      <c r="W252" s="27">
        <f t="shared" si="67"/>
        <v>2215241.6249392089</v>
      </c>
      <c r="X252" s="27">
        <f t="shared" si="67"/>
        <v>42887.183714066603</v>
      </c>
      <c r="Y252" s="27">
        <f t="shared" si="67"/>
        <v>85767.374466509515</v>
      </c>
      <c r="Z252" s="27">
        <f t="shared" si="67"/>
        <v>0</v>
      </c>
      <c r="AC252" s="27">
        <f t="shared" si="68"/>
        <v>1807.6553866931345</v>
      </c>
      <c r="AD252" s="27">
        <f t="shared" si="68"/>
        <v>45048.467282805155</v>
      </c>
      <c r="AE252" s="27">
        <f t="shared" si="68"/>
        <v>16282.198588417024</v>
      </c>
      <c r="AF252" s="27">
        <f t="shared" si="68"/>
        <v>45890.017172182655</v>
      </c>
      <c r="AG252" s="27">
        <f t="shared" si="68"/>
        <v>42827.462519556997</v>
      </c>
      <c r="AH252" s="27">
        <f t="shared" si="68"/>
        <v>137166.96864366462</v>
      </c>
      <c r="AI252" s="27">
        <f t="shared" si="68"/>
        <v>3631860.9517339286</v>
      </c>
      <c r="AJ252" s="27">
        <f t="shared" si="68"/>
        <v>74385.866766890686</v>
      </c>
      <c r="AK252" s="27">
        <f t="shared" si="68"/>
        <v>115206.5418987834</v>
      </c>
      <c r="AL252" s="27">
        <f t="shared" si="68"/>
        <v>0</v>
      </c>
    </row>
    <row r="253" spans="4:38">
      <c r="D253" s="27">
        <f t="shared" si="62"/>
        <v>9.75</v>
      </c>
      <c r="E253" s="27">
        <f t="shared" si="66"/>
        <v>895.53103118146271</v>
      </c>
      <c r="F253" s="27">
        <f t="shared" si="66"/>
        <v>42912.632283778585</v>
      </c>
      <c r="G253" s="27">
        <f t="shared" si="66"/>
        <v>14345.335027160494</v>
      </c>
      <c r="H253" s="27">
        <f t="shared" si="66"/>
        <v>36372.439619664918</v>
      </c>
      <c r="I253" s="27">
        <f t="shared" si="66"/>
        <v>41489.845080233543</v>
      </c>
      <c r="J253" s="27">
        <f t="shared" si="66"/>
        <v>101380.98250648224</v>
      </c>
      <c r="K253" s="27">
        <f t="shared" si="66"/>
        <v>3020515.5697315368</v>
      </c>
      <c r="L253" s="27">
        <f t="shared" si="66"/>
        <v>60581.299924652652</v>
      </c>
      <c r="M253" s="27">
        <f t="shared" si="66"/>
        <v>103819.76979728042</v>
      </c>
      <c r="N253" s="27">
        <f t="shared" si="66"/>
        <v>0</v>
      </c>
      <c r="Q253" s="27">
        <f t="shared" si="67"/>
        <v>-76.547123081653481</v>
      </c>
      <c r="R253" s="27">
        <f t="shared" si="67"/>
        <v>39282.692400925087</v>
      </c>
      <c r="S253" s="27">
        <f t="shared" si="67"/>
        <v>11868.446157658251</v>
      </c>
      <c r="T253" s="27">
        <f t="shared" si="67"/>
        <v>25332.845827495108</v>
      </c>
      <c r="U253" s="27">
        <f t="shared" si="67"/>
        <v>38731.785952834958</v>
      </c>
      <c r="V253" s="27">
        <f t="shared" si="67"/>
        <v>61045.633203098907</v>
      </c>
      <c r="W253" s="27">
        <f t="shared" si="67"/>
        <v>2288713.6769382274</v>
      </c>
      <c r="X253" s="27">
        <f t="shared" si="67"/>
        <v>44309.606151627049</v>
      </c>
      <c r="Y253" s="27">
        <f t="shared" si="67"/>
        <v>88611.987408809044</v>
      </c>
      <c r="Z253" s="27">
        <f t="shared" si="67"/>
        <v>0</v>
      </c>
      <c r="AC253" s="27">
        <f t="shared" si="68"/>
        <v>1867.6091854445774</v>
      </c>
      <c r="AD253" s="27">
        <f t="shared" si="68"/>
        <v>46542.572166632075</v>
      </c>
      <c r="AE253" s="27">
        <f t="shared" si="68"/>
        <v>16822.223896662741</v>
      </c>
      <c r="AF253" s="27">
        <f t="shared" si="68"/>
        <v>47412.033411834615</v>
      </c>
      <c r="AG253" s="27">
        <f t="shared" si="68"/>
        <v>44247.904207632128</v>
      </c>
      <c r="AH253" s="27">
        <f t="shared" si="68"/>
        <v>141716.33180986627</v>
      </c>
      <c r="AI253" s="27">
        <f t="shared" si="68"/>
        <v>3752317.4625248564</v>
      </c>
      <c r="AJ253" s="27">
        <f t="shared" si="68"/>
        <v>76852.993697678248</v>
      </c>
      <c r="AK253" s="27">
        <f t="shared" si="68"/>
        <v>119027.55218575236</v>
      </c>
      <c r="AL253" s="27">
        <f t="shared" si="68"/>
        <v>0</v>
      </c>
    </row>
    <row r="254" spans="4:38">
      <c r="D254" s="27">
        <f t="shared" si="62"/>
        <v>10</v>
      </c>
      <c r="E254" s="27">
        <f t="shared" si="66"/>
        <v>924.4654322021712</v>
      </c>
      <c r="F254" s="27">
        <f t="shared" si="66"/>
        <v>44299.12953303074</v>
      </c>
      <c r="G254" s="27">
        <f t="shared" si="66"/>
        <v>14808.829492455212</v>
      </c>
      <c r="H254" s="27">
        <f t="shared" si="66"/>
        <v>37547.624752745622</v>
      </c>
      <c r="I254" s="27">
        <f t="shared" si="66"/>
        <v>42830.372403172609</v>
      </c>
      <c r="J254" s="27">
        <f t="shared" si="66"/>
        <v>104656.57866292809</v>
      </c>
      <c r="K254" s="27">
        <f t="shared" si="66"/>
        <v>3118107.7309641903</v>
      </c>
      <c r="L254" s="27">
        <f t="shared" si="66"/>
        <v>62538.667749264096</v>
      </c>
      <c r="M254" s="27">
        <f t="shared" si="66"/>
        <v>107174.16260846982</v>
      </c>
      <c r="N254" s="27">
        <f t="shared" si="66"/>
        <v>0</v>
      </c>
      <c r="Q254" s="27">
        <f t="shared" si="67"/>
        <v>-79.020342969192257</v>
      </c>
      <c r="R254" s="27">
        <f t="shared" si="67"/>
        <v>40551.907129980289</v>
      </c>
      <c r="S254" s="27">
        <f t="shared" si="67"/>
        <v>12251.912914991404</v>
      </c>
      <c r="T254" s="27">
        <f t="shared" si="67"/>
        <v>26151.344231957431</v>
      </c>
      <c r="U254" s="27">
        <f t="shared" si="67"/>
        <v>39983.201021645109</v>
      </c>
      <c r="V254" s="27">
        <f t="shared" si="67"/>
        <v>63018.003528816444</v>
      </c>
      <c r="W254" s="27">
        <f t="shared" si="67"/>
        <v>2362661.4878395922</v>
      </c>
      <c r="X254" s="27">
        <f t="shared" si="67"/>
        <v>45741.239304271025</v>
      </c>
      <c r="Y254" s="27">
        <f t="shared" si="67"/>
        <v>91475.020279424236</v>
      </c>
      <c r="Z254" s="27">
        <f t="shared" si="67"/>
        <v>0</v>
      </c>
      <c r="AC254" s="27">
        <f t="shared" si="68"/>
        <v>1927.9512073735332</v>
      </c>
      <c r="AD254" s="27">
        <f t="shared" si="68"/>
        <v>48046.351936081199</v>
      </c>
      <c r="AE254" s="27">
        <f t="shared" si="68"/>
        <v>17365.746069919016</v>
      </c>
      <c r="AF254" s="27">
        <f t="shared" si="68"/>
        <v>48943.90527353371</v>
      </c>
      <c r="AG254" s="27">
        <f t="shared" si="68"/>
        <v>45677.543784700109</v>
      </c>
      <c r="AH254" s="27">
        <f t="shared" si="68"/>
        <v>146295.15379704046</v>
      </c>
      <c r="AI254" s="27">
        <f t="shared" si="68"/>
        <v>3873553.9740887997</v>
      </c>
      <c r="AJ254" s="27">
        <f t="shared" si="68"/>
        <v>79336.096194257174</v>
      </c>
      <c r="AK254" s="27">
        <f t="shared" si="68"/>
        <v>122873.30493751603</v>
      </c>
      <c r="AL254" s="27">
        <f t="shared" si="68"/>
        <v>0</v>
      </c>
    </row>
    <row r="255" spans="4:38">
      <c r="D255" s="27">
        <f t="shared" si="62"/>
        <v>10.25</v>
      </c>
      <c r="E255" s="27">
        <f t="shared" si="66"/>
        <v>953.57745262100389</v>
      </c>
      <c r="F255" s="27">
        <f t="shared" si="66"/>
        <v>45694.13806291169</v>
      </c>
      <c r="G255" s="27">
        <f t="shared" si="66"/>
        <v>15275.169207869345</v>
      </c>
      <c r="H255" s="27">
        <f t="shared" si="66"/>
        <v>38730.023986296997</v>
      </c>
      <c r="I255" s="27">
        <f t="shared" si="66"/>
        <v>44179.128811486516</v>
      </c>
      <c r="J255" s="27">
        <f t="shared" si="66"/>
        <v>107952.28269779138</v>
      </c>
      <c r="K255" s="27">
        <f t="shared" si="66"/>
        <v>3216298.9804906501</v>
      </c>
      <c r="L255" s="27">
        <f t="shared" si="66"/>
        <v>64508.051253573452</v>
      </c>
      <c r="M255" s="27">
        <f t="shared" si="66"/>
        <v>110549.14700653085</v>
      </c>
      <c r="N255" s="27">
        <f t="shared" si="66"/>
        <v>0</v>
      </c>
      <c r="Q255" s="27">
        <f t="shared" si="67"/>
        <v>-81.508745193753953</v>
      </c>
      <c r="R255" s="27">
        <f t="shared" si="67"/>
        <v>41828.9131783064</v>
      </c>
      <c r="S255" s="27">
        <f t="shared" si="67"/>
        <v>12637.73365693234</v>
      </c>
      <c r="T255" s="27">
        <f t="shared" si="67"/>
        <v>26974.86714665109</v>
      </c>
      <c r="U255" s="27">
        <f t="shared" si="67"/>
        <v>41242.298143080661</v>
      </c>
      <c r="V255" s="27">
        <f t="shared" si="67"/>
        <v>65002.481629976814</v>
      </c>
      <c r="W255" s="27">
        <f t="shared" si="67"/>
        <v>2437063.241632517</v>
      </c>
      <c r="X255" s="27">
        <f t="shared" si="67"/>
        <v>47181.660812987247</v>
      </c>
      <c r="Y255" s="27">
        <f t="shared" si="67"/>
        <v>94355.628429200224</v>
      </c>
      <c r="Z255" s="27">
        <f t="shared" si="67"/>
        <v>0</v>
      </c>
      <c r="AC255" s="27">
        <f t="shared" si="68"/>
        <v>1988.6636504357602</v>
      </c>
      <c r="AD255" s="27">
        <f t="shared" si="68"/>
        <v>49559.362947516973</v>
      </c>
      <c r="AE255" s="27">
        <f t="shared" si="68"/>
        <v>17912.604758806356</v>
      </c>
      <c r="AF255" s="27">
        <f t="shared" si="68"/>
        <v>50485.180825942814</v>
      </c>
      <c r="AG255" s="27">
        <f t="shared" si="68"/>
        <v>47115.959479892386</v>
      </c>
      <c r="AH255" s="27">
        <f t="shared" si="68"/>
        <v>150902.08376560669</v>
      </c>
      <c r="AI255" s="27">
        <f t="shared" si="68"/>
        <v>3995534.7193487934</v>
      </c>
      <c r="AJ255" s="27">
        <f t="shared" si="68"/>
        <v>81834.441694159657</v>
      </c>
      <c r="AK255" s="27">
        <f t="shared" si="68"/>
        <v>126742.66558386212</v>
      </c>
      <c r="AL255" s="27">
        <f t="shared" si="68"/>
        <v>0</v>
      </c>
    </row>
    <row r="256" spans="4:38">
      <c r="D256" s="27">
        <f t="shared" si="62"/>
        <v>10.5</v>
      </c>
      <c r="E256" s="27">
        <f t="shared" ref="E256:N271" si="69">E152*2220*$AP152</f>
        <v>982.85873813894614</v>
      </c>
      <c r="F256" s="27">
        <f t="shared" si="69"/>
        <v>47097.257546744717</v>
      </c>
      <c r="G256" s="27">
        <f t="shared" si="69"/>
        <v>15744.22034753411</v>
      </c>
      <c r="H256" s="27">
        <f t="shared" si="69"/>
        <v>39919.298006296565</v>
      </c>
      <c r="I256" s="27">
        <f t="shared" si="69"/>
        <v>45535.727251505668</v>
      </c>
      <c r="J256" s="27">
        <f t="shared" si="69"/>
        <v>111267.14884033636</v>
      </c>
      <c r="K256" s="27">
        <f t="shared" si="69"/>
        <v>3315061.1402920987</v>
      </c>
      <c r="L256" s="27">
        <f t="shared" si="69"/>
        <v>66488.885282073359</v>
      </c>
      <c r="M256" s="27">
        <f t="shared" si="69"/>
        <v>113943.75446958058</v>
      </c>
      <c r="N256" s="27">
        <f t="shared" si="69"/>
        <v>0</v>
      </c>
      <c r="Q256" s="27">
        <f t="shared" ref="Q256:Z271" si="70">Q152*$AP152*2220</f>
        <v>-84.011615656627725</v>
      </c>
      <c r="R256" s="27">
        <f t="shared" si="70"/>
        <v>43113.344082490134</v>
      </c>
      <c r="S256" s="27">
        <f t="shared" si="70"/>
        <v>13025.797664204354</v>
      </c>
      <c r="T256" s="27">
        <f t="shared" si="70"/>
        <v>27803.17824456836</v>
      </c>
      <c r="U256" s="27">
        <f t="shared" si="70"/>
        <v>42508.715993066893</v>
      </c>
      <c r="V256" s="27">
        <f t="shared" si="70"/>
        <v>66998.498019364575</v>
      </c>
      <c r="W256" s="27">
        <f t="shared" si="70"/>
        <v>2511897.5871881745</v>
      </c>
      <c r="X256" s="27">
        <f t="shared" si="70"/>
        <v>48630.457318901368</v>
      </c>
      <c r="Y256" s="27">
        <f t="shared" si="70"/>
        <v>97252.985207788355</v>
      </c>
      <c r="Z256" s="27">
        <f t="shared" si="70"/>
        <v>0</v>
      </c>
      <c r="AC256" s="27">
        <f t="shared" ref="AC256:AL271" si="71">AC152*$AP152*2220</f>
        <v>2049.7290919345187</v>
      </c>
      <c r="AD256" s="27">
        <f t="shared" si="71"/>
        <v>51081.171010999307</v>
      </c>
      <c r="AE256" s="27">
        <f t="shared" si="71"/>
        <v>18462.643030863863</v>
      </c>
      <c r="AF256" s="27">
        <f t="shared" si="71"/>
        <v>52035.417768024658</v>
      </c>
      <c r="AG256" s="27">
        <f t="shared" si="71"/>
        <v>48562.738509944451</v>
      </c>
      <c r="AH256" s="27">
        <f t="shared" si="71"/>
        <v>155535.79966130893</v>
      </c>
      <c r="AI256" s="27">
        <f t="shared" si="71"/>
        <v>4118224.6933960337</v>
      </c>
      <c r="AJ256" s="27">
        <f t="shared" si="71"/>
        <v>84347.313245245357</v>
      </c>
      <c r="AK256" s="27">
        <f t="shared" si="71"/>
        <v>130634.52373137345</v>
      </c>
      <c r="AL256" s="27">
        <f t="shared" si="71"/>
        <v>0</v>
      </c>
    </row>
    <row r="257" spans="4:38">
      <c r="D257" s="27">
        <f t="shared" si="62"/>
        <v>10.75</v>
      </c>
      <c r="E257" s="27">
        <f t="shared" si="69"/>
        <v>1012.30111238515</v>
      </c>
      <c r="F257" s="27">
        <f t="shared" si="69"/>
        <v>48508.096183929498</v>
      </c>
      <c r="G257" s="27">
        <f t="shared" si="69"/>
        <v>16215.851935776924</v>
      </c>
      <c r="H257" s="27">
        <f t="shared" si="69"/>
        <v>41115.114725363026</v>
      </c>
      <c r="I257" s="27">
        <f t="shared" si="69"/>
        <v>46899.788912951022</v>
      </c>
      <c r="J257" s="27">
        <f t="shared" si="69"/>
        <v>114600.25146266063</v>
      </c>
      <c r="K257" s="27">
        <f t="shared" si="69"/>
        <v>3414366.6324794497</v>
      </c>
      <c r="L257" s="27">
        <f t="shared" si="69"/>
        <v>68480.616715823882</v>
      </c>
      <c r="M257" s="27">
        <f t="shared" si="69"/>
        <v>117357.0371031188</v>
      </c>
      <c r="N257" s="27">
        <f t="shared" si="69"/>
        <v>0</v>
      </c>
      <c r="Q257" s="27">
        <f t="shared" si="70"/>
        <v>-86.528255467832182</v>
      </c>
      <c r="R257" s="27">
        <f t="shared" si="70"/>
        <v>44404.841183981618</v>
      </c>
      <c r="S257" s="27">
        <f t="shared" si="70"/>
        <v>13415.996575607445</v>
      </c>
      <c r="T257" s="27">
        <f t="shared" si="70"/>
        <v>28636.046231946184</v>
      </c>
      <c r="U257" s="27">
        <f t="shared" si="70"/>
        <v>43782.100942935991</v>
      </c>
      <c r="V257" s="27">
        <f t="shared" si="70"/>
        <v>69005.495338587483</v>
      </c>
      <c r="W257" s="27">
        <f t="shared" si="70"/>
        <v>2587143.6281097494</v>
      </c>
      <c r="X257" s="27">
        <f t="shared" si="70"/>
        <v>50087.224266772486</v>
      </c>
      <c r="Y257" s="27">
        <f t="shared" si="70"/>
        <v>100166.28157067164</v>
      </c>
      <c r="Z257" s="27">
        <f t="shared" si="70"/>
        <v>0</v>
      </c>
      <c r="AC257" s="27">
        <f t="shared" si="71"/>
        <v>2111.130480238131</v>
      </c>
      <c r="AD257" s="27">
        <f t="shared" si="71"/>
        <v>52611.35118387737</v>
      </c>
      <c r="AE257" s="27">
        <f t="shared" si="71"/>
        <v>19015.707295946399</v>
      </c>
      <c r="AF257" s="27">
        <f t="shared" si="71"/>
        <v>53594.183218779755</v>
      </c>
      <c r="AG257" s="27">
        <f t="shared" si="71"/>
        <v>50017.476882966053</v>
      </c>
      <c r="AH257" s="27">
        <f t="shared" si="71"/>
        <v>160195.00758673454</v>
      </c>
      <c r="AI257" s="27">
        <f t="shared" si="71"/>
        <v>4241589.6368491612</v>
      </c>
      <c r="AJ257" s="27">
        <f t="shared" si="71"/>
        <v>86874.009164875286</v>
      </c>
      <c r="AK257" s="27">
        <f t="shared" si="71"/>
        <v>134547.79263556664</v>
      </c>
      <c r="AL257" s="27">
        <f t="shared" si="71"/>
        <v>0</v>
      </c>
    </row>
    <row r="258" spans="4:38">
      <c r="D258" s="27">
        <f t="shared" si="62"/>
        <v>11</v>
      </c>
      <c r="E258" s="27">
        <f t="shared" si="69"/>
        <v>1041.8965740580497</v>
      </c>
      <c r="F258" s="27">
        <f t="shared" si="69"/>
        <v>49926.270562948273</v>
      </c>
      <c r="G258" s="27">
        <f t="shared" si="69"/>
        <v>16689.935801325526</v>
      </c>
      <c r="H258" s="27">
        <f t="shared" si="69"/>
        <v>42317.1491666414</v>
      </c>
      <c r="I258" s="27">
        <f t="shared" si="69"/>
        <v>48270.943096482362</v>
      </c>
      <c r="J258" s="27">
        <f t="shared" si="69"/>
        <v>117950.68475604759</v>
      </c>
      <c r="K258" s="27">
        <f t="shared" si="69"/>
        <v>3514188.4696506876</v>
      </c>
      <c r="L258" s="27">
        <f t="shared" si="69"/>
        <v>70482.704279053403</v>
      </c>
      <c r="M258" s="27">
        <f t="shared" si="69"/>
        <v>120788.06730859484</v>
      </c>
      <c r="N258" s="27">
        <f t="shared" si="69"/>
        <v>0</v>
      </c>
      <c r="Q258" s="27">
        <f t="shared" si="70"/>
        <v>-89.057980701747368</v>
      </c>
      <c r="R258" s="27">
        <f t="shared" si="70"/>
        <v>45703.05350368884</v>
      </c>
      <c r="S258" s="27">
        <f t="shared" si="70"/>
        <v>13808.224350129614</v>
      </c>
      <c r="T258" s="27">
        <f t="shared" si="70"/>
        <v>29473.24476739391</v>
      </c>
      <c r="U258" s="27">
        <f t="shared" si="70"/>
        <v>45062.106935780052</v>
      </c>
      <c r="V258" s="27">
        <f t="shared" si="70"/>
        <v>71022.928163195116</v>
      </c>
      <c r="W258" s="27">
        <f t="shared" si="70"/>
        <v>2662780.9154259739</v>
      </c>
      <c r="X258" s="27">
        <f t="shared" si="70"/>
        <v>51551.565763539722</v>
      </c>
      <c r="Y258" s="27">
        <f t="shared" si="70"/>
        <v>103094.72579628047</v>
      </c>
      <c r="Z258" s="27">
        <f t="shared" si="70"/>
        <v>0</v>
      </c>
      <c r="AC258" s="27">
        <f t="shared" si="71"/>
        <v>2172.8511288178452</v>
      </c>
      <c r="AD258" s="27">
        <f t="shared" si="71"/>
        <v>54149.487622207693</v>
      </c>
      <c r="AE258" s="27">
        <f t="shared" si="71"/>
        <v>19571.647252521438</v>
      </c>
      <c r="AF258" s="27">
        <f t="shared" si="71"/>
        <v>55161.053565888775</v>
      </c>
      <c r="AG258" s="27">
        <f t="shared" si="71"/>
        <v>51479.779257184688</v>
      </c>
      <c r="AH258" s="27">
        <f t="shared" si="71"/>
        <v>164878.44134890084</v>
      </c>
      <c r="AI258" s="27">
        <f t="shared" si="71"/>
        <v>4365596.0238754135</v>
      </c>
      <c r="AJ258" s="27">
        <f t="shared" si="71"/>
        <v>89413.842794567056</v>
      </c>
      <c r="AK258" s="27">
        <f t="shared" si="71"/>
        <v>138481.40882090988</v>
      </c>
      <c r="AL258" s="27">
        <f t="shared" si="71"/>
        <v>0</v>
      </c>
    </row>
    <row r="259" spans="4:38">
      <c r="D259" s="27">
        <f t="shared" si="62"/>
        <v>12</v>
      </c>
      <c r="E259" s="27">
        <f t="shared" si="69"/>
        <v>1161.6552211940357</v>
      </c>
      <c r="F259" s="27">
        <f t="shared" si="69"/>
        <v>55664.942488776833</v>
      </c>
      <c r="G259" s="27">
        <f t="shared" si="69"/>
        <v>18608.325958391008</v>
      </c>
      <c r="H259" s="27">
        <f t="shared" si="69"/>
        <v>47181.206368701394</v>
      </c>
      <c r="I259" s="27">
        <f t="shared" si="69"/>
        <v>53819.346829779228</v>
      </c>
      <c r="J259" s="27">
        <f t="shared" si="69"/>
        <v>131508.2823015794</v>
      </c>
      <c r="K259" s="27">
        <f t="shared" si="69"/>
        <v>3918119.5961991465</v>
      </c>
      <c r="L259" s="27">
        <f t="shared" si="69"/>
        <v>78584.192969115</v>
      </c>
      <c r="M259" s="27">
        <f t="shared" si="69"/>
        <v>134671.8019241209</v>
      </c>
      <c r="N259" s="27">
        <f t="shared" si="69"/>
        <v>0</v>
      </c>
      <c r="Q259" s="27">
        <f t="shared" si="70"/>
        <v>-99.294566127845314</v>
      </c>
      <c r="R259" s="27">
        <f t="shared" si="70"/>
        <v>50956.296477957825</v>
      </c>
      <c r="S259" s="27">
        <f t="shared" si="70"/>
        <v>15395.382143614757</v>
      </c>
      <c r="T259" s="27">
        <f t="shared" si="70"/>
        <v>32860.985938576814</v>
      </c>
      <c r="U259" s="27">
        <f t="shared" si="70"/>
        <v>50241.677632233339</v>
      </c>
      <c r="V259" s="27">
        <f t="shared" si="70"/>
        <v>79186.511770474259</v>
      </c>
      <c r="W259" s="27">
        <f t="shared" si="70"/>
        <v>2968848.7613052423</v>
      </c>
      <c r="X259" s="27">
        <f t="shared" si="70"/>
        <v>57477.053885203663</v>
      </c>
      <c r="Y259" s="27">
        <f t="shared" si="70"/>
        <v>114944.73586026415</v>
      </c>
      <c r="Z259" s="27">
        <f t="shared" si="70"/>
        <v>0</v>
      </c>
      <c r="AC259" s="27">
        <f t="shared" si="71"/>
        <v>2422.605008515915</v>
      </c>
      <c r="AD259" s="27">
        <f t="shared" si="71"/>
        <v>60373.58849959584</v>
      </c>
      <c r="AE259" s="27">
        <f t="shared" si="71"/>
        <v>21821.269773167249</v>
      </c>
      <c r="AF259" s="27">
        <f t="shared" si="71"/>
        <v>61501.426798825858</v>
      </c>
      <c r="AG259" s="27">
        <f t="shared" si="71"/>
        <v>57397.016027325117</v>
      </c>
      <c r="AH259" s="27">
        <f t="shared" si="71"/>
        <v>183830.05283268547</v>
      </c>
      <c r="AI259" s="27">
        <f t="shared" si="71"/>
        <v>4867390.4310930641</v>
      </c>
      <c r="AJ259" s="27">
        <f t="shared" si="71"/>
        <v>99691.332053026301</v>
      </c>
      <c r="AK259" s="27">
        <f t="shared" si="71"/>
        <v>154398.86798797839</v>
      </c>
      <c r="AL259" s="27">
        <f t="shared" si="71"/>
        <v>0</v>
      </c>
    </row>
    <row r="260" spans="4:38">
      <c r="D260" s="27">
        <f t="shared" si="62"/>
        <v>13</v>
      </c>
      <c r="E260" s="27">
        <f t="shared" si="69"/>
        <v>1283.2665909083835</v>
      </c>
      <c r="F260" s="27">
        <f t="shared" si="69"/>
        <v>61492.394367461071</v>
      </c>
      <c r="G260" s="27">
        <f t="shared" si="69"/>
        <v>20556.394513159699</v>
      </c>
      <c r="H260" s="27">
        <f t="shared" si="69"/>
        <v>52120.512822620971</v>
      </c>
      <c r="I260" s="27">
        <f t="shared" si="69"/>
        <v>59453.586977534505</v>
      </c>
      <c r="J260" s="27">
        <f t="shared" si="69"/>
        <v>145275.62225554395</v>
      </c>
      <c r="K260" s="27">
        <f t="shared" si="69"/>
        <v>4328299.7271924326</v>
      </c>
      <c r="L260" s="27">
        <f t="shared" si="69"/>
        <v>86811.015498305307</v>
      </c>
      <c r="M260" s="27">
        <f t="shared" si="69"/>
        <v>148770.32444189297</v>
      </c>
      <c r="N260" s="27">
        <f t="shared" si="69"/>
        <v>0</v>
      </c>
      <c r="Q260" s="27">
        <f t="shared" si="70"/>
        <v>-109.6895163434413</v>
      </c>
      <c r="R260" s="27">
        <f t="shared" si="70"/>
        <v>56290.809590966717</v>
      </c>
      <c r="S260" s="27">
        <f t="shared" si="70"/>
        <v>17007.094014402333</v>
      </c>
      <c r="T260" s="27">
        <f t="shared" si="70"/>
        <v>36301.137058499102</v>
      </c>
      <c r="U260" s="27">
        <f t="shared" si="70"/>
        <v>55501.378722650094</v>
      </c>
      <c r="V260" s="27">
        <f t="shared" si="70"/>
        <v>87476.389854446752</v>
      </c>
      <c r="W260" s="27">
        <f t="shared" si="70"/>
        <v>3279651.6206648075</v>
      </c>
      <c r="X260" s="27">
        <f t="shared" si="70"/>
        <v>63494.212094108596</v>
      </c>
      <c r="Y260" s="27">
        <f t="shared" si="70"/>
        <v>126978.07115148107</v>
      </c>
      <c r="Z260" s="27">
        <f t="shared" si="70"/>
        <v>0</v>
      </c>
      <c r="AC260" s="27">
        <f t="shared" si="71"/>
        <v>2676.2226981602062</v>
      </c>
      <c r="AD260" s="27">
        <f t="shared" si="71"/>
        <v>66693.97914395541</v>
      </c>
      <c r="AE260" s="27">
        <f t="shared" si="71"/>
        <v>24105.695011917065</v>
      </c>
      <c r="AF260" s="27">
        <f t="shared" si="71"/>
        <v>67939.888586742702</v>
      </c>
      <c r="AG260" s="27">
        <f t="shared" si="71"/>
        <v>63405.795232418917</v>
      </c>
      <c r="AH260" s="27">
        <f t="shared" si="71"/>
        <v>203074.8546566421</v>
      </c>
      <c r="AI260" s="27">
        <f t="shared" si="71"/>
        <v>5376947.8337200712</v>
      </c>
      <c r="AJ260" s="27">
        <f t="shared" si="71"/>
        <v>110127.81890250203</v>
      </c>
      <c r="AK260" s="27">
        <f t="shared" si="71"/>
        <v>170562.57773230571</v>
      </c>
      <c r="AL260" s="27">
        <f t="shared" si="71"/>
        <v>0</v>
      </c>
    </row>
    <row r="261" spans="4:38">
      <c r="D261" s="27">
        <f t="shared" si="62"/>
        <v>14</v>
      </c>
      <c r="E261" s="27">
        <f t="shared" si="69"/>
        <v>1406.2961445884489</v>
      </c>
      <c r="F261" s="27">
        <f t="shared" si="69"/>
        <v>67387.803698106858</v>
      </c>
      <c r="G261" s="27">
        <f t="shared" si="69"/>
        <v>22527.18067726856</v>
      </c>
      <c r="H261" s="27">
        <f t="shared" si="69"/>
        <v>57117.419525852514</v>
      </c>
      <c r="I261" s="27">
        <f t="shared" si="69"/>
        <v>65153.531418032471</v>
      </c>
      <c r="J261" s="27">
        <f t="shared" si="69"/>
        <v>159203.5115135675</v>
      </c>
      <c r="K261" s="27">
        <f t="shared" si="69"/>
        <v>4743263.2175557939</v>
      </c>
      <c r="L261" s="27">
        <f t="shared" si="69"/>
        <v>95133.775996347671</v>
      </c>
      <c r="M261" s="27">
        <f t="shared" si="69"/>
        <v>163033.25838453413</v>
      </c>
      <c r="N261" s="27">
        <f t="shared" si="69"/>
        <v>0</v>
      </c>
      <c r="Q261" s="27">
        <f t="shared" si="70"/>
        <v>-120.20568838027668</v>
      </c>
      <c r="R261" s="27">
        <f t="shared" si="70"/>
        <v>61687.53169791714</v>
      </c>
      <c r="S261" s="27">
        <f t="shared" si="70"/>
        <v>18637.601035165422</v>
      </c>
      <c r="T261" s="27">
        <f t="shared" si="70"/>
        <v>39781.40586782313</v>
      </c>
      <c r="U261" s="27">
        <f t="shared" si="70"/>
        <v>60822.41637862334</v>
      </c>
      <c r="V261" s="27">
        <f t="shared" si="70"/>
        <v>95862.941236352344</v>
      </c>
      <c r="W261" s="27">
        <f t="shared" si="70"/>
        <v>3594078.9407362156</v>
      </c>
      <c r="X261" s="27">
        <f t="shared" si="70"/>
        <v>69581.54003558954</v>
      </c>
      <c r="Y261" s="27">
        <f t="shared" si="70"/>
        <v>139151.73446633754</v>
      </c>
      <c r="Z261" s="27">
        <f t="shared" si="70"/>
        <v>0</v>
      </c>
      <c r="AC261" s="27">
        <f t="shared" si="71"/>
        <v>2932.7979775571725</v>
      </c>
      <c r="AD261" s="27">
        <f t="shared" si="71"/>
        <v>73088.075698296583</v>
      </c>
      <c r="AE261" s="27">
        <f t="shared" si="71"/>
        <v>26416.760319371697</v>
      </c>
      <c r="AF261" s="27">
        <f t="shared" si="71"/>
        <v>74453.433183881745</v>
      </c>
      <c r="AG261" s="27">
        <f t="shared" si="71"/>
        <v>69484.646457441617</v>
      </c>
      <c r="AH261" s="27">
        <f t="shared" si="71"/>
        <v>222544.08179078368</v>
      </c>
      <c r="AI261" s="27">
        <f t="shared" si="71"/>
        <v>5892447.4943753872</v>
      </c>
      <c r="AJ261" s="27">
        <f t="shared" si="71"/>
        <v>120686.01195710577</v>
      </c>
      <c r="AK261" s="27">
        <f t="shared" si="71"/>
        <v>186914.78230273171</v>
      </c>
      <c r="AL261" s="27">
        <f t="shared" si="71"/>
        <v>0</v>
      </c>
    </row>
    <row r="262" spans="4:38">
      <c r="D262" s="27">
        <f t="shared" si="62"/>
        <v>15</v>
      </c>
      <c r="E262" s="27">
        <f t="shared" si="69"/>
        <v>1530.34676826191</v>
      </c>
      <c r="F262" s="27">
        <f t="shared" si="69"/>
        <v>73332.141317820176</v>
      </c>
      <c r="G262" s="27">
        <f t="shared" si="69"/>
        <v>24514.323160289241</v>
      </c>
      <c r="H262" s="27">
        <f t="shared" si="69"/>
        <v>62155.797496286526</v>
      </c>
      <c r="I262" s="27">
        <f t="shared" si="69"/>
        <v>70900.78190864707</v>
      </c>
      <c r="J262" s="27">
        <f t="shared" si="69"/>
        <v>173246.99372765169</v>
      </c>
      <c r="K262" s="27">
        <f t="shared" si="69"/>
        <v>5161670.650904322</v>
      </c>
      <c r="L262" s="27">
        <f t="shared" si="69"/>
        <v>103525.61031244893</v>
      </c>
      <c r="M262" s="27">
        <f t="shared" si="69"/>
        <v>177414.56594904905</v>
      </c>
      <c r="N262" s="27">
        <f t="shared" si="69"/>
        <v>0</v>
      </c>
      <c r="Q262" s="27">
        <f t="shared" si="70"/>
        <v>-130.80913820843139</v>
      </c>
      <c r="R262" s="27">
        <f t="shared" si="70"/>
        <v>67129.043295207681</v>
      </c>
      <c r="S262" s="27">
        <f t="shared" si="70"/>
        <v>20281.640266223701</v>
      </c>
      <c r="T262" s="27">
        <f t="shared" si="70"/>
        <v>43290.558778111983</v>
      </c>
      <c r="U262" s="27">
        <f t="shared" si="70"/>
        <v>66187.615390317427</v>
      </c>
      <c r="V262" s="27">
        <f t="shared" si="70"/>
        <v>104319.09586160876</v>
      </c>
      <c r="W262" s="27">
        <f t="shared" si="70"/>
        <v>3911115.8151140916</v>
      </c>
      <c r="X262" s="27">
        <f t="shared" si="70"/>
        <v>75719.389073141181</v>
      </c>
      <c r="Y262" s="27">
        <f t="shared" si="70"/>
        <v>151426.43173562762</v>
      </c>
      <c r="Z262" s="27">
        <f t="shared" si="70"/>
        <v>0</v>
      </c>
      <c r="AC262" s="27">
        <f t="shared" si="71"/>
        <v>3191.5026747322486</v>
      </c>
      <c r="AD262" s="27">
        <f t="shared" si="71"/>
        <v>79535.239340432672</v>
      </c>
      <c r="AE262" s="27">
        <f t="shared" si="71"/>
        <v>28747.006054354788</v>
      </c>
      <c r="AF262" s="27">
        <f t="shared" si="71"/>
        <v>81021.036214460895</v>
      </c>
      <c r="AG262" s="27">
        <f t="shared" si="71"/>
        <v>75613.948426976713</v>
      </c>
      <c r="AH262" s="27">
        <f t="shared" si="71"/>
        <v>242174.89159369579</v>
      </c>
      <c r="AI262" s="27">
        <f t="shared" si="71"/>
        <v>6412225.4866945688</v>
      </c>
      <c r="AJ262" s="27">
        <f t="shared" si="71"/>
        <v>131331.83155175668</v>
      </c>
      <c r="AK262" s="27">
        <f t="shared" si="71"/>
        <v>203402.7001624715</v>
      </c>
      <c r="AL262" s="27">
        <f t="shared" si="71"/>
        <v>0</v>
      </c>
    </row>
    <row r="263" spans="4:38">
      <c r="D263" s="27">
        <f t="shared" si="62"/>
        <v>16</v>
      </c>
      <c r="E263" s="27">
        <f t="shared" si="69"/>
        <v>1653.8068950737809</v>
      </c>
      <c r="F263" s="27">
        <f t="shared" si="69"/>
        <v>79248.183128897246</v>
      </c>
      <c r="G263" s="27">
        <f t="shared" si="69"/>
        <v>26492.006590505447</v>
      </c>
      <c r="H263" s="27">
        <f t="shared" si="69"/>
        <v>67170.192142083033</v>
      </c>
      <c r="I263" s="27">
        <f t="shared" si="69"/>
        <v>76620.674750609978</v>
      </c>
      <c r="J263" s="27">
        <f t="shared" si="69"/>
        <v>187223.62716719814</v>
      </c>
      <c r="K263" s="27">
        <f t="shared" si="69"/>
        <v>5578086.4112653071</v>
      </c>
      <c r="L263" s="27">
        <f t="shared" si="69"/>
        <v>111877.49842207496</v>
      </c>
      <c r="M263" s="27">
        <f t="shared" si="69"/>
        <v>191727.41664707722</v>
      </c>
      <c r="N263" s="27">
        <f t="shared" si="69"/>
        <v>0</v>
      </c>
      <c r="Q263" s="27">
        <f t="shared" si="70"/>
        <v>-141.36211425692954</v>
      </c>
      <c r="R263" s="27">
        <f t="shared" si="70"/>
        <v>72544.652600148896</v>
      </c>
      <c r="S263" s="27">
        <f t="shared" si="70"/>
        <v>21917.853659913955</v>
      </c>
      <c r="T263" s="27">
        <f t="shared" si="70"/>
        <v>46783.00767096824</v>
      </c>
      <c r="U263" s="27">
        <f t="shared" si="70"/>
        <v>71527.275367346519</v>
      </c>
      <c r="V263" s="27">
        <f t="shared" si="70"/>
        <v>112734.99810747786</v>
      </c>
      <c r="W263" s="27">
        <f t="shared" si="70"/>
        <v>4226643.5533523448</v>
      </c>
      <c r="X263" s="27">
        <f t="shared" si="70"/>
        <v>81828.021162915684</v>
      </c>
      <c r="Y263" s="27">
        <f t="shared" si="70"/>
        <v>163642.69987332736</v>
      </c>
      <c r="Z263" s="27">
        <f t="shared" si="70"/>
        <v>0</v>
      </c>
      <c r="AC263" s="27">
        <f t="shared" si="71"/>
        <v>3448.9759044044886</v>
      </c>
      <c r="AD263" s="27">
        <f t="shared" si="71"/>
        <v>85951.713657645596</v>
      </c>
      <c r="AE263" s="27">
        <f t="shared" si="71"/>
        <v>31066.159521096943</v>
      </c>
      <c r="AF263" s="27">
        <f t="shared" si="71"/>
        <v>87557.376613197644</v>
      </c>
      <c r="AG263" s="27">
        <f t="shared" si="71"/>
        <v>81714.074133873437</v>
      </c>
      <c r="AH263" s="27">
        <f t="shared" si="71"/>
        <v>261712.25622691974</v>
      </c>
      <c r="AI263" s="27">
        <f t="shared" si="71"/>
        <v>6929529.269178289</v>
      </c>
      <c r="AJ263" s="27">
        <f t="shared" si="71"/>
        <v>141926.97568123427</v>
      </c>
      <c r="AK263" s="27">
        <f t="shared" si="71"/>
        <v>219812.13342082818</v>
      </c>
      <c r="AL263" s="27">
        <f t="shared" si="71"/>
        <v>0</v>
      </c>
    </row>
    <row r="264" spans="4:38">
      <c r="D264" s="27">
        <f t="shared" si="62"/>
        <v>17</v>
      </c>
      <c r="E264" s="27">
        <f t="shared" si="69"/>
        <v>1780.094269772603</v>
      </c>
      <c r="F264" s="27">
        <f t="shared" si="69"/>
        <v>85299.702823736487</v>
      </c>
      <c r="G264" s="27">
        <f t="shared" si="69"/>
        <v>28514.979147207461</v>
      </c>
      <c r="H264" s="27">
        <f t="shared" si="69"/>
        <v>72299.41687134665</v>
      </c>
      <c r="I264" s="27">
        <f t="shared" si="69"/>
        <v>82471.553647493041</v>
      </c>
      <c r="J264" s="27">
        <f t="shared" si="69"/>
        <v>201520.32675586551</v>
      </c>
      <c r="K264" s="27">
        <f t="shared" si="69"/>
        <v>6004038.1295827255</v>
      </c>
      <c r="L264" s="27">
        <f t="shared" si="69"/>
        <v>120420.6455123918</v>
      </c>
      <c r="M264" s="27">
        <f t="shared" si="69"/>
        <v>206368.03289935525</v>
      </c>
      <c r="N264" s="27">
        <f t="shared" si="69"/>
        <v>0</v>
      </c>
      <c r="Q264" s="27">
        <f t="shared" si="70"/>
        <v>-152.15675439572649</v>
      </c>
      <c r="R264" s="27">
        <f t="shared" si="70"/>
        <v>78084.279839943527</v>
      </c>
      <c r="S264" s="27">
        <f t="shared" si="70"/>
        <v>23591.536485876546</v>
      </c>
      <c r="T264" s="27">
        <f t="shared" si="70"/>
        <v>50355.433954157648</v>
      </c>
      <c r="U264" s="27">
        <f t="shared" si="70"/>
        <v>76989.214032863412</v>
      </c>
      <c r="V264" s="27">
        <f t="shared" si="70"/>
        <v>121343.6252634524</v>
      </c>
      <c r="W264" s="27">
        <f t="shared" si="70"/>
        <v>4549396.9048654633</v>
      </c>
      <c r="X264" s="27">
        <f t="shared" si="70"/>
        <v>88076.541470967277</v>
      </c>
      <c r="Y264" s="27">
        <f t="shared" si="70"/>
        <v>176138.7216381343</v>
      </c>
      <c r="Z264" s="27">
        <f t="shared" si="70"/>
        <v>0</v>
      </c>
      <c r="AC264" s="27">
        <f t="shared" si="71"/>
        <v>3712.3452939409299</v>
      </c>
      <c r="AD264" s="27">
        <f t="shared" si="71"/>
        <v>92515.125807529446</v>
      </c>
      <c r="AE264" s="27">
        <f t="shared" si="71"/>
        <v>33438.421808538384</v>
      </c>
      <c r="AF264" s="27">
        <f t="shared" si="71"/>
        <v>94243.399788535447</v>
      </c>
      <c r="AG264" s="27">
        <f t="shared" si="71"/>
        <v>87953.893262122641</v>
      </c>
      <c r="AH264" s="27">
        <f t="shared" si="71"/>
        <v>281697.02824828</v>
      </c>
      <c r="AI264" s="27">
        <f t="shared" si="71"/>
        <v>7458679.3543000063</v>
      </c>
      <c r="AJ264" s="27">
        <f t="shared" si="71"/>
        <v>152764.74955381631</v>
      </c>
      <c r="AK264" s="27">
        <f t="shared" si="71"/>
        <v>236597.34416057734</v>
      </c>
      <c r="AL264" s="27">
        <f t="shared" si="71"/>
        <v>0</v>
      </c>
    </row>
    <row r="265" spans="4:38">
      <c r="D265" s="27">
        <f t="shared" si="62"/>
        <v>18</v>
      </c>
      <c r="E265" s="27">
        <f t="shared" si="69"/>
        <v>1905.1611891937293</v>
      </c>
      <c r="F265" s="27">
        <f t="shared" si="69"/>
        <v>91292.739957137892</v>
      </c>
      <c r="G265" s="27">
        <f t="shared" si="69"/>
        <v>30518.401471438901</v>
      </c>
      <c r="H265" s="27">
        <f t="shared" si="69"/>
        <v>77379.072200610884</v>
      </c>
      <c r="I265" s="27">
        <f t="shared" si="69"/>
        <v>88265.888997993155</v>
      </c>
      <c r="J265" s="27">
        <f t="shared" si="69"/>
        <v>215678.86144476966</v>
      </c>
      <c r="K265" s="27">
        <f t="shared" si="69"/>
        <v>6425873.4029751932</v>
      </c>
      <c r="L265" s="27">
        <f t="shared" si="69"/>
        <v>128881.23067615519</v>
      </c>
      <c r="M265" s="27">
        <f t="shared" si="69"/>
        <v>220867.16060286562</v>
      </c>
      <c r="N265" s="27">
        <f t="shared" si="69"/>
        <v>0</v>
      </c>
      <c r="Q265" s="27">
        <f t="shared" si="70"/>
        <v>-162.84707392797316</v>
      </c>
      <c r="R265" s="27">
        <f t="shared" si="70"/>
        <v>83570.371504092531</v>
      </c>
      <c r="S265" s="27">
        <f t="shared" si="70"/>
        <v>25249.04465429315</v>
      </c>
      <c r="T265" s="27">
        <f t="shared" si="70"/>
        <v>53893.335911206806</v>
      </c>
      <c r="U265" s="27">
        <f t="shared" si="70"/>
        <v>82398.367913783441</v>
      </c>
      <c r="V265" s="27">
        <f t="shared" si="70"/>
        <v>129869.05768621403</v>
      </c>
      <c r="W265" s="27">
        <f t="shared" si="70"/>
        <v>4869031.1319832299</v>
      </c>
      <c r="X265" s="27">
        <f t="shared" si="70"/>
        <v>94264.675381677604</v>
      </c>
      <c r="Y265" s="27">
        <f t="shared" si="70"/>
        <v>188513.98045455129</v>
      </c>
      <c r="Z265" s="27">
        <f t="shared" si="70"/>
        <v>0</v>
      </c>
      <c r="AC265" s="27">
        <f t="shared" si="71"/>
        <v>3973.1694523154288</v>
      </c>
      <c r="AD265" s="27">
        <f t="shared" si="71"/>
        <v>99015.108410183268</v>
      </c>
      <c r="AE265" s="27">
        <f t="shared" si="71"/>
        <v>35787.758288584657</v>
      </c>
      <c r="AF265" s="27">
        <f t="shared" si="71"/>
        <v>100864.80849001477</v>
      </c>
      <c r="AG265" s="27">
        <f t="shared" si="71"/>
        <v>94133.41008220287</v>
      </c>
      <c r="AH265" s="27">
        <f t="shared" si="71"/>
        <v>301488.66520332673</v>
      </c>
      <c r="AI265" s="27">
        <f t="shared" si="71"/>
        <v>7982715.673967178</v>
      </c>
      <c r="AJ265" s="27">
        <f t="shared" si="71"/>
        <v>163497.7859706328</v>
      </c>
      <c r="AK265" s="27">
        <f t="shared" si="71"/>
        <v>253220.34075118118</v>
      </c>
      <c r="AL265" s="27">
        <f t="shared" si="71"/>
        <v>0</v>
      </c>
    </row>
    <row r="266" spans="4:38">
      <c r="D266" s="27">
        <f t="shared" si="62"/>
        <v>19</v>
      </c>
      <c r="E266" s="27">
        <f t="shared" si="69"/>
        <v>2029.98480419769</v>
      </c>
      <c r="F266" s="27">
        <f t="shared" si="69"/>
        <v>97274.118272895561</v>
      </c>
      <c r="G266" s="27">
        <f t="shared" si="69"/>
        <v>32517.926350181235</v>
      </c>
      <c r="H266" s="27">
        <f t="shared" si="69"/>
        <v>82448.845599585242</v>
      </c>
      <c r="I266" s="27">
        <f t="shared" si="69"/>
        <v>94048.952084078031</v>
      </c>
      <c r="J266" s="27">
        <f t="shared" si="69"/>
        <v>229809.85220721943</v>
      </c>
      <c r="K266" s="27">
        <f t="shared" si="69"/>
        <v>6846888.0406167563</v>
      </c>
      <c r="L266" s="27">
        <f t="shared" si="69"/>
        <v>137325.35666948665</v>
      </c>
      <c r="M266" s="27">
        <f t="shared" si="69"/>
        <v>235338.08179236218</v>
      </c>
      <c r="N266" s="27">
        <f t="shared" si="69"/>
        <v>0</v>
      </c>
      <c r="Q266" s="27">
        <f t="shared" si="70"/>
        <v>-173.5165965782374</v>
      </c>
      <c r="R266" s="27">
        <f t="shared" si="70"/>
        <v>89045.790559201181</v>
      </c>
      <c r="S266" s="27">
        <f t="shared" si="70"/>
        <v>26903.328316495557</v>
      </c>
      <c r="T266" s="27">
        <f t="shared" si="70"/>
        <v>57424.355255510447</v>
      </c>
      <c r="U266" s="27">
        <f t="shared" si="70"/>
        <v>87796.998859954227</v>
      </c>
      <c r="V266" s="27">
        <f t="shared" si="70"/>
        <v>138377.90478508422</v>
      </c>
      <c r="W266" s="27">
        <f t="shared" si="70"/>
        <v>5188043.5446380265</v>
      </c>
      <c r="X266" s="27">
        <f t="shared" si="70"/>
        <v>100440.77093467144</v>
      </c>
      <c r="Y266" s="27">
        <f t="shared" si="70"/>
        <v>200865.16451844745</v>
      </c>
      <c r="Z266" s="27">
        <f t="shared" si="70"/>
        <v>0</v>
      </c>
      <c r="AC266" s="27">
        <f t="shared" si="71"/>
        <v>4233.4862049736139</v>
      </c>
      <c r="AD266" s="27">
        <f t="shared" si="71"/>
        <v>105502.44598658994</v>
      </c>
      <c r="AE266" s="27">
        <f t="shared" si="71"/>
        <v>38132.524383866912</v>
      </c>
      <c r="AF266" s="27">
        <f t="shared" si="71"/>
        <v>107473.33594365983</v>
      </c>
      <c r="AG266" s="27">
        <f t="shared" si="71"/>
        <v>100300.90530820184</v>
      </c>
      <c r="AH266" s="27">
        <f t="shared" si="71"/>
        <v>321241.79962935625</v>
      </c>
      <c r="AI266" s="27">
        <f t="shared" si="71"/>
        <v>8505732.5365955066</v>
      </c>
      <c r="AJ266" s="27">
        <f t="shared" si="71"/>
        <v>174209.94240430184</v>
      </c>
      <c r="AK266" s="27">
        <f t="shared" si="71"/>
        <v>269810.99906627822</v>
      </c>
      <c r="AL266" s="27">
        <f t="shared" si="71"/>
        <v>0</v>
      </c>
    </row>
    <row r="267" spans="4:38">
      <c r="D267" s="27">
        <f t="shared" si="62"/>
        <v>20</v>
      </c>
      <c r="E267" s="27">
        <f t="shared" si="69"/>
        <v>2155.5589782535981</v>
      </c>
      <c r="F267" s="27">
        <f t="shared" si="69"/>
        <v>103291.46236033733</v>
      </c>
      <c r="G267" s="27">
        <f t="shared" si="69"/>
        <v>34529.47428639781</v>
      </c>
      <c r="H267" s="27">
        <f t="shared" si="69"/>
        <v>87549.103328914905</v>
      </c>
      <c r="I267" s="27">
        <f t="shared" si="69"/>
        <v>99866.788480863019</v>
      </c>
      <c r="J267" s="27">
        <f t="shared" si="69"/>
        <v>244025.81201202082</v>
      </c>
      <c r="K267" s="27">
        <f t="shared" si="69"/>
        <v>7270434.2212461922</v>
      </c>
      <c r="L267" s="27">
        <f t="shared" si="69"/>
        <v>145820.25683083013</v>
      </c>
      <c r="M267" s="27">
        <f t="shared" si="69"/>
        <v>249896.01601131202</v>
      </c>
      <c r="N267" s="27">
        <f t="shared" si="69"/>
        <v>0</v>
      </c>
      <c r="Q267" s="27">
        <f t="shared" si="70"/>
        <v>-184.25027461131816</v>
      </c>
      <c r="R267" s="27">
        <f t="shared" si="70"/>
        <v>94554.133074625322</v>
      </c>
      <c r="S267" s="27">
        <f t="shared" si="70"/>
        <v>28567.559115520722</v>
      </c>
      <c r="T267" s="27">
        <f t="shared" si="70"/>
        <v>60976.606467929654</v>
      </c>
      <c r="U267" s="27">
        <f t="shared" si="70"/>
        <v>93228.091542829628</v>
      </c>
      <c r="V267" s="27">
        <f t="shared" si="70"/>
        <v>146937.91521720262</v>
      </c>
      <c r="W267" s="27">
        <f t="shared" si="70"/>
        <v>5508974.1652696887</v>
      </c>
      <c r="X267" s="27">
        <f t="shared" si="70"/>
        <v>106654.00308575889</v>
      </c>
      <c r="Y267" s="27">
        <f t="shared" si="70"/>
        <v>213290.61572322986</v>
      </c>
      <c r="Z267" s="27">
        <f t="shared" si="70"/>
        <v>0</v>
      </c>
      <c r="AC267" s="27">
        <f t="shared" si="71"/>
        <v>4495.3682311185112</v>
      </c>
      <c r="AD267" s="27">
        <f t="shared" si="71"/>
        <v>112028.79164604934</v>
      </c>
      <c r="AE267" s="27">
        <f t="shared" si="71"/>
        <v>40491.389457274898</v>
      </c>
      <c r="AF267" s="27">
        <f t="shared" si="71"/>
        <v>114121.60018989994</v>
      </c>
      <c r="AG267" s="27">
        <f t="shared" si="71"/>
        <v>106505.48541889647</v>
      </c>
      <c r="AH267" s="27">
        <f t="shared" si="71"/>
        <v>341113.70880684064</v>
      </c>
      <c r="AI267" s="27">
        <f t="shared" si="71"/>
        <v>9031894.277222719</v>
      </c>
      <c r="AJ267" s="27">
        <f t="shared" si="71"/>
        <v>184986.5105759014</v>
      </c>
      <c r="AK267" s="27">
        <f t="shared" si="71"/>
        <v>286501.41629939555</v>
      </c>
      <c r="AL267" s="27">
        <f t="shared" si="71"/>
        <v>0</v>
      </c>
    </row>
    <row r="268" spans="4:38">
      <c r="D268" s="27">
        <f t="shared" si="62"/>
        <v>25</v>
      </c>
      <c r="E268" s="27">
        <f t="shared" si="69"/>
        <v>2762.7936235016068</v>
      </c>
      <c r="F268" s="27">
        <f t="shared" si="69"/>
        <v>132389.32288575146</v>
      </c>
      <c r="G268" s="27">
        <f t="shared" si="69"/>
        <v>44256.64634730266</v>
      </c>
      <c r="H268" s="27">
        <f t="shared" si="69"/>
        <v>112212.24140031511</v>
      </c>
      <c r="I268" s="27">
        <f t="shared" si="69"/>
        <v>127999.89663843544</v>
      </c>
      <c r="J268" s="27">
        <f t="shared" si="69"/>
        <v>312769.43205833039</v>
      </c>
      <c r="K268" s="27">
        <f t="shared" si="69"/>
        <v>9318561.6859441251</v>
      </c>
      <c r="L268" s="27">
        <f t="shared" si="69"/>
        <v>186898.74868373323</v>
      </c>
      <c r="M268" s="27">
        <f t="shared" si="69"/>
        <v>320293.30978170171</v>
      </c>
      <c r="N268" s="27">
        <f t="shared" si="69"/>
        <v>0</v>
      </c>
      <c r="Q268" s="27">
        <f t="shared" si="70"/>
        <v>-236.15474638369241</v>
      </c>
      <c r="R268" s="27">
        <f t="shared" si="70"/>
        <v>121190.63248547472</v>
      </c>
      <c r="S268" s="27">
        <f t="shared" si="70"/>
        <v>36615.22183322988</v>
      </c>
      <c r="T268" s="27">
        <f t="shared" si="70"/>
        <v>78154.103521143887</v>
      </c>
      <c r="U268" s="27">
        <f t="shared" si="70"/>
        <v>119491.03663794578</v>
      </c>
      <c r="V268" s="27">
        <f t="shared" si="70"/>
        <v>188331.2585311904</v>
      </c>
      <c r="W268" s="27">
        <f t="shared" si="70"/>
        <v>7060887.1524236035</v>
      </c>
      <c r="X268" s="27">
        <f t="shared" si="70"/>
        <v>136699.11267516646</v>
      </c>
      <c r="Y268" s="27">
        <f t="shared" si="70"/>
        <v>273375.93590238725</v>
      </c>
      <c r="Z268" s="27">
        <f t="shared" si="70"/>
        <v>0</v>
      </c>
      <c r="AC268" s="27">
        <f t="shared" si="71"/>
        <v>5761.7419933869014</v>
      </c>
      <c r="AD268" s="27">
        <f t="shared" si="71"/>
        <v>143588.01328602826</v>
      </c>
      <c r="AE268" s="27">
        <f t="shared" si="71"/>
        <v>51898.070861375432</v>
      </c>
      <c r="AF268" s="27">
        <f t="shared" si="71"/>
        <v>146270.37927948605</v>
      </c>
      <c r="AG268" s="27">
        <f t="shared" si="71"/>
        <v>136508.75663892512</v>
      </c>
      <c r="AH268" s="27">
        <f t="shared" si="71"/>
        <v>437207.60558547248</v>
      </c>
      <c r="AI268" s="27">
        <f t="shared" si="71"/>
        <v>11576236.21946468</v>
      </c>
      <c r="AJ268" s="27">
        <f t="shared" si="71"/>
        <v>237098.38469230005</v>
      </c>
      <c r="AK268" s="27">
        <f t="shared" si="71"/>
        <v>367210.68366101803</v>
      </c>
      <c r="AL268" s="27">
        <f t="shared" si="71"/>
        <v>0</v>
      </c>
    </row>
    <row r="269" spans="4:38">
      <c r="D269" s="27">
        <f t="shared" si="62"/>
        <v>30</v>
      </c>
      <c r="E269" s="27">
        <f t="shared" si="69"/>
        <v>3331.6350919979795</v>
      </c>
      <c r="F269" s="27">
        <f t="shared" si="69"/>
        <v>159647.43445911043</v>
      </c>
      <c r="G269" s="27">
        <f t="shared" si="69"/>
        <v>53368.80567935478</v>
      </c>
      <c r="H269" s="27">
        <f t="shared" si="69"/>
        <v>135316.02144325746</v>
      </c>
      <c r="I269" s="27">
        <f t="shared" si="69"/>
        <v>154354.25352988832</v>
      </c>
      <c r="J269" s="27">
        <f t="shared" si="69"/>
        <v>377166.64997551363</v>
      </c>
      <c r="K269" s="27">
        <f t="shared" si="69"/>
        <v>11237193.707031608</v>
      </c>
      <c r="L269" s="27">
        <f t="shared" si="69"/>
        <v>225380.00104982321</v>
      </c>
      <c r="M269" s="27">
        <f t="shared" si="69"/>
        <v>386239.64581489004</v>
      </c>
      <c r="N269" s="27">
        <f t="shared" si="69"/>
        <v>0</v>
      </c>
      <c r="Q269" s="27">
        <f t="shared" si="70"/>
        <v>-284.7774924268914</v>
      </c>
      <c r="R269" s="27">
        <f t="shared" si="70"/>
        <v>146143.00560687651</v>
      </c>
      <c r="S269" s="27">
        <f t="shared" si="70"/>
        <v>44154.060919783471</v>
      </c>
      <c r="T269" s="27">
        <f t="shared" si="70"/>
        <v>94245.531645854557</v>
      </c>
      <c r="U269" s="27">
        <f t="shared" si="70"/>
        <v>144093.47388663719</v>
      </c>
      <c r="V269" s="27">
        <f t="shared" si="70"/>
        <v>227107.45547740805</v>
      </c>
      <c r="W269" s="27">
        <f t="shared" si="70"/>
        <v>8514678.4825126063</v>
      </c>
      <c r="X269" s="27">
        <f t="shared" si="70"/>
        <v>164844.58229505739</v>
      </c>
      <c r="Y269" s="27">
        <f t="shared" si="70"/>
        <v>329662.28588794707</v>
      </c>
      <c r="Z269" s="27">
        <f t="shared" si="70"/>
        <v>0</v>
      </c>
      <c r="AC269" s="27">
        <f t="shared" si="71"/>
        <v>6948.047676422847</v>
      </c>
      <c r="AD269" s="27">
        <f t="shared" si="71"/>
        <v>173151.86331134435</v>
      </c>
      <c r="AE269" s="27">
        <f t="shared" si="71"/>
        <v>62583.550438926104</v>
      </c>
      <c r="AF269" s="27">
        <f t="shared" si="71"/>
        <v>176386.51124066001</v>
      </c>
      <c r="AG269" s="27">
        <f t="shared" si="71"/>
        <v>164615.03317313944</v>
      </c>
      <c r="AH269" s="27">
        <f t="shared" si="71"/>
        <v>527225.84447362181</v>
      </c>
      <c r="AI269" s="27">
        <f t="shared" si="71"/>
        <v>13959708.931550648</v>
      </c>
      <c r="AJ269" s="27">
        <f t="shared" si="71"/>
        <v>285915.41980458907</v>
      </c>
      <c r="AK269" s="27">
        <f t="shared" si="71"/>
        <v>442817.00574183522</v>
      </c>
      <c r="AL269" s="27">
        <f t="shared" si="71"/>
        <v>0</v>
      </c>
    </row>
    <row r="270" spans="4:38">
      <c r="D270" s="27">
        <f t="shared" si="62"/>
        <v>40</v>
      </c>
      <c r="E270" s="27">
        <f t="shared" si="69"/>
        <v>4324.1113910288932</v>
      </c>
      <c r="F270" s="27">
        <f t="shared" si="69"/>
        <v>207205.55247819336</v>
      </c>
      <c r="G270" s="27">
        <f t="shared" si="69"/>
        <v>69267.087838635794</v>
      </c>
      <c r="H270" s="27">
        <f t="shared" si="69"/>
        <v>175625.94148346616</v>
      </c>
      <c r="I270" s="27">
        <f t="shared" si="69"/>
        <v>200335.56122200808</v>
      </c>
      <c r="J270" s="27">
        <f t="shared" si="69"/>
        <v>489522.58048682933</v>
      </c>
      <c r="K270" s="27">
        <f t="shared" si="69"/>
        <v>14584693.69243966</v>
      </c>
      <c r="L270" s="27">
        <f t="shared" si="69"/>
        <v>292519.4995665616</v>
      </c>
      <c r="M270" s="27">
        <f t="shared" si="69"/>
        <v>501298.37332621781</v>
      </c>
      <c r="N270" s="27">
        <f t="shared" si="69"/>
        <v>0</v>
      </c>
      <c r="Q270" s="27">
        <f t="shared" si="70"/>
        <v>-369.61118637194141</v>
      </c>
      <c r="R270" s="27">
        <f t="shared" si="70"/>
        <v>189678.22640051518</v>
      </c>
      <c r="S270" s="27">
        <f t="shared" si="70"/>
        <v>57307.31983283336</v>
      </c>
      <c r="T270" s="27">
        <f t="shared" si="70"/>
        <v>122320.7721404505</v>
      </c>
      <c r="U270" s="27">
        <f t="shared" si="70"/>
        <v>187018.15012774215</v>
      </c>
      <c r="V270" s="27">
        <f t="shared" si="70"/>
        <v>294761.55344147235</v>
      </c>
      <c r="W270" s="27">
        <f t="shared" si="70"/>
        <v>11051155.723990584</v>
      </c>
      <c r="X270" s="27">
        <f t="shared" si="70"/>
        <v>213950.90289554722</v>
      </c>
      <c r="Y270" s="27">
        <f t="shared" si="70"/>
        <v>427866.9200671151</v>
      </c>
      <c r="Z270" s="27">
        <f t="shared" si="70"/>
        <v>0</v>
      </c>
      <c r="AC270" s="27">
        <f t="shared" si="71"/>
        <v>9017.8339684297207</v>
      </c>
      <c r="AD270" s="27">
        <f t="shared" si="71"/>
        <v>224732.87855587155</v>
      </c>
      <c r="AE270" s="27">
        <f t="shared" si="71"/>
        <v>81226.855844438236</v>
      </c>
      <c r="AF270" s="27">
        <f t="shared" si="71"/>
        <v>228931.11082648134</v>
      </c>
      <c r="AG270" s="27">
        <f t="shared" si="71"/>
        <v>213652.97231627398</v>
      </c>
      <c r="AH270" s="27">
        <f t="shared" si="71"/>
        <v>684283.60753218946</v>
      </c>
      <c r="AI270" s="27">
        <f t="shared" si="71"/>
        <v>18118231.660888787</v>
      </c>
      <c r="AJ270" s="27">
        <f t="shared" si="71"/>
        <v>371088.09623757587</v>
      </c>
      <c r="AK270" s="27">
        <f t="shared" si="71"/>
        <v>574729.82658532332</v>
      </c>
      <c r="AL270" s="27">
        <f t="shared" si="71"/>
        <v>0</v>
      </c>
    </row>
    <row r="271" spans="4:38">
      <c r="D271" s="27">
        <f t="shared" si="62"/>
        <v>50</v>
      </c>
      <c r="E271" s="27">
        <f t="shared" si="69"/>
        <v>5103.6630207130183</v>
      </c>
      <c r="F271" s="27">
        <f t="shared" si="69"/>
        <v>244560.60916084301</v>
      </c>
      <c r="G271" s="27">
        <f t="shared" si="69"/>
        <v>81754.571699506851</v>
      </c>
      <c r="H271" s="27">
        <f t="shared" si="69"/>
        <v>207287.81984818334</v>
      </c>
      <c r="I271" s="27">
        <f t="shared" si="69"/>
        <v>236452.09456532239</v>
      </c>
      <c r="J271" s="27">
        <f t="shared" si="69"/>
        <v>577773.80504533567</v>
      </c>
      <c r="K271" s="27">
        <f t="shared" si="69"/>
        <v>17214025.064423542</v>
      </c>
      <c r="L271" s="27">
        <f t="shared" si="69"/>
        <v>345254.97096875386</v>
      </c>
      <c r="M271" s="27">
        <f t="shared" si="69"/>
        <v>591672.54007298814</v>
      </c>
      <c r="N271" s="27">
        <f t="shared" si="69"/>
        <v>0</v>
      </c>
      <c r="Q271" s="27">
        <f t="shared" si="70"/>
        <v>-436.2447618352162</v>
      </c>
      <c r="R271" s="27">
        <f t="shared" si="70"/>
        <v>223873.45338122739</v>
      </c>
      <c r="S271" s="27">
        <f t="shared" si="70"/>
        <v>67638.694427206312</v>
      </c>
      <c r="T271" s="27">
        <f t="shared" si="70"/>
        <v>144372.78436754984</v>
      </c>
      <c r="U271" s="27">
        <f t="shared" si="70"/>
        <v>220733.8180485683</v>
      </c>
      <c r="V271" s="27">
        <f t="shared" si="70"/>
        <v>347901.22274560871</v>
      </c>
      <c r="W271" s="27">
        <f t="shared" si="70"/>
        <v>13043460.194315536</v>
      </c>
      <c r="X271" s="27">
        <f t="shared" si="70"/>
        <v>252522.01264323774</v>
      </c>
      <c r="Y271" s="27">
        <f t="shared" si="70"/>
        <v>505002.85035749612</v>
      </c>
      <c r="Z271" s="27">
        <f t="shared" si="70"/>
        <v>0</v>
      </c>
      <c r="AC271" s="27">
        <f t="shared" si="71"/>
        <v>10643.570803261247</v>
      </c>
      <c r="AD271" s="27">
        <f t="shared" si="71"/>
        <v>265247.76494045864</v>
      </c>
      <c r="AE271" s="27">
        <f t="shared" si="71"/>
        <v>95870.448971807389</v>
      </c>
      <c r="AF271" s="27">
        <f t="shared" si="71"/>
        <v>270202.85532881628</v>
      </c>
      <c r="AG271" s="27">
        <f t="shared" si="71"/>
        <v>252170.37108207648</v>
      </c>
      <c r="AH271" s="27">
        <f t="shared" si="71"/>
        <v>807646.38734506664</v>
      </c>
      <c r="AI271" s="27">
        <f t="shared" si="71"/>
        <v>21384589.934531607</v>
      </c>
      <c r="AJ271" s="27">
        <f t="shared" si="71"/>
        <v>437987.92929426994</v>
      </c>
      <c r="AK271" s="27">
        <f t="shared" si="71"/>
        <v>678342.22978848359</v>
      </c>
      <c r="AL271" s="27">
        <f t="shared" si="71"/>
        <v>0</v>
      </c>
    </row>
    <row r="272" spans="4:38">
      <c r="D272" s="27">
        <f t="shared" si="62"/>
        <v>60</v>
      </c>
      <c r="E272" s="27">
        <f t="shared" ref="E272:N287" si="72">E168*2220*$AP168</f>
        <v>5692.6477974623594</v>
      </c>
      <c r="F272" s="27">
        <f t="shared" si="72"/>
        <v>272783.96074257774</v>
      </c>
      <c r="G272" s="27">
        <f t="shared" si="72"/>
        <v>91189.402715043761</v>
      </c>
      <c r="H272" s="27">
        <f t="shared" si="72"/>
        <v>231209.73040549186</v>
      </c>
      <c r="I272" s="27">
        <f t="shared" si="72"/>
        <v>263739.68850799889</v>
      </c>
      <c r="J272" s="27">
        <f t="shared" si="72"/>
        <v>644451.39997963083</v>
      </c>
      <c r="K272" s="27">
        <f t="shared" si="72"/>
        <v>19200597.976541586</v>
      </c>
      <c r="L272" s="27">
        <f t="shared" si="72"/>
        <v>385098.88722504734</v>
      </c>
      <c r="M272" s="27">
        <f t="shared" si="72"/>
        <v>659954.10911649407</v>
      </c>
      <c r="N272" s="27">
        <f t="shared" si="72"/>
        <v>0</v>
      </c>
      <c r="Q272" s="27">
        <f t="shared" ref="Q272:Z287" si="73">Q168*$AP168*2220</f>
        <v>-486.58929332461844</v>
      </c>
      <c r="R272" s="27">
        <f t="shared" si="73"/>
        <v>249709.41775127008</v>
      </c>
      <c r="S272" s="27">
        <f t="shared" si="73"/>
        <v>75444.492179750596</v>
      </c>
      <c r="T272" s="27">
        <f t="shared" si="73"/>
        <v>161034.0278360738</v>
      </c>
      <c r="U272" s="27">
        <f t="shared" si="73"/>
        <v>246207.4549279488</v>
      </c>
      <c r="V272" s="27">
        <f t="shared" si="73"/>
        <v>388050.52789722849</v>
      </c>
      <c r="W272" s="27">
        <f t="shared" si="73"/>
        <v>14548731.89023455</v>
      </c>
      <c r="X272" s="27">
        <f t="shared" si="73"/>
        <v>281664.1446055852</v>
      </c>
      <c r="Y272" s="27">
        <f t="shared" si="73"/>
        <v>563282.36251737922</v>
      </c>
      <c r="Z272" s="27">
        <f t="shared" si="73"/>
        <v>0</v>
      </c>
      <c r="AC272" s="27">
        <f t="shared" ref="AC272:AL287" si="74">AC168*$AP168*2220</f>
        <v>11871.884888249326</v>
      </c>
      <c r="AD272" s="27">
        <f t="shared" si="74"/>
        <v>295858.50373388536</v>
      </c>
      <c r="AE272" s="27">
        <f t="shared" si="74"/>
        <v>106934.31325033694</v>
      </c>
      <c r="AF272" s="27">
        <f t="shared" si="74"/>
        <v>301385.43297490926</v>
      </c>
      <c r="AG272" s="27">
        <f t="shared" si="74"/>
        <v>281271.92208804889</v>
      </c>
      <c r="AH272" s="27">
        <f t="shared" si="74"/>
        <v>900852.27206203761</v>
      </c>
      <c r="AI272" s="27">
        <f t="shared" si="74"/>
        <v>23852464.062848695</v>
      </c>
      <c r="AJ272" s="27">
        <f t="shared" si="74"/>
        <v>488533.62984450953</v>
      </c>
      <c r="AK272" s="27">
        <f t="shared" si="74"/>
        <v>756625.85571561265</v>
      </c>
      <c r="AL272" s="27">
        <f t="shared" si="74"/>
        <v>0</v>
      </c>
    </row>
    <row r="273" spans="4:38">
      <c r="D273" s="27">
        <f t="shared" si="62"/>
        <v>75</v>
      </c>
      <c r="E273" s="27">
        <f t="shared" si="72"/>
        <v>6295.9505520717357</v>
      </c>
      <c r="F273" s="27">
        <f t="shared" si="72"/>
        <v>301693.41040194628</v>
      </c>
      <c r="G273" s="27">
        <f t="shared" si="72"/>
        <v>100853.59059501307</v>
      </c>
      <c r="H273" s="27">
        <f t="shared" si="72"/>
        <v>255713.17277694962</v>
      </c>
      <c r="I273" s="27">
        <f t="shared" si="72"/>
        <v>291690.63264468411</v>
      </c>
      <c r="J273" s="27">
        <f t="shared" si="72"/>
        <v>712749.89984341967</v>
      </c>
      <c r="K273" s="27">
        <f t="shared" si="72"/>
        <v>21235463.659705501</v>
      </c>
      <c r="L273" s="27">
        <f t="shared" si="72"/>
        <v>425911.39271035843</v>
      </c>
      <c r="M273" s="27">
        <f t="shared" si="72"/>
        <v>729895.57504088245</v>
      </c>
      <c r="N273" s="27">
        <f t="shared" si="72"/>
        <v>0</v>
      </c>
      <c r="Q273" s="27">
        <f t="shared" si="73"/>
        <v>-538.15767968378066</v>
      </c>
      <c r="R273" s="27">
        <f t="shared" si="73"/>
        <v>276173.44379700598</v>
      </c>
      <c r="S273" s="27">
        <f t="shared" si="73"/>
        <v>83440.045667608909</v>
      </c>
      <c r="T273" s="27">
        <f t="shared" si="73"/>
        <v>178100.2992858295</v>
      </c>
      <c r="U273" s="27">
        <f t="shared" si="73"/>
        <v>272300.34545063489</v>
      </c>
      <c r="V273" s="27">
        <f t="shared" si="73"/>
        <v>429175.84615640173</v>
      </c>
      <c r="W273" s="27">
        <f t="shared" si="73"/>
        <v>16090596.122440254</v>
      </c>
      <c r="X273" s="27">
        <f t="shared" si="73"/>
        <v>311514.70981901605</v>
      </c>
      <c r="Y273" s="27">
        <f t="shared" si="73"/>
        <v>622978.62566597946</v>
      </c>
      <c r="Z273" s="27">
        <f t="shared" si="73"/>
        <v>0</v>
      </c>
      <c r="AC273" s="27">
        <f t="shared" si="74"/>
        <v>13130.058783827242</v>
      </c>
      <c r="AD273" s="27">
        <f t="shared" si="74"/>
        <v>327213.37700688659</v>
      </c>
      <c r="AE273" s="27">
        <f t="shared" si="74"/>
        <v>118267.13552241726</v>
      </c>
      <c r="AF273" s="27">
        <f t="shared" si="74"/>
        <v>333326.04626806895</v>
      </c>
      <c r="AG273" s="27">
        <f t="shared" si="74"/>
        <v>311080.91983873327</v>
      </c>
      <c r="AH273" s="27">
        <f t="shared" si="74"/>
        <v>996323.95353044232</v>
      </c>
      <c r="AI273" s="27">
        <f t="shared" si="74"/>
        <v>26380331.196970817</v>
      </c>
      <c r="AJ273" s="27">
        <f t="shared" si="74"/>
        <v>540308.07560170093</v>
      </c>
      <c r="AK273" s="27">
        <f t="shared" si="74"/>
        <v>836812.52441578952</v>
      </c>
      <c r="AL273" s="27">
        <f t="shared" si="74"/>
        <v>0</v>
      </c>
    </row>
    <row r="274" spans="4:38">
      <c r="D274" s="27">
        <f t="shared" si="62"/>
        <v>100</v>
      </c>
      <c r="E274" s="27">
        <f t="shared" si="72"/>
        <v>6820.1884046453024</v>
      </c>
      <c r="F274" s="27">
        <f t="shared" si="72"/>
        <v>326814.17720222997</v>
      </c>
      <c r="G274" s="27">
        <f t="shared" si="72"/>
        <v>109251.25339756883</v>
      </c>
      <c r="H274" s="27">
        <f t="shared" si="72"/>
        <v>277005.35470605473</v>
      </c>
      <c r="I274" s="27">
        <f t="shared" si="72"/>
        <v>315978.509369376</v>
      </c>
      <c r="J274" s="27">
        <f t="shared" si="72"/>
        <v>772097.64627592394</v>
      </c>
      <c r="K274" s="27">
        <f t="shared" si="72"/>
        <v>23003653.192849912</v>
      </c>
      <c r="L274" s="27">
        <f t="shared" si="72"/>
        <v>461375.27891061193</v>
      </c>
      <c r="M274" s="27">
        <f t="shared" si="72"/>
        <v>790670.97117808205</v>
      </c>
      <c r="N274" s="27">
        <f t="shared" si="72"/>
        <v>0</v>
      </c>
      <c r="Q274" s="27">
        <f t="shared" si="73"/>
        <v>-582.96785155696398</v>
      </c>
      <c r="R274" s="27">
        <f t="shared" si="73"/>
        <v>299169.26816324837</v>
      </c>
      <c r="S274" s="27">
        <f t="shared" si="73"/>
        <v>90387.754357130587</v>
      </c>
      <c r="T274" s="27">
        <f t="shared" si="73"/>
        <v>192929.97713480645</v>
      </c>
      <c r="U274" s="27">
        <f t="shared" si="73"/>
        <v>294973.67288124945</v>
      </c>
      <c r="V274" s="27">
        <f t="shared" si="73"/>
        <v>464911.5499400727</v>
      </c>
      <c r="W274" s="27">
        <f t="shared" si="73"/>
        <v>17430393.741257466</v>
      </c>
      <c r="X274" s="27">
        <f t="shared" si="73"/>
        <v>337453.2557414996</v>
      </c>
      <c r="Y274" s="27">
        <f t="shared" si="73"/>
        <v>674851.48810625041</v>
      </c>
      <c r="Z274" s="27">
        <f t="shared" si="73"/>
        <v>0</v>
      </c>
      <c r="AC274" s="27">
        <f t="shared" si="74"/>
        <v>14223.344660847557</v>
      </c>
      <c r="AD274" s="27">
        <f t="shared" si="74"/>
        <v>354459.08624121163</v>
      </c>
      <c r="AE274" s="27">
        <f t="shared" si="74"/>
        <v>128114.7524380071</v>
      </c>
      <c r="AF274" s="27">
        <f t="shared" si="74"/>
        <v>361080.73227730219</v>
      </c>
      <c r="AG274" s="27">
        <f t="shared" si="74"/>
        <v>336983.34585750249</v>
      </c>
      <c r="AH274" s="27">
        <f t="shared" si="74"/>
        <v>1079283.7426117803</v>
      </c>
      <c r="AI274" s="27">
        <f t="shared" si="74"/>
        <v>28576912.644442432</v>
      </c>
      <c r="AJ274" s="27">
        <f t="shared" si="74"/>
        <v>585297.30207972426</v>
      </c>
      <c r="AK274" s="27">
        <f t="shared" si="74"/>
        <v>906490.45424991823</v>
      </c>
      <c r="AL274" s="27">
        <f t="shared" si="74"/>
        <v>0</v>
      </c>
    </row>
    <row r="275" spans="4:38">
      <c r="D275" s="27">
        <f t="shared" si="62"/>
        <v>125</v>
      </c>
      <c r="E275" s="27">
        <f t="shared" si="72"/>
        <v>7030.9352319182399</v>
      </c>
      <c r="F275" s="27">
        <f t="shared" si="72"/>
        <v>336912.87930058758</v>
      </c>
      <c r="G275" s="27">
        <f t="shared" si="72"/>
        <v>112627.16527317734</v>
      </c>
      <c r="H275" s="27">
        <f t="shared" si="72"/>
        <v>285564.94223917235</v>
      </c>
      <c r="I275" s="27">
        <f t="shared" si="72"/>
        <v>325742.3845565588</v>
      </c>
      <c r="J275" s="27">
        <f t="shared" si="72"/>
        <v>795955.80379936192</v>
      </c>
      <c r="K275" s="27">
        <f t="shared" si="72"/>
        <v>23714476.213923361</v>
      </c>
      <c r="L275" s="27">
        <f t="shared" si="72"/>
        <v>475631.9783511071</v>
      </c>
      <c r="M275" s="27">
        <f t="shared" si="72"/>
        <v>815103.05262602237</v>
      </c>
      <c r="N275" s="27">
        <f t="shared" si="72"/>
        <v>0</v>
      </c>
      <c r="Q275" s="27">
        <f t="shared" si="73"/>
        <v>-600.98181507651577</v>
      </c>
      <c r="R275" s="27">
        <f t="shared" si="73"/>
        <v>308413.73038954526</v>
      </c>
      <c r="S275" s="27">
        <f t="shared" si="73"/>
        <v>93180.775799487863</v>
      </c>
      <c r="T275" s="27">
        <f t="shared" si="73"/>
        <v>198891.59845003395</v>
      </c>
      <c r="U275" s="27">
        <f t="shared" si="73"/>
        <v>304088.48936438758</v>
      </c>
      <c r="V275" s="27">
        <f t="shared" si="73"/>
        <v>479277.52171376738</v>
      </c>
      <c r="W275" s="27">
        <f t="shared" si="73"/>
        <v>17969000.589212883</v>
      </c>
      <c r="X275" s="27">
        <f t="shared" si="73"/>
        <v>347880.71005522576</v>
      </c>
      <c r="Y275" s="27">
        <f t="shared" si="73"/>
        <v>695704.69648711313</v>
      </c>
      <c r="Z275" s="27">
        <f t="shared" si="73"/>
        <v>0</v>
      </c>
      <c r="AC275" s="27">
        <f t="shared" si="74"/>
        <v>14662.852278912982</v>
      </c>
      <c r="AD275" s="27">
        <f t="shared" si="74"/>
        <v>365412.02821162989</v>
      </c>
      <c r="AE275" s="27">
        <f t="shared" si="74"/>
        <v>132073.55474686678</v>
      </c>
      <c r="AF275" s="27">
        <f t="shared" si="74"/>
        <v>372238.28602831002</v>
      </c>
      <c r="AG275" s="27">
        <f t="shared" si="74"/>
        <v>347396.27974872995</v>
      </c>
      <c r="AH275" s="27">
        <f t="shared" si="74"/>
        <v>1112634.085884962</v>
      </c>
      <c r="AI275" s="27">
        <f t="shared" si="74"/>
        <v>29459951.838633914</v>
      </c>
      <c r="AJ275" s="27">
        <f t="shared" si="74"/>
        <v>603383.24664698844</v>
      </c>
      <c r="AK275" s="27">
        <f t="shared" si="74"/>
        <v>934501.40876493661</v>
      </c>
      <c r="AL275" s="27">
        <f t="shared" si="74"/>
        <v>0</v>
      </c>
    </row>
    <row r="276" spans="4:38">
      <c r="D276" s="27">
        <f t="shared" si="62"/>
        <v>150</v>
      </c>
      <c r="E276" s="27">
        <f t="shared" si="72"/>
        <v>7107.8964068308214</v>
      </c>
      <c r="F276" s="27">
        <f t="shared" si="72"/>
        <v>340600.75440949824</v>
      </c>
      <c r="G276" s="27">
        <f t="shared" si="72"/>
        <v>113859.99116057104</v>
      </c>
      <c r="H276" s="27">
        <f t="shared" si="72"/>
        <v>288690.75875484722</v>
      </c>
      <c r="I276" s="27">
        <f t="shared" si="72"/>
        <v>329307.98654368724</v>
      </c>
      <c r="J276" s="27">
        <f t="shared" si="72"/>
        <v>804668.39918223466</v>
      </c>
      <c r="K276" s="27">
        <f t="shared" si="72"/>
        <v>23974056.752167355</v>
      </c>
      <c r="L276" s="27">
        <f t="shared" si="72"/>
        <v>480838.28372478206</v>
      </c>
      <c r="M276" s="27">
        <f t="shared" si="72"/>
        <v>824025.23531377525</v>
      </c>
      <c r="N276" s="27">
        <f t="shared" si="72"/>
        <v>0</v>
      </c>
      <c r="Q276" s="27">
        <f t="shared" si="73"/>
        <v>-607.56020970877103</v>
      </c>
      <c r="R276" s="27">
        <f t="shared" si="73"/>
        <v>311789.65155323321</v>
      </c>
      <c r="S276" s="27">
        <f t="shared" si="73"/>
        <v>94200.739964744149</v>
      </c>
      <c r="T276" s="27">
        <f t="shared" si="73"/>
        <v>201068.6816675649</v>
      </c>
      <c r="U276" s="27">
        <f t="shared" si="73"/>
        <v>307417.06609663134</v>
      </c>
      <c r="V276" s="27">
        <f t="shared" si="73"/>
        <v>484523.73149434279</v>
      </c>
      <c r="W276" s="27">
        <f t="shared" si="73"/>
        <v>18165690.695398573</v>
      </c>
      <c r="X276" s="27">
        <f t="shared" si="73"/>
        <v>351688.63990981056</v>
      </c>
      <c r="Y276" s="27">
        <f t="shared" si="73"/>
        <v>703319.93529500102</v>
      </c>
      <c r="Z276" s="27">
        <f t="shared" si="73"/>
        <v>0</v>
      </c>
      <c r="AC276" s="27">
        <f t="shared" si="74"/>
        <v>14823.3530233704</v>
      </c>
      <c r="AD276" s="27">
        <f t="shared" si="74"/>
        <v>369411.85726576333</v>
      </c>
      <c r="AE276" s="27">
        <f t="shared" si="74"/>
        <v>133519.24235639791</v>
      </c>
      <c r="AF276" s="27">
        <f t="shared" si="74"/>
        <v>376312.83584212884</v>
      </c>
      <c r="AG276" s="27">
        <f t="shared" si="74"/>
        <v>351198.90699074313</v>
      </c>
      <c r="AH276" s="27">
        <f t="shared" si="74"/>
        <v>1124813.066870132</v>
      </c>
      <c r="AI276" s="27">
        <f t="shared" si="74"/>
        <v>29782422.808936231</v>
      </c>
      <c r="AJ276" s="27">
        <f t="shared" si="74"/>
        <v>609987.92753975373</v>
      </c>
      <c r="AK276" s="27">
        <f t="shared" si="74"/>
        <v>944730.53533255402</v>
      </c>
      <c r="AL276" s="27">
        <f t="shared" si="74"/>
        <v>0</v>
      </c>
    </row>
    <row r="277" spans="4:38">
      <c r="D277" s="27">
        <f t="shared" si="62"/>
        <v>175</v>
      </c>
      <c r="E277" s="27">
        <f t="shared" si="72"/>
        <v>7129.6529060830635</v>
      </c>
      <c r="F277" s="27">
        <f t="shared" si="72"/>
        <v>341643.29634236905</v>
      </c>
      <c r="G277" s="27">
        <f t="shared" si="72"/>
        <v>114208.50423261925</v>
      </c>
      <c r="H277" s="27">
        <f t="shared" si="72"/>
        <v>289574.40982648393</v>
      </c>
      <c r="I277" s="27">
        <f t="shared" si="72"/>
        <v>330315.9625400888</v>
      </c>
      <c r="J277" s="27">
        <f t="shared" si="72"/>
        <v>807131.40179553756</v>
      </c>
      <c r="K277" s="27">
        <f t="shared" si="72"/>
        <v>24047438.737208735</v>
      </c>
      <c r="L277" s="27">
        <f t="shared" si="72"/>
        <v>482310.07751038839</v>
      </c>
      <c r="M277" s="27">
        <f t="shared" si="72"/>
        <v>826547.48710105533</v>
      </c>
      <c r="N277" s="27">
        <f t="shared" si="72"/>
        <v>0</v>
      </c>
      <c r="Q277" s="27">
        <f t="shared" si="73"/>
        <v>-609.41988555259979</v>
      </c>
      <c r="R277" s="27">
        <f t="shared" si="73"/>
        <v>312744.00582805846</v>
      </c>
      <c r="S277" s="27">
        <f t="shared" si="73"/>
        <v>94489.078203134064</v>
      </c>
      <c r="T277" s="27">
        <f t="shared" si="73"/>
        <v>201684.1310736853</v>
      </c>
      <c r="U277" s="27">
        <f t="shared" si="73"/>
        <v>308358.03636207158</v>
      </c>
      <c r="V277" s="27">
        <f t="shared" si="73"/>
        <v>486006.80603547132</v>
      </c>
      <c r="W277" s="27">
        <f t="shared" si="73"/>
        <v>18221293.902509335</v>
      </c>
      <c r="X277" s="27">
        <f t="shared" si="73"/>
        <v>352765.12065647228</v>
      </c>
      <c r="Y277" s="27">
        <f t="shared" si="73"/>
        <v>705472.72126296</v>
      </c>
      <c r="Z277" s="27">
        <f t="shared" si="73"/>
        <v>0</v>
      </c>
      <c r="AC277" s="27">
        <f t="shared" si="74"/>
        <v>14868.725697718715</v>
      </c>
      <c r="AD277" s="27">
        <f t="shared" si="74"/>
        <v>370542.58685667964</v>
      </c>
      <c r="AE277" s="27">
        <f t="shared" si="74"/>
        <v>133927.93026210446</v>
      </c>
      <c r="AF277" s="27">
        <f t="shared" si="74"/>
        <v>377464.68857928185</v>
      </c>
      <c r="AG277" s="27">
        <f t="shared" si="74"/>
        <v>352273.88871810603</v>
      </c>
      <c r="AH277" s="27">
        <f t="shared" si="74"/>
        <v>1128255.9975556093</v>
      </c>
      <c r="AI277" s="27">
        <f t="shared" si="74"/>
        <v>29873583.571908209</v>
      </c>
      <c r="AJ277" s="27">
        <f t="shared" si="74"/>
        <v>611855.03436430462</v>
      </c>
      <c r="AK277" s="27">
        <f t="shared" si="74"/>
        <v>947622.25293915533</v>
      </c>
      <c r="AL277" s="27">
        <f t="shared" si="74"/>
        <v>0</v>
      </c>
    </row>
    <row r="278" spans="4:38">
      <c r="D278" s="27">
        <f t="shared" si="62"/>
        <v>200</v>
      </c>
      <c r="E278" s="27">
        <f t="shared" si="72"/>
        <v>7128.9311884478648</v>
      </c>
      <c r="F278" s="27">
        <f t="shared" si="72"/>
        <v>341608.71261225414</v>
      </c>
      <c r="G278" s="27">
        <f t="shared" si="72"/>
        <v>114196.94318011361</v>
      </c>
      <c r="H278" s="27">
        <f t="shared" si="72"/>
        <v>289545.09690465924</v>
      </c>
      <c r="I278" s="27">
        <f t="shared" si="72"/>
        <v>330282.52544876153</v>
      </c>
      <c r="J278" s="27">
        <f t="shared" si="72"/>
        <v>807049.69782280969</v>
      </c>
      <c r="K278" s="27">
        <f t="shared" si="72"/>
        <v>24045004.47275763</v>
      </c>
      <c r="L278" s="27">
        <f t="shared" si="72"/>
        <v>482261.25441995775</v>
      </c>
      <c r="M278" s="27">
        <f t="shared" si="72"/>
        <v>826463.81768465776</v>
      </c>
      <c r="N278" s="27">
        <f t="shared" si="72"/>
        <v>0</v>
      </c>
      <c r="Q278" s="27">
        <f t="shared" si="73"/>
        <v>-609.35819544167327</v>
      </c>
      <c r="R278" s="27">
        <f t="shared" si="73"/>
        <v>312712.34750369377</v>
      </c>
      <c r="S278" s="27">
        <f t="shared" si="73"/>
        <v>94479.513300750856</v>
      </c>
      <c r="T278" s="27">
        <f t="shared" si="73"/>
        <v>201663.71507362853</v>
      </c>
      <c r="U278" s="27">
        <f t="shared" si="73"/>
        <v>308326.82201885892</v>
      </c>
      <c r="V278" s="27">
        <f t="shared" si="73"/>
        <v>485957.6087340932</v>
      </c>
      <c r="W278" s="27">
        <f t="shared" si="73"/>
        <v>18219449.404702954</v>
      </c>
      <c r="X278" s="27">
        <f t="shared" si="73"/>
        <v>352729.41109080141</v>
      </c>
      <c r="Y278" s="27">
        <f t="shared" si="73"/>
        <v>705401.30795423465</v>
      </c>
      <c r="Z278" s="27">
        <f t="shared" si="73"/>
        <v>0</v>
      </c>
      <c r="AC278" s="27">
        <f t="shared" si="74"/>
        <v>14867.22057233739</v>
      </c>
      <c r="AD278" s="27">
        <f t="shared" si="74"/>
        <v>370505.07772081444</v>
      </c>
      <c r="AE278" s="27">
        <f t="shared" si="74"/>
        <v>133914.37305947638</v>
      </c>
      <c r="AF278" s="27">
        <f t="shared" si="74"/>
        <v>377426.47873568907</v>
      </c>
      <c r="AG278" s="27">
        <f t="shared" si="74"/>
        <v>352238.22887866414</v>
      </c>
      <c r="AH278" s="27">
        <f t="shared" si="74"/>
        <v>1128141.7869115316</v>
      </c>
      <c r="AI278" s="27">
        <f t="shared" si="74"/>
        <v>29870559.540812392</v>
      </c>
      <c r="AJ278" s="27">
        <f t="shared" si="74"/>
        <v>611793.09774911415</v>
      </c>
      <c r="AK278" s="27">
        <f t="shared" si="74"/>
        <v>947526.32741508551</v>
      </c>
      <c r="AL278" s="27">
        <f t="shared" si="74"/>
        <v>0</v>
      </c>
    </row>
    <row r="279" spans="4:38">
      <c r="D279" s="27">
        <f t="shared" si="62"/>
        <v>225</v>
      </c>
      <c r="E279" s="27">
        <f t="shared" si="72"/>
        <v>7119.2502188160433</v>
      </c>
      <c r="F279" s="27">
        <f t="shared" si="72"/>
        <v>341144.81367911201</v>
      </c>
      <c r="G279" s="27">
        <f t="shared" si="72"/>
        <v>114041.86563626454</v>
      </c>
      <c r="H279" s="27">
        <f t="shared" si="72"/>
        <v>289151.89949314273</v>
      </c>
      <c r="I279" s="27">
        <f t="shared" si="72"/>
        <v>329834.00728884828</v>
      </c>
      <c r="J279" s="27">
        <f t="shared" si="72"/>
        <v>805953.73779605923</v>
      </c>
      <c r="K279" s="27">
        <f t="shared" si="72"/>
        <v>24012351.757793151</v>
      </c>
      <c r="L279" s="27">
        <f t="shared" si="72"/>
        <v>481606.35168135242</v>
      </c>
      <c r="M279" s="27">
        <f t="shared" si="72"/>
        <v>825341.49360699381</v>
      </c>
      <c r="N279" s="27">
        <f t="shared" si="72"/>
        <v>0</v>
      </c>
      <c r="Q279" s="27">
        <f t="shared" si="73"/>
        <v>-608.53069717734274</v>
      </c>
      <c r="R279" s="27">
        <f t="shared" si="73"/>
        <v>312287.68935233093</v>
      </c>
      <c r="S279" s="27">
        <f t="shared" si="73"/>
        <v>94351.211697759383</v>
      </c>
      <c r="T279" s="27">
        <f t="shared" si="73"/>
        <v>201389.85911263517</v>
      </c>
      <c r="U279" s="27">
        <f t="shared" si="73"/>
        <v>307908.11933794693</v>
      </c>
      <c r="V279" s="27">
        <f t="shared" si="73"/>
        <v>485297.6864079904</v>
      </c>
      <c r="W279" s="27">
        <f t="shared" si="73"/>
        <v>18194707.69634122</v>
      </c>
      <c r="X279" s="27">
        <f t="shared" si="73"/>
        <v>352250.41043463658</v>
      </c>
      <c r="Y279" s="27">
        <f t="shared" si="73"/>
        <v>704443.38474526652</v>
      </c>
      <c r="Z279" s="27">
        <f t="shared" si="73"/>
        <v>0</v>
      </c>
      <c r="AC279" s="27">
        <f t="shared" si="74"/>
        <v>14847.031134809418</v>
      </c>
      <c r="AD279" s="27">
        <f t="shared" si="74"/>
        <v>370001.93800589291</v>
      </c>
      <c r="AE279" s="27">
        <f t="shared" si="74"/>
        <v>133732.51957476971</v>
      </c>
      <c r="AF279" s="27">
        <f t="shared" si="74"/>
        <v>376913.93987364951</v>
      </c>
      <c r="AG279" s="27">
        <f t="shared" si="74"/>
        <v>351759.89523974975</v>
      </c>
      <c r="AH279" s="27">
        <f t="shared" si="74"/>
        <v>1126609.7891841335</v>
      </c>
      <c r="AI279" s="27">
        <f t="shared" si="74"/>
        <v>29829995.819245163</v>
      </c>
      <c r="AJ279" s="27">
        <f t="shared" si="74"/>
        <v>610962.2929280682</v>
      </c>
      <c r="AK279" s="27">
        <f t="shared" si="74"/>
        <v>946239.60246872611</v>
      </c>
      <c r="AL279" s="27">
        <f t="shared" si="74"/>
        <v>0</v>
      </c>
    </row>
    <row r="280" spans="4:38">
      <c r="D280" s="27">
        <f t="shared" si="62"/>
        <v>250</v>
      </c>
      <c r="E280" s="27">
        <f t="shared" si="72"/>
        <v>7106.1742698745757</v>
      </c>
      <c r="F280" s="27">
        <f t="shared" si="72"/>
        <v>340518.23194252327</v>
      </c>
      <c r="G280" s="27">
        <f t="shared" si="72"/>
        <v>113832.40458820242</v>
      </c>
      <c r="H280" s="27">
        <f t="shared" si="72"/>
        <v>288620.81330318016</v>
      </c>
      <c r="I280" s="27">
        <f t="shared" si="72"/>
        <v>329228.200145412</v>
      </c>
      <c r="J280" s="27">
        <f t="shared" si="72"/>
        <v>804473.44006797066</v>
      </c>
      <c r="K280" s="27">
        <f t="shared" si="72"/>
        <v>23968248.196898546</v>
      </c>
      <c r="L280" s="27">
        <f t="shared" si="72"/>
        <v>480721.78380258504</v>
      </c>
      <c r="M280" s="27">
        <f t="shared" si="72"/>
        <v>823825.58632771915</v>
      </c>
      <c r="N280" s="27">
        <f t="shared" si="72"/>
        <v>0</v>
      </c>
      <c r="Q280" s="27">
        <f t="shared" si="73"/>
        <v>-607.41300695982841</v>
      </c>
      <c r="R280" s="27">
        <f t="shared" si="73"/>
        <v>311714.10958542966</v>
      </c>
      <c r="S280" s="27">
        <f t="shared" si="73"/>
        <v>94177.916534813019</v>
      </c>
      <c r="T280" s="27">
        <f t="shared" si="73"/>
        <v>201019.96573423885</v>
      </c>
      <c r="U280" s="27">
        <f t="shared" si="73"/>
        <v>307342.58354086458</v>
      </c>
      <c r="V280" s="27">
        <f t="shared" si="73"/>
        <v>484406.3386432901</v>
      </c>
      <c r="W280" s="27">
        <f t="shared" si="73"/>
        <v>18161289.420324802</v>
      </c>
      <c r="X280" s="27">
        <f t="shared" si="73"/>
        <v>351603.43101406767</v>
      </c>
      <c r="Y280" s="27">
        <f t="shared" si="73"/>
        <v>703149.53139723546</v>
      </c>
      <c r="Z280" s="27">
        <f t="shared" si="73"/>
        <v>0</v>
      </c>
      <c r="AC280" s="27">
        <f t="shared" si="74"/>
        <v>14819.761546708965</v>
      </c>
      <c r="AD280" s="27">
        <f t="shared" si="74"/>
        <v>369322.35429961683</v>
      </c>
      <c r="AE280" s="27">
        <f t="shared" si="74"/>
        <v>133486.89264159184</v>
      </c>
      <c r="AF280" s="27">
        <f t="shared" si="74"/>
        <v>376221.6608721207</v>
      </c>
      <c r="AG280" s="27">
        <f t="shared" si="74"/>
        <v>351113.81674995943</v>
      </c>
      <c r="AH280" s="27">
        <f t="shared" si="74"/>
        <v>1124540.5414926568</v>
      </c>
      <c r="AI280" s="27">
        <f t="shared" si="74"/>
        <v>29775206.973472364</v>
      </c>
      <c r="AJ280" s="27">
        <f t="shared" si="74"/>
        <v>609840.13659110235</v>
      </c>
      <c r="AK280" s="27">
        <f t="shared" si="74"/>
        <v>944501.64125820762</v>
      </c>
      <c r="AL280" s="27">
        <f t="shared" si="74"/>
        <v>0</v>
      </c>
    </row>
    <row r="281" spans="4:38">
      <c r="D281" s="27">
        <f t="shared" si="62"/>
        <v>300</v>
      </c>
      <c r="E281" s="27">
        <f t="shared" si="72"/>
        <v>7076.5942526921281</v>
      </c>
      <c r="F281" s="27">
        <f t="shared" si="72"/>
        <v>339100.79764253763</v>
      </c>
      <c r="G281" s="27">
        <f t="shared" si="72"/>
        <v>113358.5681249014</v>
      </c>
      <c r="H281" s="27">
        <f t="shared" si="72"/>
        <v>287419.406147587</v>
      </c>
      <c r="I281" s="27">
        <f t="shared" si="72"/>
        <v>327857.7615032678</v>
      </c>
      <c r="J281" s="27">
        <f t="shared" si="72"/>
        <v>801124.75520938053</v>
      </c>
      <c r="K281" s="27">
        <f t="shared" si="72"/>
        <v>23868478.452086207</v>
      </c>
      <c r="L281" s="27">
        <f t="shared" si="72"/>
        <v>478720.74103543267</v>
      </c>
      <c r="M281" s="27">
        <f t="shared" si="72"/>
        <v>820396.34661680751</v>
      </c>
      <c r="N281" s="27">
        <f t="shared" si="72"/>
        <v>0</v>
      </c>
      <c r="Q281" s="27">
        <f t="shared" si="73"/>
        <v>-604.88460187146995</v>
      </c>
      <c r="R281" s="27">
        <f t="shared" si="73"/>
        <v>310416.57474215457</v>
      </c>
      <c r="S281" s="27">
        <f t="shared" si="73"/>
        <v>93785.8934456641</v>
      </c>
      <c r="T281" s="27">
        <f t="shared" si="73"/>
        <v>200183.20409364116</v>
      </c>
      <c r="U281" s="27">
        <f t="shared" si="73"/>
        <v>306063.24552342016</v>
      </c>
      <c r="V281" s="27">
        <f t="shared" si="73"/>
        <v>482389.95862273558</v>
      </c>
      <c r="W281" s="27">
        <f t="shared" si="73"/>
        <v>18085691.604579419</v>
      </c>
      <c r="X281" s="27">
        <f t="shared" si="73"/>
        <v>350139.85368879797</v>
      </c>
      <c r="Y281" s="27">
        <f t="shared" si="73"/>
        <v>700222.61539002007</v>
      </c>
      <c r="Z281" s="27">
        <f t="shared" si="73"/>
        <v>0</v>
      </c>
      <c r="AC281" s="27">
        <f t="shared" si="74"/>
        <v>14758.073107255716</v>
      </c>
      <c r="AD281" s="27">
        <f t="shared" si="74"/>
        <v>367785.02054292068</v>
      </c>
      <c r="AE281" s="27">
        <f t="shared" si="74"/>
        <v>132931.24280413869</v>
      </c>
      <c r="AF281" s="27">
        <f t="shared" si="74"/>
        <v>374655.60820153204</v>
      </c>
      <c r="AG281" s="27">
        <f t="shared" si="74"/>
        <v>349652.2774831155</v>
      </c>
      <c r="AH281" s="27">
        <f t="shared" si="74"/>
        <v>1119859.551796031</v>
      </c>
      <c r="AI281" s="27">
        <f t="shared" si="74"/>
        <v>29651265.299593076</v>
      </c>
      <c r="AJ281" s="27">
        <f t="shared" si="74"/>
        <v>607301.62838206731</v>
      </c>
      <c r="AK281" s="27">
        <f t="shared" si="74"/>
        <v>940570.07784359984</v>
      </c>
      <c r="AL281" s="27">
        <f t="shared" si="74"/>
        <v>0</v>
      </c>
    </row>
    <row r="282" spans="4:38">
      <c r="D282" s="27">
        <f t="shared" si="62"/>
        <v>365</v>
      </c>
      <c r="E282" s="27">
        <f t="shared" si="72"/>
        <v>7036.6222236712638</v>
      </c>
      <c r="F282" s="27">
        <f t="shared" si="72"/>
        <v>337185.39223135274</v>
      </c>
      <c r="G282" s="27">
        <f t="shared" si="72"/>
        <v>112718.26407283163</v>
      </c>
      <c r="H282" s="27">
        <f t="shared" si="72"/>
        <v>285795.92224651121</v>
      </c>
      <c r="I282" s="27">
        <f t="shared" si="72"/>
        <v>326005.86220120755</v>
      </c>
      <c r="J282" s="27">
        <f t="shared" si="72"/>
        <v>796599.6148917228</v>
      </c>
      <c r="K282" s="27">
        <f t="shared" si="72"/>
        <v>23733657.734760538</v>
      </c>
      <c r="L282" s="27">
        <f t="shared" si="72"/>
        <v>476016.69461560604</v>
      </c>
      <c r="M282" s="27">
        <f t="shared" si="72"/>
        <v>815762.35102449229</v>
      </c>
      <c r="N282" s="27">
        <f t="shared" si="72"/>
        <v>0</v>
      </c>
      <c r="Q282" s="27">
        <f t="shared" si="73"/>
        <v>-601.467920909285</v>
      </c>
      <c r="R282" s="27">
        <f t="shared" si="73"/>
        <v>308663.19170349429</v>
      </c>
      <c r="S282" s="27">
        <f t="shared" si="73"/>
        <v>93256.145332278669</v>
      </c>
      <c r="T282" s="27">
        <f t="shared" si="73"/>
        <v>199052.47247928067</v>
      </c>
      <c r="U282" s="27">
        <f t="shared" si="73"/>
        <v>304334.45219495875</v>
      </c>
      <c r="V282" s="27">
        <f t="shared" si="73"/>
        <v>479665.18668627663</v>
      </c>
      <c r="W282" s="27">
        <f t="shared" si="73"/>
        <v>17983534.86591864</v>
      </c>
      <c r="X282" s="27">
        <f t="shared" si="73"/>
        <v>348162.09434676904</v>
      </c>
      <c r="Y282" s="27">
        <f t="shared" si="73"/>
        <v>696267.41918913741</v>
      </c>
      <c r="Z282" s="27">
        <f t="shared" si="73"/>
        <v>0</v>
      </c>
      <c r="AC282" s="27">
        <f t="shared" si="74"/>
        <v>14674.712368251801</v>
      </c>
      <c r="AD282" s="27">
        <f t="shared" si="74"/>
        <v>365707.59275921126</v>
      </c>
      <c r="AE282" s="27">
        <f t="shared" si="74"/>
        <v>132180.38281338461</v>
      </c>
      <c r="AF282" s="27">
        <f t="shared" si="74"/>
        <v>372539.37201374094</v>
      </c>
      <c r="AG282" s="27">
        <f t="shared" si="74"/>
        <v>347677.27220745629</v>
      </c>
      <c r="AH282" s="27">
        <f t="shared" si="74"/>
        <v>1113534.0430971743</v>
      </c>
      <c r="AI282" s="27">
        <f t="shared" si="74"/>
        <v>29483780.60360251</v>
      </c>
      <c r="AJ282" s="27">
        <f t="shared" si="74"/>
        <v>603871.29488444282</v>
      </c>
      <c r="AK282" s="27">
        <f t="shared" si="74"/>
        <v>935257.28285985196</v>
      </c>
      <c r="AL282" s="27">
        <f t="shared" si="74"/>
        <v>0</v>
      </c>
    </row>
    <row r="283" spans="4:38">
      <c r="D283" s="27">
        <f t="shared" si="62"/>
        <v>730</v>
      </c>
      <c r="E283" s="27">
        <f t="shared" si="72"/>
        <v>6816.1372015057977</v>
      </c>
      <c r="F283" s="27">
        <f t="shared" si="72"/>
        <v>326620.04904298228</v>
      </c>
      <c r="G283" s="27">
        <f t="shared" si="72"/>
        <v>109186.35797320525</v>
      </c>
      <c r="H283" s="27">
        <f t="shared" si="72"/>
        <v>276840.81306936318</v>
      </c>
      <c r="I283" s="27">
        <f t="shared" si="72"/>
        <v>315790.81761465827</v>
      </c>
      <c r="J283" s="27">
        <f t="shared" si="72"/>
        <v>771639.01900303701</v>
      </c>
      <c r="K283" s="27">
        <f t="shared" si="72"/>
        <v>22989988.984985583</v>
      </c>
      <c r="L283" s="27">
        <f t="shared" si="72"/>
        <v>461101.22123543982</v>
      </c>
      <c r="M283" s="27">
        <f t="shared" si="72"/>
        <v>790201.3113196285</v>
      </c>
      <c r="N283" s="27">
        <f t="shared" si="72"/>
        <v>0</v>
      </c>
      <c r="Q283" s="27">
        <f t="shared" si="73"/>
        <v>-582.62156769347871</v>
      </c>
      <c r="R283" s="27">
        <f t="shared" si="73"/>
        <v>298991.56112547795</v>
      </c>
      <c r="S283" s="27">
        <f t="shared" si="73"/>
        <v>90334.063882249422</v>
      </c>
      <c r="T283" s="27">
        <f t="shared" si="73"/>
        <v>192815.3764107941</v>
      </c>
      <c r="U283" s="27">
        <f t="shared" si="73"/>
        <v>294798.45803398313</v>
      </c>
      <c r="V283" s="27">
        <f t="shared" si="73"/>
        <v>464635.3917140878</v>
      </c>
      <c r="W283" s="27">
        <f t="shared" si="73"/>
        <v>17420040.058681883</v>
      </c>
      <c r="X283" s="27">
        <f t="shared" si="73"/>
        <v>337252.80795208586</v>
      </c>
      <c r="Y283" s="27">
        <f t="shared" si="73"/>
        <v>674450.62521139928</v>
      </c>
      <c r="Z283" s="27">
        <f t="shared" si="73"/>
        <v>0</v>
      </c>
      <c r="AC283" s="27">
        <f t="shared" si="74"/>
        <v>14214.895970705064</v>
      </c>
      <c r="AD283" s="27">
        <f t="shared" si="74"/>
        <v>354248.53696048667</v>
      </c>
      <c r="AE283" s="27">
        <f t="shared" si="74"/>
        <v>128038.6520641611</v>
      </c>
      <c r="AF283" s="27">
        <f t="shared" si="74"/>
        <v>360866.24972793157</v>
      </c>
      <c r="AG283" s="27">
        <f t="shared" si="74"/>
        <v>336783.17719533341</v>
      </c>
      <c r="AH283" s="27">
        <f t="shared" si="74"/>
        <v>1078642.6462919915</v>
      </c>
      <c r="AI283" s="27">
        <f t="shared" si="74"/>
        <v>28559937.911289357</v>
      </c>
      <c r="AJ283" s="27">
        <f t="shared" si="74"/>
        <v>584949.63451879402</v>
      </c>
      <c r="AK283" s="27">
        <f t="shared" si="74"/>
        <v>905951.99742786225</v>
      </c>
      <c r="AL283" s="27">
        <f t="shared" si="74"/>
        <v>0</v>
      </c>
    </row>
    <row r="284" spans="4:38">
      <c r="D284" s="27">
        <f t="shared" si="62"/>
        <v>1460</v>
      </c>
      <c r="E284" s="27">
        <f t="shared" si="72"/>
        <v>6395.7268296660786</v>
      </c>
      <c r="F284" s="27">
        <f t="shared" si="72"/>
        <v>306474.55428414256</v>
      </c>
      <c r="G284" s="27">
        <f t="shared" si="72"/>
        <v>102451.88711408006</v>
      </c>
      <c r="H284" s="27">
        <f t="shared" si="72"/>
        <v>259765.63607069754</v>
      </c>
      <c r="I284" s="27">
        <f t="shared" si="72"/>
        <v>296313.2555979169</v>
      </c>
      <c r="J284" s="27">
        <f t="shared" si="72"/>
        <v>724045.33986855065</v>
      </c>
      <c r="K284" s="27">
        <f t="shared" si="72"/>
        <v>21571996.721620694</v>
      </c>
      <c r="L284" s="27">
        <f t="shared" si="72"/>
        <v>432661.10476705147</v>
      </c>
      <c r="M284" s="27">
        <f t="shared" si="72"/>
        <v>741462.73442497209</v>
      </c>
      <c r="N284" s="27">
        <f t="shared" si="72"/>
        <v>0</v>
      </c>
      <c r="Q284" s="27">
        <f t="shared" si="73"/>
        <v>-546.68623618903894</v>
      </c>
      <c r="R284" s="27">
        <f t="shared" si="73"/>
        <v>280550.15513941128</v>
      </c>
      <c r="S284" s="27">
        <f t="shared" si="73"/>
        <v>84762.37771106443</v>
      </c>
      <c r="T284" s="27">
        <f t="shared" si="73"/>
        <v>180922.77775896978</v>
      </c>
      <c r="U284" s="27">
        <f t="shared" si="73"/>
        <v>276615.6771280379</v>
      </c>
      <c r="V284" s="27">
        <f t="shared" si="73"/>
        <v>435977.29226191429</v>
      </c>
      <c r="W284" s="27">
        <f t="shared" si="73"/>
        <v>16345594.914456299</v>
      </c>
      <c r="X284" s="27">
        <f t="shared" si="73"/>
        <v>316451.49861755496</v>
      </c>
      <c r="Y284" s="27">
        <f t="shared" si="73"/>
        <v>632851.39829589427</v>
      </c>
      <c r="Z284" s="27">
        <f t="shared" si="73"/>
        <v>0</v>
      </c>
      <c r="AC284" s="27">
        <f t="shared" si="74"/>
        <v>13338.139895521186</v>
      </c>
      <c r="AD284" s="27">
        <f t="shared" si="74"/>
        <v>332398.95342887391</v>
      </c>
      <c r="AE284" s="27">
        <f t="shared" si="74"/>
        <v>120141.39651709571</v>
      </c>
      <c r="AF284" s="27">
        <f t="shared" si="74"/>
        <v>338608.49438242457</v>
      </c>
      <c r="AG284" s="27">
        <f t="shared" si="74"/>
        <v>316010.83406779583</v>
      </c>
      <c r="AH284" s="27">
        <f t="shared" si="74"/>
        <v>1012113.3874751918</v>
      </c>
      <c r="AI284" s="27">
        <f t="shared" si="74"/>
        <v>26798398.528785154</v>
      </c>
      <c r="AJ284" s="27">
        <f t="shared" si="74"/>
        <v>548870.71091654804</v>
      </c>
      <c r="AK284" s="27">
        <f t="shared" si="74"/>
        <v>850074.07055405423</v>
      </c>
      <c r="AL284" s="27">
        <f t="shared" si="74"/>
        <v>0</v>
      </c>
    </row>
    <row r="285" spans="4:38">
      <c r="D285" s="27">
        <f t="shared" ref="D285:D287" si="75">D181</f>
        <v>2920</v>
      </c>
      <c r="E285" s="27">
        <f t="shared" si="72"/>
        <v>5631.2353387840585</v>
      </c>
      <c r="F285" s="27">
        <f t="shared" si="72"/>
        <v>269841.15902477695</v>
      </c>
      <c r="G285" s="27">
        <f t="shared" si="72"/>
        <v>90205.648647449241</v>
      </c>
      <c r="H285" s="27">
        <f t="shared" si="72"/>
        <v>228715.4327570622</v>
      </c>
      <c r="I285" s="27">
        <f t="shared" si="72"/>
        <v>260894.45667588979</v>
      </c>
      <c r="J285" s="27">
        <f t="shared" si="72"/>
        <v>637499.03855142789</v>
      </c>
      <c r="K285" s="27">
        <f t="shared" si="72"/>
        <v>18993461.337883096</v>
      </c>
      <c r="L285" s="27">
        <f t="shared" si="72"/>
        <v>380944.42864264379</v>
      </c>
      <c r="M285" s="27">
        <f t="shared" si="72"/>
        <v>652834.50398761907</v>
      </c>
      <c r="N285" s="27">
        <f t="shared" si="72"/>
        <v>0</v>
      </c>
      <c r="Q285" s="27">
        <f t="shared" si="73"/>
        <v>-481.33995313481734</v>
      </c>
      <c r="R285" s="27">
        <f t="shared" si="73"/>
        <v>247015.54490951996</v>
      </c>
      <c r="S285" s="27">
        <f t="shared" si="73"/>
        <v>74630.594688927464</v>
      </c>
      <c r="T285" s="27">
        <f t="shared" si="73"/>
        <v>159296.78781488515</v>
      </c>
      <c r="U285" s="27">
        <f t="shared" si="73"/>
        <v>243551.36136832397</v>
      </c>
      <c r="V285" s="27">
        <f t="shared" si="73"/>
        <v>383864.22692491038</v>
      </c>
      <c r="W285" s="27">
        <f t="shared" si="73"/>
        <v>14391779.725298405</v>
      </c>
      <c r="X285" s="27">
        <f t="shared" si="73"/>
        <v>278625.54319246765</v>
      </c>
      <c r="Y285" s="27">
        <f t="shared" si="73"/>
        <v>557205.65514972247</v>
      </c>
      <c r="Z285" s="27">
        <f t="shared" si="73"/>
        <v>0</v>
      </c>
      <c r="AC285" s="27">
        <f t="shared" si="74"/>
        <v>11743.810630702923</v>
      </c>
      <c r="AD285" s="27">
        <f t="shared" si="74"/>
        <v>292666.773140034</v>
      </c>
      <c r="AE285" s="27">
        <f t="shared" si="74"/>
        <v>105780.70260597102</v>
      </c>
      <c r="AF285" s="27">
        <f t="shared" si="74"/>
        <v>298134.07769923867</v>
      </c>
      <c r="AG285" s="27">
        <f t="shared" si="74"/>
        <v>278237.5519834556</v>
      </c>
      <c r="AH285" s="27">
        <f t="shared" si="74"/>
        <v>891133.85017794953</v>
      </c>
      <c r="AI285" s="27">
        <f t="shared" si="74"/>
        <v>23595142.950467855</v>
      </c>
      <c r="AJ285" s="27">
        <f t="shared" si="74"/>
        <v>483263.31409281999</v>
      </c>
      <c r="AK285" s="27">
        <f t="shared" si="74"/>
        <v>748463.35282551928</v>
      </c>
      <c r="AL285" s="27">
        <f t="shared" si="74"/>
        <v>0</v>
      </c>
    </row>
    <row r="286" spans="4:38">
      <c r="D286" s="27">
        <f t="shared" si="75"/>
        <v>5840</v>
      </c>
      <c r="E286" s="27">
        <f t="shared" si="72"/>
        <v>4365.7082214125403</v>
      </c>
      <c r="F286" s="27">
        <f t="shared" si="72"/>
        <v>209198.81616674384</v>
      </c>
      <c r="G286" s="27">
        <f t="shared" si="72"/>
        <v>69933.419263392949</v>
      </c>
      <c r="H286" s="27">
        <f t="shared" si="72"/>
        <v>177315.41750251889</v>
      </c>
      <c r="I286" s="27">
        <f t="shared" si="72"/>
        <v>202262.73737599282</v>
      </c>
      <c r="J286" s="27">
        <f t="shared" si="72"/>
        <v>494231.66078289237</v>
      </c>
      <c r="K286" s="27">
        <f t="shared" si="72"/>
        <v>14724994.664098376</v>
      </c>
      <c r="L286" s="27">
        <f t="shared" si="72"/>
        <v>295333.46130506444</v>
      </c>
      <c r="M286" s="27">
        <f t="shared" si="72"/>
        <v>506120.73369605263</v>
      </c>
      <c r="N286" s="27">
        <f t="shared" si="72"/>
        <v>0</v>
      </c>
      <c r="Q286" s="27">
        <f t="shared" si="73"/>
        <v>-373.16675014842275</v>
      </c>
      <c r="R286" s="27">
        <f t="shared" si="73"/>
        <v>191502.88175685555</v>
      </c>
      <c r="S286" s="27">
        <f t="shared" si="73"/>
        <v>57858.601390420736</v>
      </c>
      <c r="T286" s="27">
        <f t="shared" si="73"/>
        <v>123497.46625191101</v>
      </c>
      <c r="U286" s="27">
        <f t="shared" si="73"/>
        <v>188817.21624006913</v>
      </c>
      <c r="V286" s="27">
        <f t="shared" si="73"/>
        <v>297597.08315691014</v>
      </c>
      <c r="W286" s="27">
        <f t="shared" si="73"/>
        <v>11157464.97660323</v>
      </c>
      <c r="X286" s="27">
        <f t="shared" si="73"/>
        <v>216009.05510611201</v>
      </c>
      <c r="Y286" s="27">
        <f t="shared" si="73"/>
        <v>431982.88889662549</v>
      </c>
      <c r="Z286" s="27">
        <f t="shared" si="73"/>
        <v>0</v>
      </c>
      <c r="AC286" s="27">
        <f t="shared" si="74"/>
        <v>9104.5831929734959</v>
      </c>
      <c r="AD286" s="27">
        <f t="shared" si="74"/>
        <v>226894.7505766321</v>
      </c>
      <c r="AE286" s="27">
        <f t="shared" si="74"/>
        <v>82008.237136365162</v>
      </c>
      <c r="AF286" s="27">
        <f t="shared" si="74"/>
        <v>231133.3687531263</v>
      </c>
      <c r="AG286" s="27">
        <f t="shared" si="74"/>
        <v>215708.2585119165</v>
      </c>
      <c r="AH286" s="27">
        <f t="shared" si="74"/>
        <v>690866.23840887786</v>
      </c>
      <c r="AI286" s="27">
        <f t="shared" si="74"/>
        <v>18292524.351593569</v>
      </c>
      <c r="AJ286" s="27">
        <f t="shared" si="74"/>
        <v>374657.8675040169</v>
      </c>
      <c r="AK286" s="27">
        <f t="shared" si="74"/>
        <v>580258.57849548256</v>
      </c>
      <c r="AL286" s="27">
        <f t="shared" si="74"/>
        <v>0</v>
      </c>
    </row>
    <row r="287" spans="4:38">
      <c r="D287" s="27">
        <f t="shared" si="75"/>
        <v>7946.78</v>
      </c>
      <c r="E287" s="27">
        <f t="shared" si="72"/>
        <v>3632.115191740897</v>
      </c>
      <c r="F287" s="27">
        <f t="shared" si="72"/>
        <v>174046.03325679753</v>
      </c>
      <c r="G287" s="27">
        <f t="shared" si="72"/>
        <v>58182.137155004471</v>
      </c>
      <c r="H287" s="27">
        <f t="shared" si="72"/>
        <v>147520.1706064544</v>
      </c>
      <c r="I287" s="27">
        <f t="shared" si="72"/>
        <v>168275.46044951829</v>
      </c>
      <c r="J287" s="27">
        <f t="shared" si="72"/>
        <v>411183.30230233847</v>
      </c>
      <c r="K287" s="27">
        <f t="shared" si="72"/>
        <v>12250675.974050958</v>
      </c>
      <c r="L287" s="27">
        <f t="shared" si="72"/>
        <v>245707.01866293661</v>
      </c>
      <c r="M287" s="27">
        <f t="shared" si="72"/>
        <v>421074.59144800482</v>
      </c>
      <c r="N287" s="27">
        <f t="shared" si="72"/>
        <v>0</v>
      </c>
      <c r="Q287" s="27">
        <f t="shared" si="73"/>
        <v>-310.46156855350404</v>
      </c>
      <c r="R287" s="27">
        <f t="shared" si="73"/>
        <v>159323.64024689322</v>
      </c>
      <c r="S287" s="27">
        <f t="shared" si="73"/>
        <v>48136.314756975138</v>
      </c>
      <c r="T287" s="27">
        <f t="shared" si="73"/>
        <v>102745.53418733571</v>
      </c>
      <c r="U287" s="27">
        <f t="shared" si="73"/>
        <v>157089.26130337821</v>
      </c>
      <c r="V287" s="27">
        <f t="shared" si="73"/>
        <v>247590.27216946281</v>
      </c>
      <c r="W287" s="27">
        <f t="shared" si="73"/>
        <v>9282617.1579843946</v>
      </c>
      <c r="X287" s="27">
        <f t="shared" si="73"/>
        <v>179711.91174811393</v>
      </c>
      <c r="Y287" s="27">
        <f t="shared" si="73"/>
        <v>359394.52060446999</v>
      </c>
      <c r="Z287" s="27">
        <f t="shared" si="73"/>
        <v>0</v>
      </c>
      <c r="AC287" s="27">
        <f t="shared" si="74"/>
        <v>7574.6919520352922</v>
      </c>
      <c r="AD287" s="27">
        <f t="shared" si="74"/>
        <v>188768.42626670183</v>
      </c>
      <c r="AE287" s="27">
        <f t="shared" si="74"/>
        <v>68227.959553033783</v>
      </c>
      <c r="AF287" s="27">
        <f t="shared" si="74"/>
        <v>192294.80702557269</v>
      </c>
      <c r="AG287" s="27">
        <f t="shared" si="74"/>
        <v>179461.65959565839</v>
      </c>
      <c r="AH287" s="27">
        <f t="shared" si="74"/>
        <v>574776.33243521687</v>
      </c>
      <c r="AI287" s="27">
        <f t="shared" si="74"/>
        <v>15218734.790117564</v>
      </c>
      <c r="AJ287" s="27">
        <f t="shared" si="74"/>
        <v>311702.12557775929</v>
      </c>
      <c r="AK287" s="27">
        <f t="shared" si="74"/>
        <v>482754.66229154216</v>
      </c>
      <c r="AL287" s="27">
        <f t="shared" si="74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5" spans="3:38">
      <c r="D295" s="38" t="str">
        <f>D204</f>
        <v>Average</v>
      </c>
      <c r="E295" s="38" t="str">
        <f>E205</f>
        <v>Blood</v>
      </c>
      <c r="F295" s="38" t="str">
        <f t="shared" ref="F295:N295" si="76">F205</f>
        <v>Thymus</v>
      </c>
      <c r="G295" s="38" t="str">
        <f t="shared" si="76"/>
        <v>Heart</v>
      </c>
      <c r="H295" s="38" t="str">
        <f t="shared" si="76"/>
        <v>Lungs</v>
      </c>
      <c r="I295" s="38" t="str">
        <f t="shared" si="76"/>
        <v>Kidneys</v>
      </c>
      <c r="J295" s="38" t="str">
        <f t="shared" si="76"/>
        <v>Spleen</v>
      </c>
      <c r="K295" s="38" t="str">
        <f t="shared" si="76"/>
        <v>Liver</v>
      </c>
      <c r="L295" s="38" t="str">
        <f t="shared" si="76"/>
        <v>ART</v>
      </c>
      <c r="M295" s="38" t="str">
        <f t="shared" si="76"/>
        <v>Carcass</v>
      </c>
      <c r="N295" s="38">
        <f t="shared" si="76"/>
        <v>0</v>
      </c>
      <c r="P295" s="38" t="str">
        <f>P204</f>
        <v>Average -STDEV</v>
      </c>
      <c r="Q295" s="38" t="str">
        <f>Q205</f>
        <v>Blood</v>
      </c>
      <c r="R295" s="38" t="str">
        <f t="shared" ref="R295:Z295" si="77">R205</f>
        <v>Thymus</v>
      </c>
      <c r="S295" s="38" t="str">
        <f t="shared" si="77"/>
        <v>Heart</v>
      </c>
      <c r="T295" s="38" t="str">
        <f t="shared" si="77"/>
        <v>Lungs</v>
      </c>
      <c r="U295" s="38" t="str">
        <f t="shared" si="77"/>
        <v>Kidneys</v>
      </c>
      <c r="V295" s="38" t="str">
        <f t="shared" si="77"/>
        <v>Spleen</v>
      </c>
      <c r="W295" s="38" t="str">
        <f t="shared" si="77"/>
        <v>Liver</v>
      </c>
      <c r="X295" s="38" t="str">
        <f t="shared" si="77"/>
        <v>ART</v>
      </c>
      <c r="Y295" s="38" t="str">
        <f t="shared" si="77"/>
        <v>Carcass</v>
      </c>
      <c r="Z295" s="38">
        <f t="shared" si="77"/>
        <v>0</v>
      </c>
      <c r="AB295" s="38" t="str">
        <f>AB204</f>
        <v>Average +STDEV</v>
      </c>
      <c r="AC295" s="38" t="str">
        <f>AC205</f>
        <v>Blood</v>
      </c>
      <c r="AD295" s="38" t="str">
        <f t="shared" ref="AD295:AL295" si="78">AD205</f>
        <v>Thymus</v>
      </c>
      <c r="AE295" s="38" t="str">
        <f t="shared" si="78"/>
        <v>Heart</v>
      </c>
      <c r="AF295" s="38" t="str">
        <f t="shared" si="78"/>
        <v>Lungs</v>
      </c>
      <c r="AG295" s="38" t="str">
        <f t="shared" si="78"/>
        <v>Kidneys</v>
      </c>
      <c r="AH295" s="38" t="str">
        <f t="shared" si="78"/>
        <v>Spleen</v>
      </c>
      <c r="AI295" s="38" t="str">
        <f t="shared" si="78"/>
        <v>Liver</v>
      </c>
      <c r="AJ295" s="38" t="str">
        <f t="shared" si="78"/>
        <v>ART</v>
      </c>
      <c r="AK295" s="38" t="str">
        <f t="shared" si="78"/>
        <v>Carcass</v>
      </c>
      <c r="AL295" s="38">
        <f t="shared" si="78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79">D207</f>
        <v>4.1666666666666664E-2</v>
      </c>
      <c r="E297" s="27">
        <f t="shared" ref="E297:N312" si="80">($D207-$D206)/8*(E206+3*((2*E206+E207)/3)+3*((E206+2*E207)/3)+E207)</f>
        <v>8.3608867979439161</v>
      </c>
      <c r="F297" s="27">
        <f t="shared" si="80"/>
        <v>19.588423402981128</v>
      </c>
      <c r="G297" s="27">
        <f t="shared" si="80"/>
        <v>21.638385685166675</v>
      </c>
      <c r="H297" s="27">
        <f t="shared" si="80"/>
        <v>29.869176921364385</v>
      </c>
      <c r="I297" s="27">
        <f t="shared" si="80"/>
        <v>157.22473962332464</v>
      </c>
      <c r="J297" s="27">
        <f t="shared" si="80"/>
        <v>70.731956299637119</v>
      </c>
      <c r="K297" s="27">
        <f t="shared" si="80"/>
        <v>1573.7207425082254</v>
      </c>
      <c r="L297" s="27">
        <f t="shared" si="80"/>
        <v>347.04175780958286</v>
      </c>
      <c r="M297" s="27">
        <f t="shared" si="80"/>
        <v>56.910005486301692</v>
      </c>
      <c r="N297" s="27">
        <f t="shared" si="80"/>
        <v>0</v>
      </c>
      <c r="Q297" s="27">
        <f t="shared" ref="Q297:Z312" si="81">($D207-$D206)/8*(Q206+3*((2*Q206+Q207)/3)+3*((Q206+2*Q207)/3)+Q207)</f>
        <v>8.2160710423003813</v>
      </c>
      <c r="R297" s="27">
        <f t="shared" si="81"/>
        <v>10.778651884427259</v>
      </c>
      <c r="S297" s="27">
        <f t="shared" si="81"/>
        <v>19.492153761075819</v>
      </c>
      <c r="T297" s="27">
        <f t="shared" si="81"/>
        <v>27.287337099352563</v>
      </c>
      <c r="U297" s="27">
        <f t="shared" si="81"/>
        <v>133.85930470167665</v>
      </c>
      <c r="V297" s="27">
        <f t="shared" si="81"/>
        <v>53.687525066925673</v>
      </c>
      <c r="W297" s="27">
        <f t="shared" si="81"/>
        <v>1530.4915797513504</v>
      </c>
      <c r="X297" s="27">
        <f t="shared" si="81"/>
        <v>321.54804543825509</v>
      </c>
      <c r="Y297" s="27">
        <f t="shared" si="81"/>
        <v>50.924426052245906</v>
      </c>
      <c r="Z297" s="27">
        <f t="shared" si="81"/>
        <v>0</v>
      </c>
      <c r="AC297" s="27">
        <f t="shared" ref="AC297:AL312" si="82">($D207-$D206)/8*(AC206+3*((2*AC206+AC207)/3)+3*((AC206+2*AC207)/3)+AC207)</f>
        <v>8.5057025535874526</v>
      </c>
      <c r="AD297" s="27">
        <f t="shared" si="82"/>
        <v>28.398194921535065</v>
      </c>
      <c r="AE297" s="27">
        <f t="shared" si="82"/>
        <v>23.784617609257474</v>
      </c>
      <c r="AF297" s="27">
        <f t="shared" si="82"/>
        <v>32.451016743376258</v>
      </c>
      <c r="AG297" s="27">
        <f t="shared" si="82"/>
        <v>180.59017454497194</v>
      </c>
      <c r="AH297" s="27">
        <f t="shared" si="82"/>
        <v>87.776387532348807</v>
      </c>
      <c r="AI297" s="27">
        <f t="shared" si="82"/>
        <v>1616.949905265094</v>
      </c>
      <c r="AJ297" s="27">
        <f t="shared" si="82"/>
        <v>372.53547018091126</v>
      </c>
      <c r="AK297" s="27">
        <f t="shared" si="82"/>
        <v>62.895584920357528</v>
      </c>
      <c r="AL297" s="27">
        <f t="shared" si="82"/>
        <v>0</v>
      </c>
    </row>
    <row r="298" spans="3:38">
      <c r="D298" s="37">
        <f t="shared" si="79"/>
        <v>7.4999999999999997E-2</v>
      </c>
      <c r="E298" s="27">
        <f t="shared" si="80"/>
        <v>12.144508194287496</v>
      </c>
      <c r="F298" s="27">
        <f t="shared" si="80"/>
        <v>32.555115577147873</v>
      </c>
      <c r="G298" s="27">
        <f t="shared" si="80"/>
        <v>36.734375195175105</v>
      </c>
      <c r="H298" s="27">
        <f t="shared" si="80"/>
        <v>46.860143478054923</v>
      </c>
      <c r="I298" s="27">
        <f t="shared" si="80"/>
        <v>235.39845530425873</v>
      </c>
      <c r="J298" s="27">
        <f t="shared" si="80"/>
        <v>122.99221234641433</v>
      </c>
      <c r="K298" s="27">
        <f t="shared" si="80"/>
        <v>2589.7627005335198</v>
      </c>
      <c r="L298" s="27">
        <f t="shared" si="80"/>
        <v>542.01357435544344</v>
      </c>
      <c r="M298" s="27">
        <f t="shared" si="80"/>
        <v>94.87262606492483</v>
      </c>
      <c r="N298" s="27">
        <f t="shared" si="80"/>
        <v>0</v>
      </c>
      <c r="Q298" s="27">
        <f t="shared" si="81"/>
        <v>11.659192634302277</v>
      </c>
      <c r="R298" s="27">
        <f t="shared" si="81"/>
        <v>17.806479563783483</v>
      </c>
      <c r="S298" s="27">
        <f t="shared" si="81"/>
        <v>33.236485748013251</v>
      </c>
      <c r="T298" s="27">
        <f t="shared" si="81"/>
        <v>41.830745724672838</v>
      </c>
      <c r="U298" s="27">
        <f t="shared" si="81"/>
        <v>202.02242390334217</v>
      </c>
      <c r="V298" s="27">
        <f t="shared" si="81"/>
        <v>94.195738107611731</v>
      </c>
      <c r="W298" s="27">
        <f t="shared" si="81"/>
        <v>2428.882277020326</v>
      </c>
      <c r="X298" s="27">
        <f t="shared" si="81"/>
        <v>471.82477985099109</v>
      </c>
      <c r="Y298" s="27">
        <f t="shared" si="81"/>
        <v>84.472525337241166</v>
      </c>
      <c r="Z298" s="27">
        <f t="shared" si="81"/>
        <v>0</v>
      </c>
      <c r="AC298" s="27">
        <f t="shared" si="82"/>
        <v>12.629823754272717</v>
      </c>
      <c r="AD298" s="27">
        <f t="shared" si="82"/>
        <v>47.286359408308535</v>
      </c>
      <c r="AE298" s="27">
        <f t="shared" si="82"/>
        <v>40.232264642336972</v>
      </c>
      <c r="AF298" s="27">
        <f t="shared" si="82"/>
        <v>51.889541231436979</v>
      </c>
      <c r="AG298" s="27">
        <f t="shared" si="82"/>
        <v>268.77448670517424</v>
      </c>
      <c r="AH298" s="27">
        <f t="shared" si="82"/>
        <v>151.78868658521733</v>
      </c>
      <c r="AI298" s="27">
        <f t="shared" si="82"/>
        <v>2742.4502832990574</v>
      </c>
      <c r="AJ298" s="27">
        <f t="shared" si="82"/>
        <v>610.14710667062434</v>
      </c>
      <c r="AK298" s="27">
        <f t="shared" si="82"/>
        <v>105.29631371502535</v>
      </c>
      <c r="AL298" s="27">
        <f t="shared" si="82"/>
        <v>0</v>
      </c>
    </row>
    <row r="299" spans="3:38">
      <c r="D299" s="37">
        <f t="shared" si="79"/>
        <v>0.1</v>
      </c>
      <c r="E299" s="27">
        <f t="shared" si="80"/>
        <v>7.3733888470168658</v>
      </c>
      <c r="F299" s="27">
        <f t="shared" si="80"/>
        <v>26.21588862391442</v>
      </c>
      <c r="G299" s="27">
        <f t="shared" si="80"/>
        <v>30.610167013194818</v>
      </c>
      <c r="H299" s="27">
        <f t="shared" si="80"/>
        <v>33.906363345208</v>
      </c>
      <c r="I299" s="27">
        <f t="shared" si="80"/>
        <v>153.93063780639943</v>
      </c>
      <c r="J299" s="27">
        <f t="shared" si="80"/>
        <v>106.44100425515536</v>
      </c>
      <c r="K299" s="27">
        <f t="shared" si="80"/>
        <v>2050.6021582799526</v>
      </c>
      <c r="L299" s="27">
        <f t="shared" si="80"/>
        <v>389.12521764949253</v>
      </c>
      <c r="M299" s="27">
        <f t="shared" si="80"/>
        <v>76.770837192583173</v>
      </c>
      <c r="N299" s="27">
        <f t="shared" si="80"/>
        <v>0</v>
      </c>
      <c r="Q299" s="27">
        <f t="shared" si="81"/>
        <v>6.6437893087779605</v>
      </c>
      <c r="R299" s="27">
        <f t="shared" si="81"/>
        <v>14.194437796529519</v>
      </c>
      <c r="S299" s="27">
        <f t="shared" si="81"/>
        <v>27.888182306754455</v>
      </c>
      <c r="T299" s="27">
        <f t="shared" si="81"/>
        <v>28.844107758646185</v>
      </c>
      <c r="U299" s="27">
        <f t="shared" si="81"/>
        <v>134.56395328033747</v>
      </c>
      <c r="V299" s="27">
        <f t="shared" si="81"/>
        <v>82.582090241566306</v>
      </c>
      <c r="W299" s="27">
        <f t="shared" si="81"/>
        <v>1798.9505391960442</v>
      </c>
      <c r="X299" s="27">
        <f t="shared" si="81"/>
        <v>294.02533129522567</v>
      </c>
      <c r="Y299" s="27">
        <f t="shared" si="81"/>
        <v>67.797683604766974</v>
      </c>
      <c r="Z299" s="27">
        <f t="shared" si="81"/>
        <v>0</v>
      </c>
      <c r="AC299" s="27">
        <f t="shared" si="82"/>
        <v>8.1029883852557809</v>
      </c>
      <c r="AD299" s="27">
        <f t="shared" si="82"/>
        <v>38.196892818333872</v>
      </c>
      <c r="AE299" s="27">
        <f t="shared" si="82"/>
        <v>33.332151719635178</v>
      </c>
      <c r="AF299" s="27">
        <f t="shared" si="82"/>
        <v>38.968618931769768</v>
      </c>
      <c r="AG299" s="27">
        <f t="shared" si="82"/>
        <v>173.29732233246096</v>
      </c>
      <c r="AH299" s="27">
        <f t="shared" si="82"/>
        <v>130.29991826874468</v>
      </c>
      <c r="AI299" s="27">
        <f t="shared" si="82"/>
        <v>2281.4358441815166</v>
      </c>
      <c r="AJ299" s="27">
        <f t="shared" si="82"/>
        <v>479.00270163486681</v>
      </c>
      <c r="AK299" s="27">
        <f t="shared" si="82"/>
        <v>85.803924933884772</v>
      </c>
      <c r="AL299" s="27">
        <f t="shared" si="82"/>
        <v>0</v>
      </c>
    </row>
    <row r="300" spans="3:38">
      <c r="D300" s="37">
        <f t="shared" si="79"/>
        <v>0.125</v>
      </c>
      <c r="E300" s="27">
        <f t="shared" si="80"/>
        <v>5.7144157687663855</v>
      </c>
      <c r="F300" s="27">
        <f t="shared" si="80"/>
        <v>27.691154756367656</v>
      </c>
      <c r="G300" s="27">
        <f t="shared" si="80"/>
        <v>33.167931503441544</v>
      </c>
      <c r="H300" s="27">
        <f t="shared" si="80"/>
        <v>32.520574294033523</v>
      </c>
      <c r="I300" s="27">
        <f t="shared" si="80"/>
        <v>131.87026408236343</v>
      </c>
      <c r="J300" s="27">
        <f t="shared" si="80"/>
        <v>118.75289031072107</v>
      </c>
      <c r="K300" s="27">
        <f t="shared" si="80"/>
        <v>2136.7191071810944</v>
      </c>
      <c r="L300" s="27">
        <f t="shared" si="80"/>
        <v>369.70502161567805</v>
      </c>
      <c r="M300" s="27">
        <f t="shared" si="80"/>
        <v>81.386997729387815</v>
      </c>
      <c r="N300" s="27">
        <f t="shared" si="80"/>
        <v>0</v>
      </c>
      <c r="Q300" s="27">
        <f t="shared" si="81"/>
        <v>4.655155281261953</v>
      </c>
      <c r="R300" s="27">
        <f t="shared" si="81"/>
        <v>14.872835202658381</v>
      </c>
      <c r="S300" s="27">
        <f t="shared" si="81"/>
        <v>30.373889775936696</v>
      </c>
      <c r="T300" s="27">
        <f t="shared" si="81"/>
        <v>26.30929685745155</v>
      </c>
      <c r="U300" s="27">
        <f t="shared" si="81"/>
        <v>117.87497605329793</v>
      </c>
      <c r="V300" s="27">
        <f t="shared" si="81"/>
        <v>93.014149304516963</v>
      </c>
      <c r="W300" s="27">
        <f t="shared" si="81"/>
        <v>1766.5736750998567</v>
      </c>
      <c r="X300" s="27">
        <f t="shared" si="81"/>
        <v>236.43796998134152</v>
      </c>
      <c r="Y300" s="27">
        <f t="shared" si="81"/>
        <v>71.413341325714939</v>
      </c>
      <c r="Z300" s="27">
        <f t="shared" si="81"/>
        <v>0</v>
      </c>
      <c r="AC300" s="27">
        <f t="shared" si="82"/>
        <v>6.7736762562708162</v>
      </c>
      <c r="AD300" s="27">
        <f t="shared" si="82"/>
        <v>40.447560187886552</v>
      </c>
      <c r="AE300" s="27">
        <f t="shared" si="82"/>
        <v>35.961973230946356</v>
      </c>
      <c r="AF300" s="27">
        <f t="shared" si="82"/>
        <v>38.731851730615503</v>
      </c>
      <c r="AG300" s="27">
        <f t="shared" si="82"/>
        <v>145.86555211142843</v>
      </c>
      <c r="AH300" s="27">
        <f t="shared" si="82"/>
        <v>144.49163131692526</v>
      </c>
      <c r="AI300" s="27">
        <f t="shared" si="82"/>
        <v>2472.6419989365331</v>
      </c>
      <c r="AJ300" s="27">
        <f t="shared" si="82"/>
        <v>494.38698105562804</v>
      </c>
      <c r="AK300" s="27">
        <f t="shared" si="82"/>
        <v>91.459179715143492</v>
      </c>
      <c r="AL300" s="27">
        <f t="shared" si="82"/>
        <v>0</v>
      </c>
    </row>
    <row r="301" spans="3:38">
      <c r="D301" s="37">
        <f t="shared" si="79"/>
        <v>0.25</v>
      </c>
      <c r="E301" s="27">
        <f t="shared" si="80"/>
        <v>21.101883586922842</v>
      </c>
      <c r="F301" s="27">
        <f t="shared" si="80"/>
        <v>164.40723007742321</v>
      </c>
      <c r="G301" s="27">
        <f t="shared" si="80"/>
        <v>195.24970819114611</v>
      </c>
      <c r="H301" s="27">
        <f t="shared" si="80"/>
        <v>173.21496194180378</v>
      </c>
      <c r="I301" s="27">
        <f t="shared" si="80"/>
        <v>592.78901992699707</v>
      </c>
      <c r="J301" s="27">
        <f t="shared" si="80"/>
        <v>736.47736455552717</v>
      </c>
      <c r="K301" s="27">
        <f t="shared" si="80"/>
        <v>12375.768245894584</v>
      </c>
      <c r="L301" s="27">
        <f t="shared" si="80"/>
        <v>1723.5937691698214</v>
      </c>
      <c r="M301" s="27">
        <f t="shared" si="80"/>
        <v>478.0271786884723</v>
      </c>
      <c r="N301" s="27">
        <f t="shared" si="80"/>
        <v>0</v>
      </c>
      <c r="Q301" s="27">
        <f t="shared" si="81"/>
        <v>14.437834210872607</v>
      </c>
      <c r="R301" s="27">
        <f t="shared" si="81"/>
        <v>86.368942545227867</v>
      </c>
      <c r="S301" s="27">
        <f t="shared" si="81"/>
        <v>179.30076485696517</v>
      </c>
      <c r="T301" s="27">
        <f t="shared" si="81"/>
        <v>132.89093657315578</v>
      </c>
      <c r="U301" s="27">
        <f t="shared" si="81"/>
        <v>544.47848911291067</v>
      </c>
      <c r="V301" s="27">
        <f t="shared" si="81"/>
        <v>596.22032731716081</v>
      </c>
      <c r="W301" s="27">
        <f t="shared" si="81"/>
        <v>9720.8546698101436</v>
      </c>
      <c r="X301" s="27">
        <f t="shared" si="81"/>
        <v>911.22194400704507</v>
      </c>
      <c r="Y301" s="27">
        <f t="shared" si="81"/>
        <v>415.94012505443516</v>
      </c>
      <c r="Z301" s="27">
        <f t="shared" si="81"/>
        <v>0</v>
      </c>
      <c r="AC301" s="27">
        <f t="shared" si="82"/>
        <v>27.770912390095628</v>
      </c>
      <c r="AD301" s="27">
        <f t="shared" si="82"/>
        <v>242.89362739286793</v>
      </c>
      <c r="AE301" s="27">
        <f t="shared" si="82"/>
        <v>211.19865152532674</v>
      </c>
      <c r="AF301" s="27">
        <f t="shared" si="82"/>
        <v>213.51960076734144</v>
      </c>
      <c r="AG301" s="27">
        <f t="shared" si="82"/>
        <v>641.09955074107961</v>
      </c>
      <c r="AH301" s="27">
        <f t="shared" si="82"/>
        <v>876.73440179389377</v>
      </c>
      <c r="AI301" s="27">
        <f t="shared" si="82"/>
        <v>15387.793295554757</v>
      </c>
      <c r="AJ301" s="27">
        <f t="shared" si="82"/>
        <v>2625.6984204571195</v>
      </c>
      <c r="AK301" s="27">
        <f t="shared" si="82"/>
        <v>539.03884880026658</v>
      </c>
      <c r="AL301" s="27">
        <f t="shared" si="82"/>
        <v>0</v>
      </c>
    </row>
    <row r="302" spans="3:38">
      <c r="D302" s="37">
        <f t="shared" si="79"/>
        <v>0.375</v>
      </c>
      <c r="E302" s="27">
        <f t="shared" si="80"/>
        <v>17.691699984348855</v>
      </c>
      <c r="F302" s="27">
        <f t="shared" si="80"/>
        <v>225.36589399534529</v>
      </c>
      <c r="G302" s="27">
        <f t="shared" si="80"/>
        <v>232.47547027126026</v>
      </c>
      <c r="H302" s="27">
        <f t="shared" si="80"/>
        <v>211.18890878770461</v>
      </c>
      <c r="I302" s="27">
        <f t="shared" si="80"/>
        <v>621.76684031333548</v>
      </c>
      <c r="J302" s="27">
        <f t="shared" si="80"/>
        <v>955.83194555748412</v>
      </c>
      <c r="K302" s="27">
        <f t="shared" si="80"/>
        <v>15871.130439423603</v>
      </c>
      <c r="L302" s="27">
        <f t="shared" si="80"/>
        <v>1567.5343536867115</v>
      </c>
      <c r="M302" s="27">
        <f t="shared" si="80"/>
        <v>602.13842147571734</v>
      </c>
      <c r="N302" s="27">
        <f t="shared" si="80"/>
        <v>0</v>
      </c>
      <c r="Q302" s="27">
        <f t="shared" si="81"/>
        <v>10.847424486476367</v>
      </c>
      <c r="R302" s="27">
        <f t="shared" si="81"/>
        <v>109.77061496856808</v>
      </c>
      <c r="S302" s="27">
        <f t="shared" si="81"/>
        <v>212.22770787045999</v>
      </c>
      <c r="T302" s="27">
        <f t="shared" si="81"/>
        <v>160.12660979581668</v>
      </c>
      <c r="U302" s="27">
        <f t="shared" si="81"/>
        <v>578.00164934304746</v>
      </c>
      <c r="V302" s="27">
        <f t="shared" si="81"/>
        <v>807.1441440313472</v>
      </c>
      <c r="W302" s="27">
        <f t="shared" si="81"/>
        <v>12480.633364525462</v>
      </c>
      <c r="X302" s="27">
        <f t="shared" si="81"/>
        <v>761.40031660120417</v>
      </c>
      <c r="Y302" s="27">
        <f t="shared" si="81"/>
        <v>525.17933958627543</v>
      </c>
      <c r="Z302" s="27">
        <f t="shared" si="81"/>
        <v>0</v>
      </c>
      <c r="AC302" s="27">
        <f t="shared" si="82"/>
        <v>24.572172762438665</v>
      </c>
      <c r="AD302" s="27">
        <f t="shared" si="82"/>
        <v>342.26374895330969</v>
      </c>
      <c r="AE302" s="27">
        <f t="shared" si="82"/>
        <v>252.72323267206062</v>
      </c>
      <c r="AF302" s="27">
        <f t="shared" si="82"/>
        <v>262.11027989448957</v>
      </c>
      <c r="AG302" s="27">
        <f t="shared" si="82"/>
        <v>665.53203128362179</v>
      </c>
      <c r="AH302" s="27">
        <f t="shared" si="82"/>
        <v>1104.5197470836179</v>
      </c>
      <c r="AI302" s="27">
        <f t="shared" si="82"/>
        <v>20664.582911931106</v>
      </c>
      <c r="AJ302" s="27">
        <f t="shared" si="82"/>
        <v>2726.6876015873881</v>
      </c>
      <c r="AK302" s="27">
        <f t="shared" si="82"/>
        <v>674.71480875301279</v>
      </c>
      <c r="AL302" s="27">
        <f t="shared" si="82"/>
        <v>0</v>
      </c>
    </row>
    <row r="303" spans="3:38">
      <c r="D303" s="37">
        <f t="shared" si="79"/>
        <v>0.5</v>
      </c>
      <c r="E303" s="27">
        <f t="shared" si="80"/>
        <v>17.196362097326659</v>
      </c>
      <c r="F303" s="27">
        <f t="shared" si="80"/>
        <v>321.86232619642425</v>
      </c>
      <c r="G303" s="27">
        <f t="shared" si="80"/>
        <v>252.02254452634207</v>
      </c>
      <c r="H303" s="27">
        <f t="shared" si="80"/>
        <v>263.29482112972886</v>
      </c>
      <c r="I303" s="27">
        <f t="shared" si="80"/>
        <v>700.4986226799881</v>
      </c>
      <c r="J303" s="27">
        <f t="shared" si="80"/>
        <v>1175.075267873246</v>
      </c>
      <c r="K303" s="27">
        <f t="shared" si="80"/>
        <v>20474.978554241869</v>
      </c>
      <c r="L303" s="27">
        <f t="shared" si="80"/>
        <v>1361.4724103258977</v>
      </c>
      <c r="M303" s="27">
        <f t="shared" si="80"/>
        <v>736.79710000310592</v>
      </c>
      <c r="N303" s="27">
        <f t="shared" si="80"/>
        <v>0</v>
      </c>
      <c r="Q303" s="27">
        <f t="shared" si="81"/>
        <v>11.313180113817506</v>
      </c>
      <c r="R303" s="27">
        <f t="shared" si="81"/>
        <v>139.11664231968217</v>
      </c>
      <c r="S303" s="27">
        <f t="shared" si="81"/>
        <v>226.15360206881809</v>
      </c>
      <c r="T303" s="27">
        <f t="shared" si="81"/>
        <v>204.14205954621821</v>
      </c>
      <c r="U303" s="27">
        <f t="shared" si="81"/>
        <v>649.21810908991779</v>
      </c>
      <c r="V303" s="27">
        <f t="shared" si="81"/>
        <v>1025.8043071252687</v>
      </c>
      <c r="W303" s="27">
        <f t="shared" si="81"/>
        <v>16737.602996477493</v>
      </c>
      <c r="X303" s="27">
        <f t="shared" si="81"/>
        <v>697.37728570469483</v>
      </c>
      <c r="Y303" s="27">
        <f t="shared" si="81"/>
        <v>654.49652798982834</v>
      </c>
      <c r="Z303" s="27">
        <f t="shared" si="81"/>
        <v>0</v>
      </c>
      <c r="AC303" s="27">
        <f t="shared" si="82"/>
        <v>23.18657107852615</v>
      </c>
      <c r="AD303" s="27">
        <f t="shared" si="82"/>
        <v>504.99750678438966</v>
      </c>
      <c r="AE303" s="27">
        <f t="shared" si="82"/>
        <v>277.89148698386691</v>
      </c>
      <c r="AF303" s="27">
        <f t="shared" si="82"/>
        <v>322.03089150487034</v>
      </c>
      <c r="AG303" s="27">
        <f t="shared" si="82"/>
        <v>751.77913627005739</v>
      </c>
      <c r="AH303" s="27">
        <f t="shared" si="82"/>
        <v>1324.3462286212157</v>
      </c>
      <c r="AI303" s="27">
        <f t="shared" si="82"/>
        <v>26307.149680691291</v>
      </c>
      <c r="AJ303" s="27">
        <f t="shared" si="82"/>
        <v>2554.2414446209605</v>
      </c>
      <c r="AK303" s="27">
        <f t="shared" si="82"/>
        <v>812.0507843653354</v>
      </c>
      <c r="AL303" s="27">
        <f t="shared" si="82"/>
        <v>0</v>
      </c>
    </row>
    <row r="304" spans="3:38">
      <c r="D304" s="37">
        <f t="shared" si="79"/>
        <v>0.625</v>
      </c>
      <c r="E304" s="27">
        <f t="shared" si="80"/>
        <v>16.392330528504253</v>
      </c>
      <c r="F304" s="27">
        <f t="shared" si="80"/>
        <v>452.7399866329813</v>
      </c>
      <c r="G304" s="27">
        <f t="shared" si="80"/>
        <v>255.64387659240992</v>
      </c>
      <c r="H304" s="27">
        <f t="shared" si="80"/>
        <v>323.04449970032925</v>
      </c>
      <c r="I304" s="27">
        <f t="shared" si="80"/>
        <v>777.80913646823274</v>
      </c>
      <c r="J304" s="27">
        <f t="shared" si="80"/>
        <v>1399.6083259406537</v>
      </c>
      <c r="K304" s="27">
        <f t="shared" si="80"/>
        <v>26094.490114250311</v>
      </c>
      <c r="L304" s="27">
        <f t="shared" si="80"/>
        <v>1112.7544612315801</v>
      </c>
      <c r="M304" s="27">
        <f t="shared" si="80"/>
        <v>880.96913255674099</v>
      </c>
      <c r="N304" s="27">
        <f t="shared" si="80"/>
        <v>0</v>
      </c>
      <c r="Q304" s="27">
        <f t="shared" si="81"/>
        <v>11.68398599521554</v>
      </c>
      <c r="R304" s="27">
        <f t="shared" si="81"/>
        <v>174.47293978755991</v>
      </c>
      <c r="S304" s="27">
        <f t="shared" si="81"/>
        <v>223.0762145885447</v>
      </c>
      <c r="T304" s="27">
        <f t="shared" si="81"/>
        <v>256.84406937710571</v>
      </c>
      <c r="U304" s="27">
        <f t="shared" si="81"/>
        <v>718.90997946465063</v>
      </c>
      <c r="V304" s="27">
        <f t="shared" si="81"/>
        <v>1251.9735551305928</v>
      </c>
      <c r="W304" s="27">
        <f t="shared" si="81"/>
        <v>22201.529619311561</v>
      </c>
      <c r="X304" s="27">
        <f t="shared" si="81"/>
        <v>615.90814202046579</v>
      </c>
      <c r="Y304" s="27">
        <f t="shared" si="81"/>
        <v>802.65626825354934</v>
      </c>
      <c r="Z304" s="27">
        <f t="shared" si="81"/>
        <v>0</v>
      </c>
      <c r="AC304" s="27">
        <f t="shared" si="82"/>
        <v>21.299706152619891</v>
      </c>
      <c r="AD304" s="27">
        <f t="shared" si="82"/>
        <v>728.79983273640551</v>
      </c>
      <c r="AE304" s="27">
        <f t="shared" si="82"/>
        <v>288.2115385962756</v>
      </c>
      <c r="AF304" s="27">
        <f t="shared" si="82"/>
        <v>388.47003670196585</v>
      </c>
      <c r="AG304" s="27">
        <f t="shared" si="82"/>
        <v>836.70829347181484</v>
      </c>
      <c r="AH304" s="27">
        <f t="shared" si="82"/>
        <v>1547.24309675071</v>
      </c>
      <c r="AI304" s="27">
        <f t="shared" si="82"/>
        <v>32144.187431707862</v>
      </c>
      <c r="AJ304" s="27">
        <f t="shared" si="82"/>
        <v>2156.540009967995</v>
      </c>
      <c r="AK304" s="27">
        <f t="shared" si="82"/>
        <v>951.18336002367744</v>
      </c>
      <c r="AL304" s="27">
        <f t="shared" si="82"/>
        <v>0</v>
      </c>
    </row>
    <row r="305" spans="4:38">
      <c r="D305" s="37">
        <f t="shared" si="79"/>
        <v>0.75</v>
      </c>
      <c r="E305" s="27">
        <f t="shared" si="80"/>
        <v>15.597301380616553</v>
      </c>
      <c r="F305" s="27">
        <f t="shared" si="80"/>
        <v>609.37802725714448</v>
      </c>
      <c r="G305" s="27">
        <f t="shared" si="80"/>
        <v>247.3764219169895</v>
      </c>
      <c r="H305" s="27">
        <f t="shared" si="80"/>
        <v>388.61312314278473</v>
      </c>
      <c r="I305" s="27">
        <f t="shared" si="80"/>
        <v>855.26981626094187</v>
      </c>
      <c r="J305" s="27">
        <f t="shared" si="80"/>
        <v>1626.5461769305821</v>
      </c>
      <c r="K305" s="27">
        <f t="shared" si="80"/>
        <v>32480.245340603848</v>
      </c>
      <c r="L305" s="27">
        <f t="shared" si="80"/>
        <v>864.46438276782101</v>
      </c>
      <c r="M305" s="27">
        <f t="shared" si="80"/>
        <v>1032.4112123660461</v>
      </c>
      <c r="N305" s="27">
        <f t="shared" si="80"/>
        <v>0</v>
      </c>
      <c r="Q305" s="27">
        <f t="shared" si="81"/>
        <v>12.03847143492278</v>
      </c>
      <c r="R305" s="27">
        <f t="shared" si="81"/>
        <v>215.31721347783045</v>
      </c>
      <c r="S305" s="27">
        <f t="shared" si="81"/>
        <v>207.38614512107264</v>
      </c>
      <c r="T305" s="27">
        <f t="shared" si="81"/>
        <v>316.11335018563955</v>
      </c>
      <c r="U305" s="27">
        <f t="shared" si="81"/>
        <v>788.7555506660874</v>
      </c>
      <c r="V305" s="27">
        <f t="shared" si="81"/>
        <v>1480.3818862048249</v>
      </c>
      <c r="W305" s="27">
        <f t="shared" si="81"/>
        <v>28572.381215341564</v>
      </c>
      <c r="X305" s="27">
        <f t="shared" si="81"/>
        <v>534.87102877760447</v>
      </c>
      <c r="Y305" s="27">
        <f t="shared" si="81"/>
        <v>965.16282639903397</v>
      </c>
      <c r="Z305" s="27">
        <f t="shared" si="81"/>
        <v>0</v>
      </c>
      <c r="AC305" s="27">
        <f t="shared" si="82"/>
        <v>19.431014363069522</v>
      </c>
      <c r="AD305" s="27">
        <f t="shared" si="82"/>
        <v>998.15492043534232</v>
      </c>
      <c r="AE305" s="27">
        <f t="shared" si="82"/>
        <v>287.36669871290627</v>
      </c>
      <c r="AF305" s="27">
        <f t="shared" si="82"/>
        <v>460.04268627232329</v>
      </c>
      <c r="AG305" s="27">
        <f t="shared" si="82"/>
        <v>921.78408185579713</v>
      </c>
      <c r="AH305" s="27">
        <f t="shared" si="82"/>
        <v>1772.7104676563445</v>
      </c>
      <c r="AI305" s="27">
        <f t="shared" si="82"/>
        <v>38040.791336867449</v>
      </c>
      <c r="AJ305" s="27">
        <f t="shared" si="82"/>
        <v>1616.7973574994837</v>
      </c>
      <c r="AK305" s="27">
        <f t="shared" si="82"/>
        <v>1092.2920341599931</v>
      </c>
      <c r="AL305" s="27">
        <f t="shared" si="82"/>
        <v>0</v>
      </c>
    </row>
    <row r="306" spans="4:38">
      <c r="D306" s="37">
        <f t="shared" si="79"/>
        <v>0.875</v>
      </c>
      <c r="E306" s="27">
        <f t="shared" si="80"/>
        <v>15.200237403771023</v>
      </c>
      <c r="F306" s="27">
        <f t="shared" si="80"/>
        <v>772.70931074431439</v>
      </c>
      <c r="G306" s="27">
        <f t="shared" si="80"/>
        <v>236.15074873637127</v>
      </c>
      <c r="H306" s="27">
        <f t="shared" si="80"/>
        <v>455.91186107983719</v>
      </c>
      <c r="I306" s="27">
        <f t="shared" si="80"/>
        <v>933.95351687544087</v>
      </c>
      <c r="J306" s="27">
        <f t="shared" si="80"/>
        <v>1851.9314743248221</v>
      </c>
      <c r="K306" s="27">
        <f t="shared" si="80"/>
        <v>39077.571477793914</v>
      </c>
      <c r="L306" s="27">
        <f t="shared" si="80"/>
        <v>670.30027031320287</v>
      </c>
      <c r="M306" s="27">
        <f t="shared" si="80"/>
        <v>1186.3255727173312</v>
      </c>
      <c r="N306" s="27">
        <f t="shared" si="80"/>
        <v>0</v>
      </c>
      <c r="Q306" s="27">
        <f t="shared" si="81"/>
        <v>12.45075615450269</v>
      </c>
      <c r="R306" s="27">
        <f t="shared" si="81"/>
        <v>259.75624876258206</v>
      </c>
      <c r="S306" s="27">
        <f t="shared" si="81"/>
        <v>188.73159917974985</v>
      </c>
      <c r="T306" s="27">
        <f t="shared" si="81"/>
        <v>377.22875615939148</v>
      </c>
      <c r="U306" s="27">
        <f t="shared" si="81"/>
        <v>860.04387635040621</v>
      </c>
      <c r="V306" s="27">
        <f t="shared" si="81"/>
        <v>1704.1204153922017</v>
      </c>
      <c r="W306" s="27">
        <f t="shared" si="81"/>
        <v>35185.065497478179</v>
      </c>
      <c r="X306" s="27">
        <f t="shared" si="81"/>
        <v>476.51075827188265</v>
      </c>
      <c r="Y306" s="27">
        <f t="shared" si="81"/>
        <v>1131.9411502699672</v>
      </c>
      <c r="Z306" s="27">
        <f t="shared" si="81"/>
        <v>0</v>
      </c>
      <c r="AC306" s="27">
        <f t="shared" si="82"/>
        <v>18.225967087152554</v>
      </c>
      <c r="AD306" s="27">
        <f t="shared" si="82"/>
        <v>1278.9874012506564</v>
      </c>
      <c r="AE306" s="27">
        <f t="shared" si="82"/>
        <v>283.56989829299323</v>
      </c>
      <c r="AF306" s="27">
        <f t="shared" si="82"/>
        <v>533.51944023290741</v>
      </c>
      <c r="AG306" s="27">
        <f t="shared" si="82"/>
        <v>1007.8631574004755</v>
      </c>
      <c r="AH306" s="27">
        <f t="shared" si="82"/>
        <v>1999.7425332574469</v>
      </c>
      <c r="AI306" s="27">
        <f t="shared" si="82"/>
        <v>43821.4417654934</v>
      </c>
      <c r="AJ306" s="27">
        <f t="shared" si="82"/>
        <v>1085.8507424246777</v>
      </c>
      <c r="AK306" s="27">
        <f t="shared" si="82"/>
        <v>1235.6364361064923</v>
      </c>
      <c r="AL306" s="27">
        <f t="shared" si="82"/>
        <v>0</v>
      </c>
    </row>
    <row r="307" spans="4:38">
      <c r="D307" s="37">
        <f t="shared" si="79"/>
        <v>1</v>
      </c>
      <c r="E307" s="27">
        <f t="shared" si="80"/>
        <v>15.540833853103727</v>
      </c>
      <c r="F307" s="27">
        <f t="shared" si="80"/>
        <v>916.57098609405762</v>
      </c>
      <c r="G307" s="27">
        <f t="shared" si="80"/>
        <v>234.38641100151517</v>
      </c>
      <c r="H307" s="27">
        <f t="shared" si="80"/>
        <v>519.40596337555235</v>
      </c>
      <c r="I307" s="27">
        <f t="shared" si="80"/>
        <v>1013.3646515654539</v>
      </c>
      <c r="J307" s="27">
        <f t="shared" si="80"/>
        <v>2072.5165957582922</v>
      </c>
      <c r="K307" s="27">
        <f t="shared" si="80"/>
        <v>45129.708354349954</v>
      </c>
      <c r="L307" s="27">
        <f t="shared" si="80"/>
        <v>578.50042526101822</v>
      </c>
      <c r="M307" s="27">
        <f t="shared" si="80"/>
        <v>1336.7000279006375</v>
      </c>
      <c r="N307" s="27">
        <f t="shared" si="80"/>
        <v>0</v>
      </c>
      <c r="Q307" s="27">
        <f t="shared" si="81"/>
        <v>12.940204318578937</v>
      </c>
      <c r="R307" s="27">
        <f t="shared" si="81"/>
        <v>305.17950210750888</v>
      </c>
      <c r="S307" s="27">
        <f t="shared" si="81"/>
        <v>180.50621883456404</v>
      </c>
      <c r="T307" s="27">
        <f t="shared" si="81"/>
        <v>433.7606967014803</v>
      </c>
      <c r="U307" s="27">
        <f t="shared" si="81"/>
        <v>932.61610013421614</v>
      </c>
      <c r="V307" s="27">
        <f t="shared" si="81"/>
        <v>1917.272143368768</v>
      </c>
      <c r="W307" s="27">
        <f t="shared" si="81"/>
        <v>41129.127889994976</v>
      </c>
      <c r="X307" s="27">
        <f t="shared" si="81"/>
        <v>460.84252726060856</v>
      </c>
      <c r="Y307" s="27">
        <f t="shared" si="81"/>
        <v>1289.3556117397093</v>
      </c>
      <c r="Z307" s="27">
        <f t="shared" si="81"/>
        <v>0</v>
      </c>
      <c r="AC307" s="27">
        <f t="shared" si="82"/>
        <v>18.266050731213927</v>
      </c>
      <c r="AD307" s="27">
        <f t="shared" si="82"/>
        <v>1524.656629771659</v>
      </c>
      <c r="AE307" s="27">
        <f t="shared" si="82"/>
        <v>288.26660316846687</v>
      </c>
      <c r="AF307" s="27">
        <f t="shared" si="82"/>
        <v>604.56617065464593</v>
      </c>
      <c r="AG307" s="27">
        <f t="shared" si="82"/>
        <v>1094.1132029966911</v>
      </c>
      <c r="AH307" s="27">
        <f t="shared" si="82"/>
        <v>2227.7610481478159</v>
      </c>
      <c r="AI307" s="27">
        <f t="shared" si="82"/>
        <v>49339.010244433826</v>
      </c>
      <c r="AJ307" s="27">
        <f t="shared" si="82"/>
        <v>752.21068479498535</v>
      </c>
      <c r="AK307" s="27">
        <f t="shared" si="82"/>
        <v>1382.2607970033735</v>
      </c>
      <c r="AL307" s="27">
        <f t="shared" si="82"/>
        <v>0</v>
      </c>
    </row>
    <row r="308" spans="4:38">
      <c r="D308" s="37">
        <f t="shared" si="79"/>
        <v>1.125</v>
      </c>
      <c r="E308" s="27">
        <f t="shared" si="80"/>
        <v>16.634286328205821</v>
      </c>
      <c r="F308" s="27">
        <f t="shared" si="80"/>
        <v>1027.2775939899304</v>
      </c>
      <c r="G308" s="27">
        <f t="shared" si="80"/>
        <v>248.47825943995525</v>
      </c>
      <c r="H308" s="27">
        <f t="shared" si="80"/>
        <v>576.16510818136169</v>
      </c>
      <c r="I308" s="27">
        <f t="shared" si="80"/>
        <v>1092.0282231055098</v>
      </c>
      <c r="J308" s="27">
        <f t="shared" si="80"/>
        <v>2287.4544591748941</v>
      </c>
      <c r="K308" s="27">
        <f t="shared" si="80"/>
        <v>50239.846290303685</v>
      </c>
      <c r="L308" s="27">
        <f t="shared" si="80"/>
        <v>592.86446507196649</v>
      </c>
      <c r="M308" s="27">
        <f t="shared" si="80"/>
        <v>1480.414428628568</v>
      </c>
      <c r="N308" s="27">
        <f t="shared" si="80"/>
        <v>0</v>
      </c>
      <c r="Q308" s="27">
        <f t="shared" si="81"/>
        <v>13.467412346914214</v>
      </c>
      <c r="R308" s="27">
        <f t="shared" si="81"/>
        <v>349.80873121125842</v>
      </c>
      <c r="S308" s="27">
        <f t="shared" si="81"/>
        <v>189.5748112634935</v>
      </c>
      <c r="T308" s="27">
        <f t="shared" si="81"/>
        <v>482.31038422217557</v>
      </c>
      <c r="U308" s="27">
        <f t="shared" si="81"/>
        <v>1005.1593053214626</v>
      </c>
      <c r="V308" s="27">
        <f t="shared" si="81"/>
        <v>2118.6653656374274</v>
      </c>
      <c r="W308" s="27">
        <f t="shared" si="81"/>
        <v>45927.425884431272</v>
      </c>
      <c r="X308" s="27">
        <f t="shared" si="81"/>
        <v>489.4203824002289</v>
      </c>
      <c r="Y308" s="27">
        <f t="shared" si="81"/>
        <v>1430.1771527336593</v>
      </c>
      <c r="Z308" s="27">
        <f t="shared" si="81"/>
        <v>0</v>
      </c>
      <c r="AC308" s="27">
        <f t="shared" si="82"/>
        <v>19.596673933138014</v>
      </c>
      <c r="AD308" s="27">
        <f t="shared" si="82"/>
        <v>1710.7906516463927</v>
      </c>
      <c r="AE308" s="27">
        <f t="shared" si="82"/>
        <v>307.38170761641697</v>
      </c>
      <c r="AF308" s="27">
        <f t="shared" si="82"/>
        <v>670.81596467812392</v>
      </c>
      <c r="AG308" s="27">
        <f t="shared" si="82"/>
        <v>1178.8971408895577</v>
      </c>
      <c r="AH308" s="27">
        <f t="shared" si="82"/>
        <v>2456.2435527123689</v>
      </c>
      <c r="AI308" s="27">
        <f t="shared" si="82"/>
        <v>54576.424660266835</v>
      </c>
      <c r="AJ308" s="27">
        <f t="shared" si="82"/>
        <v>696.30854774370505</v>
      </c>
      <c r="AK308" s="27">
        <f t="shared" si="82"/>
        <v>1532.5234047568899</v>
      </c>
      <c r="AL308" s="27">
        <f t="shared" si="82"/>
        <v>0</v>
      </c>
    </row>
    <row r="309" spans="4:38">
      <c r="D309" s="37">
        <f t="shared" si="79"/>
        <v>1.325</v>
      </c>
      <c r="E309" s="27">
        <f t="shared" si="80"/>
        <v>29.505379741262548</v>
      </c>
      <c r="F309" s="27">
        <f t="shared" si="80"/>
        <v>1845.4803938941498</v>
      </c>
      <c r="G309" s="27">
        <f t="shared" si="80"/>
        <v>442.44682143284473</v>
      </c>
      <c r="H309" s="27">
        <f t="shared" si="80"/>
        <v>1035.7955884835699</v>
      </c>
      <c r="I309" s="27">
        <f t="shared" si="80"/>
        <v>1906.5580088813697</v>
      </c>
      <c r="J309" s="27">
        <f t="shared" si="80"/>
        <v>4109.7038362349131</v>
      </c>
      <c r="K309" s="27">
        <f t="shared" si="80"/>
        <v>90309.286078482808</v>
      </c>
      <c r="L309" s="27">
        <f t="shared" si="80"/>
        <v>1067.1872985542479</v>
      </c>
      <c r="M309" s="27">
        <f t="shared" si="80"/>
        <v>2668.3603017215296</v>
      </c>
      <c r="N309" s="27">
        <f t="shared" si="80"/>
        <v>0</v>
      </c>
      <c r="Q309" s="27">
        <f t="shared" si="81"/>
        <v>22.477390605494204</v>
      </c>
      <c r="R309" s="27">
        <f t="shared" si="81"/>
        <v>656.4696291121827</v>
      </c>
      <c r="S309" s="27">
        <f t="shared" si="81"/>
        <v>339.18753270002856</v>
      </c>
      <c r="T309" s="27">
        <f t="shared" si="81"/>
        <v>866.76635773020121</v>
      </c>
      <c r="U309" s="27">
        <f t="shared" si="81"/>
        <v>1755.849211942543</v>
      </c>
      <c r="V309" s="27">
        <f t="shared" si="81"/>
        <v>3804.5079324695143</v>
      </c>
      <c r="W309" s="27">
        <f t="shared" si="81"/>
        <v>82529.468438942742</v>
      </c>
      <c r="X309" s="27">
        <f t="shared" si="81"/>
        <v>880.64501489813722</v>
      </c>
      <c r="Y309" s="27">
        <f t="shared" si="81"/>
        <v>2570.9889554149195</v>
      </c>
      <c r="Z309" s="27">
        <f t="shared" si="81"/>
        <v>0</v>
      </c>
      <c r="AC309" s="27">
        <f t="shared" si="82"/>
        <v>35.267063720947505</v>
      </c>
      <c r="AD309" s="27">
        <f t="shared" si="82"/>
        <v>3071.9205232840604</v>
      </c>
      <c r="AE309" s="27">
        <f t="shared" si="82"/>
        <v>545.70611016566238</v>
      </c>
      <c r="AF309" s="27">
        <f t="shared" si="82"/>
        <v>1209.7549605754764</v>
      </c>
      <c r="AG309" s="27">
        <f t="shared" si="82"/>
        <v>2057.2668058201989</v>
      </c>
      <c r="AH309" s="27">
        <f t="shared" si="82"/>
        <v>4414.8997400003072</v>
      </c>
      <c r="AI309" s="27">
        <f t="shared" si="82"/>
        <v>98238.704659822004</v>
      </c>
      <c r="AJ309" s="27">
        <f t="shared" si="82"/>
        <v>1253.7295822103588</v>
      </c>
      <c r="AK309" s="27">
        <f t="shared" si="82"/>
        <v>2777.322364722339</v>
      </c>
      <c r="AL309" s="27">
        <f t="shared" si="82"/>
        <v>0</v>
      </c>
    </row>
    <row r="310" spans="4:38">
      <c r="D310" s="37">
        <f t="shared" si="79"/>
        <v>1.5249999999999999</v>
      </c>
      <c r="E310" s="27">
        <f t="shared" si="80"/>
        <v>33.043288484473287</v>
      </c>
      <c r="F310" s="27">
        <f t="shared" si="80"/>
        <v>2095.5916057514205</v>
      </c>
      <c r="G310" s="27">
        <f t="shared" si="80"/>
        <v>497.7638296250816</v>
      </c>
      <c r="H310" s="27">
        <f t="shared" si="80"/>
        <v>1178.139575934196</v>
      </c>
      <c r="I310" s="27">
        <f t="shared" si="80"/>
        <v>2094.7020299877181</v>
      </c>
      <c r="J310" s="27">
        <f t="shared" si="80"/>
        <v>4667.6081820946338</v>
      </c>
      <c r="K310" s="27">
        <f t="shared" si="80"/>
        <v>102695.89722394975</v>
      </c>
      <c r="L310" s="27">
        <f t="shared" si="80"/>
        <v>1217.5431471665358</v>
      </c>
      <c r="M310" s="27">
        <f t="shared" si="80"/>
        <v>3044.7299522393841</v>
      </c>
      <c r="N310" s="27">
        <f t="shared" si="80"/>
        <v>0</v>
      </c>
      <c r="Q310" s="27">
        <f t="shared" si="81"/>
        <v>23.29773849521311</v>
      </c>
      <c r="R310" s="27">
        <f t="shared" si="81"/>
        <v>783.01682847084362</v>
      </c>
      <c r="S310" s="27">
        <f t="shared" si="81"/>
        <v>383.74684197524192</v>
      </c>
      <c r="T310" s="27">
        <f t="shared" si="81"/>
        <v>985.06470986744876</v>
      </c>
      <c r="U310" s="27">
        <f t="shared" si="81"/>
        <v>1930.4097652642479</v>
      </c>
      <c r="V310" s="27">
        <f t="shared" si="81"/>
        <v>4315.730827273349</v>
      </c>
      <c r="W310" s="27">
        <f t="shared" si="81"/>
        <v>93773.545971270229</v>
      </c>
      <c r="X310" s="27">
        <f t="shared" si="81"/>
        <v>1003.8095978304505</v>
      </c>
      <c r="Y310" s="27">
        <f t="shared" si="81"/>
        <v>2924.0393882156122</v>
      </c>
      <c r="Z310" s="27">
        <f t="shared" si="81"/>
        <v>0</v>
      </c>
      <c r="AC310" s="27">
        <f t="shared" si="82"/>
        <v>40.214325088530913</v>
      </c>
      <c r="AD310" s="27">
        <f t="shared" si="82"/>
        <v>3484.2636805276475</v>
      </c>
      <c r="AE310" s="27">
        <f t="shared" si="82"/>
        <v>611.78081727492429</v>
      </c>
      <c r="AF310" s="27">
        <f t="shared" si="82"/>
        <v>1381.2378670861428</v>
      </c>
      <c r="AG310" s="27">
        <f t="shared" si="82"/>
        <v>2258.9942947111904</v>
      </c>
      <c r="AH310" s="27">
        <f t="shared" si="82"/>
        <v>5019.485536915905</v>
      </c>
      <c r="AI310" s="27">
        <f t="shared" si="82"/>
        <v>111922.40077771558</v>
      </c>
      <c r="AJ310" s="27">
        <f t="shared" si="82"/>
        <v>1431.2766965026183</v>
      </c>
      <c r="AK310" s="27">
        <f t="shared" si="82"/>
        <v>3188.9854959443282</v>
      </c>
      <c r="AL310" s="27">
        <f t="shared" si="82"/>
        <v>0</v>
      </c>
    </row>
    <row r="311" spans="4:38">
      <c r="D311" s="37">
        <f t="shared" si="79"/>
        <v>1.7249999999999999</v>
      </c>
      <c r="E311" s="27">
        <f t="shared" si="80"/>
        <v>36.40998516890609</v>
      </c>
      <c r="F311" s="27">
        <f t="shared" si="80"/>
        <v>2337.5008359940566</v>
      </c>
      <c r="G311" s="27">
        <f t="shared" si="80"/>
        <v>550.95065069872123</v>
      </c>
      <c r="H311" s="27">
        <f t="shared" si="80"/>
        <v>1317.6789954306971</v>
      </c>
      <c r="I311" s="27">
        <f t="shared" si="80"/>
        <v>2263.9695812292966</v>
      </c>
      <c r="J311" s="27">
        <f t="shared" si="80"/>
        <v>5208.0993980274125</v>
      </c>
      <c r="K311" s="27">
        <f t="shared" si="80"/>
        <v>114815.9146123175</v>
      </c>
      <c r="L311" s="27">
        <f t="shared" si="80"/>
        <v>1368.3922746167916</v>
      </c>
      <c r="M311" s="27">
        <f t="shared" si="80"/>
        <v>3416.5082222816104</v>
      </c>
      <c r="N311" s="27">
        <f t="shared" si="80"/>
        <v>0</v>
      </c>
      <c r="Q311" s="27">
        <f t="shared" si="81"/>
        <v>23.625658391932667</v>
      </c>
      <c r="R311" s="27">
        <f t="shared" si="81"/>
        <v>914.99007469185108</v>
      </c>
      <c r="S311" s="27">
        <f t="shared" si="81"/>
        <v>427.08868218074338</v>
      </c>
      <c r="T311" s="27">
        <f t="shared" si="81"/>
        <v>1100.2689209987504</v>
      </c>
      <c r="U311" s="27">
        <f t="shared" si="81"/>
        <v>2087.834841908887</v>
      </c>
      <c r="V311" s="27">
        <f t="shared" si="81"/>
        <v>4806.030779360477</v>
      </c>
      <c r="W311" s="27">
        <f t="shared" si="81"/>
        <v>104704.95326118227</v>
      </c>
      <c r="X311" s="27">
        <f t="shared" si="81"/>
        <v>1126.5493493782378</v>
      </c>
      <c r="Y311" s="27">
        <f t="shared" si="81"/>
        <v>3269.8840779364118</v>
      </c>
      <c r="Z311" s="27">
        <f t="shared" si="81"/>
        <v>0</v>
      </c>
      <c r="AC311" s="27">
        <f t="shared" si="82"/>
        <v>45.15821047519281</v>
      </c>
      <c r="AD311" s="27">
        <f t="shared" si="82"/>
        <v>3879.3104193970953</v>
      </c>
      <c r="AE311" s="27">
        <f t="shared" si="82"/>
        <v>674.81261921670216</v>
      </c>
      <c r="AF311" s="27">
        <f t="shared" si="82"/>
        <v>1550.8029367860865</v>
      </c>
      <c r="AG311" s="27">
        <f t="shared" si="82"/>
        <v>2440.1043205497062</v>
      </c>
      <c r="AH311" s="27">
        <f t="shared" si="82"/>
        <v>5610.1680166943479</v>
      </c>
      <c r="AI311" s="27">
        <f t="shared" si="82"/>
        <v>125403.69987774397</v>
      </c>
      <c r="AJ311" s="27">
        <f t="shared" si="82"/>
        <v>1610.2351998553454</v>
      </c>
      <c r="AK311" s="27">
        <f t="shared" si="82"/>
        <v>3600.0755224458735</v>
      </c>
      <c r="AL311" s="27">
        <f t="shared" si="82"/>
        <v>0</v>
      </c>
    </row>
    <row r="312" spans="4:38">
      <c r="D312" s="37">
        <f t="shared" si="79"/>
        <v>2</v>
      </c>
      <c r="E312" s="27">
        <f t="shared" si="80"/>
        <v>55.354753182980112</v>
      </c>
      <c r="F312" s="27">
        <f t="shared" si="80"/>
        <v>3597.655879829299</v>
      </c>
      <c r="G312" s="27">
        <f t="shared" si="80"/>
        <v>842.06449704125737</v>
      </c>
      <c r="H312" s="27">
        <f t="shared" si="80"/>
        <v>2037.6714719671281</v>
      </c>
      <c r="I312" s="27">
        <f t="shared" si="80"/>
        <v>3362.5316360652614</v>
      </c>
      <c r="J312" s="27">
        <f t="shared" si="80"/>
        <v>8020.3633485402333</v>
      </c>
      <c r="K312" s="27">
        <f t="shared" si="80"/>
        <v>177434.84678143644</v>
      </c>
      <c r="L312" s="27">
        <f t="shared" si="80"/>
        <v>2134.1201021779848</v>
      </c>
      <c r="M312" s="27">
        <f t="shared" si="80"/>
        <v>5304.9010549909026</v>
      </c>
      <c r="N312" s="27">
        <f t="shared" si="80"/>
        <v>0</v>
      </c>
      <c r="Q312" s="27">
        <f t="shared" si="81"/>
        <v>32.238777510342729</v>
      </c>
      <c r="R312" s="27">
        <f t="shared" si="81"/>
        <v>1484.9541015773689</v>
      </c>
      <c r="S312" s="27">
        <f t="shared" si="81"/>
        <v>656.94199610780231</v>
      </c>
      <c r="T312" s="27">
        <f t="shared" si="81"/>
        <v>1697.4848293412811</v>
      </c>
      <c r="U312" s="27">
        <f t="shared" si="81"/>
        <v>3103.5585641406924</v>
      </c>
      <c r="V312" s="27">
        <f t="shared" si="81"/>
        <v>7375.4957196517253</v>
      </c>
      <c r="W312" s="27">
        <f t="shared" si="81"/>
        <v>161441.40265791363</v>
      </c>
      <c r="X312" s="27">
        <f t="shared" si="81"/>
        <v>1752.5485025585101</v>
      </c>
      <c r="Y312" s="27">
        <f t="shared" si="81"/>
        <v>5055.2778501163793</v>
      </c>
      <c r="Z312" s="27">
        <f t="shared" si="81"/>
        <v>0</v>
      </c>
      <c r="AC312" s="27">
        <f t="shared" si="82"/>
        <v>70.323914673076644</v>
      </c>
      <c r="AD312" s="27">
        <f t="shared" si="82"/>
        <v>5951.1606564474287</v>
      </c>
      <c r="AE312" s="27">
        <f t="shared" si="82"/>
        <v>1027.1869979747178</v>
      </c>
      <c r="AF312" s="27">
        <f t="shared" si="82"/>
        <v>2409.5763344752663</v>
      </c>
      <c r="AG312" s="27">
        <f t="shared" si="82"/>
        <v>3621.5047079898341</v>
      </c>
      <c r="AH312" s="27">
        <f t="shared" si="82"/>
        <v>8665.2309774287696</v>
      </c>
      <c r="AI312" s="27">
        <f t="shared" si="82"/>
        <v>194390.75328499026</v>
      </c>
      <c r="AJ312" s="27">
        <f t="shared" si="82"/>
        <v>2515.6917017974592</v>
      </c>
      <c r="AK312" s="27">
        <f t="shared" si="82"/>
        <v>5629.0935014864717</v>
      </c>
      <c r="AL312" s="27">
        <f t="shared" si="82"/>
        <v>0</v>
      </c>
    </row>
    <row r="313" spans="4:38">
      <c r="D313" s="37">
        <f t="shared" si="79"/>
        <v>2.25</v>
      </c>
      <c r="E313" s="27">
        <f t="shared" ref="E313:N328" si="83">($D223-$D222)/8*(E222+3*((2*E222+E223)/3)+3*((E222+2*E223)/3)+E223)</f>
        <v>55.513470438615585</v>
      </c>
      <c r="F313" s="27">
        <f t="shared" si="83"/>
        <v>3646.7672122533627</v>
      </c>
      <c r="G313" s="27">
        <f t="shared" si="83"/>
        <v>849.20613796727378</v>
      </c>
      <c r="H313" s="27">
        <f t="shared" si="83"/>
        <v>2079.3133336388146</v>
      </c>
      <c r="I313" s="27">
        <f t="shared" si="83"/>
        <v>3287.6961351870959</v>
      </c>
      <c r="J313" s="27">
        <f t="shared" si="83"/>
        <v>8136.3960597225732</v>
      </c>
      <c r="K313" s="27">
        <f t="shared" si="83"/>
        <v>180892.8311332821</v>
      </c>
      <c r="L313" s="27">
        <f t="shared" si="83"/>
        <v>2203.497296322852</v>
      </c>
      <c r="M313" s="27">
        <f t="shared" si="83"/>
        <v>5437.8810653229657</v>
      </c>
      <c r="N313" s="27">
        <f t="shared" si="83"/>
        <v>0</v>
      </c>
      <c r="Q313" s="27">
        <f t="shared" ref="Q313:Z328" si="84">($D223-$D222)/8*(Q222+3*((2*Q222+Q223)/3)+3*((Q222+2*Q223)/3)+Q223)</f>
        <v>28.417279618018608</v>
      </c>
      <c r="R313" s="27">
        <f t="shared" si="84"/>
        <v>1589.0651486719084</v>
      </c>
      <c r="S313" s="27">
        <f t="shared" si="84"/>
        <v>666.94275502950791</v>
      </c>
      <c r="T313" s="27">
        <f t="shared" si="84"/>
        <v>1726.4834974471939</v>
      </c>
      <c r="U313" s="27">
        <f t="shared" si="84"/>
        <v>3037.34882415934</v>
      </c>
      <c r="V313" s="27">
        <f t="shared" si="84"/>
        <v>7445.324878626614</v>
      </c>
      <c r="W313" s="27">
        <f t="shared" si="84"/>
        <v>164061.18421727308</v>
      </c>
      <c r="X313" s="27">
        <f t="shared" si="84"/>
        <v>1803.2885638262203</v>
      </c>
      <c r="Y313" s="27">
        <f t="shared" si="84"/>
        <v>5156.7260237055907</v>
      </c>
      <c r="Z313" s="27">
        <f t="shared" si="84"/>
        <v>0</v>
      </c>
      <c r="AC313" s="27">
        <f t="shared" ref="AC313:AL328" si="85">($D223-$D222)/8*(AC222+3*((2*AC222+AC223)/3)+3*((AC222+2*AC223)/3)+AC223)</f>
        <v>72.462615755742334</v>
      </c>
      <c r="AD313" s="27">
        <f t="shared" si="85"/>
        <v>6004.3949801709477</v>
      </c>
      <c r="AE313" s="27">
        <f t="shared" si="85"/>
        <v>1031.4695209050424</v>
      </c>
      <c r="AF313" s="27">
        <f t="shared" si="85"/>
        <v>2471.6489463491152</v>
      </c>
      <c r="AG313" s="27">
        <f t="shared" si="85"/>
        <v>3538.043446214856</v>
      </c>
      <c r="AH313" s="27">
        <f t="shared" si="85"/>
        <v>8827.4672408185579</v>
      </c>
      <c r="AI313" s="27">
        <f t="shared" si="85"/>
        <v>198923.24720576534</v>
      </c>
      <c r="AJ313" s="27">
        <f t="shared" si="85"/>
        <v>2603.7060288194807</v>
      </c>
      <c r="AK313" s="27">
        <f t="shared" si="85"/>
        <v>5811.9138221961903</v>
      </c>
      <c r="AL313" s="27">
        <f t="shared" si="85"/>
        <v>0</v>
      </c>
    </row>
    <row r="314" spans="4:38">
      <c r="D314" s="37">
        <f t="shared" si="79"/>
        <v>2.5</v>
      </c>
      <c r="E314" s="27">
        <f t="shared" si="83"/>
        <v>60.371447828400569</v>
      </c>
      <c r="F314" s="27">
        <f t="shared" si="83"/>
        <v>3994.8278784862259</v>
      </c>
      <c r="G314" s="27">
        <f t="shared" si="83"/>
        <v>928.29189015192537</v>
      </c>
      <c r="H314" s="27">
        <f t="shared" si="83"/>
        <v>2296.4160223388117</v>
      </c>
      <c r="I314" s="27">
        <f t="shared" si="83"/>
        <v>3490.1280488395341</v>
      </c>
      <c r="J314" s="27">
        <f t="shared" si="83"/>
        <v>8921.7929213942389</v>
      </c>
      <c r="K314" s="27">
        <f t="shared" si="83"/>
        <v>199554.82991339898</v>
      </c>
      <c r="L314" s="27">
        <f t="shared" si="83"/>
        <v>2468.0809814370355</v>
      </c>
      <c r="M314" s="27">
        <f t="shared" si="83"/>
        <v>6032.630185713746</v>
      </c>
      <c r="N314" s="27">
        <f t="shared" si="83"/>
        <v>0</v>
      </c>
      <c r="Q314" s="27">
        <f t="shared" si="84"/>
        <v>26.953201966316694</v>
      </c>
      <c r="R314" s="27">
        <f t="shared" si="84"/>
        <v>1828.9196328645078</v>
      </c>
      <c r="S314" s="27">
        <f t="shared" si="84"/>
        <v>733.50056468387925</v>
      </c>
      <c r="T314" s="27">
        <f t="shared" si="84"/>
        <v>1899.122887549255</v>
      </c>
      <c r="U314" s="27">
        <f t="shared" si="84"/>
        <v>3227.3295885011762</v>
      </c>
      <c r="V314" s="27">
        <f t="shared" si="84"/>
        <v>8114.324869441899</v>
      </c>
      <c r="W314" s="27">
        <f t="shared" si="84"/>
        <v>180280.73951982148</v>
      </c>
      <c r="X314" s="27">
        <f t="shared" si="84"/>
        <v>2011.5653627918712</v>
      </c>
      <c r="Y314" s="27">
        <f t="shared" si="84"/>
        <v>5692.6499741481439</v>
      </c>
      <c r="Z314" s="27">
        <f t="shared" si="84"/>
        <v>0</v>
      </c>
      <c r="AC314" s="27">
        <f t="shared" si="85"/>
        <v>80.968331062814428</v>
      </c>
      <c r="AD314" s="27">
        <f t="shared" si="85"/>
        <v>6539.7091182999657</v>
      </c>
      <c r="AE314" s="27">
        <f t="shared" si="85"/>
        <v>1123.0832156199683</v>
      </c>
      <c r="AF314" s="27">
        <f t="shared" si="85"/>
        <v>2743.6269274251958</v>
      </c>
      <c r="AG314" s="27">
        <f t="shared" si="85"/>
        <v>3752.9265091778943</v>
      </c>
      <c r="AH314" s="27">
        <f t="shared" si="85"/>
        <v>9729.2609733465779</v>
      </c>
      <c r="AI314" s="27">
        <f t="shared" si="85"/>
        <v>220343.6325507297</v>
      </c>
      <c r="AJ314" s="27">
        <f t="shared" si="85"/>
        <v>2924.5966000822018</v>
      </c>
      <c r="AK314" s="27">
        <f t="shared" si="85"/>
        <v>6489.9666136200449</v>
      </c>
      <c r="AL314" s="27">
        <f t="shared" si="85"/>
        <v>0</v>
      </c>
    </row>
    <row r="315" spans="4:38">
      <c r="D315" s="37">
        <f t="shared" si="79"/>
        <v>2.75</v>
      </c>
      <c r="E315" s="27">
        <f t="shared" si="83"/>
        <v>65.099234556788858</v>
      </c>
      <c r="F315" s="27">
        <f t="shared" si="83"/>
        <v>4326.3264889504635</v>
      </c>
      <c r="G315" s="27">
        <f t="shared" si="83"/>
        <v>1005.9553395058057</v>
      </c>
      <c r="H315" s="27">
        <f t="shared" si="83"/>
        <v>2511.7199337187949</v>
      </c>
      <c r="I315" s="27">
        <f t="shared" si="83"/>
        <v>3674.6767217003608</v>
      </c>
      <c r="J315" s="27">
        <f t="shared" si="83"/>
        <v>9673.8579199962369</v>
      </c>
      <c r="K315" s="27">
        <f t="shared" si="83"/>
        <v>217968.027065428</v>
      </c>
      <c r="L315" s="27">
        <f t="shared" si="83"/>
        <v>2744.9094031134982</v>
      </c>
      <c r="M315" s="27">
        <f t="shared" si="83"/>
        <v>6628.8084279582727</v>
      </c>
      <c r="N315" s="27">
        <f t="shared" si="83"/>
        <v>0</v>
      </c>
      <c r="Q315" s="27">
        <f t="shared" si="84"/>
        <v>24.951153977870387</v>
      </c>
      <c r="R315" s="27">
        <f t="shared" si="84"/>
        <v>2077.0720096306982</v>
      </c>
      <c r="S315" s="27">
        <f t="shared" si="84"/>
        <v>799.47173918790679</v>
      </c>
      <c r="T315" s="27">
        <f t="shared" si="84"/>
        <v>2067.1428923342669</v>
      </c>
      <c r="U315" s="27">
        <f t="shared" si="84"/>
        <v>3401.1423837627794</v>
      </c>
      <c r="V315" s="27">
        <f t="shared" si="84"/>
        <v>8732.4519620992414</v>
      </c>
      <c r="W315" s="27">
        <f t="shared" si="84"/>
        <v>195985.19112751697</v>
      </c>
      <c r="X315" s="27">
        <f t="shared" si="84"/>
        <v>2226.4796507775109</v>
      </c>
      <c r="Y315" s="27">
        <f t="shared" si="84"/>
        <v>6223.0905086488419</v>
      </c>
      <c r="Z315" s="27">
        <f t="shared" si="84"/>
        <v>0</v>
      </c>
      <c r="AC315" s="27">
        <f t="shared" si="85"/>
        <v>89.796689983137725</v>
      </c>
      <c r="AD315" s="27">
        <f t="shared" si="85"/>
        <v>7032.2695314320727</v>
      </c>
      <c r="AE315" s="27">
        <f t="shared" si="85"/>
        <v>1212.4389398236983</v>
      </c>
      <c r="AF315" s="27">
        <f t="shared" si="85"/>
        <v>3016.4513268446817</v>
      </c>
      <c r="AG315" s="27">
        <f t="shared" si="85"/>
        <v>3948.2110596379407</v>
      </c>
      <c r="AH315" s="27">
        <f t="shared" si="85"/>
        <v>10615.263877893232</v>
      </c>
      <c r="AI315" s="27">
        <f t="shared" si="85"/>
        <v>241776.19559643886</v>
      </c>
      <c r="AJ315" s="27">
        <f t="shared" si="85"/>
        <v>3263.3391554494847</v>
      </c>
      <c r="AK315" s="27">
        <f t="shared" si="85"/>
        <v>7175.9486719190863</v>
      </c>
      <c r="AL315" s="27">
        <f t="shared" si="85"/>
        <v>0</v>
      </c>
    </row>
    <row r="316" spans="4:38">
      <c r="D316" s="37">
        <f t="shared" si="79"/>
        <v>3</v>
      </c>
      <c r="E316" s="27">
        <f t="shared" si="83"/>
        <v>69.705028773851723</v>
      </c>
      <c r="F316" s="27">
        <f t="shared" si="83"/>
        <v>4638.2068210562429</v>
      </c>
      <c r="G316" s="27">
        <f t="shared" si="83"/>
        <v>1082.2259298829913</v>
      </c>
      <c r="H316" s="27">
        <f t="shared" si="83"/>
        <v>2724.5323619018068</v>
      </c>
      <c r="I316" s="27">
        <f t="shared" si="83"/>
        <v>3843.5426142627766</v>
      </c>
      <c r="J316" s="27">
        <f t="shared" si="83"/>
        <v>10386.269425154236</v>
      </c>
      <c r="K316" s="27">
        <f t="shared" si="83"/>
        <v>236059.48137036493</v>
      </c>
      <c r="L316" s="27">
        <f t="shared" si="83"/>
        <v>3035.1919474332126</v>
      </c>
      <c r="M316" s="27">
        <f t="shared" si="83"/>
        <v>7224.8280491867581</v>
      </c>
      <c r="N316" s="27">
        <f t="shared" si="83"/>
        <v>0</v>
      </c>
      <c r="Q316" s="27">
        <f t="shared" si="84"/>
        <v>22.494787903631099</v>
      </c>
      <c r="R316" s="27">
        <f t="shared" si="84"/>
        <v>2331.729858403035</v>
      </c>
      <c r="S316" s="27">
        <f t="shared" si="84"/>
        <v>864.7899883516767</v>
      </c>
      <c r="T316" s="27">
        <f t="shared" si="84"/>
        <v>2229.5390522050816</v>
      </c>
      <c r="U316" s="27">
        <f t="shared" si="84"/>
        <v>3560.7605162968102</v>
      </c>
      <c r="V316" s="27">
        <f t="shared" si="84"/>
        <v>9291.1235941593732</v>
      </c>
      <c r="W316" s="27">
        <f t="shared" si="84"/>
        <v>211068.63199371725</v>
      </c>
      <c r="X316" s="27">
        <f t="shared" si="84"/>
        <v>2448.5565033884841</v>
      </c>
      <c r="Y316" s="27">
        <f t="shared" si="84"/>
        <v>6746.1892893964005</v>
      </c>
      <c r="Z316" s="27">
        <f t="shared" si="84"/>
        <v>0</v>
      </c>
      <c r="AC316" s="27">
        <f t="shared" si="85"/>
        <v>98.976472633195613</v>
      </c>
      <c r="AD316" s="27">
        <f t="shared" si="85"/>
        <v>7474.9175671875819</v>
      </c>
      <c r="AE316" s="27">
        <f t="shared" si="85"/>
        <v>1299.6618714143026</v>
      </c>
      <c r="AF316" s="27">
        <f t="shared" si="85"/>
        <v>3289.3672925396486</v>
      </c>
      <c r="AG316" s="27">
        <f t="shared" si="85"/>
        <v>4126.3247122287466</v>
      </c>
      <c r="AH316" s="27">
        <f t="shared" si="85"/>
        <v>11481.415256149105</v>
      </c>
      <c r="AI316" s="27">
        <f t="shared" si="85"/>
        <v>263169.61527703091</v>
      </c>
      <c r="AJ316" s="27">
        <f t="shared" si="85"/>
        <v>3621.8273914779347</v>
      </c>
      <c r="AK316" s="27">
        <f t="shared" si="85"/>
        <v>7867.6638139317238</v>
      </c>
      <c r="AL316" s="27">
        <f t="shared" si="85"/>
        <v>0</v>
      </c>
    </row>
    <row r="317" spans="4:38">
      <c r="D317" s="37">
        <f t="shared" si="79"/>
        <v>3.25</v>
      </c>
      <c r="E317" s="27">
        <f t="shared" si="83"/>
        <v>74.19879055752267</v>
      </c>
      <c r="F317" s="27">
        <f t="shared" si="83"/>
        <v>4927.5429477919733</v>
      </c>
      <c r="G317" s="27">
        <f t="shared" si="83"/>
        <v>1157.157390327111</v>
      </c>
      <c r="H317" s="27">
        <f t="shared" si="83"/>
        <v>2934.209938926213</v>
      </c>
      <c r="I317" s="27">
        <f t="shared" si="83"/>
        <v>3999.0782043045947</v>
      </c>
      <c r="J317" s="27">
        <f t="shared" si="83"/>
        <v>11052.98469508686</v>
      </c>
      <c r="K317" s="27">
        <f t="shared" si="83"/>
        <v>253760.84517139179</v>
      </c>
      <c r="L317" s="27">
        <f t="shared" si="83"/>
        <v>3340.1440924351077</v>
      </c>
      <c r="M317" s="27">
        <f t="shared" si="83"/>
        <v>7819.2074412224074</v>
      </c>
      <c r="N317" s="27">
        <f t="shared" si="83"/>
        <v>0</v>
      </c>
      <c r="Q317" s="27">
        <f t="shared" si="84"/>
        <v>19.670866542092064</v>
      </c>
      <c r="R317" s="27">
        <f t="shared" si="84"/>
        <v>2591.0948467240692</v>
      </c>
      <c r="S317" s="27">
        <f t="shared" si="84"/>
        <v>929.40560944777587</v>
      </c>
      <c r="T317" s="27">
        <f t="shared" si="84"/>
        <v>2385.3580771284182</v>
      </c>
      <c r="U317" s="27">
        <f t="shared" si="84"/>
        <v>3708.2960775308597</v>
      </c>
      <c r="V317" s="27">
        <f t="shared" si="84"/>
        <v>9782.0789043333734</v>
      </c>
      <c r="W317" s="27">
        <f t="shared" si="84"/>
        <v>225430.26606685313</v>
      </c>
      <c r="X317" s="27">
        <f t="shared" si="84"/>
        <v>2678.3370257848528</v>
      </c>
      <c r="Y317" s="27">
        <f t="shared" si="84"/>
        <v>7260.2136747685254</v>
      </c>
      <c r="Z317" s="27">
        <f t="shared" si="84"/>
        <v>0</v>
      </c>
      <c r="AC317" s="27">
        <f t="shared" si="85"/>
        <v>108.53692069846007</v>
      </c>
      <c r="AD317" s="27">
        <f t="shared" si="85"/>
        <v>7860.7596497434697</v>
      </c>
      <c r="AE317" s="27">
        <f t="shared" si="85"/>
        <v>1384.9091712064462</v>
      </c>
      <c r="AF317" s="27">
        <f t="shared" si="85"/>
        <v>3561.6672908138221</v>
      </c>
      <c r="AG317" s="27">
        <f t="shared" si="85"/>
        <v>4289.8603310783328</v>
      </c>
      <c r="AH317" s="27">
        <f t="shared" si="85"/>
        <v>12323.890485840384</v>
      </c>
      <c r="AI317" s="27">
        <f t="shared" si="85"/>
        <v>284476.6409544248</v>
      </c>
      <c r="AJ317" s="27">
        <f t="shared" si="85"/>
        <v>4001.9511590853604</v>
      </c>
      <c r="AK317" s="27">
        <f t="shared" si="85"/>
        <v>8563.0019879533847</v>
      </c>
      <c r="AL317" s="27">
        <f t="shared" si="85"/>
        <v>0</v>
      </c>
    </row>
    <row r="318" spans="4:38">
      <c r="D318" s="37">
        <f t="shared" si="79"/>
        <v>3.5</v>
      </c>
      <c r="E318" s="27">
        <f t="shared" si="83"/>
        <v>78.591982210373516</v>
      </c>
      <c r="F318" s="27">
        <f t="shared" si="83"/>
        <v>5191.5459981096428</v>
      </c>
      <c r="G318" s="27">
        <f t="shared" si="83"/>
        <v>1230.8247472653588</v>
      </c>
      <c r="H318" s="27">
        <f t="shared" si="83"/>
        <v>3140.1578969602338</v>
      </c>
      <c r="I318" s="27">
        <f t="shared" si="83"/>
        <v>4143.7550049730098</v>
      </c>
      <c r="J318" s="27">
        <f t="shared" si="83"/>
        <v>11668.252785087661</v>
      </c>
      <c r="K318" s="27">
        <f t="shared" si="83"/>
        <v>271008.35564638569</v>
      </c>
      <c r="L318" s="27">
        <f t="shared" si="83"/>
        <v>3660.9781251928057</v>
      </c>
      <c r="M318" s="27">
        <f t="shared" si="83"/>
        <v>8410.5702292614678</v>
      </c>
      <c r="N318" s="27">
        <f t="shared" si="83"/>
        <v>0</v>
      </c>
      <c r="Q318" s="27">
        <f t="shared" si="84"/>
        <v>16.568314798174871</v>
      </c>
      <c r="R318" s="27">
        <f t="shared" si="84"/>
        <v>2853.3761014977454</v>
      </c>
      <c r="S318" s="27">
        <f t="shared" si="84"/>
        <v>993.28405838577601</v>
      </c>
      <c r="T318" s="27">
        <f t="shared" si="84"/>
        <v>2533.699111863265</v>
      </c>
      <c r="U318" s="27">
        <f t="shared" si="84"/>
        <v>3845.9700851884372</v>
      </c>
      <c r="V318" s="27">
        <f t="shared" si="84"/>
        <v>10197.402782962901</v>
      </c>
      <c r="W318" s="27">
        <f t="shared" si="84"/>
        <v>238974.57426143991</v>
      </c>
      <c r="X318" s="27">
        <f t="shared" si="84"/>
        <v>2916.3727882586063</v>
      </c>
      <c r="Y318" s="27">
        <f t="shared" si="84"/>
        <v>7763.5555038268021</v>
      </c>
      <c r="Z318" s="27">
        <f t="shared" si="84"/>
        <v>0</v>
      </c>
      <c r="AC318" s="27">
        <f t="shared" si="85"/>
        <v>118.50748023808637</v>
      </c>
      <c r="AD318" s="27">
        <f t="shared" si="85"/>
        <v>8183.1877128932165</v>
      </c>
      <c r="AE318" s="27">
        <f t="shared" si="85"/>
        <v>1468.3654361449376</v>
      </c>
      <c r="AF318" s="27">
        <f t="shared" si="85"/>
        <v>3832.6910372615721</v>
      </c>
      <c r="AG318" s="27">
        <f t="shared" si="85"/>
        <v>4441.5399247575833</v>
      </c>
      <c r="AH318" s="27">
        <f t="shared" si="85"/>
        <v>13139.10278721246</v>
      </c>
      <c r="AI318" s="27">
        <f t="shared" si="85"/>
        <v>305653.99006334599</v>
      </c>
      <c r="AJ318" s="27">
        <f t="shared" si="85"/>
        <v>4405.5834621270014</v>
      </c>
      <c r="AK318" s="27">
        <f t="shared" si="85"/>
        <v>9259.944967787269</v>
      </c>
      <c r="AL318" s="27">
        <f t="shared" si="85"/>
        <v>0</v>
      </c>
    </row>
    <row r="319" spans="4:38">
      <c r="D319" s="37">
        <f t="shared" si="79"/>
        <v>3.75</v>
      </c>
      <c r="E319" s="27">
        <f t="shared" si="83"/>
        <v>82.897325896518893</v>
      </c>
      <c r="F319" s="27">
        <f t="shared" si="83"/>
        <v>5427.5686171495781</v>
      </c>
      <c r="G319" s="27">
        <f t="shared" si="83"/>
        <v>1303.3214934811303</v>
      </c>
      <c r="H319" s="27">
        <f t="shared" si="83"/>
        <v>3341.8289105855984</v>
      </c>
      <c r="I319" s="27">
        <f t="shared" si="83"/>
        <v>4280.1335483562316</v>
      </c>
      <c r="J319" s="27">
        <f t="shared" si="83"/>
        <v>12226.622746273741</v>
      </c>
      <c r="K319" s="27">
        <f t="shared" si="83"/>
        <v>287742.77878145932</v>
      </c>
      <c r="L319" s="27">
        <f t="shared" si="83"/>
        <v>3998.8950642826635</v>
      </c>
      <c r="M319" s="27">
        <f t="shared" si="83"/>
        <v>8997.6433665908517</v>
      </c>
      <c r="N319" s="27">
        <f t="shared" si="83"/>
        <v>0</v>
      </c>
      <c r="Q319" s="27">
        <f t="shared" si="84"/>
        <v>13.277369934196448</v>
      </c>
      <c r="R319" s="27">
        <f t="shared" si="84"/>
        <v>3116.8017851995933</v>
      </c>
      <c r="S319" s="27">
        <f t="shared" si="84"/>
        <v>1056.4045429431158</v>
      </c>
      <c r="T319" s="27">
        <f t="shared" si="84"/>
        <v>2673.7142879535791</v>
      </c>
      <c r="U319" s="27">
        <f t="shared" si="84"/>
        <v>3976.0852968177323</v>
      </c>
      <c r="V319" s="27">
        <f t="shared" si="84"/>
        <v>10529.543236826305</v>
      </c>
      <c r="W319" s="27">
        <f t="shared" si="84"/>
        <v>251611.40377279866</v>
      </c>
      <c r="X319" s="27">
        <f t="shared" si="84"/>
        <v>3163.2208536843209</v>
      </c>
      <c r="Y319" s="27">
        <f t="shared" si="84"/>
        <v>8254.7287201336203</v>
      </c>
      <c r="Z319" s="27">
        <f t="shared" si="84"/>
        <v>0</v>
      </c>
      <c r="AC319" s="27">
        <f t="shared" si="85"/>
        <v>128.9175747957039</v>
      </c>
      <c r="AD319" s="27">
        <f t="shared" si="85"/>
        <v>8435.8940399836174</v>
      </c>
      <c r="AE319" s="27">
        <f t="shared" si="85"/>
        <v>1550.2384440191368</v>
      </c>
      <c r="AF319" s="27">
        <f t="shared" si="85"/>
        <v>4101.8249338503174</v>
      </c>
      <c r="AG319" s="27">
        <f t="shared" si="85"/>
        <v>4584.1817998947281</v>
      </c>
      <c r="AH319" s="27">
        <f t="shared" si="85"/>
        <v>13923.702255721215</v>
      </c>
      <c r="AI319" s="27">
        <f t="shared" si="85"/>
        <v>326662.21667201439</v>
      </c>
      <c r="AJ319" s="27">
        <f t="shared" si="85"/>
        <v>4834.5692748810061</v>
      </c>
      <c r="AK319" s="27">
        <f t="shared" si="85"/>
        <v>9956.5703362391487</v>
      </c>
      <c r="AL319" s="27">
        <f t="shared" si="85"/>
        <v>0</v>
      </c>
    </row>
    <row r="320" spans="4:38">
      <c r="D320" s="37">
        <f t="shared" si="79"/>
        <v>4</v>
      </c>
      <c r="E320" s="27">
        <f t="shared" si="83"/>
        <v>87.128580042774388</v>
      </c>
      <c r="F320" s="27">
        <f t="shared" si="83"/>
        <v>5633.1074406877769</v>
      </c>
      <c r="G320" s="27">
        <f t="shared" si="83"/>
        <v>1374.7569394474551</v>
      </c>
      <c r="H320" s="27">
        <f t="shared" si="83"/>
        <v>3538.7216196933396</v>
      </c>
      <c r="I320" s="27">
        <f t="shared" si="83"/>
        <v>4410.836351032237</v>
      </c>
      <c r="J320" s="27">
        <f t="shared" si="83"/>
        <v>12722.947778754678</v>
      </c>
      <c r="K320" s="27">
        <f t="shared" si="83"/>
        <v>303909.31574292656</v>
      </c>
      <c r="L320" s="27">
        <f t="shared" si="83"/>
        <v>4355.0777484865112</v>
      </c>
      <c r="M320" s="27">
        <f t="shared" si="83"/>
        <v>9579.2544594368755</v>
      </c>
      <c r="N320" s="27">
        <f t="shared" si="83"/>
        <v>0</v>
      </c>
      <c r="Q320" s="27">
        <f t="shared" si="84"/>
        <v>9.8888280982746419</v>
      </c>
      <c r="R320" s="27">
        <f t="shared" si="84"/>
        <v>3379.6289980127044</v>
      </c>
      <c r="S320" s="27">
        <f t="shared" si="84"/>
        <v>1118.7586616815399</v>
      </c>
      <c r="T320" s="27">
        <f t="shared" si="84"/>
        <v>2804.608678152551</v>
      </c>
      <c r="U320" s="27">
        <f t="shared" si="84"/>
        <v>4101.0017132207313</v>
      </c>
      <c r="V320" s="27">
        <f t="shared" si="84"/>
        <v>10771.322885773667</v>
      </c>
      <c r="W320" s="27">
        <f t="shared" si="84"/>
        <v>263255.99251088878</v>
      </c>
      <c r="X320" s="27">
        <f t="shared" si="84"/>
        <v>3419.4393996343779</v>
      </c>
      <c r="Y320" s="27">
        <f t="shared" si="84"/>
        <v>8732.3660947664903</v>
      </c>
      <c r="Z320" s="27">
        <f t="shared" si="84"/>
        <v>0</v>
      </c>
      <c r="AC320" s="27">
        <f t="shared" si="85"/>
        <v>139.7964083526283</v>
      </c>
      <c r="AD320" s="27">
        <f t="shared" si="85"/>
        <v>8612.8811877934659</v>
      </c>
      <c r="AE320" s="27">
        <f t="shared" si="85"/>
        <v>1630.7552172133705</v>
      </c>
      <c r="AF320" s="27">
        <f t="shared" si="85"/>
        <v>4368.5011198804305</v>
      </c>
      <c r="AG320" s="27">
        <f t="shared" si="85"/>
        <v>4720.6709888437344</v>
      </c>
      <c r="AH320" s="27">
        <f t="shared" si="85"/>
        <v>14674.572671735736</v>
      </c>
      <c r="AI320" s="27">
        <f t="shared" si="85"/>
        <v>347465.559254408</v>
      </c>
      <c r="AJ320" s="27">
        <f t="shared" si="85"/>
        <v>5290.7160973386535</v>
      </c>
      <c r="AK320" s="27">
        <f t="shared" si="85"/>
        <v>10651.054018784138</v>
      </c>
      <c r="AL320" s="27">
        <f t="shared" si="85"/>
        <v>0</v>
      </c>
    </row>
    <row r="321" spans="4:38">
      <c r="D321" s="37">
        <f t="shared" si="79"/>
        <v>4.25</v>
      </c>
      <c r="E321" s="27">
        <f t="shared" si="83"/>
        <v>91.300334495048745</v>
      </c>
      <c r="F321" s="27">
        <f t="shared" si="83"/>
        <v>5805.8038258011366</v>
      </c>
      <c r="G321" s="27">
        <f t="shared" si="83"/>
        <v>1445.2537517520916</v>
      </c>
      <c r="H321" s="27">
        <f t="shared" si="83"/>
        <v>3730.3788892332454</v>
      </c>
      <c r="I321" s="27">
        <f t="shared" si="83"/>
        <v>4538.5237740530338</v>
      </c>
      <c r="J321" s="27">
        <f t="shared" si="83"/>
        <v>13152.385840435096</v>
      </c>
      <c r="K321" s="27">
        <f t="shared" si="83"/>
        <v>319457.47752756765</v>
      </c>
      <c r="L321" s="27">
        <f t="shared" si="83"/>
        <v>4730.6850000209261</v>
      </c>
      <c r="M321" s="27">
        <f t="shared" si="83"/>
        <v>10154.328442358456</v>
      </c>
      <c r="N321" s="27">
        <f t="shared" si="83"/>
        <v>0</v>
      </c>
      <c r="Q321" s="27">
        <f t="shared" si="84"/>
        <v>6.4933830943713851</v>
      </c>
      <c r="R321" s="27">
        <f t="shared" si="84"/>
        <v>3640.1521084758333</v>
      </c>
      <c r="S321" s="27">
        <f t="shared" si="84"/>
        <v>1180.3490968010749</v>
      </c>
      <c r="T321" s="27">
        <f t="shared" si="84"/>
        <v>2925.63973339943</v>
      </c>
      <c r="U321" s="27">
        <f t="shared" si="84"/>
        <v>4223.1146939306773</v>
      </c>
      <c r="V321" s="27">
        <f t="shared" si="84"/>
        <v>10915.945267661806</v>
      </c>
      <c r="W321" s="27">
        <f t="shared" si="84"/>
        <v>273828.93708098755</v>
      </c>
      <c r="X321" s="27">
        <f t="shared" si="84"/>
        <v>3685.5838962829721</v>
      </c>
      <c r="Y321" s="27">
        <f t="shared" si="84"/>
        <v>9195.2151989417034</v>
      </c>
      <c r="Z321" s="27">
        <f t="shared" si="84"/>
        <v>0</v>
      </c>
      <c r="AC321" s="27">
        <f t="shared" si="85"/>
        <v>151.17279596334828</v>
      </c>
      <c r="AD321" s="27">
        <f t="shared" si="85"/>
        <v>8708.4675583650042</v>
      </c>
      <c r="AE321" s="27">
        <f t="shared" si="85"/>
        <v>1710.1584067031133</v>
      </c>
      <c r="AF321" s="27">
        <f t="shared" si="85"/>
        <v>4632.1961932372787</v>
      </c>
      <c r="AG321" s="27">
        <f t="shared" si="85"/>
        <v>4853.9328541753875</v>
      </c>
      <c r="AH321" s="27">
        <f t="shared" si="85"/>
        <v>15388.826413208437</v>
      </c>
      <c r="AI321" s="27">
        <f t="shared" si="85"/>
        <v>368031.77173598221</v>
      </c>
      <c r="AJ321" s="27">
        <f t="shared" si="85"/>
        <v>5775.7861037588809</v>
      </c>
      <c r="AK321" s="27">
        <f t="shared" si="85"/>
        <v>11341.671514368716</v>
      </c>
      <c r="AL321" s="27">
        <f t="shared" si="85"/>
        <v>0</v>
      </c>
    </row>
    <row r="322" spans="4:38">
      <c r="D322" s="37">
        <f t="shared" si="79"/>
        <v>4.5</v>
      </c>
      <c r="E322" s="27">
        <f t="shared" si="83"/>
        <v>95.427824269033536</v>
      </c>
      <c r="F322" s="27">
        <f t="shared" si="83"/>
        <v>5943.4430824062247</v>
      </c>
      <c r="G322" s="27">
        <f t="shared" si="83"/>
        <v>1514.9456820233213</v>
      </c>
      <c r="H322" s="27">
        <f t="shared" si="83"/>
        <v>3916.3858643871899</v>
      </c>
      <c r="I322" s="27">
        <f t="shared" si="83"/>
        <v>4665.8726629164767</v>
      </c>
      <c r="J322" s="27">
        <f t="shared" si="83"/>
        <v>13510.397218984257</v>
      </c>
      <c r="K322" s="27">
        <f t="shared" si="83"/>
        <v>334340.93396386656</v>
      </c>
      <c r="L322" s="27">
        <f t="shared" si="83"/>
        <v>5126.8467745557891</v>
      </c>
      <c r="M322" s="27">
        <f t="shared" si="83"/>
        <v>10721.883734685205</v>
      </c>
      <c r="N322" s="27">
        <f t="shared" si="83"/>
        <v>0</v>
      </c>
      <c r="Q322" s="27">
        <f t="shared" si="84"/>
        <v>3.1810524506405859</v>
      </c>
      <c r="R322" s="27">
        <f t="shared" si="84"/>
        <v>3896.7096320505971</v>
      </c>
      <c r="S322" s="27">
        <f t="shared" si="84"/>
        <v>1241.1883690791444</v>
      </c>
      <c r="T322" s="27">
        <f t="shared" si="84"/>
        <v>3036.1162840715897</v>
      </c>
      <c r="U322" s="27">
        <f t="shared" si="84"/>
        <v>4344.8355826506959</v>
      </c>
      <c r="V322" s="27">
        <f t="shared" si="84"/>
        <v>10956.996631678867</v>
      </c>
      <c r="W322" s="27">
        <f t="shared" si="84"/>
        <v>283256.11288305523</v>
      </c>
      <c r="X322" s="27">
        <f t="shared" si="84"/>
        <v>3962.203804113451</v>
      </c>
      <c r="Y322" s="27">
        <f t="shared" si="84"/>
        <v>9642.1337823260728</v>
      </c>
      <c r="Z322" s="27">
        <f t="shared" si="84"/>
        <v>0</v>
      </c>
      <c r="AC322" s="27">
        <f t="shared" si="85"/>
        <v>163.07502003521586</v>
      </c>
      <c r="AD322" s="27">
        <f t="shared" si="85"/>
        <v>8717.2891855340858</v>
      </c>
      <c r="AE322" s="27">
        <f t="shared" si="85"/>
        <v>1788.7029949674982</v>
      </c>
      <c r="AF322" s="27">
        <f t="shared" si="85"/>
        <v>4892.4296632810428</v>
      </c>
      <c r="AG322" s="27">
        <f t="shared" si="85"/>
        <v>4986.9097431822538</v>
      </c>
      <c r="AH322" s="27">
        <f t="shared" si="85"/>
        <v>16063.797806289693</v>
      </c>
      <c r="AI322" s="27">
        <f t="shared" si="85"/>
        <v>388331.94217310264</v>
      </c>
      <c r="AJ322" s="27">
        <f t="shared" si="85"/>
        <v>6291.4897449981199</v>
      </c>
      <c r="AK322" s="27">
        <f t="shared" si="85"/>
        <v>12026.797989225541</v>
      </c>
      <c r="AL322" s="27">
        <f t="shared" si="85"/>
        <v>0</v>
      </c>
    </row>
    <row r="323" spans="4:38">
      <c r="D323" s="37">
        <f t="shared" si="79"/>
        <v>4.75</v>
      </c>
      <c r="E323" s="27">
        <f t="shared" si="83"/>
        <v>99.526761816948238</v>
      </c>
      <c r="F323" s="27">
        <f t="shared" si="83"/>
        <v>6043.9524603241971</v>
      </c>
      <c r="G323" s="27">
        <f t="shared" si="83"/>
        <v>1583.9754918268236</v>
      </c>
      <c r="H323" s="27">
        <f t="shared" si="83"/>
        <v>4096.3678886721327</v>
      </c>
      <c r="I323" s="27">
        <f t="shared" si="83"/>
        <v>4795.5576437467416</v>
      </c>
      <c r="J323" s="27">
        <f t="shared" si="83"/>
        <v>13792.739598343223</v>
      </c>
      <c r="K323" s="27">
        <f t="shared" si="83"/>
        <v>348517.34387517261</v>
      </c>
      <c r="L323" s="27">
        <f t="shared" si="83"/>
        <v>5544.6602257430632</v>
      </c>
      <c r="M323" s="27">
        <f t="shared" si="83"/>
        <v>11281.028036436936</v>
      </c>
      <c r="N323" s="27">
        <f t="shared" si="83"/>
        <v>0</v>
      </c>
      <c r="Q323" s="27">
        <f t="shared" si="84"/>
        <v>4.0685225861215368E-2</v>
      </c>
      <c r="R323" s="27">
        <f t="shared" si="84"/>
        <v>4147.6897961999584</v>
      </c>
      <c r="S323" s="27">
        <f t="shared" si="84"/>
        <v>1301.2976654031186</v>
      </c>
      <c r="T323" s="27">
        <f t="shared" si="84"/>
        <v>3135.3971933307453</v>
      </c>
      <c r="U323" s="27">
        <f t="shared" si="84"/>
        <v>4468.5747324405829</v>
      </c>
      <c r="V323" s="27">
        <f t="shared" si="84"/>
        <v>10888.44391333903</v>
      </c>
      <c r="W323" s="27">
        <f t="shared" si="84"/>
        <v>291468.55544870946</v>
      </c>
      <c r="X323" s="27">
        <f t="shared" si="84"/>
        <v>4249.8397666621122</v>
      </c>
      <c r="Y323" s="27">
        <f t="shared" si="84"/>
        <v>10072.084734842783</v>
      </c>
      <c r="Z323" s="27">
        <f t="shared" si="84"/>
        <v>0</v>
      </c>
      <c r="AC323" s="27">
        <f t="shared" si="85"/>
        <v>175.53071068874959</v>
      </c>
      <c r="AD323" s="27">
        <f t="shared" si="85"/>
        <v>8634.2983128118303</v>
      </c>
      <c r="AE323" s="27">
        <f t="shared" si="85"/>
        <v>1866.6533182505284</v>
      </c>
      <c r="AF323" s="27">
        <f t="shared" si="85"/>
        <v>5148.7622096929244</v>
      </c>
      <c r="AG323" s="27">
        <f t="shared" si="85"/>
        <v>5122.5405550528967</v>
      </c>
      <c r="AH323" s="27">
        <f t="shared" si="85"/>
        <v>16697.035283347392</v>
      </c>
      <c r="AI323" s="27">
        <f t="shared" si="85"/>
        <v>408340.30439228355</v>
      </c>
      <c r="AJ323" s="27">
        <f t="shared" si="85"/>
        <v>6839.4806848240187</v>
      </c>
      <c r="AK323" s="27">
        <f t="shared" si="85"/>
        <v>12704.907436540328</v>
      </c>
      <c r="AL323" s="27">
        <f t="shared" si="85"/>
        <v>0</v>
      </c>
    </row>
    <row r="324" spans="4:38">
      <c r="D324" s="37">
        <f t="shared" si="79"/>
        <v>5</v>
      </c>
      <c r="E324" s="27">
        <f t="shared" si="83"/>
        <v>103.61318697031517</v>
      </c>
      <c r="F324" s="27">
        <f t="shared" si="83"/>
        <v>6105.3980941308273</v>
      </c>
      <c r="G324" s="27">
        <f t="shared" si="83"/>
        <v>1652.4930675402245</v>
      </c>
      <c r="H324" s="27">
        <f t="shared" si="83"/>
        <v>4269.988325000485</v>
      </c>
      <c r="I324" s="27">
        <f t="shared" si="83"/>
        <v>4930.2349034024037</v>
      </c>
      <c r="J324" s="27">
        <f t="shared" si="83"/>
        <v>13995.461035376749</v>
      </c>
      <c r="K324" s="27">
        <f t="shared" si="83"/>
        <v>361948.17079631623</v>
      </c>
      <c r="L324" s="27">
        <f t="shared" si="83"/>
        <v>5985.1865872924227</v>
      </c>
      <c r="M324" s="27">
        <f t="shared" si="83"/>
        <v>11830.953852260758</v>
      </c>
      <c r="N324" s="27">
        <f t="shared" si="83"/>
        <v>0</v>
      </c>
      <c r="Q324" s="27">
        <f t="shared" si="84"/>
        <v>-2.8404545531397716</v>
      </c>
      <c r="R324" s="27">
        <f t="shared" si="84"/>
        <v>4391.5349127676309</v>
      </c>
      <c r="S324" s="27">
        <f t="shared" si="84"/>
        <v>1360.7057405778949</v>
      </c>
      <c r="T324" s="27">
        <f t="shared" si="84"/>
        <v>3222.8897265872229</v>
      </c>
      <c r="U324" s="27">
        <f t="shared" si="84"/>
        <v>4596.7267757474174</v>
      </c>
      <c r="V324" s="27">
        <f t="shared" si="84"/>
        <v>10704.629472112902</v>
      </c>
      <c r="W324" s="27">
        <f t="shared" si="84"/>
        <v>298402.30984972243</v>
      </c>
      <c r="X324" s="27">
        <f t="shared" si="84"/>
        <v>4549.0212522703796</v>
      </c>
      <c r="Y324" s="27">
        <f t="shared" si="84"/>
        <v>10484.130741311194</v>
      </c>
      <c r="Z324" s="27">
        <f t="shared" si="84"/>
        <v>0</v>
      </c>
      <c r="AC324" s="27">
        <f t="shared" si="85"/>
        <v>188.56674779813122</v>
      </c>
      <c r="AD324" s="27">
        <f t="shared" si="85"/>
        <v>8454.759248151895</v>
      </c>
      <c r="AE324" s="27">
        <f t="shared" si="85"/>
        <v>1944.2803945025541</v>
      </c>
      <c r="AF324" s="27">
        <f t="shared" si="85"/>
        <v>5400.7937898907858</v>
      </c>
      <c r="AG324" s="27">
        <f t="shared" si="85"/>
        <v>5263.7430310573918</v>
      </c>
      <c r="AH324" s="27">
        <f t="shared" si="85"/>
        <v>17286.292598640568</v>
      </c>
      <c r="AI324" s="27">
        <f t="shared" si="85"/>
        <v>428034.04534497956</v>
      </c>
      <c r="AJ324" s="27">
        <f t="shared" si="85"/>
        <v>7421.3519223144658</v>
      </c>
      <c r="AK324" s="27">
        <f t="shared" si="85"/>
        <v>13374.571032197493</v>
      </c>
      <c r="AL324" s="27">
        <f t="shared" si="85"/>
        <v>0</v>
      </c>
    </row>
    <row r="325" spans="4:38">
      <c r="D325" s="37">
        <f t="shared" si="79"/>
        <v>5.25</v>
      </c>
      <c r="E325" s="27">
        <f t="shared" si="83"/>
        <v>107.70333381806662</v>
      </c>
      <c r="F325" s="27">
        <f t="shared" si="83"/>
        <v>6125.9811073283836</v>
      </c>
      <c r="G325" s="27">
        <f t="shared" si="83"/>
        <v>1720.6537209966505</v>
      </c>
      <c r="H325" s="27">
        <f t="shared" si="83"/>
        <v>4436.9463245386114</v>
      </c>
      <c r="I325" s="27">
        <f t="shared" si="83"/>
        <v>5072.5282823720354</v>
      </c>
      <c r="J325" s="27">
        <f t="shared" si="83"/>
        <v>14114.891263141499</v>
      </c>
      <c r="K325" s="27">
        <f t="shared" si="83"/>
        <v>374598.48899083945</v>
      </c>
      <c r="L325" s="27">
        <f t="shared" si="83"/>
        <v>6449.4487904026873</v>
      </c>
      <c r="M325" s="27">
        <f t="shared" si="83"/>
        <v>12370.933848262508</v>
      </c>
      <c r="N325" s="27">
        <f t="shared" si="83"/>
        <v>0</v>
      </c>
      <c r="Q325" s="27">
        <f t="shared" si="84"/>
        <v>-5.3770350990014313</v>
      </c>
      <c r="R325" s="27">
        <f t="shared" si="84"/>
        <v>4626.7446868957086</v>
      </c>
      <c r="S325" s="27">
        <f t="shared" si="84"/>
        <v>1419.4478967390658</v>
      </c>
      <c r="T325" s="27">
        <f t="shared" si="84"/>
        <v>3298.0477029661893</v>
      </c>
      <c r="U325" s="27">
        <f t="shared" si="84"/>
        <v>4731.6579855945811</v>
      </c>
      <c r="V325" s="27">
        <f t="shared" si="84"/>
        <v>10400.263159524964</v>
      </c>
      <c r="W325" s="27">
        <f t="shared" si="84"/>
        <v>303998.25513665681</v>
      </c>
      <c r="X325" s="27">
        <f t="shared" si="84"/>
        <v>4860.2646085942079</v>
      </c>
      <c r="Y325" s="27">
        <f t="shared" si="84"/>
        <v>10877.428749498071</v>
      </c>
      <c r="Z325" s="27">
        <f t="shared" si="84"/>
        <v>0</v>
      </c>
      <c r="AC325" s="27">
        <f t="shared" si="85"/>
        <v>202.20918274257079</v>
      </c>
      <c r="AD325" s="27">
        <f t="shared" si="85"/>
        <v>8174.24196936521</v>
      </c>
      <c r="AE325" s="27">
        <f t="shared" si="85"/>
        <v>2021.8595452542354</v>
      </c>
      <c r="AF325" s="27">
        <f t="shared" si="85"/>
        <v>5648.1616451459404</v>
      </c>
      <c r="AG325" s="27">
        <f t="shared" si="85"/>
        <v>5413.3985791494906</v>
      </c>
      <c r="AH325" s="27">
        <f t="shared" si="85"/>
        <v>17829.519366757966</v>
      </c>
      <c r="AI325" s="27">
        <f t="shared" si="85"/>
        <v>447393.11151271657</v>
      </c>
      <c r="AJ325" s="27">
        <f t="shared" si="85"/>
        <v>8038.6329722111586</v>
      </c>
      <c r="AK325" s="27">
        <f t="shared" si="85"/>
        <v>14034.45483769113</v>
      </c>
      <c r="AL325" s="27">
        <f t="shared" si="85"/>
        <v>0</v>
      </c>
    </row>
    <row r="326" spans="4:38">
      <c r="D326" s="37">
        <f t="shared" si="79"/>
        <v>5.5</v>
      </c>
      <c r="E326" s="27">
        <f t="shared" si="83"/>
        <v>111.81351355270149</v>
      </c>
      <c r="F326" s="27">
        <f t="shared" si="83"/>
        <v>6104.0330513259423</v>
      </c>
      <c r="G326" s="27">
        <f t="shared" si="83"/>
        <v>1788.616668163068</v>
      </c>
      <c r="H326" s="27">
        <f t="shared" si="83"/>
        <v>4596.9745782281079</v>
      </c>
      <c r="I326" s="27">
        <f t="shared" si="83"/>
        <v>5225.0174969620421</v>
      </c>
      <c r="J326" s="27">
        <f t="shared" si="83"/>
        <v>14147.63168142916</v>
      </c>
      <c r="K326" s="27">
        <f t="shared" si="83"/>
        <v>386436.78358920966</v>
      </c>
      <c r="L326" s="27">
        <f t="shared" si="83"/>
        <v>6938.4297328141829</v>
      </c>
      <c r="M326" s="27">
        <f t="shared" si="83"/>
        <v>12900.316122930371</v>
      </c>
      <c r="N326" s="27">
        <f t="shared" si="83"/>
        <v>0</v>
      </c>
      <c r="Q326" s="27">
        <f t="shared" si="84"/>
        <v>-7.4859410589067314</v>
      </c>
      <c r="R326" s="27">
        <f t="shared" si="84"/>
        <v>4851.878583974496</v>
      </c>
      <c r="S326" s="27">
        <f t="shared" si="84"/>
        <v>1477.5650408777744</v>
      </c>
      <c r="T326" s="27">
        <f t="shared" si="84"/>
        <v>3360.3694843820749</v>
      </c>
      <c r="U326" s="27">
        <f t="shared" si="84"/>
        <v>4875.6955627924381</v>
      </c>
      <c r="V326" s="27">
        <f t="shared" si="84"/>
        <v>9970.412221481849</v>
      </c>
      <c r="W326" s="27">
        <f t="shared" si="84"/>
        <v>308201.90974103502</v>
      </c>
      <c r="X326" s="27">
        <f t="shared" si="84"/>
        <v>5184.0714901974416</v>
      </c>
      <c r="Y326" s="27">
        <f t="shared" si="84"/>
        <v>11251.224346764397</v>
      </c>
      <c r="Z326" s="27">
        <f t="shared" si="84"/>
        <v>0</v>
      </c>
      <c r="AC326" s="27">
        <f t="shared" si="85"/>
        <v>216.48317779738329</v>
      </c>
      <c r="AD326" s="27">
        <f t="shared" si="85"/>
        <v>7788.6139011735913</v>
      </c>
      <c r="AE326" s="27">
        <f t="shared" si="85"/>
        <v>2099.6682954483676</v>
      </c>
      <c r="AF326" s="27">
        <f t="shared" si="85"/>
        <v>5890.5382447496359</v>
      </c>
      <c r="AG326" s="27">
        <f t="shared" si="85"/>
        <v>5574.3394311316497</v>
      </c>
      <c r="AH326" s="27">
        <f t="shared" si="85"/>
        <v>18324.851141376417</v>
      </c>
      <c r="AI326" s="27">
        <f t="shared" si="85"/>
        <v>466400.01683535468</v>
      </c>
      <c r="AJ326" s="27">
        <f t="shared" si="85"/>
        <v>8692.7879754309197</v>
      </c>
      <c r="AK326" s="27">
        <f t="shared" si="85"/>
        <v>14683.316976717757</v>
      </c>
      <c r="AL326" s="27">
        <f t="shared" si="85"/>
        <v>0</v>
      </c>
    </row>
    <row r="327" spans="4:38">
      <c r="D327" s="37">
        <f t="shared" si="79"/>
        <v>5.75</v>
      </c>
      <c r="E327" s="27">
        <f t="shared" si="83"/>
        <v>115.9600122368071</v>
      </c>
      <c r="F327" s="27">
        <f t="shared" si="83"/>
        <v>6038.0108355593429</v>
      </c>
      <c r="G327" s="27">
        <f t="shared" si="83"/>
        <v>1856.5436767281517</v>
      </c>
      <c r="H327" s="27">
        <f t="shared" si="83"/>
        <v>4749.8370803828793</v>
      </c>
      <c r="I327" s="27">
        <f t="shared" si="83"/>
        <v>5390.228305396723</v>
      </c>
      <c r="J327" s="27">
        <f t="shared" si="83"/>
        <v>14090.544355096386</v>
      </c>
      <c r="K327" s="27">
        <f t="shared" si="83"/>
        <v>397434.7481280599</v>
      </c>
      <c r="L327" s="27">
        <f t="shared" si="83"/>
        <v>7453.0711200962915</v>
      </c>
      <c r="M327" s="27">
        <f t="shared" si="83"/>
        <v>13418.519461462278</v>
      </c>
      <c r="N327" s="27">
        <f t="shared" si="83"/>
        <v>0</v>
      </c>
      <c r="Q327" s="27">
        <f t="shared" si="84"/>
        <v>-9.0865009477149954</v>
      </c>
      <c r="R327" s="27">
        <f t="shared" si="84"/>
        <v>5065.5573704163244</v>
      </c>
      <c r="S327" s="27">
        <f t="shared" si="84"/>
        <v>1535.1028197409321</v>
      </c>
      <c r="T327" s="27">
        <f t="shared" si="84"/>
        <v>3409.395851064106</v>
      </c>
      <c r="U327" s="27">
        <f t="shared" si="84"/>
        <v>5031.1186821927058</v>
      </c>
      <c r="V327" s="27">
        <f t="shared" si="84"/>
        <v>9410.4894872783007</v>
      </c>
      <c r="W327" s="27">
        <f t="shared" si="84"/>
        <v>310963.22307725722</v>
      </c>
      <c r="X327" s="27">
        <f t="shared" si="84"/>
        <v>5520.9276206941768</v>
      </c>
      <c r="Y327" s="27">
        <f t="shared" si="84"/>
        <v>11604.846126240169</v>
      </c>
      <c r="Z327" s="27">
        <f t="shared" si="84"/>
        <v>0</v>
      </c>
      <c r="AC327" s="27">
        <f t="shared" si="85"/>
        <v>231.4129611793831</v>
      </c>
      <c r="AD327" s="27">
        <f t="shared" si="85"/>
        <v>7294.0302422737659</v>
      </c>
      <c r="AE327" s="27">
        <f t="shared" si="85"/>
        <v>2177.9845337153847</v>
      </c>
      <c r="AF327" s="27">
        <f t="shared" si="85"/>
        <v>6127.6292021195859</v>
      </c>
      <c r="AG327" s="27">
        <f t="shared" si="85"/>
        <v>5749.3379286007412</v>
      </c>
      <c r="AH327" s="27">
        <f t="shared" si="85"/>
        <v>18770.599222914523</v>
      </c>
      <c r="AI327" s="27">
        <f t="shared" si="85"/>
        <v>485039.65421179205</v>
      </c>
      <c r="AJ327" s="27">
        <f t="shared" si="85"/>
        <v>9385.214619498407</v>
      </c>
      <c r="AK327" s="27">
        <f t="shared" si="85"/>
        <v>15320.004399347132</v>
      </c>
      <c r="AL327" s="27">
        <f t="shared" si="85"/>
        <v>0</v>
      </c>
    </row>
    <row r="328" spans="4:38">
      <c r="D328" s="37">
        <f t="shared" si="79"/>
        <v>6</v>
      </c>
      <c r="E328" s="27">
        <f t="shared" si="83"/>
        <v>120.15900245517071</v>
      </c>
      <c r="F328" s="27">
        <f t="shared" si="83"/>
        <v>5926.4912891073755</v>
      </c>
      <c r="G328" s="27">
        <f t="shared" si="83"/>
        <v>1924.5978734478724</v>
      </c>
      <c r="H328" s="27">
        <f t="shared" si="83"/>
        <v>4895.3269311043732</v>
      </c>
      <c r="I328" s="27">
        <f t="shared" si="83"/>
        <v>5570.6244372190513</v>
      </c>
      <c r="J328" s="27">
        <f t="shared" si="83"/>
        <v>13940.740308100707</v>
      </c>
      <c r="K328" s="27">
        <f t="shared" si="83"/>
        <v>407567.08246042026</v>
      </c>
      <c r="L328" s="27">
        <f t="shared" si="83"/>
        <v>7994.2728088710937</v>
      </c>
      <c r="M328" s="27">
        <f t="shared" si="83"/>
        <v>13925.028638490288</v>
      </c>
      <c r="N328" s="27">
        <f t="shared" si="83"/>
        <v>0</v>
      </c>
      <c r="Q328" s="27">
        <f t="shared" si="84"/>
        <v>-10.100663877514801</v>
      </c>
      <c r="R328" s="27">
        <f t="shared" si="84"/>
        <v>5266.4639396816374</v>
      </c>
      <c r="S328" s="27">
        <f t="shared" si="84"/>
        <v>1592.1108311408861</v>
      </c>
      <c r="T328" s="27">
        <f t="shared" si="84"/>
        <v>3444.7078075260042</v>
      </c>
      <c r="U328" s="27">
        <f t="shared" si="84"/>
        <v>5200.1511352747821</v>
      </c>
      <c r="V328" s="27">
        <f t="shared" si="84"/>
        <v>8716.2402507486822</v>
      </c>
      <c r="W328" s="27">
        <f t="shared" si="84"/>
        <v>312236.35805549944</v>
      </c>
      <c r="X328" s="27">
        <f t="shared" si="84"/>
        <v>5871.3018554922774</v>
      </c>
      <c r="Y328" s="27">
        <f t="shared" si="84"/>
        <v>11937.700115975487</v>
      </c>
      <c r="Z328" s="27">
        <f t="shared" si="84"/>
        <v>0</v>
      </c>
      <c r="AC328" s="27">
        <f t="shared" si="85"/>
        <v>247.02179599262669</v>
      </c>
      <c r="AD328" s="27">
        <f t="shared" si="85"/>
        <v>6686.9231814417772</v>
      </c>
      <c r="AE328" s="27">
        <f t="shared" si="85"/>
        <v>2257.0849157548646</v>
      </c>
      <c r="AF328" s="27">
        <f t="shared" si="85"/>
        <v>6359.1711946966316</v>
      </c>
      <c r="AG328" s="27">
        <f t="shared" si="85"/>
        <v>5941.0977391633123</v>
      </c>
      <c r="AH328" s="27">
        <f t="shared" si="85"/>
        <v>19165.240365452821</v>
      </c>
      <c r="AI328" s="27">
        <f t="shared" si="85"/>
        <v>503299.11248026177</v>
      </c>
      <c r="AJ328" s="27">
        <f t="shared" si="85"/>
        <v>10117.243762249916</v>
      </c>
      <c r="AK328" s="27">
        <f t="shared" si="85"/>
        <v>15943.449342874923</v>
      </c>
      <c r="AL328" s="27">
        <f t="shared" si="85"/>
        <v>0</v>
      </c>
    </row>
    <row r="329" spans="4:38">
      <c r="D329" s="37">
        <f t="shared" si="79"/>
        <v>6.25</v>
      </c>
      <c r="E329" s="27">
        <f t="shared" ref="E329:N344" si="86">($D239-$D238)/8*(E238+3*((2*E238+E239)/3)+3*((E238+2*E239)/3)+E239)</f>
        <v>125.41564363090455</v>
      </c>
      <c r="F329" s="27">
        <f t="shared" si="86"/>
        <v>6009.747524511944</v>
      </c>
      <c r="G329" s="27">
        <f t="shared" si="86"/>
        <v>2009.008468594019</v>
      </c>
      <c r="H329" s="27">
        <f t="shared" si="86"/>
        <v>5093.8189370259233</v>
      </c>
      <c r="I329" s="27">
        <f t="shared" si="86"/>
        <v>5810.4917012413616</v>
      </c>
      <c r="J329" s="27">
        <f t="shared" si="86"/>
        <v>14198.01294457605</v>
      </c>
      <c r="K329" s="27">
        <f t="shared" si="86"/>
        <v>423011.47708446992</v>
      </c>
      <c r="L329" s="27">
        <f t="shared" si="86"/>
        <v>8484.1758213821395</v>
      </c>
      <c r="M329" s="27">
        <f t="shared" si="86"/>
        <v>14539.555635007226</v>
      </c>
      <c r="N329" s="27">
        <f t="shared" si="86"/>
        <v>0</v>
      </c>
      <c r="Q329" s="27">
        <f t="shared" ref="Q329:Z344" si="87">($D239-$D238)/8*(Q238+3*((2*Q238+Q239)/3)+3*((Q238+2*Q239)/3)+Q239)</f>
        <v>-10.720127360315152</v>
      </c>
      <c r="R329" s="27">
        <f t="shared" si="87"/>
        <v>5501.3885387278851</v>
      </c>
      <c r="S329" s="27">
        <f t="shared" si="87"/>
        <v>1662.1298000111747</v>
      </c>
      <c r="T329" s="27">
        <f t="shared" si="87"/>
        <v>3547.7666924240689</v>
      </c>
      <c r="U329" s="27">
        <f t="shared" si="87"/>
        <v>5424.2362298051157</v>
      </c>
      <c r="V329" s="27">
        <f t="shared" si="87"/>
        <v>8549.2038940540115</v>
      </c>
      <c r="W329" s="27">
        <f t="shared" si="87"/>
        <v>320525.46353572258</v>
      </c>
      <c r="X329" s="27">
        <f t="shared" si="87"/>
        <v>6205.3882903496487</v>
      </c>
      <c r="Y329" s="27">
        <f t="shared" si="87"/>
        <v>12409.76476228604</v>
      </c>
      <c r="Z329" s="27">
        <f t="shared" si="87"/>
        <v>0</v>
      </c>
      <c r="AC329" s="27">
        <f t="shared" ref="AC329:AL344" si="88">($D239-$D238)/8*(AC238+3*((2*AC238+AC239)/3)+3*((AC238+2*AC239)/3)+AC239)</f>
        <v>261.55141462212407</v>
      </c>
      <c r="AD329" s="27">
        <f t="shared" si="88"/>
        <v>6518.1065102960038</v>
      </c>
      <c r="AE329" s="27">
        <f t="shared" si="88"/>
        <v>2355.8871371768632</v>
      </c>
      <c r="AF329" s="27">
        <f t="shared" si="88"/>
        <v>6639.8711816277655</v>
      </c>
      <c r="AG329" s="27">
        <f t="shared" si="88"/>
        <v>6196.7471726776084</v>
      </c>
      <c r="AH329" s="27">
        <f t="shared" si="88"/>
        <v>19846.82199509818</v>
      </c>
      <c r="AI329" s="27">
        <f t="shared" si="88"/>
        <v>525497.49063321867</v>
      </c>
      <c r="AJ329" s="27">
        <f t="shared" si="88"/>
        <v>10762.963352414632</v>
      </c>
      <c r="AK329" s="27">
        <f t="shared" si="88"/>
        <v>16669.346507728493</v>
      </c>
      <c r="AL329" s="27">
        <f t="shared" si="88"/>
        <v>0</v>
      </c>
    </row>
    <row r="330" spans="4:38">
      <c r="D330" s="37">
        <f t="shared" si="79"/>
        <v>6.5</v>
      </c>
      <c r="E330" s="27">
        <f t="shared" si="86"/>
        <v>131.74049602342507</v>
      </c>
      <c r="F330" s="27">
        <f t="shared" si="86"/>
        <v>6312.8258719047017</v>
      </c>
      <c r="G330" s="27">
        <f t="shared" si="86"/>
        <v>2110.3250320729449</v>
      </c>
      <c r="H330" s="27">
        <f t="shared" si="86"/>
        <v>5350.7059724720802</v>
      </c>
      <c r="I330" s="27">
        <f t="shared" si="86"/>
        <v>6103.5213526815996</v>
      </c>
      <c r="J330" s="27">
        <f t="shared" si="86"/>
        <v>14914.034754469396</v>
      </c>
      <c r="K330" s="27">
        <f t="shared" si="86"/>
        <v>444344.42308262025</v>
      </c>
      <c r="L330" s="27">
        <f t="shared" si="86"/>
        <v>8912.0423792443871</v>
      </c>
      <c r="M330" s="27">
        <f t="shared" si="86"/>
        <v>15272.801828081021</v>
      </c>
      <c r="N330" s="27">
        <f t="shared" si="86"/>
        <v>0</v>
      </c>
      <c r="Q330" s="27">
        <f t="shared" si="87"/>
        <v>-11.260755476713115</v>
      </c>
      <c r="R330" s="27">
        <f t="shared" si="87"/>
        <v>5778.829768976324</v>
      </c>
      <c r="S330" s="27">
        <f t="shared" si="87"/>
        <v>1745.9528809118242</v>
      </c>
      <c r="T330" s="27">
        <f t="shared" si="87"/>
        <v>3726.6845690385744</v>
      </c>
      <c r="U330" s="27">
        <f t="shared" si="87"/>
        <v>5697.7865820773213</v>
      </c>
      <c r="V330" s="27">
        <f t="shared" si="87"/>
        <v>8980.3498909807386</v>
      </c>
      <c r="W330" s="27">
        <f t="shared" si="87"/>
        <v>336689.92425382795</v>
      </c>
      <c r="X330" s="27">
        <f t="shared" si="87"/>
        <v>6518.3330222703589</v>
      </c>
      <c r="Y330" s="27">
        <f t="shared" si="87"/>
        <v>13035.603198983426</v>
      </c>
      <c r="Z330" s="27">
        <f t="shared" si="87"/>
        <v>0</v>
      </c>
      <c r="AC330" s="27">
        <f t="shared" si="88"/>
        <v>274.74174752356305</v>
      </c>
      <c r="AD330" s="27">
        <f t="shared" si="88"/>
        <v>6846.8219748330812</v>
      </c>
      <c r="AE330" s="27">
        <f t="shared" si="88"/>
        <v>2474.6971832340655</v>
      </c>
      <c r="AF330" s="27">
        <f t="shared" si="88"/>
        <v>6974.7273759055734</v>
      </c>
      <c r="AG330" s="27">
        <f t="shared" si="88"/>
        <v>6509.256123285877</v>
      </c>
      <c r="AH330" s="27">
        <f t="shared" si="88"/>
        <v>20847.719617958152</v>
      </c>
      <c r="AI330" s="27">
        <f t="shared" si="88"/>
        <v>551998.92191141401</v>
      </c>
      <c r="AJ330" s="27">
        <f t="shared" si="88"/>
        <v>11305.751736218419</v>
      </c>
      <c r="AK330" s="27">
        <f t="shared" si="88"/>
        <v>17510.000457178707</v>
      </c>
      <c r="AL330" s="27">
        <f t="shared" si="88"/>
        <v>0</v>
      </c>
    </row>
    <row r="331" spans="4:38">
      <c r="D331" s="37">
        <f t="shared" si="79"/>
        <v>6.75</v>
      </c>
      <c r="E331" s="27">
        <f t="shared" si="86"/>
        <v>138.14557759130091</v>
      </c>
      <c r="F331" s="27">
        <f t="shared" si="86"/>
        <v>6619.7486925547528</v>
      </c>
      <c r="G331" s="27">
        <f t="shared" si="86"/>
        <v>2212.9267708940429</v>
      </c>
      <c r="H331" s="27">
        <f t="shared" si="86"/>
        <v>5610.8515559023272</v>
      </c>
      <c r="I331" s="27">
        <f t="shared" si="86"/>
        <v>6400.2680121768417</v>
      </c>
      <c r="J331" s="27">
        <f t="shared" si="86"/>
        <v>15639.13912246514</v>
      </c>
      <c r="K331" s="27">
        <f t="shared" si="86"/>
        <v>465947.97218090849</v>
      </c>
      <c r="L331" s="27">
        <f t="shared" si="86"/>
        <v>9345.336317694997</v>
      </c>
      <c r="M331" s="27">
        <f t="shared" si="86"/>
        <v>16015.349066262574</v>
      </c>
      <c r="N331" s="27">
        <f t="shared" si="86"/>
        <v>0</v>
      </c>
      <c r="Q331" s="27">
        <f t="shared" si="87"/>
        <v>-11.808241325949838</v>
      </c>
      <c r="R331" s="27">
        <f t="shared" si="87"/>
        <v>6059.7902720442708</v>
      </c>
      <c r="S331" s="27">
        <f t="shared" si="87"/>
        <v>1830.839236690533</v>
      </c>
      <c r="T331" s="27">
        <f t="shared" si="87"/>
        <v>3907.87197430075</v>
      </c>
      <c r="U331" s="27">
        <f t="shared" si="87"/>
        <v>5974.8068523521852</v>
      </c>
      <c r="V331" s="27">
        <f t="shared" si="87"/>
        <v>9416.9648673625543</v>
      </c>
      <c r="W331" s="27">
        <f t="shared" si="87"/>
        <v>353059.4271251717</v>
      </c>
      <c r="X331" s="27">
        <f t="shared" si="87"/>
        <v>6835.2473800756943</v>
      </c>
      <c r="Y331" s="27">
        <f t="shared" si="87"/>
        <v>13669.380240183464</v>
      </c>
      <c r="Z331" s="27">
        <f t="shared" si="87"/>
        <v>0</v>
      </c>
      <c r="AC331" s="27">
        <f t="shared" si="88"/>
        <v>288.09939650855142</v>
      </c>
      <c r="AD331" s="27">
        <f t="shared" si="88"/>
        <v>7179.7071130652357</v>
      </c>
      <c r="AE331" s="27">
        <f t="shared" si="88"/>
        <v>2595.014305097553</v>
      </c>
      <c r="AF331" s="27">
        <f t="shared" si="88"/>
        <v>7313.831137503892</v>
      </c>
      <c r="AG331" s="27">
        <f t="shared" si="88"/>
        <v>6825.7291720014982</v>
      </c>
      <c r="AH331" s="27">
        <f t="shared" si="88"/>
        <v>21861.313377567829</v>
      </c>
      <c r="AI331" s="27">
        <f t="shared" si="88"/>
        <v>578836.51723664685</v>
      </c>
      <c r="AJ331" s="27">
        <f t="shared" si="88"/>
        <v>11855.425255314298</v>
      </c>
      <c r="AK331" s="27">
        <f t="shared" si="88"/>
        <v>18361.317892341776</v>
      </c>
      <c r="AL331" s="27">
        <f t="shared" si="88"/>
        <v>0</v>
      </c>
    </row>
    <row r="332" spans="4:38">
      <c r="D332" s="37">
        <f t="shared" si="79"/>
        <v>7</v>
      </c>
      <c r="E332" s="27">
        <f t="shared" si="86"/>
        <v>144.62805612691395</v>
      </c>
      <c r="F332" s="27">
        <f t="shared" si="86"/>
        <v>6930.3802709147476</v>
      </c>
      <c r="G332" s="27">
        <f t="shared" si="86"/>
        <v>2316.7683164818727</v>
      </c>
      <c r="H332" s="27">
        <f t="shared" si="86"/>
        <v>5874.1406557912442</v>
      </c>
      <c r="I332" s="27">
        <f t="shared" si="86"/>
        <v>6700.6004638884169</v>
      </c>
      <c r="J332" s="27">
        <f t="shared" si="86"/>
        <v>16373.005420934551</v>
      </c>
      <c r="K332" s="27">
        <f t="shared" si="86"/>
        <v>487812.57169281773</v>
      </c>
      <c r="L332" s="27">
        <f t="shared" si="86"/>
        <v>9783.8660422350731</v>
      </c>
      <c r="M332" s="27">
        <f t="shared" si="86"/>
        <v>16766.869009011254</v>
      </c>
      <c r="N332" s="27">
        <f t="shared" si="86"/>
        <v>0</v>
      </c>
      <c r="Q332" s="27">
        <f t="shared" si="87"/>
        <v>-12.362342819993099</v>
      </c>
      <c r="R332" s="27">
        <f t="shared" si="87"/>
        <v>6344.1458124370265</v>
      </c>
      <c r="S332" s="27">
        <f t="shared" si="87"/>
        <v>1916.7513321838592</v>
      </c>
      <c r="T332" s="27">
        <f t="shared" si="87"/>
        <v>4091.2487905190324</v>
      </c>
      <c r="U332" s="27">
        <f t="shared" si="87"/>
        <v>6255.1745474324634</v>
      </c>
      <c r="V332" s="27">
        <f t="shared" si="87"/>
        <v>9858.8557601995308</v>
      </c>
      <c r="W332" s="27">
        <f t="shared" si="87"/>
        <v>369626.73386086622</v>
      </c>
      <c r="X332" s="27">
        <f t="shared" si="87"/>
        <v>7155.991230146913</v>
      </c>
      <c r="Y332" s="27">
        <f t="shared" si="87"/>
        <v>14310.815641498131</v>
      </c>
      <c r="Z332" s="27">
        <f t="shared" si="87"/>
        <v>0</v>
      </c>
      <c r="AC332" s="27">
        <f t="shared" si="88"/>
        <v>301.61845507382083</v>
      </c>
      <c r="AD332" s="27">
        <f t="shared" si="88"/>
        <v>7516.6147293924669</v>
      </c>
      <c r="AE332" s="27">
        <f t="shared" si="88"/>
        <v>2716.7853007798858</v>
      </c>
      <c r="AF332" s="27">
        <f t="shared" si="88"/>
        <v>7657.0325210634401</v>
      </c>
      <c r="AG332" s="27">
        <f t="shared" si="88"/>
        <v>7146.0263803443722</v>
      </c>
      <c r="AH332" s="27">
        <f t="shared" si="88"/>
        <v>22887.155081669673</v>
      </c>
      <c r="AI332" s="27">
        <f t="shared" si="88"/>
        <v>605998.4095247708</v>
      </c>
      <c r="AJ332" s="27">
        <f t="shared" si="88"/>
        <v>12411.740854323232</v>
      </c>
      <c r="AK332" s="27">
        <f t="shared" si="88"/>
        <v>19222.922376524475</v>
      </c>
      <c r="AL332" s="27">
        <f t="shared" si="88"/>
        <v>0</v>
      </c>
    </row>
    <row r="333" spans="4:38">
      <c r="D333" s="37">
        <f t="shared" si="79"/>
        <v>7.25</v>
      </c>
      <c r="E333" s="27">
        <f t="shared" si="86"/>
        <v>151.18515704372314</v>
      </c>
      <c r="F333" s="27">
        <f t="shared" si="86"/>
        <v>7244.5876525611829</v>
      </c>
      <c r="G333" s="27">
        <f t="shared" si="86"/>
        <v>2421.8052232816649</v>
      </c>
      <c r="H333" s="27">
        <f t="shared" si="86"/>
        <v>6140.4605809221957</v>
      </c>
      <c r="I333" s="27">
        <f t="shared" si="86"/>
        <v>7004.3901615552359</v>
      </c>
      <c r="J333" s="27">
        <f t="shared" si="86"/>
        <v>17115.319545396833</v>
      </c>
      <c r="K333" s="27">
        <f t="shared" si="86"/>
        <v>509928.86328060727</v>
      </c>
      <c r="L333" s="27">
        <f t="shared" si="86"/>
        <v>10227.443856343158</v>
      </c>
      <c r="M333" s="27">
        <f t="shared" si="86"/>
        <v>17527.039995853054</v>
      </c>
      <c r="N333" s="27">
        <f t="shared" si="86"/>
        <v>0</v>
      </c>
      <c r="Q333" s="27">
        <f t="shared" si="87"/>
        <v>-12.922822796075703</v>
      </c>
      <c r="R333" s="27">
        <f t="shared" si="87"/>
        <v>6631.774682222831</v>
      </c>
      <c r="S333" s="27">
        <f t="shared" si="87"/>
        <v>2003.6523958787834</v>
      </c>
      <c r="T333" s="27">
        <f t="shared" si="87"/>
        <v>4276.7365299910043</v>
      </c>
      <c r="U333" s="27">
        <f t="shared" si="87"/>
        <v>6538.7696662369262</v>
      </c>
      <c r="V333" s="27">
        <f t="shared" si="87"/>
        <v>10305.833434345732</v>
      </c>
      <c r="W333" s="27">
        <f t="shared" si="87"/>
        <v>386384.75343453349</v>
      </c>
      <c r="X333" s="27">
        <f t="shared" si="87"/>
        <v>7480.4272898744903</v>
      </c>
      <c r="Y333" s="27">
        <f t="shared" si="87"/>
        <v>14959.63486009297</v>
      </c>
      <c r="Z333" s="27">
        <f t="shared" si="87"/>
        <v>0</v>
      </c>
      <c r="AC333" s="27">
        <f t="shared" si="88"/>
        <v>315.2931368835217</v>
      </c>
      <c r="AD333" s="27">
        <f t="shared" si="88"/>
        <v>7857.4006228995358</v>
      </c>
      <c r="AE333" s="27">
        <f t="shared" si="88"/>
        <v>2839.9580506845459</v>
      </c>
      <c r="AF333" s="27">
        <f t="shared" si="88"/>
        <v>8004.1846318533708</v>
      </c>
      <c r="AG333" s="27">
        <f t="shared" si="88"/>
        <v>7470.0106568735455</v>
      </c>
      <c r="AH333" s="27">
        <f t="shared" si="88"/>
        <v>23924.805656448043</v>
      </c>
      <c r="AI333" s="27">
        <f t="shared" si="88"/>
        <v>633472.97312668269</v>
      </c>
      <c r="AJ333" s="27">
        <f t="shared" si="88"/>
        <v>12974.460422811822</v>
      </c>
      <c r="AK333" s="27">
        <f t="shared" si="88"/>
        <v>20094.445131613236</v>
      </c>
      <c r="AL333" s="27">
        <f t="shared" si="88"/>
        <v>0</v>
      </c>
    </row>
    <row r="334" spans="4:38">
      <c r="D334" s="37">
        <f t="shared" si="79"/>
        <v>7.5</v>
      </c>
      <c r="E334" s="27">
        <f t="shared" si="86"/>
        <v>157.81416241282119</v>
      </c>
      <c r="F334" s="27">
        <f t="shared" si="86"/>
        <v>7562.2405980275198</v>
      </c>
      <c r="G334" s="27">
        <f t="shared" si="86"/>
        <v>2527.9939533261154</v>
      </c>
      <c r="H334" s="27">
        <f t="shared" si="86"/>
        <v>6409.7009412566167</v>
      </c>
      <c r="I334" s="27">
        <f t="shared" si="86"/>
        <v>7311.5111838575667</v>
      </c>
      <c r="J334" s="27">
        <f t="shared" si="86"/>
        <v>17865.77380544996</v>
      </c>
      <c r="K334" s="27">
        <f t="shared" si="86"/>
        <v>532287.67970573809</v>
      </c>
      <c r="L334" s="27">
        <f t="shared" si="86"/>
        <v>10675.885896299764</v>
      </c>
      <c r="M334" s="27">
        <f t="shared" si="86"/>
        <v>18295.546934687689</v>
      </c>
      <c r="N334" s="27">
        <f t="shared" si="86"/>
        <v>0</v>
      </c>
      <c r="Q334" s="27">
        <f t="shared" si="87"/>
        <v>-13.48944893434345</v>
      </c>
      <c r="R334" s="27">
        <f t="shared" si="87"/>
        <v>6922.5576587711794</v>
      </c>
      <c r="S334" s="27">
        <f t="shared" si="87"/>
        <v>2091.5064071442234</v>
      </c>
      <c r="T334" s="27">
        <f t="shared" si="87"/>
        <v>4464.2583077494446</v>
      </c>
      <c r="U334" s="27">
        <f t="shared" si="87"/>
        <v>6825.4746581313639</v>
      </c>
      <c r="V334" s="27">
        <f t="shared" si="87"/>
        <v>10757.712616834197</v>
      </c>
      <c r="W334" s="27">
        <f t="shared" si="87"/>
        <v>403326.53962002776</v>
      </c>
      <c r="X334" s="27">
        <f t="shared" si="87"/>
        <v>7808.4210799883203</v>
      </c>
      <c r="Y334" s="27">
        <f t="shared" si="87"/>
        <v>15615.568959355258</v>
      </c>
      <c r="Z334" s="27">
        <f t="shared" si="87"/>
        <v>0</v>
      </c>
      <c r="AC334" s="27">
        <f t="shared" si="88"/>
        <v>329.11777375998554</v>
      </c>
      <c r="AD334" s="27">
        <f t="shared" si="88"/>
        <v>8201.9235372838593</v>
      </c>
      <c r="AE334" s="27">
        <f t="shared" si="88"/>
        <v>2964.4814995080073</v>
      </c>
      <c r="AF334" s="27">
        <f t="shared" si="88"/>
        <v>8355.1435747637697</v>
      </c>
      <c r="AG334" s="27">
        <f t="shared" si="88"/>
        <v>7797.5477095837732</v>
      </c>
      <c r="AH334" s="27">
        <f t="shared" si="88"/>
        <v>24973.834994065845</v>
      </c>
      <c r="AI334" s="27">
        <f t="shared" si="88"/>
        <v>661248.81979145028</v>
      </c>
      <c r="AJ334" s="27">
        <f t="shared" si="88"/>
        <v>13543.350712611211</v>
      </c>
      <c r="AK334" s="27">
        <f t="shared" si="88"/>
        <v>20975.524910020224</v>
      </c>
      <c r="AL334" s="27">
        <f t="shared" si="88"/>
        <v>0</v>
      </c>
    </row>
    <row r="335" spans="4:38">
      <c r="D335" s="37">
        <f t="shared" si="79"/>
        <v>7.75</v>
      </c>
      <c r="E335" s="27">
        <f t="shared" si="86"/>
        <v>164.512409900406</v>
      </c>
      <c r="F335" s="27">
        <f t="shared" si="86"/>
        <v>7883.2115318892484</v>
      </c>
      <c r="G335" s="27">
        <f t="shared" si="86"/>
        <v>2635.2918592149504</v>
      </c>
      <c r="H335" s="27">
        <f t="shared" si="86"/>
        <v>6681.7536047788744</v>
      </c>
      <c r="I335" s="27">
        <f t="shared" si="86"/>
        <v>7621.8401851902354</v>
      </c>
      <c r="J335" s="27">
        <f t="shared" si="86"/>
        <v>18624.066804484319</v>
      </c>
      <c r="K335" s="27">
        <f t="shared" si="86"/>
        <v>554880.04124509543</v>
      </c>
      <c r="L335" s="27">
        <f t="shared" si="86"/>
        <v>11129.012059308963</v>
      </c>
      <c r="M335" s="27">
        <f t="shared" si="86"/>
        <v>19072.081178608663</v>
      </c>
      <c r="N335" s="27">
        <f t="shared" si="86"/>
        <v>0</v>
      </c>
      <c r="Q335" s="27">
        <f t="shared" si="87"/>
        <v>-14.061993667033605</v>
      </c>
      <c r="R335" s="27">
        <f t="shared" si="87"/>
        <v>7216.3779581447552</v>
      </c>
      <c r="S335" s="27">
        <f t="shared" si="87"/>
        <v>2180.2780821493761</v>
      </c>
      <c r="T335" s="27">
        <f t="shared" si="87"/>
        <v>4653.7388115054428</v>
      </c>
      <c r="U335" s="27">
        <f t="shared" si="87"/>
        <v>7115.1743769741379</v>
      </c>
      <c r="V335" s="27">
        <f t="shared" si="87"/>
        <v>11214.311824447612</v>
      </c>
      <c r="W335" s="27">
        <f t="shared" si="87"/>
        <v>420445.28827592562</v>
      </c>
      <c r="X335" s="27">
        <f t="shared" si="87"/>
        <v>8139.8408719853078</v>
      </c>
      <c r="Y335" s="27">
        <f t="shared" si="87"/>
        <v>16278.354503757773</v>
      </c>
      <c r="Z335" s="27">
        <f t="shared" si="87"/>
        <v>0</v>
      </c>
      <c r="AC335" s="27">
        <f t="shared" si="88"/>
        <v>343.08681346784527</v>
      </c>
      <c r="AD335" s="27">
        <f t="shared" si="88"/>
        <v>8550.0451056337406</v>
      </c>
      <c r="AE335" s="27">
        <f t="shared" si="88"/>
        <v>3090.3056362805246</v>
      </c>
      <c r="AF335" s="27">
        <f t="shared" si="88"/>
        <v>8709.768398052287</v>
      </c>
      <c r="AG335" s="27">
        <f t="shared" si="88"/>
        <v>8128.5059934063329</v>
      </c>
      <c r="AH335" s="27">
        <f t="shared" si="88"/>
        <v>26033.821784521158</v>
      </c>
      <c r="AI335" s="27">
        <f t="shared" si="88"/>
        <v>689314.79421426717</v>
      </c>
      <c r="AJ335" s="27">
        <f t="shared" si="88"/>
        <v>14118.18324663262</v>
      </c>
      <c r="AK335" s="27">
        <f t="shared" si="88"/>
        <v>21865.807853459657</v>
      </c>
      <c r="AL335" s="27">
        <f t="shared" si="88"/>
        <v>0</v>
      </c>
    </row>
    <row r="336" spans="4:38">
      <c r="D336" s="37">
        <f t="shared" si="79"/>
        <v>8</v>
      </c>
      <c r="E336" s="27">
        <f t="shared" si="86"/>
        <v>171.27729183492212</v>
      </c>
      <c r="F336" s="27">
        <f t="shared" si="86"/>
        <v>8207.3754980625708</v>
      </c>
      <c r="G336" s="27">
        <f t="shared" si="86"/>
        <v>2743.6571691716481</v>
      </c>
      <c r="H336" s="27">
        <f t="shared" si="86"/>
        <v>6956.5126596077544</v>
      </c>
      <c r="I336" s="27">
        <f t="shared" si="86"/>
        <v>7935.2563524433754</v>
      </c>
      <c r="J336" s="27">
        <f t="shared" si="86"/>
        <v>19389.903334075923</v>
      </c>
      <c r="K336" s="27">
        <f t="shared" si="86"/>
        <v>577697.1525445712</v>
      </c>
      <c r="L336" s="27">
        <f t="shared" si="86"/>
        <v>11586.645940391911</v>
      </c>
      <c r="M336" s="27">
        <f t="shared" si="86"/>
        <v>19856.340417756044</v>
      </c>
      <c r="N336" s="27">
        <f t="shared" si="86"/>
        <v>0</v>
      </c>
      <c r="Q336" s="27">
        <f t="shared" si="87"/>
        <v>-14.640234098737119</v>
      </c>
      <c r="R336" s="27">
        <f t="shared" si="87"/>
        <v>7513.1211941793354</v>
      </c>
      <c r="S336" s="27">
        <f t="shared" si="87"/>
        <v>2269.9328615005684</v>
      </c>
      <c r="T336" s="27">
        <f t="shared" si="87"/>
        <v>4845.1042752596277</v>
      </c>
      <c r="U336" s="27">
        <f t="shared" si="87"/>
        <v>7407.7560407699821</v>
      </c>
      <c r="V336" s="27">
        <f t="shared" si="87"/>
        <v>11675.45330012816</v>
      </c>
      <c r="W336" s="27">
        <f t="shared" si="87"/>
        <v>437734.33496141352</v>
      </c>
      <c r="X336" s="27">
        <f t="shared" si="87"/>
        <v>8474.5576419728441</v>
      </c>
      <c r="Y336" s="27">
        <f t="shared" si="87"/>
        <v>16947.733466553265</v>
      </c>
      <c r="Z336" s="27">
        <f t="shared" si="87"/>
        <v>0</v>
      </c>
      <c r="AC336" s="27">
        <f t="shared" si="88"/>
        <v>357.19481776858112</v>
      </c>
      <c r="AD336" s="27">
        <f t="shared" si="88"/>
        <v>8901.6298019458045</v>
      </c>
      <c r="AE336" s="27">
        <f t="shared" si="88"/>
        <v>3217.3814768427269</v>
      </c>
      <c r="AF336" s="27">
        <f t="shared" si="88"/>
        <v>9067.9210439558592</v>
      </c>
      <c r="AG336" s="27">
        <f t="shared" si="88"/>
        <v>8462.7566641167687</v>
      </c>
      <c r="AH336" s="27">
        <f t="shared" si="88"/>
        <v>27104.353368023822</v>
      </c>
      <c r="AI336" s="27">
        <f t="shared" si="88"/>
        <v>717659.97012773063</v>
      </c>
      <c r="AJ336" s="27">
        <f t="shared" si="88"/>
        <v>14698.734238810977</v>
      </c>
      <c r="AK336" s="27">
        <f t="shared" si="88"/>
        <v>22764.947368958943</v>
      </c>
      <c r="AL336" s="27">
        <f t="shared" si="88"/>
        <v>0</v>
      </c>
    </row>
    <row r="337" spans="4:38">
      <c r="D337" s="37">
        <f t="shared" si="79"/>
        <v>8.25</v>
      </c>
      <c r="E337" s="27">
        <f t="shared" si="86"/>
        <v>178.10625423877354</v>
      </c>
      <c r="F337" s="27">
        <f t="shared" si="86"/>
        <v>8534.6101134053897</v>
      </c>
      <c r="G337" s="27">
        <f t="shared" si="86"/>
        <v>2853.0489715326325</v>
      </c>
      <c r="H337" s="27">
        <f t="shared" si="86"/>
        <v>7233.8743746689888</v>
      </c>
      <c r="I337" s="27">
        <f t="shared" si="86"/>
        <v>8251.6413601418099</v>
      </c>
      <c r="J337" s="27">
        <f t="shared" si="86"/>
        <v>20162.994264368877</v>
      </c>
      <c r="K337" s="27">
        <f t="shared" si="86"/>
        <v>600730.39935315086</v>
      </c>
      <c r="L337" s="27">
        <f t="shared" si="86"/>
        <v>12048.614766883718</v>
      </c>
      <c r="M337" s="27">
        <f t="shared" si="86"/>
        <v>20648.02856706204</v>
      </c>
      <c r="N337" s="27">
        <f t="shared" si="86"/>
        <v>0</v>
      </c>
      <c r="Q337" s="27">
        <f t="shared" si="87"/>
        <v>-15.223951923632542</v>
      </c>
      <c r="R337" s="27">
        <f t="shared" si="87"/>
        <v>7812.6753360096482</v>
      </c>
      <c r="S337" s="27">
        <f t="shared" si="87"/>
        <v>2360.4368974085764</v>
      </c>
      <c r="T337" s="27">
        <f t="shared" si="87"/>
        <v>5038.2824519111909</v>
      </c>
      <c r="U337" s="27">
        <f t="shared" si="87"/>
        <v>7703.1091897914985</v>
      </c>
      <c r="V337" s="27">
        <f t="shared" si="87"/>
        <v>12140.962946972317</v>
      </c>
      <c r="W337" s="27">
        <f t="shared" si="87"/>
        <v>455187.15246163111</v>
      </c>
      <c r="X337" s="27">
        <f t="shared" si="87"/>
        <v>8812.4450227593297</v>
      </c>
      <c r="Y337" s="27">
        <f t="shared" si="87"/>
        <v>17623.45313396331</v>
      </c>
      <c r="Z337" s="27">
        <f t="shared" si="87"/>
        <v>0</v>
      </c>
      <c r="AC337" s="27">
        <f t="shared" si="88"/>
        <v>371.43646040117932</v>
      </c>
      <c r="AD337" s="27">
        <f t="shared" si="88"/>
        <v>9256.5448908011331</v>
      </c>
      <c r="AE337" s="27">
        <f t="shared" si="88"/>
        <v>3345.6610456566887</v>
      </c>
      <c r="AF337" s="27">
        <f t="shared" si="88"/>
        <v>9429.4662974267667</v>
      </c>
      <c r="AG337" s="27">
        <f t="shared" si="88"/>
        <v>8800.1735304921222</v>
      </c>
      <c r="AH337" s="27">
        <f t="shared" si="88"/>
        <v>28185.025581765574</v>
      </c>
      <c r="AI337" s="27">
        <f t="shared" si="88"/>
        <v>746273.64624467259</v>
      </c>
      <c r="AJ337" s="27">
        <f t="shared" si="88"/>
        <v>15284.784511008107</v>
      </c>
      <c r="AK337" s="27">
        <f t="shared" si="88"/>
        <v>23672.604000160882</v>
      </c>
      <c r="AL337" s="27">
        <f t="shared" si="88"/>
        <v>0</v>
      </c>
    </row>
    <row r="338" spans="4:38">
      <c r="D338" s="37">
        <f t="shared" si="79"/>
        <v>8.5</v>
      </c>
      <c r="E338" s="27">
        <f t="shared" si="86"/>
        <v>184.99679588586179</v>
      </c>
      <c r="F338" s="27">
        <f t="shared" si="86"/>
        <v>8864.7955225558217</v>
      </c>
      <c r="G338" s="27">
        <f t="shared" si="86"/>
        <v>2963.4271996501725</v>
      </c>
      <c r="H338" s="27">
        <f t="shared" si="86"/>
        <v>7513.7371614167077</v>
      </c>
      <c r="I338" s="27">
        <f t="shared" si="86"/>
        <v>8570.8793267809124</v>
      </c>
      <c r="J338" s="27">
        <f t="shared" si="86"/>
        <v>20943.056437381492</v>
      </c>
      <c r="K338" s="27">
        <f t="shared" si="86"/>
        <v>623971.3453441069</v>
      </c>
      <c r="L338" s="27">
        <f t="shared" si="86"/>
        <v>12514.749334677357</v>
      </c>
      <c r="M338" s="27">
        <f t="shared" si="86"/>
        <v>21446.855656990443</v>
      </c>
      <c r="N338" s="27">
        <f t="shared" si="86"/>
        <v>0</v>
      </c>
      <c r="Q338" s="27">
        <f t="shared" si="87"/>
        <v>-15.812933344927416</v>
      </c>
      <c r="R338" s="27">
        <f t="shared" si="87"/>
        <v>8114.9306667280352</v>
      </c>
      <c r="S338" s="27">
        <f t="shared" si="87"/>
        <v>2451.7570411982088</v>
      </c>
      <c r="T338" s="27">
        <f t="shared" si="87"/>
        <v>5233.2025865974565</v>
      </c>
      <c r="U338" s="27">
        <f t="shared" si="87"/>
        <v>8001.1256458176176</v>
      </c>
      <c r="V338" s="27">
        <f t="shared" si="87"/>
        <v>12610.670263986092</v>
      </c>
      <c r="W338" s="27">
        <f t="shared" si="87"/>
        <v>472797.34837901598</v>
      </c>
      <c r="X338" s="27">
        <f t="shared" si="87"/>
        <v>9153.3792572224957</v>
      </c>
      <c r="Y338" s="27">
        <f t="shared" si="87"/>
        <v>18305.266011922573</v>
      </c>
      <c r="Z338" s="27">
        <f t="shared" si="87"/>
        <v>0</v>
      </c>
      <c r="AC338" s="27">
        <f t="shared" si="88"/>
        <v>385.80652511665068</v>
      </c>
      <c r="AD338" s="27">
        <f t="shared" si="88"/>
        <v>9614.660378383609</v>
      </c>
      <c r="AE338" s="27">
        <f t="shared" si="88"/>
        <v>3475.0973581021358</v>
      </c>
      <c r="AF338" s="27">
        <f t="shared" si="88"/>
        <v>9794.2717362359399</v>
      </c>
      <c r="AG338" s="27">
        <f t="shared" si="88"/>
        <v>9140.6330077442053</v>
      </c>
      <c r="AH338" s="27">
        <f t="shared" si="88"/>
        <v>29275.44261077703</v>
      </c>
      <c r="AI338" s="27">
        <f t="shared" si="88"/>
        <v>775145.34230919997</v>
      </c>
      <c r="AJ338" s="27">
        <f t="shared" si="88"/>
        <v>15876.119412132219</v>
      </c>
      <c r="AK338" s="27">
        <f t="shared" si="88"/>
        <v>24588.445302058437</v>
      </c>
      <c r="AL338" s="27">
        <f t="shared" si="88"/>
        <v>0</v>
      </c>
    </row>
    <row r="339" spans="4:38">
      <c r="D339" s="37">
        <f t="shared" si="79"/>
        <v>8.75</v>
      </c>
      <c r="E339" s="27">
        <f t="shared" si="86"/>
        <v>191.94646737293124</v>
      </c>
      <c r="F339" s="27">
        <f t="shared" si="86"/>
        <v>9197.8143534323171</v>
      </c>
      <c r="G339" s="27">
        <f t="shared" si="86"/>
        <v>3074.752617016436</v>
      </c>
      <c r="H339" s="27">
        <f t="shared" si="86"/>
        <v>7796.0015361156584</v>
      </c>
      <c r="I339" s="27">
        <f t="shared" si="86"/>
        <v>8892.856771802135</v>
      </c>
      <c r="J339" s="27">
        <f t="shared" si="86"/>
        <v>21729.812561875427</v>
      </c>
      <c r="K339" s="27">
        <f t="shared" si="86"/>
        <v>647411.72898276057</v>
      </c>
      <c r="L339" s="27">
        <f t="shared" si="86"/>
        <v>12984.883945401583</v>
      </c>
      <c r="M339" s="27">
        <f t="shared" si="86"/>
        <v>22252.537725876871</v>
      </c>
      <c r="N339" s="27">
        <f t="shared" si="86"/>
        <v>0</v>
      </c>
      <c r="Q339" s="27">
        <f t="shared" si="87"/>
        <v>-16.406968995479843</v>
      </c>
      <c r="R339" s="27">
        <f t="shared" si="87"/>
        <v>8419.7797426487887</v>
      </c>
      <c r="S339" s="27">
        <f t="shared" si="87"/>
        <v>2543.8608310008685</v>
      </c>
      <c r="T339" s="27">
        <f t="shared" si="87"/>
        <v>5429.795390424033</v>
      </c>
      <c r="U339" s="27">
        <f t="shared" si="87"/>
        <v>8301.6994719692102</v>
      </c>
      <c r="V339" s="27">
        <f t="shared" si="87"/>
        <v>13084.40828278146</v>
      </c>
      <c r="W339" s="27">
        <f t="shared" si="87"/>
        <v>490558.66275993607</v>
      </c>
      <c r="X339" s="27">
        <f t="shared" si="87"/>
        <v>9497.2391523608949</v>
      </c>
      <c r="Y339" s="27">
        <f t="shared" si="87"/>
        <v>18992.929734189245</v>
      </c>
      <c r="Z339" s="27">
        <f t="shared" si="87"/>
        <v>0</v>
      </c>
      <c r="AC339" s="27">
        <f t="shared" si="88"/>
        <v>400.29990374134201</v>
      </c>
      <c r="AD339" s="27">
        <f t="shared" si="88"/>
        <v>9975.8489642158438</v>
      </c>
      <c r="AE339" s="27">
        <f t="shared" si="88"/>
        <v>3605.6444030320022</v>
      </c>
      <c r="AF339" s="27">
        <f t="shared" si="88"/>
        <v>10162.20768180726</v>
      </c>
      <c r="AG339" s="27">
        <f t="shared" si="88"/>
        <v>9484.0140716350579</v>
      </c>
      <c r="AH339" s="27">
        <f t="shared" si="88"/>
        <v>30375.216840969551</v>
      </c>
      <c r="AI339" s="27">
        <f t="shared" si="88"/>
        <v>804264.79520558729</v>
      </c>
      <c r="AJ339" s="27">
        <f t="shared" si="88"/>
        <v>16472.528738442274</v>
      </c>
      <c r="AK339" s="27">
        <f t="shared" si="88"/>
        <v>25512.145717564625</v>
      </c>
      <c r="AL339" s="27">
        <f t="shared" si="88"/>
        <v>0</v>
      </c>
    </row>
    <row r="340" spans="4:38">
      <c r="D340" s="37">
        <f t="shared" si="79"/>
        <v>9</v>
      </c>
      <c r="E340" s="27">
        <f t="shared" si="86"/>
        <v>198.9528702003214</v>
      </c>
      <c r="F340" s="27">
        <f t="shared" si="86"/>
        <v>9533.5516731845528</v>
      </c>
      <c r="G340" s="27">
        <f t="shared" si="86"/>
        <v>3186.9868025382439</v>
      </c>
      <c r="H340" s="27">
        <f t="shared" si="86"/>
        <v>8080.5700825054937</v>
      </c>
      <c r="I340" s="27">
        <f t="shared" si="86"/>
        <v>9217.4625730043772</v>
      </c>
      <c r="J340" s="27">
        <f t="shared" si="86"/>
        <v>22522.991109289804</v>
      </c>
      <c r="K340" s="27">
        <f t="shared" si="86"/>
        <v>671043.46042597271</v>
      </c>
      <c r="L340" s="27">
        <f t="shared" si="86"/>
        <v>13458.856344235244</v>
      </c>
      <c r="M340" s="27">
        <f t="shared" si="86"/>
        <v>23064.796713359421</v>
      </c>
      <c r="N340" s="27">
        <f t="shared" si="86"/>
        <v>0</v>
      </c>
      <c r="Q340" s="27">
        <f t="shared" si="87"/>
        <v>-17.005853859224118</v>
      </c>
      <c r="R340" s="27">
        <f t="shared" si="87"/>
        <v>8727.1173529851185</v>
      </c>
      <c r="S340" s="27">
        <f t="shared" si="87"/>
        <v>2636.7164795717945</v>
      </c>
      <c r="T340" s="27">
        <f t="shared" si="87"/>
        <v>5627.9930144610662</v>
      </c>
      <c r="U340" s="27">
        <f t="shared" si="87"/>
        <v>8604.7269329515493</v>
      </c>
      <c r="V340" s="27">
        <f t="shared" si="87"/>
        <v>13562.013504914012</v>
      </c>
      <c r="W340" s="27">
        <f t="shared" si="87"/>
        <v>508464.96574536245</v>
      </c>
      <c r="X340" s="27">
        <f t="shared" si="87"/>
        <v>9843.906033810812</v>
      </c>
      <c r="Y340" s="27">
        <f t="shared" si="87"/>
        <v>19686.206971386331</v>
      </c>
      <c r="Z340" s="27">
        <f t="shared" si="87"/>
        <v>0</v>
      </c>
      <c r="AC340" s="27">
        <f t="shared" si="88"/>
        <v>414.91159425986666</v>
      </c>
      <c r="AD340" s="27">
        <f t="shared" si="88"/>
        <v>10339.985993383987</v>
      </c>
      <c r="AE340" s="27">
        <f t="shared" si="88"/>
        <v>3737.2571255046928</v>
      </c>
      <c r="AF340" s="27">
        <f t="shared" si="88"/>
        <v>10533.147150549896</v>
      </c>
      <c r="AG340" s="27">
        <f t="shared" si="88"/>
        <v>9830.1982130572032</v>
      </c>
      <c r="AH340" s="27">
        <f t="shared" si="88"/>
        <v>31483.968713665756</v>
      </c>
      <c r="AI340" s="27">
        <f t="shared" si="88"/>
        <v>833621.95510658505</v>
      </c>
      <c r="AJ340" s="27">
        <f t="shared" si="88"/>
        <v>17073.806654659671</v>
      </c>
      <c r="AK340" s="27">
        <f t="shared" si="88"/>
        <v>26443.386455332649</v>
      </c>
      <c r="AL340" s="27">
        <f t="shared" si="88"/>
        <v>0</v>
      </c>
    </row>
    <row r="341" spans="4:38">
      <c r="D341" s="37">
        <f t="shared" si="79"/>
        <v>9.25</v>
      </c>
      <c r="E341" s="27">
        <f t="shared" si="86"/>
        <v>205.87141141045981</v>
      </c>
      <c r="F341" s="27">
        <f t="shared" si="86"/>
        <v>9865.0787834167386</v>
      </c>
      <c r="G341" s="27">
        <f t="shared" si="86"/>
        <v>3297.8135501359393</v>
      </c>
      <c r="H341" s="27">
        <f t="shared" si="86"/>
        <v>8361.5700854757233</v>
      </c>
      <c r="I341" s="27">
        <f t="shared" si="86"/>
        <v>9537.9977560355601</v>
      </c>
      <c r="J341" s="27">
        <f t="shared" si="86"/>
        <v>23306.223047629293</v>
      </c>
      <c r="K341" s="27">
        <f t="shared" si="86"/>
        <v>694378.84548513975</v>
      </c>
      <c r="L341" s="27">
        <f t="shared" si="86"/>
        <v>13926.885039499446</v>
      </c>
      <c r="M341" s="27">
        <f t="shared" si="86"/>
        <v>23866.869819438118</v>
      </c>
      <c r="N341" s="27">
        <f t="shared" si="86"/>
        <v>0</v>
      </c>
      <c r="Q341" s="27">
        <f t="shared" si="87"/>
        <v>-17.597228593452222</v>
      </c>
      <c r="R341" s="27">
        <f t="shared" si="87"/>
        <v>9030.6008915314451</v>
      </c>
      <c r="S341" s="27">
        <f t="shared" si="87"/>
        <v>2728.4077007389023</v>
      </c>
      <c r="T341" s="27">
        <f t="shared" si="87"/>
        <v>5823.7052027884565</v>
      </c>
      <c r="U341" s="27">
        <f t="shared" si="87"/>
        <v>8903.9543722323779</v>
      </c>
      <c r="V341" s="27">
        <f t="shared" si="87"/>
        <v>14033.62946718551</v>
      </c>
      <c r="W341" s="27">
        <f t="shared" si="87"/>
        <v>526146.72030300659</v>
      </c>
      <c r="X341" s="27">
        <f t="shared" si="87"/>
        <v>10186.225646968825</v>
      </c>
      <c r="Y341" s="27">
        <f t="shared" si="87"/>
        <v>20370.790380842627</v>
      </c>
      <c r="Z341" s="27">
        <f t="shared" si="87"/>
        <v>0</v>
      </c>
      <c r="AC341" s="27">
        <f t="shared" si="88"/>
        <v>429.34005141437149</v>
      </c>
      <c r="AD341" s="27">
        <f t="shared" si="88"/>
        <v>10699.556675302028</v>
      </c>
      <c r="AE341" s="27">
        <f t="shared" si="88"/>
        <v>3867.2193995329758</v>
      </c>
      <c r="AF341" s="27">
        <f t="shared" si="88"/>
        <v>10899.434968162961</v>
      </c>
      <c r="AG341" s="27">
        <f t="shared" si="88"/>
        <v>10172.04113983874</v>
      </c>
      <c r="AH341" s="27">
        <f t="shared" si="88"/>
        <v>32578.81662807324</v>
      </c>
      <c r="AI341" s="27">
        <f t="shared" si="88"/>
        <v>862610.97066727513</v>
      </c>
      <c r="AJ341" s="27">
        <f t="shared" si="88"/>
        <v>17667.544432030063</v>
      </c>
      <c r="AK341" s="27">
        <f t="shared" si="88"/>
        <v>27362.949258033746</v>
      </c>
      <c r="AL341" s="27">
        <f t="shared" si="88"/>
        <v>0</v>
      </c>
    </row>
    <row r="342" spans="4:38">
      <c r="D342" s="37">
        <f t="shared" si="79"/>
        <v>9.5</v>
      </c>
      <c r="E342" s="27">
        <f t="shared" si="86"/>
        <v>212.98428073541498</v>
      </c>
      <c r="F342" s="27">
        <f t="shared" si="86"/>
        <v>10205.917833317309</v>
      </c>
      <c r="G342" s="27">
        <f t="shared" si="86"/>
        <v>3411.7532014914918</v>
      </c>
      <c r="H342" s="27">
        <f t="shared" si="86"/>
        <v>8650.4628217812224</v>
      </c>
      <c r="I342" s="27">
        <f t="shared" si="86"/>
        <v>9867.5361372784719</v>
      </c>
      <c r="J342" s="27">
        <f t="shared" si="86"/>
        <v>24111.454419291338</v>
      </c>
      <c r="K342" s="27">
        <f t="shared" si="86"/>
        <v>718369.67527598306</v>
      </c>
      <c r="L342" s="27">
        <f t="shared" si="86"/>
        <v>14408.059733503607</v>
      </c>
      <c r="M342" s="27">
        <f t="shared" si="86"/>
        <v>24691.471569910958</v>
      </c>
      <c r="N342" s="27">
        <f t="shared" si="86"/>
        <v>0</v>
      </c>
      <c r="Q342" s="27">
        <f t="shared" si="87"/>
        <v>-18.205213872268022</v>
      </c>
      <c r="R342" s="27">
        <f t="shared" si="87"/>
        <v>9342.6086813805177</v>
      </c>
      <c r="S342" s="27">
        <f t="shared" si="87"/>
        <v>2822.6743466398457</v>
      </c>
      <c r="T342" s="27">
        <f t="shared" si="87"/>
        <v>6024.9145587194143</v>
      </c>
      <c r="U342" s="27">
        <f t="shared" si="87"/>
        <v>9211.586517420239</v>
      </c>
      <c r="V342" s="27">
        <f t="shared" si="87"/>
        <v>14518.492187419717</v>
      </c>
      <c r="W342" s="27">
        <f t="shared" si="87"/>
        <v>544325.12031313474</v>
      </c>
      <c r="X342" s="27">
        <f t="shared" si="87"/>
        <v>10538.160339819115</v>
      </c>
      <c r="Y342" s="27">
        <f t="shared" si="87"/>
        <v>21074.602381898472</v>
      </c>
      <c r="Z342" s="27">
        <f t="shared" si="87"/>
        <v>0</v>
      </c>
      <c r="AC342" s="27">
        <f t="shared" si="88"/>
        <v>444.17377534309765</v>
      </c>
      <c r="AD342" s="27">
        <f t="shared" si="88"/>
        <v>11069.226985254103</v>
      </c>
      <c r="AE342" s="27">
        <f t="shared" si="88"/>
        <v>4000.8320563431394</v>
      </c>
      <c r="AF342" s="27">
        <f t="shared" si="88"/>
        <v>11276.011084843005</v>
      </c>
      <c r="AG342" s="27">
        <f t="shared" si="88"/>
        <v>10523.485757136705</v>
      </c>
      <c r="AH342" s="27">
        <f t="shared" si="88"/>
        <v>33704.416651163134</v>
      </c>
      <c r="AI342" s="27">
        <f t="shared" si="88"/>
        <v>892414.23023883381</v>
      </c>
      <c r="AJ342" s="27">
        <f t="shared" si="88"/>
        <v>18277.959127188093</v>
      </c>
      <c r="AK342" s="27">
        <f t="shared" si="88"/>
        <v>28308.34075792359</v>
      </c>
      <c r="AL342" s="27">
        <f t="shared" si="88"/>
        <v>0</v>
      </c>
    </row>
    <row r="343" spans="4:38">
      <c r="D343" s="37">
        <f t="shared" si="79"/>
        <v>9.75</v>
      </c>
      <c r="E343" s="27">
        <f t="shared" si="86"/>
        <v>220.28922711737584</v>
      </c>
      <c r="F343" s="27">
        <f t="shared" si="86"/>
        <v>10555.96095524938</v>
      </c>
      <c r="G343" s="27">
        <f t="shared" si="86"/>
        <v>3528.7696973536422</v>
      </c>
      <c r="H343" s="27">
        <f t="shared" si="86"/>
        <v>8947.1568635859221</v>
      </c>
      <c r="I343" s="27">
        <f t="shared" si="86"/>
        <v>10205.973425495182</v>
      </c>
      <c r="J343" s="27">
        <f t="shared" si="86"/>
        <v>24938.430387263466</v>
      </c>
      <c r="K343" s="27">
        <f t="shared" si="86"/>
        <v>743008.35725851264</v>
      </c>
      <c r="L343" s="27">
        <f t="shared" si="86"/>
        <v>14902.228145641415</v>
      </c>
      <c r="M343" s="27">
        <f t="shared" si="86"/>
        <v>25538.340997490821</v>
      </c>
      <c r="N343" s="27">
        <f t="shared" si="86"/>
        <v>0</v>
      </c>
      <c r="Q343" s="27">
        <f t="shared" si="87"/>
        <v>-18.829617282462667</v>
      </c>
      <c r="R343" s="27">
        <f t="shared" si="87"/>
        <v>9663.0419793191049</v>
      </c>
      <c r="S343" s="27">
        <f t="shared" si="87"/>
        <v>2919.4865840723137</v>
      </c>
      <c r="T343" s="27">
        <f t="shared" si="87"/>
        <v>6231.5574041696618</v>
      </c>
      <c r="U343" s="27">
        <f t="shared" si="87"/>
        <v>9527.5260100917239</v>
      </c>
      <c r="V343" s="27">
        <f t="shared" si="87"/>
        <v>15016.448217835736</v>
      </c>
      <c r="W343" s="27">
        <f t="shared" si="87"/>
        <v>562994.41273467953</v>
      </c>
      <c r="X343" s="27">
        <f t="shared" si="87"/>
        <v>10899.598733211706</v>
      </c>
      <c r="Y343" s="27">
        <f t="shared" si="87"/>
        <v>21797.420234414818</v>
      </c>
      <c r="Z343" s="27">
        <f t="shared" si="87"/>
        <v>0</v>
      </c>
      <c r="AC343" s="27">
        <f t="shared" si="88"/>
        <v>459.40807151721395</v>
      </c>
      <c r="AD343" s="27">
        <f t="shared" si="88"/>
        <v>11448.879931179654</v>
      </c>
      <c r="AE343" s="27">
        <f t="shared" si="88"/>
        <v>4138.0528106349711</v>
      </c>
      <c r="AF343" s="27">
        <f t="shared" si="88"/>
        <v>11662.756323002159</v>
      </c>
      <c r="AG343" s="27">
        <f t="shared" si="88"/>
        <v>10884.42084089864</v>
      </c>
      <c r="AH343" s="27">
        <f t="shared" si="88"/>
        <v>34860.412556691357</v>
      </c>
      <c r="AI343" s="27">
        <f t="shared" si="88"/>
        <v>923022.30178234808</v>
      </c>
      <c r="AJ343" s="27">
        <f t="shared" si="88"/>
        <v>18904.857558071119</v>
      </c>
      <c r="AK343" s="27">
        <f t="shared" si="88"/>
        <v>29279.261760566969</v>
      </c>
      <c r="AL343" s="27">
        <f t="shared" si="88"/>
        <v>0</v>
      </c>
    </row>
    <row r="344" spans="4:38">
      <c r="D344" s="37">
        <f t="shared" si="79"/>
        <v>10</v>
      </c>
      <c r="E344" s="27">
        <f t="shared" si="86"/>
        <v>227.49955792295427</v>
      </c>
      <c r="F344" s="27">
        <f t="shared" si="86"/>
        <v>10901.470227101165</v>
      </c>
      <c r="G344" s="27">
        <f t="shared" si="86"/>
        <v>3644.2705649519635</v>
      </c>
      <c r="H344" s="27">
        <f t="shared" si="86"/>
        <v>9240.0080465513183</v>
      </c>
      <c r="I344" s="27">
        <f t="shared" si="86"/>
        <v>10540.027185425768</v>
      </c>
      <c r="J344" s="27">
        <f t="shared" si="86"/>
        <v>25754.695146176291</v>
      </c>
      <c r="K344" s="27">
        <f t="shared" si="86"/>
        <v>767327.91258696595</v>
      </c>
      <c r="L344" s="27">
        <f t="shared" si="86"/>
        <v>15389.995959239594</v>
      </c>
      <c r="M344" s="27">
        <f t="shared" si="86"/>
        <v>26374.24155071878</v>
      </c>
      <c r="N344" s="27">
        <f t="shared" si="86"/>
        <v>0</v>
      </c>
      <c r="Q344" s="27">
        <f t="shared" si="87"/>
        <v>-19.445933256355719</v>
      </c>
      <c r="R344" s="27">
        <f t="shared" si="87"/>
        <v>9979.3249413631711</v>
      </c>
      <c r="S344" s="27">
        <f t="shared" si="87"/>
        <v>3015.0448840812069</v>
      </c>
      <c r="T344" s="27">
        <f t="shared" si="87"/>
        <v>6435.5237574315679</v>
      </c>
      <c r="U344" s="27">
        <f t="shared" si="87"/>
        <v>9839.3733718100084</v>
      </c>
      <c r="V344" s="27">
        <f t="shared" si="87"/>
        <v>15507.954591489419</v>
      </c>
      <c r="W344" s="27">
        <f t="shared" si="87"/>
        <v>581421.8955972275</v>
      </c>
      <c r="X344" s="27">
        <f t="shared" si="87"/>
        <v>11256.355681987259</v>
      </c>
      <c r="Y344" s="27">
        <f t="shared" si="87"/>
        <v>22510.87596102916</v>
      </c>
      <c r="Z344" s="27">
        <f t="shared" si="87"/>
        <v>0</v>
      </c>
      <c r="AC344" s="27">
        <f t="shared" si="88"/>
        <v>474.44504910226385</v>
      </c>
      <c r="AD344" s="27">
        <f t="shared" si="88"/>
        <v>11823.615512839158</v>
      </c>
      <c r="AE344" s="27">
        <f t="shared" si="88"/>
        <v>4273.4962458227192</v>
      </c>
      <c r="AF344" s="27">
        <f t="shared" si="88"/>
        <v>12044.492335671041</v>
      </c>
      <c r="AG344" s="27">
        <f t="shared" si="88"/>
        <v>11240.68099904153</v>
      </c>
      <c r="AH344" s="27">
        <f t="shared" si="88"/>
        <v>36001.435700863338</v>
      </c>
      <c r="AI344" s="27">
        <f t="shared" si="88"/>
        <v>953233.92957670696</v>
      </c>
      <c r="AJ344" s="27">
        <f t="shared" si="88"/>
        <v>19523.63623649193</v>
      </c>
      <c r="AK344" s="27">
        <f t="shared" si="88"/>
        <v>30237.607140408549</v>
      </c>
      <c r="AL344" s="27">
        <f t="shared" si="88"/>
        <v>0</v>
      </c>
    </row>
    <row r="345" spans="4:38">
      <c r="D345" s="37">
        <f t="shared" si="79"/>
        <v>10.25</v>
      </c>
      <c r="E345" s="27">
        <f t="shared" ref="E345:N360" si="89">($D255-$D254)/8*(E254+3*((2*E254+E255)/3)+3*((E254+2*E255)/3)+E255)</f>
        <v>234.75536060289687</v>
      </c>
      <c r="F345" s="27">
        <f t="shared" si="89"/>
        <v>11249.158449492803</v>
      </c>
      <c r="G345" s="27">
        <f t="shared" si="89"/>
        <v>3760.4998375405694</v>
      </c>
      <c r="H345" s="27">
        <f t="shared" si="89"/>
        <v>9534.7060923803274</v>
      </c>
      <c r="I345" s="27">
        <f t="shared" si="89"/>
        <v>10876.187651832392</v>
      </c>
      <c r="J345" s="27">
        <f t="shared" si="89"/>
        <v>26576.107670089932</v>
      </c>
      <c r="K345" s="27">
        <f t="shared" si="89"/>
        <v>791800.83893185505</v>
      </c>
      <c r="L345" s="27">
        <f t="shared" si="89"/>
        <v>15880.839875354694</v>
      </c>
      <c r="M345" s="27">
        <f t="shared" si="89"/>
        <v>27215.413701875088</v>
      </c>
      <c r="N345" s="27">
        <f t="shared" si="89"/>
        <v>0</v>
      </c>
      <c r="Q345" s="27">
        <f t="shared" ref="Q345:Z360" si="90">($D255-$D254)/8*(Q254+3*((2*Q254+Q255)/3)+3*((Q254+2*Q255)/3)+Q255)</f>
        <v>-20.066136020368276</v>
      </c>
      <c r="R345" s="27">
        <f t="shared" si="90"/>
        <v>10297.602538535837</v>
      </c>
      <c r="S345" s="27">
        <f t="shared" si="90"/>
        <v>3111.2058214904678</v>
      </c>
      <c r="T345" s="27">
        <f t="shared" si="90"/>
        <v>6640.7764223260656</v>
      </c>
      <c r="U345" s="27">
        <f t="shared" si="90"/>
        <v>10153.187395590721</v>
      </c>
      <c r="V345" s="27">
        <f t="shared" si="90"/>
        <v>16002.560644849158</v>
      </c>
      <c r="W345" s="27">
        <f t="shared" si="90"/>
        <v>599965.59118401364</v>
      </c>
      <c r="X345" s="27">
        <f t="shared" si="90"/>
        <v>11615.362514657285</v>
      </c>
      <c r="Y345" s="27">
        <f t="shared" si="90"/>
        <v>23228.831088578059</v>
      </c>
      <c r="Z345" s="27">
        <f t="shared" si="90"/>
        <v>0</v>
      </c>
      <c r="AC345" s="27">
        <f t="shared" ref="AC345:AL360" si="91">($D255-$D254)/8*(AC254+3*((2*AC254+AC255)/3)+3*((AC254+2*AC255)/3)+AC255)</f>
        <v>489.57685722616168</v>
      </c>
      <c r="AD345" s="27">
        <f t="shared" si="91"/>
        <v>12200.714360449771</v>
      </c>
      <c r="AE345" s="27">
        <f t="shared" si="91"/>
        <v>4409.7938535906715</v>
      </c>
      <c r="AF345" s="27">
        <f t="shared" si="91"/>
        <v>12428.635762434567</v>
      </c>
      <c r="AG345" s="27">
        <f t="shared" si="91"/>
        <v>11599.187908074062</v>
      </c>
      <c r="AH345" s="27">
        <f t="shared" si="91"/>
        <v>37149.654695330893</v>
      </c>
      <c r="AI345" s="27">
        <f t="shared" si="91"/>
        <v>983636.08667969902</v>
      </c>
      <c r="AJ345" s="27">
        <f t="shared" si="91"/>
        <v>20146.317236052102</v>
      </c>
      <c r="AK345" s="27">
        <f t="shared" si="91"/>
        <v>31201.99631517227</v>
      </c>
      <c r="AL345" s="27">
        <f t="shared" si="91"/>
        <v>0</v>
      </c>
    </row>
    <row r="346" spans="4:38">
      <c r="D346" s="37">
        <f t="shared" si="79"/>
        <v>10.5</v>
      </c>
      <c r="E346" s="27">
        <f t="shared" si="89"/>
        <v>242.05452384499375</v>
      </c>
      <c r="F346" s="27">
        <f t="shared" si="89"/>
        <v>11598.924451207051</v>
      </c>
      <c r="G346" s="27">
        <f t="shared" si="89"/>
        <v>3877.4236944254317</v>
      </c>
      <c r="H346" s="27">
        <f t="shared" si="89"/>
        <v>9831.1652490741963</v>
      </c>
      <c r="I346" s="27">
        <f t="shared" si="89"/>
        <v>11214.357007874023</v>
      </c>
      <c r="J346" s="27">
        <f t="shared" si="89"/>
        <v>27402.428942265968</v>
      </c>
      <c r="K346" s="27">
        <f t="shared" si="89"/>
        <v>816420.01509784372</v>
      </c>
      <c r="L346" s="27">
        <f t="shared" si="89"/>
        <v>16374.617066955851</v>
      </c>
      <c r="M346" s="27">
        <f t="shared" si="89"/>
        <v>28061.61268451393</v>
      </c>
      <c r="N346" s="27">
        <f t="shared" si="89"/>
        <v>0</v>
      </c>
      <c r="Q346" s="27">
        <f t="shared" si="90"/>
        <v>-20.69004510629771</v>
      </c>
      <c r="R346" s="27">
        <f t="shared" si="90"/>
        <v>10617.782157599566</v>
      </c>
      <c r="S346" s="27">
        <f t="shared" si="90"/>
        <v>3207.9414151420865</v>
      </c>
      <c r="T346" s="27">
        <f t="shared" si="90"/>
        <v>6847.2556739024312</v>
      </c>
      <c r="U346" s="27">
        <f t="shared" si="90"/>
        <v>10468.876767018444</v>
      </c>
      <c r="V346" s="27">
        <f t="shared" si="90"/>
        <v>16500.122456167675</v>
      </c>
      <c r="W346" s="27">
        <f t="shared" si="90"/>
        <v>618620.10360258643</v>
      </c>
      <c r="X346" s="27">
        <f t="shared" si="90"/>
        <v>11976.514766486078</v>
      </c>
      <c r="Y346" s="27">
        <f t="shared" si="90"/>
        <v>23951.076704623571</v>
      </c>
      <c r="Z346" s="27">
        <f t="shared" si="90"/>
        <v>0</v>
      </c>
      <c r="AC346" s="27">
        <f t="shared" si="91"/>
        <v>504.79909279628487</v>
      </c>
      <c r="AD346" s="27">
        <f t="shared" si="91"/>
        <v>12580.066744814534</v>
      </c>
      <c r="AE346" s="27">
        <f t="shared" si="91"/>
        <v>4546.9059737087773</v>
      </c>
      <c r="AF346" s="27">
        <f t="shared" si="91"/>
        <v>12815.074824245934</v>
      </c>
      <c r="AG346" s="27">
        <f t="shared" si="91"/>
        <v>11959.837248729606</v>
      </c>
      <c r="AH346" s="27">
        <f t="shared" si="91"/>
        <v>38304.735428364453</v>
      </c>
      <c r="AI346" s="27">
        <f t="shared" si="91"/>
        <v>1014219.9265931034</v>
      </c>
      <c r="AJ346" s="27">
        <f t="shared" si="91"/>
        <v>20772.719367425627</v>
      </c>
      <c r="AK346" s="27">
        <f t="shared" si="91"/>
        <v>32172.148664404449</v>
      </c>
      <c r="AL346" s="27">
        <f t="shared" si="91"/>
        <v>0</v>
      </c>
    </row>
    <row r="347" spans="4:38">
      <c r="D347" s="37">
        <f t="shared" si="79"/>
        <v>10.75</v>
      </c>
      <c r="E347" s="27">
        <f t="shared" si="89"/>
        <v>249.39498131551204</v>
      </c>
      <c r="F347" s="27">
        <f t="shared" si="89"/>
        <v>11950.669216334278</v>
      </c>
      <c r="G347" s="27">
        <f t="shared" si="89"/>
        <v>3995.0090354138792</v>
      </c>
      <c r="H347" s="27">
        <f t="shared" si="89"/>
        <v>10129.301591457448</v>
      </c>
      <c r="I347" s="27">
        <f t="shared" si="89"/>
        <v>11554.439520557087</v>
      </c>
      <c r="J347" s="27">
        <f t="shared" si="89"/>
        <v>28233.425037874622</v>
      </c>
      <c r="K347" s="27">
        <f t="shared" si="89"/>
        <v>841178.47159644356</v>
      </c>
      <c r="L347" s="27">
        <f t="shared" si="89"/>
        <v>16871.187749737153</v>
      </c>
      <c r="M347" s="27">
        <f t="shared" si="89"/>
        <v>28912.598946587423</v>
      </c>
      <c r="N347" s="27">
        <f t="shared" si="89"/>
        <v>0</v>
      </c>
      <c r="Q347" s="27">
        <f t="shared" si="90"/>
        <v>-21.31748389055749</v>
      </c>
      <c r="R347" s="27">
        <f t="shared" si="90"/>
        <v>10939.77315830897</v>
      </c>
      <c r="S347" s="27">
        <f t="shared" si="90"/>
        <v>3305.2242799764745</v>
      </c>
      <c r="T347" s="27">
        <f t="shared" si="90"/>
        <v>7054.903059564318</v>
      </c>
      <c r="U347" s="27">
        <f t="shared" si="90"/>
        <v>10786.352117000361</v>
      </c>
      <c r="V347" s="27">
        <f t="shared" si="90"/>
        <v>17000.499169744005</v>
      </c>
      <c r="W347" s="27">
        <f t="shared" si="90"/>
        <v>637380.15191224043</v>
      </c>
      <c r="X347" s="27">
        <f t="shared" si="90"/>
        <v>12339.710198209232</v>
      </c>
      <c r="Y347" s="27">
        <f t="shared" si="90"/>
        <v>24677.408347307497</v>
      </c>
      <c r="Z347" s="27">
        <f t="shared" si="90"/>
        <v>0</v>
      </c>
      <c r="AC347" s="27">
        <f t="shared" si="91"/>
        <v>520.10744652158121</v>
      </c>
      <c r="AD347" s="27">
        <f t="shared" si="91"/>
        <v>12961.565274359584</v>
      </c>
      <c r="AE347" s="27">
        <f t="shared" si="91"/>
        <v>4684.7937908512831</v>
      </c>
      <c r="AF347" s="27">
        <f t="shared" si="91"/>
        <v>13203.700123350551</v>
      </c>
      <c r="AG347" s="27">
        <f t="shared" si="91"/>
        <v>12322.526924113814</v>
      </c>
      <c r="AH347" s="27">
        <f t="shared" si="91"/>
        <v>39466.350906005435</v>
      </c>
      <c r="AI347" s="27">
        <f t="shared" si="91"/>
        <v>1044976.7912806493</v>
      </c>
      <c r="AJ347" s="27">
        <f t="shared" si="91"/>
        <v>21402.665301265082</v>
      </c>
      <c r="AK347" s="27">
        <f t="shared" si="91"/>
        <v>33147.789545867512</v>
      </c>
      <c r="AL347" s="27">
        <f t="shared" si="91"/>
        <v>0</v>
      </c>
    </row>
    <row r="348" spans="4:38">
      <c r="D348" s="37">
        <f t="shared" si="79"/>
        <v>11</v>
      </c>
      <c r="E348" s="27">
        <f t="shared" si="89"/>
        <v>256.77471080539999</v>
      </c>
      <c r="F348" s="27">
        <f t="shared" si="89"/>
        <v>12304.295843359721</v>
      </c>
      <c r="G348" s="27">
        <f t="shared" si="89"/>
        <v>4113.2234671378064</v>
      </c>
      <c r="H348" s="27">
        <f t="shared" si="89"/>
        <v>10429.032986500553</v>
      </c>
      <c r="I348" s="27">
        <f t="shared" si="89"/>
        <v>11896.341501179173</v>
      </c>
      <c r="J348" s="27">
        <f t="shared" si="89"/>
        <v>29068.867027338525</v>
      </c>
      <c r="K348" s="27">
        <f t="shared" si="89"/>
        <v>866069.38776626717</v>
      </c>
      <c r="L348" s="27">
        <f t="shared" si="89"/>
        <v>17370.415124359661</v>
      </c>
      <c r="M348" s="27">
        <f t="shared" si="89"/>
        <v>29768.138051464204</v>
      </c>
      <c r="N348" s="27">
        <f t="shared" si="89"/>
        <v>0</v>
      </c>
      <c r="Q348" s="27">
        <f t="shared" si="90"/>
        <v>-21.948279521197446</v>
      </c>
      <c r="R348" s="27">
        <f t="shared" si="90"/>
        <v>11263.486835958807</v>
      </c>
      <c r="S348" s="27">
        <f t="shared" si="90"/>
        <v>3403.0276157171324</v>
      </c>
      <c r="T348" s="27">
        <f t="shared" si="90"/>
        <v>7263.6613749175121</v>
      </c>
      <c r="U348" s="27">
        <f t="shared" si="90"/>
        <v>11105.525984839504</v>
      </c>
      <c r="V348" s="27">
        <f t="shared" si="90"/>
        <v>17503.552937722827</v>
      </c>
      <c r="W348" s="27">
        <f t="shared" si="90"/>
        <v>656240.56794196542</v>
      </c>
      <c r="X348" s="27">
        <f t="shared" si="90"/>
        <v>12704.848753789025</v>
      </c>
      <c r="Y348" s="27">
        <f t="shared" si="90"/>
        <v>25407.62592086901</v>
      </c>
      <c r="Z348" s="27">
        <f t="shared" si="90"/>
        <v>0</v>
      </c>
      <c r="AC348" s="27">
        <f t="shared" si="91"/>
        <v>535.49770113199702</v>
      </c>
      <c r="AD348" s="27">
        <f t="shared" si="91"/>
        <v>13345.104850760634</v>
      </c>
      <c r="AE348" s="27">
        <f t="shared" si="91"/>
        <v>4823.41931855848</v>
      </c>
      <c r="AF348" s="27">
        <f t="shared" si="91"/>
        <v>13594.404598083567</v>
      </c>
      <c r="AG348" s="27">
        <f t="shared" si="91"/>
        <v>12687.157017518843</v>
      </c>
      <c r="AH348" s="27">
        <f t="shared" si="91"/>
        <v>40634.181116954416</v>
      </c>
      <c r="AI348" s="27">
        <f t="shared" si="91"/>
        <v>1075898.2075905718</v>
      </c>
      <c r="AJ348" s="27">
        <f t="shared" si="91"/>
        <v>22035.981494930289</v>
      </c>
      <c r="AK348" s="27">
        <f t="shared" si="91"/>
        <v>34128.650182059566</v>
      </c>
      <c r="AL348" s="27">
        <f t="shared" si="91"/>
        <v>0</v>
      </c>
    </row>
    <row r="349" spans="4:38">
      <c r="D349" s="37">
        <f t="shared" si="79"/>
        <v>12</v>
      </c>
      <c r="E349" s="27">
        <f t="shared" si="89"/>
        <v>1101.7758976260427</v>
      </c>
      <c r="F349" s="27">
        <f t="shared" si="89"/>
        <v>52795.606525862553</v>
      </c>
      <c r="G349" s="27">
        <f t="shared" si="89"/>
        <v>17649.130879858269</v>
      </c>
      <c r="H349" s="27">
        <f t="shared" si="89"/>
        <v>44749.177767671397</v>
      </c>
      <c r="I349" s="27">
        <f t="shared" si="89"/>
        <v>51045.144963130791</v>
      </c>
      <c r="J349" s="27">
        <f t="shared" si="89"/>
        <v>124729.48352881349</v>
      </c>
      <c r="K349" s="27">
        <f t="shared" si="89"/>
        <v>3716154.0329249175</v>
      </c>
      <c r="L349" s="27">
        <f t="shared" si="89"/>
        <v>74533.448624084209</v>
      </c>
      <c r="M349" s="27">
        <f t="shared" si="89"/>
        <v>127729.93461635786</v>
      </c>
      <c r="N349" s="27">
        <f t="shared" si="89"/>
        <v>0</v>
      </c>
      <c r="Q349" s="27">
        <f t="shared" si="90"/>
        <v>-94.176273414796341</v>
      </c>
      <c r="R349" s="27">
        <f t="shared" si="90"/>
        <v>48329.674990823325</v>
      </c>
      <c r="S349" s="27">
        <f t="shared" si="90"/>
        <v>14601.803246872185</v>
      </c>
      <c r="T349" s="27">
        <f t="shared" si="90"/>
        <v>31167.115352985362</v>
      </c>
      <c r="U349" s="27">
        <f t="shared" si="90"/>
        <v>47651.892284006695</v>
      </c>
      <c r="V349" s="27">
        <f t="shared" si="90"/>
        <v>75104.719966834688</v>
      </c>
      <c r="W349" s="27">
        <f t="shared" si="90"/>
        <v>2815814.8383656079</v>
      </c>
      <c r="X349" s="27">
        <f t="shared" si="90"/>
        <v>54514.309824371696</v>
      </c>
      <c r="Y349" s="27">
        <f t="shared" si="90"/>
        <v>109019.73082827231</v>
      </c>
      <c r="Z349" s="27">
        <f t="shared" si="90"/>
        <v>0</v>
      </c>
      <c r="AC349" s="27">
        <f t="shared" si="91"/>
        <v>2297.7280686668801</v>
      </c>
      <c r="AD349" s="27">
        <f t="shared" si="91"/>
        <v>57261.538060901767</v>
      </c>
      <c r="AE349" s="27">
        <f t="shared" si="91"/>
        <v>20696.45851284434</v>
      </c>
      <c r="AF349" s="27">
        <f t="shared" si="91"/>
        <v>58331.240182357316</v>
      </c>
      <c r="AG349" s="27">
        <f t="shared" si="91"/>
        <v>54438.397642254902</v>
      </c>
      <c r="AH349" s="27">
        <f t="shared" si="91"/>
        <v>174354.24709079316</v>
      </c>
      <c r="AI349" s="27">
        <f t="shared" si="91"/>
        <v>4616493.2274842393</v>
      </c>
      <c r="AJ349" s="27">
        <f t="shared" si="91"/>
        <v>94552.587423796678</v>
      </c>
      <c r="AK349" s="27">
        <f t="shared" si="91"/>
        <v>146440.13840444415</v>
      </c>
      <c r="AL349" s="27">
        <f t="shared" si="91"/>
        <v>0</v>
      </c>
    </row>
    <row r="350" spans="4:38">
      <c r="D350" s="37">
        <f t="shared" si="79"/>
        <v>13</v>
      </c>
      <c r="E350" s="27">
        <f t="shared" si="89"/>
        <v>1222.4609060512098</v>
      </c>
      <c r="F350" s="27">
        <f t="shared" si="89"/>
        <v>58578.668428118952</v>
      </c>
      <c r="G350" s="27">
        <f t="shared" si="89"/>
        <v>19582.360235775355</v>
      </c>
      <c r="H350" s="27">
        <f t="shared" si="89"/>
        <v>49650.859595661183</v>
      </c>
      <c r="I350" s="27">
        <f t="shared" si="89"/>
        <v>56636.466903656867</v>
      </c>
      <c r="J350" s="27">
        <f t="shared" si="89"/>
        <v>138391.95227856166</v>
      </c>
      <c r="K350" s="27">
        <f t="shared" si="89"/>
        <v>4123209.6616957895</v>
      </c>
      <c r="L350" s="27">
        <f t="shared" si="89"/>
        <v>82697.604233710153</v>
      </c>
      <c r="M350" s="27">
        <f t="shared" si="89"/>
        <v>141721.06318300692</v>
      </c>
      <c r="N350" s="27">
        <f t="shared" si="89"/>
        <v>0</v>
      </c>
      <c r="Q350" s="27">
        <f t="shared" si="90"/>
        <v>-104.49204123564331</v>
      </c>
      <c r="R350" s="27">
        <f t="shared" si="90"/>
        <v>53623.553034462275</v>
      </c>
      <c r="S350" s="27">
        <f t="shared" si="90"/>
        <v>16201.238079008544</v>
      </c>
      <c r="T350" s="27">
        <f t="shared" si="90"/>
        <v>34581.061498537958</v>
      </c>
      <c r="U350" s="27">
        <f t="shared" si="90"/>
        <v>52871.528177441724</v>
      </c>
      <c r="V350" s="27">
        <f t="shared" si="90"/>
        <v>83331.450812460505</v>
      </c>
      <c r="W350" s="27">
        <f t="shared" si="90"/>
        <v>3124250.1909850254</v>
      </c>
      <c r="X350" s="27">
        <f t="shared" si="90"/>
        <v>60485.632989656122</v>
      </c>
      <c r="Y350" s="27">
        <f t="shared" si="90"/>
        <v>120961.40350587261</v>
      </c>
      <c r="Z350" s="27">
        <f t="shared" si="90"/>
        <v>0</v>
      </c>
      <c r="AC350" s="27">
        <f t="shared" si="91"/>
        <v>2549.413853338061</v>
      </c>
      <c r="AD350" s="27">
        <f t="shared" si="91"/>
        <v>63533.783821775622</v>
      </c>
      <c r="AE350" s="27">
        <f t="shared" si="91"/>
        <v>22963.482392542159</v>
      </c>
      <c r="AF350" s="27">
        <f t="shared" si="91"/>
        <v>64720.657692784283</v>
      </c>
      <c r="AG350" s="27">
        <f t="shared" si="91"/>
        <v>60401.405629872017</v>
      </c>
      <c r="AH350" s="27">
        <f t="shared" si="91"/>
        <v>193452.45374466377</v>
      </c>
      <c r="AI350" s="27">
        <f t="shared" si="91"/>
        <v>5122169.1324065682</v>
      </c>
      <c r="AJ350" s="27">
        <f t="shared" si="91"/>
        <v>104909.57547776416</v>
      </c>
      <c r="AK350" s="27">
        <f t="shared" si="91"/>
        <v>162480.72286014206</v>
      </c>
      <c r="AL350" s="27">
        <f t="shared" si="91"/>
        <v>0</v>
      </c>
    </row>
    <row r="351" spans="4:38">
      <c r="D351" s="37">
        <f t="shared" si="79"/>
        <v>14</v>
      </c>
      <c r="E351" s="27">
        <f t="shared" si="89"/>
        <v>1344.7813677484162</v>
      </c>
      <c r="F351" s="27">
        <f t="shared" si="89"/>
        <v>64440.099032783961</v>
      </c>
      <c r="G351" s="27">
        <f t="shared" si="89"/>
        <v>21541.787595214129</v>
      </c>
      <c r="H351" s="27">
        <f t="shared" si="89"/>
        <v>54618.966174236746</v>
      </c>
      <c r="I351" s="27">
        <f t="shared" si="89"/>
        <v>62303.559197783485</v>
      </c>
      <c r="J351" s="27">
        <f t="shared" si="89"/>
        <v>152239.56688455574</v>
      </c>
      <c r="K351" s="27">
        <f t="shared" si="89"/>
        <v>4535781.4723741133</v>
      </c>
      <c r="L351" s="27">
        <f t="shared" si="89"/>
        <v>90972.395747326489</v>
      </c>
      <c r="M351" s="27">
        <f t="shared" si="89"/>
        <v>155901.79141321353</v>
      </c>
      <c r="N351" s="27">
        <f t="shared" si="89"/>
        <v>0</v>
      </c>
      <c r="Q351" s="27">
        <f t="shared" si="90"/>
        <v>-114.947602361859</v>
      </c>
      <c r="R351" s="27">
        <f t="shared" si="90"/>
        <v>58989.170644441925</v>
      </c>
      <c r="S351" s="27">
        <f t="shared" si="90"/>
        <v>17822.34752478388</v>
      </c>
      <c r="T351" s="27">
        <f t="shared" si="90"/>
        <v>38041.271463161109</v>
      </c>
      <c r="U351" s="27">
        <f t="shared" si="90"/>
        <v>58161.897550636713</v>
      </c>
      <c r="V351" s="27">
        <f t="shared" si="90"/>
        <v>91669.665545399534</v>
      </c>
      <c r="W351" s="27">
        <f t="shared" si="90"/>
        <v>3436865.2807005113</v>
      </c>
      <c r="X351" s="27">
        <f t="shared" si="90"/>
        <v>66537.876064849072</v>
      </c>
      <c r="Y351" s="27">
        <f t="shared" si="90"/>
        <v>133064.9028089093</v>
      </c>
      <c r="Z351" s="27">
        <f t="shared" si="90"/>
        <v>0</v>
      </c>
      <c r="AC351" s="27">
        <f t="shared" si="91"/>
        <v>2804.5103378586891</v>
      </c>
      <c r="AD351" s="27">
        <f t="shared" si="91"/>
        <v>69891.027421125997</v>
      </c>
      <c r="AE351" s="27">
        <f t="shared" si="91"/>
        <v>25261.227665644379</v>
      </c>
      <c r="AF351" s="27">
        <f t="shared" si="91"/>
        <v>71196.660885312216</v>
      </c>
      <c r="AG351" s="27">
        <f t="shared" si="91"/>
        <v>66445.220844930271</v>
      </c>
      <c r="AH351" s="27">
        <f t="shared" si="91"/>
        <v>212809.46822371287</v>
      </c>
      <c r="AI351" s="27">
        <f t="shared" si="91"/>
        <v>5634697.6640477283</v>
      </c>
      <c r="AJ351" s="27">
        <f t="shared" si="91"/>
        <v>115406.91542980389</v>
      </c>
      <c r="AK351" s="27">
        <f t="shared" si="91"/>
        <v>178738.68001751869</v>
      </c>
      <c r="AL351" s="27">
        <f t="shared" si="91"/>
        <v>0</v>
      </c>
    </row>
    <row r="352" spans="4:38">
      <c r="D352" s="37">
        <f t="shared" si="79"/>
        <v>15</v>
      </c>
      <c r="E352" s="27">
        <f t="shared" si="89"/>
        <v>1468.3214564251796</v>
      </c>
      <c r="F352" s="27">
        <f t="shared" si="89"/>
        <v>70359.97250796351</v>
      </c>
      <c r="G352" s="27">
        <f t="shared" si="89"/>
        <v>23520.7519187789</v>
      </c>
      <c r="H352" s="27">
        <f t="shared" si="89"/>
        <v>59636.60851106952</v>
      </c>
      <c r="I352" s="27">
        <f t="shared" si="89"/>
        <v>68027.156663339774</v>
      </c>
      <c r="J352" s="27">
        <f t="shared" si="89"/>
        <v>166225.25262060959</v>
      </c>
      <c r="K352" s="27">
        <f t="shared" si="89"/>
        <v>4952466.9342300585</v>
      </c>
      <c r="L352" s="27">
        <f t="shared" si="89"/>
        <v>99329.693154398294</v>
      </c>
      <c r="M352" s="27">
        <f t="shared" si="89"/>
        <v>170223.91216679159</v>
      </c>
      <c r="N352" s="27">
        <f t="shared" si="89"/>
        <v>0</v>
      </c>
      <c r="Q352" s="27">
        <f t="shared" si="90"/>
        <v>-125.50741329435404</v>
      </c>
      <c r="R352" s="27">
        <f t="shared" si="90"/>
        <v>64408.287496562407</v>
      </c>
      <c r="S352" s="27">
        <f t="shared" si="90"/>
        <v>19459.62065069456</v>
      </c>
      <c r="T352" s="27">
        <f t="shared" si="90"/>
        <v>41535.98232296756</v>
      </c>
      <c r="U352" s="27">
        <f t="shared" si="90"/>
        <v>63505.015884470384</v>
      </c>
      <c r="V352" s="27">
        <f t="shared" si="90"/>
        <v>100091.01854898054</v>
      </c>
      <c r="W352" s="27">
        <f t="shared" si="90"/>
        <v>3752597.3779251538</v>
      </c>
      <c r="X352" s="27">
        <f t="shared" si="90"/>
        <v>72650.464554365361</v>
      </c>
      <c r="Y352" s="27">
        <f t="shared" si="90"/>
        <v>145289.08310098256</v>
      </c>
      <c r="Z352" s="27">
        <f t="shared" si="90"/>
        <v>0</v>
      </c>
      <c r="AC352" s="27">
        <f t="shared" si="91"/>
        <v>3062.1503261447106</v>
      </c>
      <c r="AD352" s="27">
        <f t="shared" si="91"/>
        <v>76311.657519364628</v>
      </c>
      <c r="AE352" s="27">
        <f t="shared" si="91"/>
        <v>27581.883186863241</v>
      </c>
      <c r="AF352" s="27">
        <f t="shared" si="91"/>
        <v>77737.234699171313</v>
      </c>
      <c r="AG352" s="27">
        <f t="shared" si="91"/>
        <v>72549.297442209165</v>
      </c>
      <c r="AH352" s="27">
        <f t="shared" si="91"/>
        <v>232359.48669223973</v>
      </c>
      <c r="AI352" s="27">
        <f t="shared" si="91"/>
        <v>6152336.490534978</v>
      </c>
      <c r="AJ352" s="27">
        <f t="shared" si="91"/>
        <v>126008.92175443124</v>
      </c>
      <c r="AK352" s="27">
        <f t="shared" si="91"/>
        <v>195158.74123260161</v>
      </c>
      <c r="AL352" s="27">
        <f t="shared" si="91"/>
        <v>0</v>
      </c>
    </row>
    <row r="353" spans="4:38">
      <c r="D353" s="37">
        <f t="shared" si="79"/>
        <v>16</v>
      </c>
      <c r="E353" s="27">
        <f t="shared" si="89"/>
        <v>1592.0768316678457</v>
      </c>
      <c r="F353" s="27">
        <f t="shared" si="89"/>
        <v>76290.162223358711</v>
      </c>
      <c r="G353" s="27">
        <f t="shared" si="89"/>
        <v>25503.164875397346</v>
      </c>
      <c r="H353" s="27">
        <f t="shared" si="89"/>
        <v>64662.99481918478</v>
      </c>
      <c r="I353" s="27">
        <f t="shared" si="89"/>
        <v>73760.728329628517</v>
      </c>
      <c r="J353" s="27">
        <f t="shared" si="89"/>
        <v>180235.31044742491</v>
      </c>
      <c r="K353" s="27">
        <f t="shared" si="89"/>
        <v>5369878.5310848141</v>
      </c>
      <c r="L353" s="27">
        <f t="shared" si="89"/>
        <v>107701.55436726194</v>
      </c>
      <c r="M353" s="27">
        <f t="shared" si="89"/>
        <v>184570.99129806316</v>
      </c>
      <c r="N353" s="27">
        <f t="shared" si="89"/>
        <v>0</v>
      </c>
      <c r="Q353" s="27">
        <f t="shared" si="90"/>
        <v>-136.08562623268045</v>
      </c>
      <c r="R353" s="27">
        <f t="shared" si="90"/>
        <v>69836.847947678281</v>
      </c>
      <c r="S353" s="27">
        <f t="shared" si="90"/>
        <v>21099.746963068828</v>
      </c>
      <c r="T353" s="27">
        <f t="shared" si="90"/>
        <v>45036.783224540115</v>
      </c>
      <c r="U353" s="27">
        <f t="shared" si="90"/>
        <v>68857.445378831966</v>
      </c>
      <c r="V353" s="27">
        <f t="shared" si="90"/>
        <v>108527.04698454331</v>
      </c>
      <c r="W353" s="27">
        <f t="shared" si="90"/>
        <v>4068879.6842332184</v>
      </c>
      <c r="X353" s="27">
        <f t="shared" si="90"/>
        <v>78773.705118028418</v>
      </c>
      <c r="Y353" s="27">
        <f t="shared" si="90"/>
        <v>157534.56580447749</v>
      </c>
      <c r="Z353" s="27">
        <f t="shared" si="90"/>
        <v>0</v>
      </c>
      <c r="AC353" s="27">
        <f t="shared" si="91"/>
        <v>3320.2392895683683</v>
      </c>
      <c r="AD353" s="27">
        <f t="shared" si="91"/>
        <v>82743.476499039141</v>
      </c>
      <c r="AE353" s="27">
        <f t="shared" si="91"/>
        <v>29906.582787725867</v>
      </c>
      <c r="AF353" s="27">
        <f t="shared" si="91"/>
        <v>84289.206413829263</v>
      </c>
      <c r="AG353" s="27">
        <f t="shared" si="91"/>
        <v>78664.011280425082</v>
      </c>
      <c r="AH353" s="27">
        <f t="shared" si="91"/>
        <v>251943.57391030778</v>
      </c>
      <c r="AI353" s="27">
        <f t="shared" si="91"/>
        <v>6670877.3779364284</v>
      </c>
      <c r="AJ353" s="27">
        <f t="shared" si="91"/>
        <v>136629.40361649549</v>
      </c>
      <c r="AK353" s="27">
        <f t="shared" si="91"/>
        <v>211607.41679164983</v>
      </c>
      <c r="AL353" s="27">
        <f t="shared" si="91"/>
        <v>0</v>
      </c>
    </row>
    <row r="354" spans="4:38">
      <c r="D354" s="37">
        <f t="shared" si="79"/>
        <v>17</v>
      </c>
      <c r="E354" s="27">
        <f t="shared" si="89"/>
        <v>1716.9505824231919</v>
      </c>
      <c r="F354" s="27">
        <f t="shared" si="89"/>
        <v>82273.942976316874</v>
      </c>
      <c r="G354" s="27">
        <f t="shared" si="89"/>
        <v>27503.492868856454</v>
      </c>
      <c r="H354" s="27">
        <f t="shared" si="89"/>
        <v>69734.804506714834</v>
      </c>
      <c r="I354" s="27">
        <f t="shared" si="89"/>
        <v>79546.114199051503</v>
      </c>
      <c r="J354" s="27">
        <f t="shared" si="89"/>
        <v>194371.97696153182</v>
      </c>
      <c r="K354" s="27">
        <f t="shared" si="89"/>
        <v>5791062.2704240158</v>
      </c>
      <c r="L354" s="27">
        <f t="shared" si="89"/>
        <v>116149.07196723338</v>
      </c>
      <c r="M354" s="27">
        <f t="shared" si="89"/>
        <v>199047.72477321624</v>
      </c>
      <c r="N354" s="27">
        <f t="shared" si="89"/>
        <v>0</v>
      </c>
      <c r="Q354" s="27">
        <f t="shared" si="90"/>
        <v>-146.75943432632803</v>
      </c>
      <c r="R354" s="27">
        <f t="shared" si="90"/>
        <v>75314.466220046204</v>
      </c>
      <c r="S354" s="27">
        <f t="shared" si="90"/>
        <v>22754.695072895251</v>
      </c>
      <c r="T354" s="27">
        <f t="shared" si="90"/>
        <v>48569.22081256294</v>
      </c>
      <c r="U354" s="27">
        <f t="shared" si="90"/>
        <v>74258.244700104973</v>
      </c>
      <c r="V354" s="27">
        <f t="shared" si="90"/>
        <v>117039.31168546513</v>
      </c>
      <c r="W354" s="27">
        <f t="shared" si="90"/>
        <v>4388020.2291089045</v>
      </c>
      <c r="X354" s="27">
        <f t="shared" si="90"/>
        <v>84952.281316941473</v>
      </c>
      <c r="Y354" s="27">
        <f t="shared" si="90"/>
        <v>169890.7107557308</v>
      </c>
      <c r="Z354" s="27">
        <f t="shared" si="90"/>
        <v>0</v>
      </c>
      <c r="AC354" s="27">
        <f t="shared" si="91"/>
        <v>3580.6605991727092</v>
      </c>
      <c r="AD354" s="27">
        <f t="shared" si="91"/>
        <v>89233.419732587514</v>
      </c>
      <c r="AE354" s="27">
        <f t="shared" si="91"/>
        <v>32252.290664817661</v>
      </c>
      <c r="AF354" s="27">
        <f t="shared" si="91"/>
        <v>90900.388200866553</v>
      </c>
      <c r="AG354" s="27">
        <f t="shared" si="91"/>
        <v>84833.983697998032</v>
      </c>
      <c r="AH354" s="27">
        <f t="shared" si="91"/>
        <v>271704.64223759988</v>
      </c>
      <c r="AI354" s="27">
        <f t="shared" si="91"/>
        <v>7194104.3117391476</v>
      </c>
      <c r="AJ354" s="27">
        <f t="shared" si="91"/>
        <v>147345.8626175253</v>
      </c>
      <c r="AK354" s="27">
        <f t="shared" si="91"/>
        <v>228204.73879070274</v>
      </c>
      <c r="AL354" s="27">
        <f t="shared" si="91"/>
        <v>0</v>
      </c>
    </row>
    <row r="355" spans="4:38">
      <c r="D355" s="37">
        <f t="shared" si="79"/>
        <v>18</v>
      </c>
      <c r="E355" s="27">
        <f t="shared" si="89"/>
        <v>1842.6277294831664</v>
      </c>
      <c r="F355" s="27">
        <f t="shared" si="89"/>
        <v>88296.221390437175</v>
      </c>
      <c r="G355" s="27">
        <f t="shared" si="89"/>
        <v>29516.690309323181</v>
      </c>
      <c r="H355" s="27">
        <f t="shared" si="89"/>
        <v>74839.244535978767</v>
      </c>
      <c r="I355" s="27">
        <f t="shared" si="89"/>
        <v>85368.721322743106</v>
      </c>
      <c r="J355" s="27">
        <f t="shared" si="89"/>
        <v>208599.59410031757</v>
      </c>
      <c r="K355" s="27">
        <f t="shared" si="89"/>
        <v>6214955.7662789598</v>
      </c>
      <c r="L355" s="27">
        <f t="shared" si="89"/>
        <v>124650.9380942735</v>
      </c>
      <c r="M355" s="27">
        <f t="shared" si="89"/>
        <v>213617.59675111045</v>
      </c>
      <c r="N355" s="27">
        <f t="shared" si="89"/>
        <v>0</v>
      </c>
      <c r="Q355" s="27">
        <f t="shared" si="90"/>
        <v>-157.50191416184981</v>
      </c>
      <c r="R355" s="27">
        <f t="shared" si="90"/>
        <v>80827.325672018022</v>
      </c>
      <c r="S355" s="27">
        <f t="shared" si="90"/>
        <v>24420.29057008485</v>
      </c>
      <c r="T355" s="27">
        <f t="shared" si="90"/>
        <v>52124.384932682224</v>
      </c>
      <c r="U355" s="27">
        <f t="shared" si="90"/>
        <v>79693.790973323426</v>
      </c>
      <c r="V355" s="27">
        <f t="shared" si="90"/>
        <v>125606.34147483321</v>
      </c>
      <c r="W355" s="27">
        <f t="shared" si="90"/>
        <v>4709214.0184243461</v>
      </c>
      <c r="X355" s="27">
        <f t="shared" si="90"/>
        <v>91170.608426322447</v>
      </c>
      <c r="Y355" s="27">
        <f t="shared" si="90"/>
        <v>182326.35104634281</v>
      </c>
      <c r="Z355" s="27">
        <f t="shared" si="90"/>
        <v>0</v>
      </c>
      <c r="AC355" s="27">
        <f t="shared" si="91"/>
        <v>3842.7573731281796</v>
      </c>
      <c r="AD355" s="27">
        <f t="shared" si="91"/>
        <v>95765.117108856342</v>
      </c>
      <c r="AE355" s="27">
        <f t="shared" si="91"/>
        <v>34613.09004856152</v>
      </c>
      <c r="AF355" s="27">
        <f t="shared" si="91"/>
        <v>97554.104139275107</v>
      </c>
      <c r="AG355" s="27">
        <f t="shared" si="91"/>
        <v>91043.651672162756</v>
      </c>
      <c r="AH355" s="27">
        <f t="shared" si="91"/>
        <v>291592.84672580339</v>
      </c>
      <c r="AI355" s="27">
        <f t="shared" si="91"/>
        <v>7720697.5141335921</v>
      </c>
      <c r="AJ355" s="27">
        <f t="shared" si="91"/>
        <v>158131.26776222454</v>
      </c>
      <c r="AK355" s="27">
        <f t="shared" si="91"/>
        <v>244908.84245587926</v>
      </c>
      <c r="AL355" s="27">
        <f t="shared" si="91"/>
        <v>0</v>
      </c>
    </row>
    <row r="356" spans="4:38">
      <c r="D356" s="37">
        <f t="shared" si="79"/>
        <v>19</v>
      </c>
      <c r="E356" s="27">
        <f t="shared" si="89"/>
        <v>1967.5729966957094</v>
      </c>
      <c r="F356" s="27">
        <f t="shared" si="89"/>
        <v>94283.429115016726</v>
      </c>
      <c r="G356" s="27">
        <f t="shared" si="89"/>
        <v>31518.163910810064</v>
      </c>
      <c r="H356" s="27">
        <f t="shared" si="89"/>
        <v>79913.958900098049</v>
      </c>
      <c r="I356" s="27">
        <f t="shared" si="89"/>
        <v>91157.420541035593</v>
      </c>
      <c r="J356" s="27">
        <f t="shared" si="89"/>
        <v>222744.35682599456</v>
      </c>
      <c r="K356" s="27">
        <f t="shared" si="89"/>
        <v>6636380.7217959752</v>
      </c>
      <c r="L356" s="27">
        <f t="shared" si="89"/>
        <v>133103.29367282093</v>
      </c>
      <c r="M356" s="27">
        <f t="shared" si="89"/>
        <v>228102.62119761392</v>
      </c>
      <c r="N356" s="27">
        <f t="shared" si="89"/>
        <v>0</v>
      </c>
      <c r="Q356" s="27">
        <f t="shared" si="90"/>
        <v>-168.18183525310528</v>
      </c>
      <c r="R356" s="27">
        <f t="shared" si="90"/>
        <v>86308.081031646856</v>
      </c>
      <c r="S356" s="27">
        <f t="shared" si="90"/>
        <v>26076.186485394352</v>
      </c>
      <c r="T356" s="27">
        <f t="shared" si="90"/>
        <v>55658.845583358619</v>
      </c>
      <c r="U356" s="27">
        <f t="shared" si="90"/>
        <v>85097.683386868826</v>
      </c>
      <c r="V356" s="27">
        <f t="shared" si="90"/>
        <v>134123.48123564912</v>
      </c>
      <c r="W356" s="27">
        <f t="shared" si="90"/>
        <v>5028537.3383106273</v>
      </c>
      <c r="X356" s="27">
        <f t="shared" si="90"/>
        <v>97352.723158174515</v>
      </c>
      <c r="Y356" s="27">
        <f t="shared" si="90"/>
        <v>194689.57248649935</v>
      </c>
      <c r="Z356" s="27">
        <f t="shared" si="90"/>
        <v>0</v>
      </c>
      <c r="AC356" s="27">
        <f t="shared" si="91"/>
        <v>4103.3278286445211</v>
      </c>
      <c r="AD356" s="27">
        <f t="shared" si="91"/>
        <v>102258.77719838661</v>
      </c>
      <c r="AE356" s="27">
        <f t="shared" si="91"/>
        <v>36960.141336225781</v>
      </c>
      <c r="AF356" s="27">
        <f t="shared" si="91"/>
        <v>104169.07221683729</v>
      </c>
      <c r="AG356" s="27">
        <f t="shared" si="91"/>
        <v>97217.157695202346</v>
      </c>
      <c r="AH356" s="27">
        <f t="shared" si="91"/>
        <v>311365.23241634149</v>
      </c>
      <c r="AI356" s="27">
        <f t="shared" si="91"/>
        <v>8244224.1052813428</v>
      </c>
      <c r="AJ356" s="27">
        <f t="shared" si="91"/>
        <v>168853.86418746732</v>
      </c>
      <c r="AK356" s="27">
        <f t="shared" si="91"/>
        <v>261515.66990872967</v>
      </c>
      <c r="AL356" s="27">
        <f t="shared" si="91"/>
        <v>0</v>
      </c>
    </row>
    <row r="357" spans="4:38">
      <c r="D357" s="37">
        <f t="shared" si="79"/>
        <v>20</v>
      </c>
      <c r="E357" s="27">
        <f t="shared" si="89"/>
        <v>2092.7718912256441</v>
      </c>
      <c r="F357" s="27">
        <f t="shared" si="89"/>
        <v>100282.79031661645</v>
      </c>
      <c r="G357" s="27">
        <f t="shared" si="89"/>
        <v>33523.700318289521</v>
      </c>
      <c r="H357" s="27">
        <f t="shared" si="89"/>
        <v>84998.974464250059</v>
      </c>
      <c r="I357" s="27">
        <f t="shared" si="89"/>
        <v>96957.870282470511</v>
      </c>
      <c r="J357" s="27">
        <f t="shared" si="89"/>
        <v>236917.83210962013</v>
      </c>
      <c r="K357" s="27">
        <f t="shared" si="89"/>
        <v>7058661.1309314743</v>
      </c>
      <c r="L357" s="27">
        <f t="shared" si="89"/>
        <v>141572.80675015837</v>
      </c>
      <c r="M357" s="27">
        <f t="shared" si="89"/>
        <v>242617.04890183709</v>
      </c>
      <c r="N357" s="27">
        <f t="shared" si="89"/>
        <v>0</v>
      </c>
      <c r="Q357" s="27">
        <f t="shared" si="90"/>
        <v>-178.88343559477778</v>
      </c>
      <c r="R357" s="27">
        <f t="shared" si="90"/>
        <v>91799.961816913245</v>
      </c>
      <c r="S357" s="27">
        <f t="shared" si="90"/>
        <v>27735.443716008136</v>
      </c>
      <c r="T357" s="27">
        <f t="shared" si="90"/>
        <v>59200.480861720054</v>
      </c>
      <c r="U357" s="27">
        <f t="shared" si="90"/>
        <v>90512.545201391928</v>
      </c>
      <c r="V357" s="27">
        <f t="shared" si="90"/>
        <v>142657.91000114341</v>
      </c>
      <c r="W357" s="27">
        <f t="shared" si="90"/>
        <v>5348508.8549538571</v>
      </c>
      <c r="X357" s="27">
        <f t="shared" si="90"/>
        <v>103547.38701021517</v>
      </c>
      <c r="Y357" s="27">
        <f t="shared" si="90"/>
        <v>207077.89012083865</v>
      </c>
      <c r="Z357" s="27">
        <f t="shared" si="90"/>
        <v>0</v>
      </c>
      <c r="AC357" s="27">
        <f t="shared" si="91"/>
        <v>4364.427218046063</v>
      </c>
      <c r="AD357" s="27">
        <f t="shared" si="91"/>
        <v>108765.61881631965</v>
      </c>
      <c r="AE357" s="27">
        <f t="shared" si="91"/>
        <v>39311.956920570912</v>
      </c>
      <c r="AF357" s="27">
        <f t="shared" si="91"/>
        <v>110797.46806677988</v>
      </c>
      <c r="AG357" s="27">
        <f t="shared" si="91"/>
        <v>103403.19536354914</v>
      </c>
      <c r="AH357" s="27">
        <f t="shared" si="91"/>
        <v>331177.75421809847</v>
      </c>
      <c r="AI357" s="27">
        <f t="shared" si="91"/>
        <v>8768813.4069091137</v>
      </c>
      <c r="AJ357" s="27">
        <f t="shared" si="91"/>
        <v>179598.22649010163</v>
      </c>
      <c r="AK357" s="27">
        <f t="shared" si="91"/>
        <v>278156.20768283692</v>
      </c>
      <c r="AL357" s="27">
        <f t="shared" si="91"/>
        <v>0</v>
      </c>
    </row>
    <row r="358" spans="4:38">
      <c r="D358" s="37">
        <f t="shared" si="79"/>
        <v>25</v>
      </c>
      <c r="E358" s="27">
        <f t="shared" si="89"/>
        <v>12295.881504388013</v>
      </c>
      <c r="F358" s="27">
        <f t="shared" si="89"/>
        <v>589201.96311522205</v>
      </c>
      <c r="G358" s="27">
        <f t="shared" si="89"/>
        <v>196965.30158425117</v>
      </c>
      <c r="H358" s="27">
        <f t="shared" si="89"/>
        <v>499403.36182307504</v>
      </c>
      <c r="I358" s="27">
        <f t="shared" si="89"/>
        <v>569666.71279824618</v>
      </c>
      <c r="J358" s="27">
        <f t="shared" si="89"/>
        <v>1391988.1101758778</v>
      </c>
      <c r="K358" s="27">
        <f t="shared" si="89"/>
        <v>41472489.767975792</v>
      </c>
      <c r="L358" s="27">
        <f t="shared" si="89"/>
        <v>831797.51378640835</v>
      </c>
      <c r="M358" s="27">
        <f t="shared" si="89"/>
        <v>1425473.3144825343</v>
      </c>
      <c r="N358" s="27">
        <f t="shared" si="89"/>
        <v>0</v>
      </c>
      <c r="Q358" s="27">
        <f t="shared" si="90"/>
        <v>-1051.0125524875264</v>
      </c>
      <c r="R358" s="27">
        <f t="shared" si="90"/>
        <v>539361.9139002501</v>
      </c>
      <c r="S358" s="27">
        <f t="shared" si="90"/>
        <v>162956.95237187651</v>
      </c>
      <c r="T358" s="27">
        <f t="shared" si="90"/>
        <v>347826.77497268387</v>
      </c>
      <c r="U358" s="27">
        <f t="shared" si="90"/>
        <v>531797.82045193855</v>
      </c>
      <c r="V358" s="27">
        <f t="shared" si="90"/>
        <v>838172.93437098269</v>
      </c>
      <c r="W358" s="27">
        <f t="shared" si="90"/>
        <v>31424653.294233233</v>
      </c>
      <c r="X358" s="27">
        <f t="shared" si="90"/>
        <v>608382.7894023133</v>
      </c>
      <c r="Y358" s="27">
        <f t="shared" si="90"/>
        <v>1216666.3790640426</v>
      </c>
      <c r="Z358" s="27">
        <f t="shared" si="90"/>
        <v>0</v>
      </c>
      <c r="AC358" s="27">
        <f t="shared" si="91"/>
        <v>25642.77556126353</v>
      </c>
      <c r="AD358" s="27">
        <f t="shared" si="91"/>
        <v>639042.01233019412</v>
      </c>
      <c r="AE358" s="27">
        <f t="shared" si="91"/>
        <v>230973.65079662582</v>
      </c>
      <c r="AF358" s="27">
        <f t="shared" si="91"/>
        <v>650979.94867346494</v>
      </c>
      <c r="AG358" s="27">
        <f t="shared" si="91"/>
        <v>607535.60514455405</v>
      </c>
      <c r="AH358" s="27">
        <f t="shared" si="91"/>
        <v>1945803.2859807829</v>
      </c>
      <c r="AI358" s="27">
        <f t="shared" si="91"/>
        <v>51520326.241718501</v>
      </c>
      <c r="AJ358" s="27">
        <f t="shared" si="91"/>
        <v>1055212.2381705036</v>
      </c>
      <c r="AK358" s="27">
        <f t="shared" si="91"/>
        <v>1634280.2499010342</v>
      </c>
      <c r="AL358" s="27">
        <f t="shared" si="91"/>
        <v>0</v>
      </c>
    </row>
    <row r="359" spans="4:38">
      <c r="D359" s="37">
        <f t="shared" si="79"/>
        <v>30</v>
      </c>
      <c r="E359" s="27">
        <f t="shared" si="89"/>
        <v>15236.071788748963</v>
      </c>
      <c r="F359" s="27">
        <f t="shared" si="89"/>
        <v>730091.89336215483</v>
      </c>
      <c r="G359" s="27">
        <f t="shared" si="89"/>
        <v>244063.63006664356</v>
      </c>
      <c r="H359" s="27">
        <f t="shared" si="89"/>
        <v>618820.65710893145</v>
      </c>
      <c r="I359" s="27">
        <f t="shared" si="89"/>
        <v>705885.37542080949</v>
      </c>
      <c r="J359" s="27">
        <f t="shared" si="89"/>
        <v>1724840.2050846103</v>
      </c>
      <c r="K359" s="27">
        <f t="shared" si="89"/>
        <v>51389388.482439332</v>
      </c>
      <c r="L359" s="27">
        <f t="shared" si="89"/>
        <v>1030696.8743338911</v>
      </c>
      <c r="M359" s="27">
        <f t="shared" si="89"/>
        <v>1766332.3889914795</v>
      </c>
      <c r="N359" s="27">
        <f t="shared" si="89"/>
        <v>0</v>
      </c>
      <c r="Q359" s="27">
        <f t="shared" si="90"/>
        <v>-1302.3305970264596</v>
      </c>
      <c r="R359" s="27">
        <f t="shared" si="90"/>
        <v>668334.09523087798</v>
      </c>
      <c r="S359" s="27">
        <f t="shared" si="90"/>
        <v>201923.20688253338</v>
      </c>
      <c r="T359" s="27">
        <f t="shared" si="90"/>
        <v>430999.08791749616</v>
      </c>
      <c r="U359" s="27">
        <f t="shared" si="90"/>
        <v>658961.27631145751</v>
      </c>
      <c r="V359" s="27">
        <f t="shared" si="90"/>
        <v>1038596.7850214962</v>
      </c>
      <c r="W359" s="27">
        <f t="shared" si="90"/>
        <v>38938914.087340526</v>
      </c>
      <c r="X359" s="27">
        <f t="shared" si="90"/>
        <v>753859.23742555967</v>
      </c>
      <c r="Y359" s="27">
        <f t="shared" si="90"/>
        <v>1507595.554475836</v>
      </c>
      <c r="Z359" s="27">
        <f t="shared" si="90"/>
        <v>0</v>
      </c>
      <c r="AC359" s="27">
        <f t="shared" si="91"/>
        <v>31774.47417452437</v>
      </c>
      <c r="AD359" s="27">
        <f t="shared" si="91"/>
        <v>791849.69149343146</v>
      </c>
      <c r="AE359" s="27">
        <f t="shared" si="91"/>
        <v>286204.05325075384</v>
      </c>
      <c r="AF359" s="27">
        <f t="shared" si="91"/>
        <v>806642.22630036518</v>
      </c>
      <c r="AG359" s="27">
        <f t="shared" si="91"/>
        <v>752809.47453016159</v>
      </c>
      <c r="AH359" s="27">
        <f t="shared" si="91"/>
        <v>2411083.6251477357</v>
      </c>
      <c r="AI359" s="27">
        <f t="shared" si="91"/>
        <v>63839862.877538323</v>
      </c>
      <c r="AJ359" s="27">
        <f t="shared" si="91"/>
        <v>1307534.5112422227</v>
      </c>
      <c r="AK359" s="27">
        <f t="shared" si="91"/>
        <v>2025069.2235071331</v>
      </c>
      <c r="AL359" s="27">
        <f t="shared" si="91"/>
        <v>0</v>
      </c>
    </row>
    <row r="360" spans="4:38">
      <c r="D360" s="37">
        <f t="shared" si="79"/>
        <v>40</v>
      </c>
      <c r="E360" s="27">
        <f t="shared" si="89"/>
        <v>38278.732415134364</v>
      </c>
      <c r="F360" s="27">
        <f t="shared" si="89"/>
        <v>1834264.934686519</v>
      </c>
      <c r="G360" s="27">
        <f t="shared" si="89"/>
        <v>613179.46758995287</v>
      </c>
      <c r="H360" s="27">
        <f t="shared" si="89"/>
        <v>1554709.8146336179</v>
      </c>
      <c r="I360" s="27">
        <f t="shared" si="89"/>
        <v>1773449.0737594822</v>
      </c>
      <c r="J360" s="27">
        <f t="shared" si="89"/>
        <v>4333446.1523117144</v>
      </c>
      <c r="K360" s="27">
        <f t="shared" si="89"/>
        <v>129109436.99735634</v>
      </c>
      <c r="L360" s="27">
        <f t="shared" si="89"/>
        <v>2589497.5030819238</v>
      </c>
      <c r="M360" s="27">
        <f t="shared" si="89"/>
        <v>4437690.095705539</v>
      </c>
      <c r="N360" s="27">
        <f t="shared" si="89"/>
        <v>0</v>
      </c>
      <c r="Q360" s="27">
        <f t="shared" si="90"/>
        <v>-3271.9433939941646</v>
      </c>
      <c r="R360" s="27">
        <f t="shared" si="90"/>
        <v>1679106.1600369583</v>
      </c>
      <c r="S360" s="27">
        <f t="shared" si="90"/>
        <v>507306.90376308409</v>
      </c>
      <c r="T360" s="27">
        <f t="shared" si="90"/>
        <v>1082831.5189315253</v>
      </c>
      <c r="U360" s="27">
        <f t="shared" si="90"/>
        <v>1655558.1200718971</v>
      </c>
      <c r="V360" s="27">
        <f t="shared" si="90"/>
        <v>2609345.044594402</v>
      </c>
      <c r="W360" s="27">
        <f t="shared" si="90"/>
        <v>97829171.032515943</v>
      </c>
      <c r="X360" s="27">
        <f t="shared" si="90"/>
        <v>1893977.4259530229</v>
      </c>
      <c r="Y360" s="27">
        <f t="shared" si="90"/>
        <v>3787646.0297753108</v>
      </c>
      <c r="Z360" s="27">
        <f t="shared" si="90"/>
        <v>0</v>
      </c>
      <c r="AC360" s="27">
        <f t="shared" si="91"/>
        <v>79829.40822426285</v>
      </c>
      <c r="AD360" s="27">
        <f t="shared" si="91"/>
        <v>1989423.7093360794</v>
      </c>
      <c r="AE360" s="27">
        <f t="shared" si="91"/>
        <v>719052.03141682176</v>
      </c>
      <c r="AF360" s="27">
        <f t="shared" si="91"/>
        <v>2026588.1103357067</v>
      </c>
      <c r="AG360" s="27">
        <f t="shared" si="91"/>
        <v>1891340.027447067</v>
      </c>
      <c r="AH360" s="27">
        <f t="shared" si="91"/>
        <v>6057547.2600290561</v>
      </c>
      <c r="AI360" s="27">
        <f t="shared" si="91"/>
        <v>160389702.96219718</v>
      </c>
      <c r="AJ360" s="27">
        <f t="shared" si="91"/>
        <v>3285017.580210825</v>
      </c>
      <c r="AK360" s="27">
        <f t="shared" si="91"/>
        <v>5087734.1616357919</v>
      </c>
      <c r="AL360" s="27">
        <f t="shared" si="91"/>
        <v>0</v>
      </c>
    </row>
    <row r="361" spans="4:38">
      <c r="D361" s="37">
        <f t="shared" ref="D361:D377" si="92">D271</f>
        <v>50</v>
      </c>
      <c r="E361" s="27">
        <f t="shared" ref="E361:N376" si="93">($D271-$D270)/8*(E270+3*((2*E270+E271)/3)+3*((E270+2*E271)/3)+E271)</f>
        <v>47138.872058709545</v>
      </c>
      <c r="F361" s="27">
        <f t="shared" si="93"/>
        <v>2258830.8081951821</v>
      </c>
      <c r="G361" s="27">
        <f t="shared" si="93"/>
        <v>755108.2976907132</v>
      </c>
      <c r="H361" s="27">
        <f t="shared" si="93"/>
        <v>1914568.8066582475</v>
      </c>
      <c r="I361" s="27">
        <f t="shared" si="93"/>
        <v>2183938.2789366525</v>
      </c>
      <c r="J361" s="27">
        <f t="shared" si="93"/>
        <v>5336481.9276608257</v>
      </c>
      <c r="K361" s="27">
        <f t="shared" si="93"/>
        <v>158993593.784316</v>
      </c>
      <c r="L361" s="27">
        <f t="shared" si="93"/>
        <v>3188872.3526765779</v>
      </c>
      <c r="M361" s="27">
        <f t="shared" si="93"/>
        <v>5464854.5669960286</v>
      </c>
      <c r="N361" s="27">
        <f t="shared" si="93"/>
        <v>0</v>
      </c>
      <c r="Q361" s="27">
        <f t="shared" ref="Q361:Z376" si="94">($D271-$D270)/8*(Q270+3*((2*Q270+Q271)/3)+3*((Q270+2*Q271)/3)+Q271)</f>
        <v>-4029.279741035788</v>
      </c>
      <c r="R361" s="27">
        <f t="shared" si="94"/>
        <v>2067758.3989087124</v>
      </c>
      <c r="S361" s="27">
        <f t="shared" si="94"/>
        <v>624730.07130019832</v>
      </c>
      <c r="T361" s="27">
        <f t="shared" si="94"/>
        <v>1333467.7825400019</v>
      </c>
      <c r="U361" s="27">
        <f t="shared" si="94"/>
        <v>2038759.8408815523</v>
      </c>
      <c r="V361" s="27">
        <f t="shared" si="94"/>
        <v>3213313.8809354054</v>
      </c>
      <c r="W361" s="27">
        <f t="shared" si="94"/>
        <v>120473079.59153059</v>
      </c>
      <c r="X361" s="27">
        <f t="shared" si="94"/>
        <v>2332364.5776939248</v>
      </c>
      <c r="Y361" s="27">
        <f t="shared" si="94"/>
        <v>4664348.8521230556</v>
      </c>
      <c r="Z361" s="27">
        <f t="shared" si="94"/>
        <v>0</v>
      </c>
      <c r="AC361" s="27">
        <f t="shared" ref="AC361:AL376" si="95">($D271-$D270)/8*(AC270+3*((2*AC270+AC271)/3)+3*((AC270+2*AC271)/3)+AC271)</f>
        <v>98307.023858454835</v>
      </c>
      <c r="AD361" s="27">
        <f t="shared" si="95"/>
        <v>2449903.2174816509</v>
      </c>
      <c r="AE361" s="27">
        <f t="shared" si="95"/>
        <v>885486.52408122807</v>
      </c>
      <c r="AF361" s="27">
        <f t="shared" si="95"/>
        <v>2495669.8307764884</v>
      </c>
      <c r="AG361" s="27">
        <f t="shared" si="95"/>
        <v>2329116.7169917524</v>
      </c>
      <c r="AH361" s="27">
        <f t="shared" si="95"/>
        <v>7459649.9743862804</v>
      </c>
      <c r="AI361" s="27">
        <f t="shared" si="95"/>
        <v>197514107.97710198</v>
      </c>
      <c r="AJ361" s="27">
        <f t="shared" si="95"/>
        <v>4045380.1276592286</v>
      </c>
      <c r="AK361" s="27">
        <f t="shared" si="95"/>
        <v>6265360.2818690352</v>
      </c>
      <c r="AL361" s="27">
        <f t="shared" si="95"/>
        <v>0</v>
      </c>
    </row>
    <row r="362" spans="4:38">
      <c r="D362" s="37">
        <f t="shared" si="92"/>
        <v>60</v>
      </c>
      <c r="E362" s="27">
        <f t="shared" si="93"/>
        <v>53981.554090876889</v>
      </c>
      <c r="F362" s="27">
        <f t="shared" si="93"/>
        <v>2586722.8495171038</v>
      </c>
      <c r="G362" s="27">
        <f t="shared" si="93"/>
        <v>864719.87207275303</v>
      </c>
      <c r="H362" s="27">
        <f t="shared" si="93"/>
        <v>2192487.7512683761</v>
      </c>
      <c r="I362" s="27">
        <f t="shared" si="93"/>
        <v>2500958.9153666059</v>
      </c>
      <c r="J362" s="27">
        <f t="shared" si="93"/>
        <v>6111126.025124833</v>
      </c>
      <c r="K362" s="27">
        <f t="shared" si="93"/>
        <v>182073115.20482567</v>
      </c>
      <c r="L362" s="27">
        <f t="shared" si="93"/>
        <v>3651769.2909690058</v>
      </c>
      <c r="M362" s="27">
        <f t="shared" si="93"/>
        <v>6258133.2459474113</v>
      </c>
      <c r="N362" s="27">
        <f t="shared" si="93"/>
        <v>0</v>
      </c>
      <c r="Q362" s="27">
        <f t="shared" si="94"/>
        <v>-4614.1702757991734</v>
      </c>
      <c r="R362" s="27">
        <f t="shared" si="94"/>
        <v>2367914.3556624874</v>
      </c>
      <c r="S362" s="27">
        <f t="shared" si="94"/>
        <v>715415.93303478451</v>
      </c>
      <c r="T362" s="27">
        <f t="shared" si="94"/>
        <v>1527034.0610181182</v>
      </c>
      <c r="U362" s="27">
        <f t="shared" si="94"/>
        <v>2334706.3648825856</v>
      </c>
      <c r="V362" s="27">
        <f t="shared" si="94"/>
        <v>3679758.7532141861</v>
      </c>
      <c r="W362" s="27">
        <f t="shared" si="94"/>
        <v>137960960.42275044</v>
      </c>
      <c r="X362" s="27">
        <f t="shared" si="94"/>
        <v>2670930.7862441149</v>
      </c>
      <c r="Y362" s="27">
        <f t="shared" si="94"/>
        <v>5341426.064374377</v>
      </c>
      <c r="Z362" s="27">
        <f t="shared" si="94"/>
        <v>0</v>
      </c>
      <c r="AC362" s="27">
        <f t="shared" si="95"/>
        <v>112577.27845755286</v>
      </c>
      <c r="AD362" s="27">
        <f t="shared" si="95"/>
        <v>2805531.3433717196</v>
      </c>
      <c r="AE362" s="27">
        <f t="shared" si="95"/>
        <v>1014023.8111107216</v>
      </c>
      <c r="AF362" s="27">
        <f t="shared" si="95"/>
        <v>2857941.4415186276</v>
      </c>
      <c r="AG362" s="27">
        <f t="shared" si="95"/>
        <v>2667211.4658506266</v>
      </c>
      <c r="AH362" s="27">
        <f t="shared" si="95"/>
        <v>8542493.2970355228</v>
      </c>
      <c r="AI362" s="27">
        <f t="shared" si="95"/>
        <v>226185269.98690152</v>
      </c>
      <c r="AJ362" s="27">
        <f t="shared" si="95"/>
        <v>4632607.7956938976</v>
      </c>
      <c r="AK362" s="27">
        <f t="shared" si="95"/>
        <v>7174840.4275204809</v>
      </c>
      <c r="AL362" s="27">
        <f t="shared" si="95"/>
        <v>0</v>
      </c>
    </row>
    <row r="363" spans="4:38">
      <c r="D363" s="37">
        <f t="shared" si="92"/>
        <v>75</v>
      </c>
      <c r="E363" s="27">
        <f t="shared" si="93"/>
        <v>89914.487621505716</v>
      </c>
      <c r="F363" s="27">
        <f t="shared" si="93"/>
        <v>4308580.2835839298</v>
      </c>
      <c r="G363" s="27">
        <f t="shared" si="93"/>
        <v>1440322.4498254263</v>
      </c>
      <c r="H363" s="27">
        <f t="shared" si="93"/>
        <v>3651921.7738683112</v>
      </c>
      <c r="I363" s="27">
        <f t="shared" si="93"/>
        <v>4165727.4086451223</v>
      </c>
      <c r="J363" s="27">
        <f t="shared" si="93"/>
        <v>10179009.74867288</v>
      </c>
      <c r="K363" s="27">
        <f t="shared" si="93"/>
        <v>303270462.27185315</v>
      </c>
      <c r="L363" s="27">
        <f t="shared" si="93"/>
        <v>6082577.0995155424</v>
      </c>
      <c r="M363" s="27">
        <f t="shared" si="93"/>
        <v>10423872.631180326</v>
      </c>
      <c r="N363" s="27">
        <f t="shared" si="93"/>
        <v>0</v>
      </c>
      <c r="Q363" s="27">
        <f t="shared" si="94"/>
        <v>-7685.602297562994</v>
      </c>
      <c r="R363" s="27">
        <f t="shared" si="94"/>
        <v>3944121.4616120704</v>
      </c>
      <c r="S363" s="27">
        <f t="shared" si="94"/>
        <v>1191634.0338551961</v>
      </c>
      <c r="T363" s="27">
        <f t="shared" si="94"/>
        <v>2543507.4534142748</v>
      </c>
      <c r="U363" s="27">
        <f t="shared" si="94"/>
        <v>3888808.5028393776</v>
      </c>
      <c r="V363" s="27">
        <f t="shared" si="94"/>
        <v>6129197.8054022267</v>
      </c>
      <c r="W363" s="27">
        <f t="shared" si="94"/>
        <v>229794960.095061</v>
      </c>
      <c r="X363" s="27">
        <f t="shared" si="94"/>
        <v>4448841.4081845088</v>
      </c>
      <c r="Y363" s="27">
        <f t="shared" si="94"/>
        <v>8896957.4113751911</v>
      </c>
      <c r="Z363" s="27">
        <f t="shared" si="94"/>
        <v>0</v>
      </c>
      <c r="AC363" s="27">
        <f t="shared" si="95"/>
        <v>187514.57754057428</v>
      </c>
      <c r="AD363" s="27">
        <f t="shared" si="95"/>
        <v>4673039.1055557895</v>
      </c>
      <c r="AE363" s="27">
        <f t="shared" si="95"/>
        <v>1689010.8657956566</v>
      </c>
      <c r="AF363" s="27">
        <f t="shared" si="95"/>
        <v>4760336.0943223359</v>
      </c>
      <c r="AG363" s="27">
        <f t="shared" si="95"/>
        <v>4442646.3144508665</v>
      </c>
      <c r="AH363" s="27">
        <f t="shared" si="95"/>
        <v>14228821.691943599</v>
      </c>
      <c r="AI363" s="27">
        <f t="shared" si="95"/>
        <v>376745964.44864637</v>
      </c>
      <c r="AJ363" s="27">
        <f t="shared" si="95"/>
        <v>7716312.7908465788</v>
      </c>
      <c r="AK363" s="27">
        <f t="shared" si="95"/>
        <v>11950787.850985516</v>
      </c>
      <c r="AL363" s="27">
        <f t="shared" si="95"/>
        <v>0</v>
      </c>
    </row>
    <row r="364" spans="4:38">
      <c r="D364" s="37">
        <f t="shared" si="92"/>
        <v>100</v>
      </c>
      <c r="E364" s="27">
        <f t="shared" si="93"/>
        <v>163951.73695896295</v>
      </c>
      <c r="F364" s="27">
        <f t="shared" si="93"/>
        <v>7856344.8450522013</v>
      </c>
      <c r="G364" s="27">
        <f t="shared" si="93"/>
        <v>2626310.5499072736</v>
      </c>
      <c r="H364" s="27">
        <f t="shared" si="93"/>
        <v>6658981.5935375551</v>
      </c>
      <c r="I364" s="27">
        <f t="shared" si="93"/>
        <v>7595864.2751757521</v>
      </c>
      <c r="J364" s="27">
        <f t="shared" si="93"/>
        <v>18560594.326491795</v>
      </c>
      <c r="K364" s="27">
        <f t="shared" si="93"/>
        <v>552988960.65694273</v>
      </c>
      <c r="L364" s="27">
        <f t="shared" si="93"/>
        <v>11091083.39526213</v>
      </c>
      <c r="M364" s="27">
        <f t="shared" si="93"/>
        <v>19007081.827737056</v>
      </c>
      <c r="N364" s="27">
        <f t="shared" si="93"/>
        <v>0</v>
      </c>
      <c r="Q364" s="27">
        <f t="shared" si="94"/>
        <v>-14014.069140509309</v>
      </c>
      <c r="R364" s="27">
        <f t="shared" si="94"/>
        <v>7191783.8995031798</v>
      </c>
      <c r="S364" s="27">
        <f t="shared" si="94"/>
        <v>2172847.5003092438</v>
      </c>
      <c r="T364" s="27">
        <f t="shared" si="94"/>
        <v>4637878.4552579494</v>
      </c>
      <c r="U364" s="27">
        <f t="shared" si="94"/>
        <v>7090925.2291485537</v>
      </c>
      <c r="V364" s="27">
        <f t="shared" si="94"/>
        <v>11176092.451205932</v>
      </c>
      <c r="W364" s="27">
        <f t="shared" si="94"/>
        <v>419012373.29622144</v>
      </c>
      <c r="X364" s="27">
        <f t="shared" si="94"/>
        <v>8112099.5695064459</v>
      </c>
      <c r="Y364" s="27">
        <f t="shared" si="94"/>
        <v>16222876.422152871</v>
      </c>
      <c r="Z364" s="27">
        <f t="shared" si="94"/>
        <v>0</v>
      </c>
      <c r="AC364" s="27">
        <f t="shared" si="95"/>
        <v>341917.54305843497</v>
      </c>
      <c r="AD364" s="27">
        <f t="shared" si="95"/>
        <v>8520905.7906012274</v>
      </c>
      <c r="AE364" s="27">
        <f t="shared" si="95"/>
        <v>3079773.5995053044</v>
      </c>
      <c r="AF364" s="27">
        <f t="shared" si="95"/>
        <v>8680084.7318171393</v>
      </c>
      <c r="AG364" s="27">
        <f t="shared" si="95"/>
        <v>8100803.3212029478</v>
      </c>
      <c r="AH364" s="27">
        <f t="shared" si="95"/>
        <v>25945096.201777786</v>
      </c>
      <c r="AI364" s="27">
        <f t="shared" si="95"/>
        <v>686965548.01766562</v>
      </c>
      <c r="AJ364" s="27">
        <f t="shared" si="95"/>
        <v>14070067.221017817</v>
      </c>
      <c r="AK364" s="27">
        <f t="shared" si="95"/>
        <v>21791287.23332135</v>
      </c>
      <c r="AL364" s="27">
        <f t="shared" si="95"/>
        <v>0</v>
      </c>
    </row>
    <row r="365" spans="4:38">
      <c r="D365" s="37">
        <f t="shared" si="92"/>
        <v>125</v>
      </c>
      <c r="E365" s="27">
        <f t="shared" si="93"/>
        <v>173139.04545704427</v>
      </c>
      <c r="F365" s="27">
        <f t="shared" si="93"/>
        <v>8296588.2062852178</v>
      </c>
      <c r="G365" s="27">
        <f t="shared" si="93"/>
        <v>2773480.233384327</v>
      </c>
      <c r="H365" s="27">
        <f t="shared" si="93"/>
        <v>7032128.7118153386</v>
      </c>
      <c r="I365" s="27">
        <f t="shared" si="93"/>
        <v>8021511.1740741851</v>
      </c>
      <c r="J365" s="27">
        <f t="shared" si="93"/>
        <v>19600668.125941075</v>
      </c>
      <c r="K365" s="27">
        <f t="shared" si="93"/>
        <v>583976617.58466601</v>
      </c>
      <c r="L365" s="27">
        <f t="shared" si="93"/>
        <v>11712590.715771489</v>
      </c>
      <c r="M365" s="27">
        <f t="shared" si="93"/>
        <v>20072175.297551304</v>
      </c>
      <c r="N365" s="27">
        <f t="shared" si="93"/>
        <v>0</v>
      </c>
      <c r="Q365" s="27">
        <f t="shared" si="94"/>
        <v>-14799.370832918499</v>
      </c>
      <c r="R365" s="27">
        <f t="shared" si="94"/>
        <v>7594787.4819099205</v>
      </c>
      <c r="S365" s="27">
        <f t="shared" si="94"/>
        <v>2294606.6269577304</v>
      </c>
      <c r="T365" s="27">
        <f t="shared" si="94"/>
        <v>4897769.694810505</v>
      </c>
      <c r="U365" s="27">
        <f t="shared" si="94"/>
        <v>7488277.0280704629</v>
      </c>
      <c r="V365" s="27">
        <f t="shared" si="94"/>
        <v>11802363.395672999</v>
      </c>
      <c r="W365" s="27">
        <f t="shared" si="94"/>
        <v>442492429.13087934</v>
      </c>
      <c r="X365" s="27">
        <f t="shared" si="94"/>
        <v>8566674.5724590663</v>
      </c>
      <c r="Y365" s="27">
        <f t="shared" si="94"/>
        <v>17131952.307417043</v>
      </c>
      <c r="Z365" s="27">
        <f t="shared" si="94"/>
        <v>0</v>
      </c>
      <c r="AC365" s="27">
        <f t="shared" si="95"/>
        <v>361077.46174700675</v>
      </c>
      <c r="AD365" s="27">
        <f t="shared" si="95"/>
        <v>8998388.9306605179</v>
      </c>
      <c r="AE365" s="27">
        <f t="shared" si="95"/>
        <v>3252353.8398109237</v>
      </c>
      <c r="AF365" s="27">
        <f t="shared" si="95"/>
        <v>9166487.7288201526</v>
      </c>
      <c r="AG365" s="27">
        <f t="shared" si="95"/>
        <v>8554745.3200779054</v>
      </c>
      <c r="AH365" s="27">
        <f t="shared" si="95"/>
        <v>27398972.856209274</v>
      </c>
      <c r="AI365" s="27">
        <f t="shared" si="95"/>
        <v>725460806.03845441</v>
      </c>
      <c r="AJ365" s="27">
        <f t="shared" si="95"/>
        <v>14858506.859083908</v>
      </c>
      <c r="AK365" s="27">
        <f t="shared" si="95"/>
        <v>23012398.287685689</v>
      </c>
      <c r="AL365" s="27">
        <f t="shared" si="95"/>
        <v>0</v>
      </c>
    </row>
    <row r="366" spans="4:38">
      <c r="D366" s="37">
        <f t="shared" si="92"/>
        <v>150</v>
      </c>
      <c r="E366" s="27">
        <f t="shared" si="93"/>
        <v>176735.39548436325</v>
      </c>
      <c r="F366" s="27">
        <f t="shared" si="93"/>
        <v>8468920.4213760719</v>
      </c>
      <c r="G366" s="27">
        <f t="shared" si="93"/>
        <v>2831089.4554218543</v>
      </c>
      <c r="H366" s="27">
        <f t="shared" si="93"/>
        <v>7178196.2624252439</v>
      </c>
      <c r="I366" s="27">
        <f t="shared" si="93"/>
        <v>8188129.6387530752</v>
      </c>
      <c r="J366" s="27">
        <f t="shared" si="93"/>
        <v>20007802.537269957</v>
      </c>
      <c r="K366" s="27">
        <f t="shared" si="93"/>
        <v>596106662.07613385</v>
      </c>
      <c r="L366" s="27">
        <f t="shared" si="93"/>
        <v>11955878.275948614</v>
      </c>
      <c r="M366" s="27">
        <f t="shared" si="93"/>
        <v>20489103.59924747</v>
      </c>
      <c r="N366" s="27">
        <f t="shared" si="93"/>
        <v>0</v>
      </c>
      <c r="Q366" s="27">
        <f t="shared" si="94"/>
        <v>-15106.775309816087</v>
      </c>
      <c r="R366" s="27">
        <f t="shared" si="94"/>
        <v>7752542.2742847307</v>
      </c>
      <c r="S366" s="27">
        <f t="shared" si="94"/>
        <v>2342268.9470528997</v>
      </c>
      <c r="T366" s="27">
        <f t="shared" si="94"/>
        <v>4999503.5014699856</v>
      </c>
      <c r="U366" s="27">
        <f t="shared" si="94"/>
        <v>7643819.4432627363</v>
      </c>
      <c r="V366" s="27">
        <f t="shared" si="94"/>
        <v>12047515.665101377</v>
      </c>
      <c r="W366" s="27">
        <f t="shared" si="94"/>
        <v>451683641.05764318</v>
      </c>
      <c r="X366" s="27">
        <f t="shared" si="94"/>
        <v>8744616.8745629527</v>
      </c>
      <c r="Y366" s="27">
        <f t="shared" si="94"/>
        <v>17487807.897276424</v>
      </c>
      <c r="Z366" s="27">
        <f t="shared" si="94"/>
        <v>0</v>
      </c>
      <c r="AC366" s="27">
        <f t="shared" si="95"/>
        <v>368577.56627854222</v>
      </c>
      <c r="AD366" s="27">
        <f t="shared" si="95"/>
        <v>9185298.5684674159</v>
      </c>
      <c r="AE366" s="27">
        <f t="shared" si="95"/>
        <v>3319909.9637908088</v>
      </c>
      <c r="AF366" s="27">
        <f t="shared" si="95"/>
        <v>9356889.0233804844</v>
      </c>
      <c r="AG366" s="27">
        <f t="shared" si="95"/>
        <v>8732439.8342434149</v>
      </c>
      <c r="AH366" s="27">
        <f t="shared" si="95"/>
        <v>27968089.409438677</v>
      </c>
      <c r="AI366" s="27">
        <f t="shared" si="95"/>
        <v>740529683.0946269</v>
      </c>
      <c r="AJ366" s="27">
        <f t="shared" si="95"/>
        <v>15167139.677334277</v>
      </c>
      <c r="AK366" s="27">
        <f t="shared" si="95"/>
        <v>23490399.301218633</v>
      </c>
      <c r="AL366" s="27">
        <f t="shared" si="95"/>
        <v>0</v>
      </c>
    </row>
    <row r="367" spans="4:38">
      <c r="D367" s="37">
        <f t="shared" si="92"/>
        <v>175</v>
      </c>
      <c r="E367" s="27">
        <f t="shared" si="93"/>
        <v>177969.36641142357</v>
      </c>
      <c r="F367" s="27">
        <f t="shared" si="93"/>
        <v>8528050.6343983412</v>
      </c>
      <c r="G367" s="27">
        <f t="shared" si="93"/>
        <v>2850856.1924148789</v>
      </c>
      <c r="H367" s="27">
        <f t="shared" si="93"/>
        <v>7228314.6072666394</v>
      </c>
      <c r="I367" s="27">
        <f t="shared" si="93"/>
        <v>8245299.3635472013</v>
      </c>
      <c r="J367" s="27">
        <f t="shared" si="93"/>
        <v>20147497.512222156</v>
      </c>
      <c r="K367" s="27">
        <f t="shared" si="93"/>
        <v>600268693.61720109</v>
      </c>
      <c r="L367" s="27">
        <f t="shared" si="93"/>
        <v>12039354.51543963</v>
      </c>
      <c r="M367" s="27">
        <f t="shared" si="93"/>
        <v>20632159.030185383</v>
      </c>
      <c r="N367" s="27">
        <f t="shared" si="93"/>
        <v>0</v>
      </c>
      <c r="Q367" s="27">
        <f t="shared" si="94"/>
        <v>-15212.251190767136</v>
      </c>
      <c r="R367" s="27">
        <f t="shared" si="94"/>
        <v>7806670.7172661452</v>
      </c>
      <c r="S367" s="27">
        <f t="shared" si="94"/>
        <v>2358622.7270984775</v>
      </c>
      <c r="T367" s="27">
        <f t="shared" si="94"/>
        <v>5034410.1592656281</v>
      </c>
      <c r="U367" s="27">
        <f t="shared" si="94"/>
        <v>7697188.7807337856</v>
      </c>
      <c r="V367" s="27">
        <f t="shared" si="94"/>
        <v>12131631.719122676</v>
      </c>
      <c r="W367" s="27">
        <f t="shared" si="94"/>
        <v>454837307.47384888</v>
      </c>
      <c r="X367" s="27">
        <f t="shared" si="94"/>
        <v>8805672.0070785359</v>
      </c>
      <c r="Y367" s="27">
        <f t="shared" si="94"/>
        <v>17609908.20697451</v>
      </c>
      <c r="Z367" s="27">
        <f t="shared" si="94"/>
        <v>0</v>
      </c>
      <c r="AC367" s="27">
        <f t="shared" si="95"/>
        <v>371150.98401361395</v>
      </c>
      <c r="AD367" s="27">
        <f t="shared" si="95"/>
        <v>9249430.5515305363</v>
      </c>
      <c r="AE367" s="27">
        <f t="shared" si="95"/>
        <v>3343089.6577312802</v>
      </c>
      <c r="AF367" s="27">
        <f t="shared" si="95"/>
        <v>9422219.055267632</v>
      </c>
      <c r="AG367" s="27">
        <f t="shared" si="95"/>
        <v>8793409.9463606142</v>
      </c>
      <c r="AH367" s="27">
        <f t="shared" si="95"/>
        <v>28163363.305321768</v>
      </c>
      <c r="AI367" s="27">
        <f t="shared" si="95"/>
        <v>745700079.76055551</v>
      </c>
      <c r="AJ367" s="27">
        <f t="shared" si="95"/>
        <v>15273037.023800727</v>
      </c>
      <c r="AK367" s="27">
        <f t="shared" si="95"/>
        <v>23654409.853396367</v>
      </c>
      <c r="AL367" s="27">
        <f t="shared" si="95"/>
        <v>0</v>
      </c>
    </row>
    <row r="368" spans="4:38">
      <c r="D368" s="37">
        <f t="shared" si="92"/>
        <v>200</v>
      </c>
      <c r="E368" s="27">
        <f t="shared" si="93"/>
        <v>178232.30118163661</v>
      </c>
      <c r="F368" s="27">
        <f t="shared" si="93"/>
        <v>8540650.1119327899</v>
      </c>
      <c r="G368" s="27">
        <f t="shared" si="93"/>
        <v>2855068.0926591605</v>
      </c>
      <c r="H368" s="27">
        <f t="shared" si="93"/>
        <v>7238993.8341392884</v>
      </c>
      <c r="I368" s="27">
        <f t="shared" si="93"/>
        <v>8257481.0998606291</v>
      </c>
      <c r="J368" s="27">
        <f t="shared" si="93"/>
        <v>20177263.745229341</v>
      </c>
      <c r="K368" s="27">
        <f t="shared" si="93"/>
        <v>601155540.12457967</v>
      </c>
      <c r="L368" s="27">
        <f t="shared" si="93"/>
        <v>12057141.649129326</v>
      </c>
      <c r="M368" s="27">
        <f t="shared" si="93"/>
        <v>20662641.309821412</v>
      </c>
      <c r="N368" s="27">
        <f t="shared" si="93"/>
        <v>0</v>
      </c>
      <c r="Q368" s="27">
        <f t="shared" si="94"/>
        <v>-15234.726012428413</v>
      </c>
      <c r="R368" s="27">
        <f t="shared" si="94"/>
        <v>7818204.4166469034</v>
      </c>
      <c r="S368" s="27">
        <f t="shared" si="94"/>
        <v>2362107.3937985618</v>
      </c>
      <c r="T368" s="27">
        <f t="shared" si="94"/>
        <v>5041848.0768414233</v>
      </c>
      <c r="U368" s="27">
        <f t="shared" si="94"/>
        <v>7708560.7297616312</v>
      </c>
      <c r="V368" s="27">
        <f t="shared" si="94"/>
        <v>12149555.184619557</v>
      </c>
      <c r="W368" s="27">
        <f t="shared" si="94"/>
        <v>455509291.34015357</v>
      </c>
      <c r="X368" s="27">
        <f t="shared" si="94"/>
        <v>8818681.6468409225</v>
      </c>
      <c r="Y368" s="27">
        <f t="shared" si="94"/>
        <v>17635925.365214936</v>
      </c>
      <c r="Z368" s="27">
        <f t="shared" si="94"/>
        <v>0</v>
      </c>
      <c r="AC368" s="27">
        <f t="shared" si="95"/>
        <v>371699.32837570133</v>
      </c>
      <c r="AD368" s="27">
        <f t="shared" si="95"/>
        <v>9263095.8072186764</v>
      </c>
      <c r="AE368" s="27">
        <f t="shared" si="95"/>
        <v>3348028.7915197611</v>
      </c>
      <c r="AF368" s="27">
        <f t="shared" si="95"/>
        <v>9436139.5914371349</v>
      </c>
      <c r="AG368" s="27">
        <f t="shared" si="95"/>
        <v>8806401.4699596278</v>
      </c>
      <c r="AH368" s="27">
        <f t="shared" si="95"/>
        <v>28204972.305839263</v>
      </c>
      <c r="AI368" s="27">
        <f t="shared" si="95"/>
        <v>746801788.90900755</v>
      </c>
      <c r="AJ368" s="27">
        <f t="shared" si="95"/>
        <v>15295601.651417734</v>
      </c>
      <c r="AK368" s="27">
        <f t="shared" si="95"/>
        <v>23689357.25442801</v>
      </c>
      <c r="AL368" s="27">
        <f t="shared" si="95"/>
        <v>0</v>
      </c>
    </row>
    <row r="369" spans="2:62">
      <c r="D369" s="37">
        <f t="shared" si="92"/>
        <v>225</v>
      </c>
      <c r="E369" s="27">
        <f t="shared" si="93"/>
        <v>178102.26759079885</v>
      </c>
      <c r="F369" s="27">
        <f t="shared" si="93"/>
        <v>8534419.0786420777</v>
      </c>
      <c r="G369" s="27">
        <f t="shared" si="93"/>
        <v>2852985.1102047269</v>
      </c>
      <c r="H369" s="27">
        <f t="shared" si="93"/>
        <v>7233712.4549725242</v>
      </c>
      <c r="I369" s="27">
        <f t="shared" si="93"/>
        <v>8251456.6592201209</v>
      </c>
      <c r="J369" s="27">
        <f t="shared" si="93"/>
        <v>20162542.94523586</v>
      </c>
      <c r="K369" s="27">
        <f t="shared" si="93"/>
        <v>600716952.88188481</v>
      </c>
      <c r="L369" s="27">
        <f t="shared" si="93"/>
        <v>12048345.076266376</v>
      </c>
      <c r="M369" s="27">
        <f t="shared" si="93"/>
        <v>20647566.391145643</v>
      </c>
      <c r="N369" s="27">
        <f t="shared" si="93"/>
        <v>0</v>
      </c>
      <c r="Q369" s="27">
        <f t="shared" si="94"/>
        <v>-15223.6111577377</v>
      </c>
      <c r="R369" s="27">
        <f t="shared" si="94"/>
        <v>7812500.4607003098</v>
      </c>
      <c r="S369" s="27">
        <f t="shared" si="94"/>
        <v>2360384.0624813777</v>
      </c>
      <c r="T369" s="27">
        <f t="shared" si="94"/>
        <v>5038169.6773282969</v>
      </c>
      <c r="U369" s="27">
        <f t="shared" si="94"/>
        <v>7702936.7669600733</v>
      </c>
      <c r="V369" s="27">
        <f t="shared" si="94"/>
        <v>12140691.189276045</v>
      </c>
      <c r="W369" s="27">
        <f t="shared" si="94"/>
        <v>455176963.76305211</v>
      </c>
      <c r="X369" s="27">
        <f t="shared" si="94"/>
        <v>8812247.7690679766</v>
      </c>
      <c r="Y369" s="27">
        <f t="shared" si="94"/>
        <v>17623058.658743761</v>
      </c>
      <c r="Z369" s="27">
        <f t="shared" si="94"/>
        <v>0</v>
      </c>
      <c r="AC369" s="27">
        <f t="shared" si="95"/>
        <v>371428.14633933513</v>
      </c>
      <c r="AD369" s="27">
        <f t="shared" si="95"/>
        <v>9256337.696583841</v>
      </c>
      <c r="AE369" s="27">
        <f t="shared" si="95"/>
        <v>3345586.1579280761</v>
      </c>
      <c r="AF369" s="27">
        <f t="shared" si="95"/>
        <v>9429255.2326167319</v>
      </c>
      <c r="AG369" s="27">
        <f t="shared" si="95"/>
        <v>8799976.5514801759</v>
      </c>
      <c r="AH369" s="27">
        <f t="shared" si="95"/>
        <v>28184394.70119581</v>
      </c>
      <c r="AI369" s="27">
        <f t="shared" si="95"/>
        <v>746256942.00071943</v>
      </c>
      <c r="AJ369" s="27">
        <f t="shared" si="95"/>
        <v>15284442.383464778</v>
      </c>
      <c r="AK369" s="27">
        <f t="shared" si="95"/>
        <v>23672074.123547643</v>
      </c>
      <c r="AL369" s="27">
        <f t="shared" si="95"/>
        <v>0</v>
      </c>
    </row>
    <row r="370" spans="2:62">
      <c r="D370" s="37">
        <f t="shared" si="92"/>
        <v>250</v>
      </c>
      <c r="E370" s="27">
        <f t="shared" si="93"/>
        <v>177817.80610863274</v>
      </c>
      <c r="F370" s="27">
        <f t="shared" si="93"/>
        <v>8520788.0702704396</v>
      </c>
      <c r="G370" s="27">
        <f t="shared" si="93"/>
        <v>2848428.3778058374</v>
      </c>
      <c r="H370" s="27">
        <f t="shared" si="93"/>
        <v>7222158.9099540357</v>
      </c>
      <c r="I370" s="27">
        <f t="shared" si="93"/>
        <v>8238277.5929282531</v>
      </c>
      <c r="J370" s="27">
        <f t="shared" si="93"/>
        <v>20130339.723300375</v>
      </c>
      <c r="K370" s="27">
        <f t="shared" si="93"/>
        <v>599757499.4336462</v>
      </c>
      <c r="L370" s="27">
        <f t="shared" si="93"/>
        <v>12029101.693549218</v>
      </c>
      <c r="M370" s="27">
        <f t="shared" si="93"/>
        <v>20614588.499183916</v>
      </c>
      <c r="N370" s="27">
        <f t="shared" si="93"/>
        <v>0</v>
      </c>
      <c r="Q370" s="27">
        <f t="shared" si="94"/>
        <v>-15199.296301714639</v>
      </c>
      <c r="R370" s="27">
        <f t="shared" si="94"/>
        <v>7800022.4867220065</v>
      </c>
      <c r="S370" s="27">
        <f t="shared" si="94"/>
        <v>2356614.1029071552</v>
      </c>
      <c r="T370" s="27">
        <f t="shared" si="94"/>
        <v>5030122.8105859254</v>
      </c>
      <c r="U370" s="27">
        <f t="shared" si="94"/>
        <v>7690633.7859851439</v>
      </c>
      <c r="V370" s="27">
        <f t="shared" si="94"/>
        <v>12121300.313141007</v>
      </c>
      <c r="W370" s="27">
        <f t="shared" si="94"/>
        <v>454449963.95832527</v>
      </c>
      <c r="X370" s="27">
        <f t="shared" si="94"/>
        <v>8798173.0181088038</v>
      </c>
      <c r="Y370" s="27">
        <f t="shared" si="94"/>
        <v>17594911.451781277</v>
      </c>
      <c r="Z370" s="27">
        <f t="shared" si="94"/>
        <v>0</v>
      </c>
      <c r="AC370" s="27">
        <f t="shared" si="95"/>
        <v>370834.90851897979</v>
      </c>
      <c r="AD370" s="27">
        <f t="shared" si="95"/>
        <v>9241553.6538188718</v>
      </c>
      <c r="AE370" s="27">
        <f t="shared" si="95"/>
        <v>3340242.6527045192</v>
      </c>
      <c r="AF370" s="27">
        <f t="shared" si="95"/>
        <v>9414195.0093221292</v>
      </c>
      <c r="AG370" s="27">
        <f t="shared" si="95"/>
        <v>8785921.3998713642</v>
      </c>
      <c r="AH370" s="27">
        <f t="shared" si="95"/>
        <v>28139379.133459881</v>
      </c>
      <c r="AI370" s="27">
        <f t="shared" si="95"/>
        <v>745065034.90896904</v>
      </c>
      <c r="AJ370" s="27">
        <f t="shared" si="95"/>
        <v>15260030.36898963</v>
      </c>
      <c r="AK370" s="27">
        <f t="shared" si="95"/>
        <v>23634265.546586674</v>
      </c>
      <c r="AL370" s="27">
        <f t="shared" si="95"/>
        <v>0</v>
      </c>
    </row>
    <row r="371" spans="2:62">
      <c r="D371" s="37">
        <f t="shared" si="92"/>
        <v>300</v>
      </c>
      <c r="E371" s="27">
        <f t="shared" si="93"/>
        <v>354569.21306416759</v>
      </c>
      <c r="F371" s="27">
        <f t="shared" si="93"/>
        <v>16990475.739626523</v>
      </c>
      <c r="G371" s="27">
        <f t="shared" si="93"/>
        <v>5679774.3178275963</v>
      </c>
      <c r="H371" s="27">
        <f t="shared" si="93"/>
        <v>14401005.48626918</v>
      </c>
      <c r="I371" s="27">
        <f t="shared" si="93"/>
        <v>16427149.041216996</v>
      </c>
      <c r="J371" s="27">
        <f t="shared" si="93"/>
        <v>40139954.881933786</v>
      </c>
      <c r="K371" s="27">
        <f t="shared" si="93"/>
        <v>1195918166.2246189</v>
      </c>
      <c r="L371" s="27">
        <f t="shared" si="93"/>
        <v>23986063.120950442</v>
      </c>
      <c r="M371" s="27">
        <f t="shared" si="93"/>
        <v>41105548.323613167</v>
      </c>
      <c r="N371" s="27">
        <f t="shared" si="93"/>
        <v>0</v>
      </c>
      <c r="Q371" s="27">
        <f t="shared" si="94"/>
        <v>-30307.440220782461</v>
      </c>
      <c r="R371" s="27">
        <f t="shared" si="94"/>
        <v>15553267.108189605</v>
      </c>
      <c r="S371" s="27">
        <f t="shared" si="94"/>
        <v>4699095.2495119283</v>
      </c>
      <c r="T371" s="27">
        <f t="shared" si="94"/>
        <v>10030079.245696999</v>
      </c>
      <c r="U371" s="27">
        <f t="shared" si="94"/>
        <v>15335145.726607118</v>
      </c>
      <c r="V371" s="27">
        <f t="shared" si="94"/>
        <v>24169907.431650642</v>
      </c>
      <c r="W371" s="27">
        <f t="shared" si="94"/>
        <v>906174525.62260556</v>
      </c>
      <c r="X371" s="27">
        <f t="shared" si="94"/>
        <v>17543582.117571641</v>
      </c>
      <c r="Y371" s="27">
        <f t="shared" si="94"/>
        <v>35084303.669681393</v>
      </c>
      <c r="Z371" s="27">
        <f t="shared" si="94"/>
        <v>0</v>
      </c>
      <c r="AC371" s="27">
        <f t="shared" si="95"/>
        <v>739445.86634911702</v>
      </c>
      <c r="AD371" s="27">
        <f t="shared" si="95"/>
        <v>18427684.371063437</v>
      </c>
      <c r="AE371" s="27">
        <f t="shared" si="95"/>
        <v>6660453.3861432634</v>
      </c>
      <c r="AF371" s="27">
        <f t="shared" si="95"/>
        <v>18771931.726841316</v>
      </c>
      <c r="AG371" s="27">
        <f t="shared" si="95"/>
        <v>17519152.355826873</v>
      </c>
      <c r="AH371" s="27">
        <f t="shared" si="95"/>
        <v>56110002.332217187</v>
      </c>
      <c r="AI371" s="27">
        <f t="shared" si="95"/>
        <v>1485661806.8266358</v>
      </c>
      <c r="AJ371" s="27">
        <f t="shared" si="95"/>
        <v>30428544.124329243</v>
      </c>
      <c r="AK371" s="27">
        <f t="shared" si="95"/>
        <v>47126792.977545187</v>
      </c>
      <c r="AL371" s="27">
        <f t="shared" si="95"/>
        <v>0</v>
      </c>
    </row>
    <row r="372" spans="2:62">
      <c r="D372" s="37">
        <f t="shared" si="92"/>
        <v>365</v>
      </c>
      <c r="E372" s="27">
        <f t="shared" si="93"/>
        <v>458679.53548181022</v>
      </c>
      <c r="F372" s="27">
        <f t="shared" si="93"/>
        <v>21979301.170901436</v>
      </c>
      <c r="G372" s="27">
        <f t="shared" si="93"/>
        <v>7347497.0464263232</v>
      </c>
      <c r="H372" s="27">
        <f t="shared" si="93"/>
        <v>18629498.172808193</v>
      </c>
      <c r="I372" s="27">
        <f t="shared" si="93"/>
        <v>21250567.77039545</v>
      </c>
      <c r="J372" s="27">
        <f t="shared" si="93"/>
        <v>51926042.028285861</v>
      </c>
      <c r="K372" s="27">
        <f t="shared" si="93"/>
        <v>1547069426.0725193</v>
      </c>
      <c r="L372" s="27">
        <f t="shared" si="93"/>
        <v>31028966.658658762</v>
      </c>
      <c r="M372" s="27">
        <f t="shared" si="93"/>
        <v>53175157.673342243</v>
      </c>
      <c r="N372" s="27">
        <f t="shared" si="93"/>
        <v>0</v>
      </c>
      <c r="Q372" s="27">
        <f t="shared" si="94"/>
        <v>-39206.456990374536</v>
      </c>
      <c r="R372" s="27">
        <f t="shared" si="94"/>
        <v>20120092.409483586</v>
      </c>
      <c r="S372" s="27">
        <f t="shared" si="94"/>
        <v>6078866.2602831405</v>
      </c>
      <c r="T372" s="27">
        <f t="shared" si="94"/>
        <v>12975159.488619959</v>
      </c>
      <c r="U372" s="27">
        <f t="shared" si="94"/>
        <v>19837925.175847314</v>
      </c>
      <c r="V372" s="27">
        <f t="shared" si="94"/>
        <v>31266792.222542893</v>
      </c>
      <c r="W372" s="27">
        <f t="shared" si="94"/>
        <v>1172249860.291187</v>
      </c>
      <c r="X372" s="27">
        <f t="shared" si="94"/>
        <v>22694813.31115593</v>
      </c>
      <c r="Y372" s="27">
        <f t="shared" si="94"/>
        <v>45385926.123822622</v>
      </c>
      <c r="Z372" s="27">
        <f t="shared" si="94"/>
        <v>0</v>
      </c>
      <c r="AC372" s="27">
        <f t="shared" si="95"/>
        <v>956565.52795399434</v>
      </c>
      <c r="AD372" s="27">
        <f t="shared" si="95"/>
        <v>23838509.932319287</v>
      </c>
      <c r="AE372" s="27">
        <f t="shared" si="95"/>
        <v>8616127.8325695079</v>
      </c>
      <c r="AF372" s="27">
        <f t="shared" si="95"/>
        <v>24283836.856996376</v>
      </c>
      <c r="AG372" s="27">
        <f t="shared" si="95"/>
        <v>22663210.364943583</v>
      </c>
      <c r="AH372" s="27">
        <f t="shared" si="95"/>
        <v>72585291.834029183</v>
      </c>
      <c r="AI372" s="27">
        <f t="shared" si="95"/>
        <v>1921888991.8538563</v>
      </c>
      <c r="AJ372" s="27">
        <f t="shared" si="95"/>
        <v>39363120.006161578</v>
      </c>
      <c r="AK372" s="27">
        <f t="shared" si="95"/>
        <v>60964389.222862184</v>
      </c>
      <c r="AL372" s="27">
        <f t="shared" si="95"/>
        <v>0</v>
      </c>
    </row>
    <row r="373" spans="2:62">
      <c r="D373" s="37">
        <f t="shared" si="92"/>
        <v>730</v>
      </c>
      <c r="E373" s="27">
        <f t="shared" si="93"/>
        <v>2528128.5950948135</v>
      </c>
      <c r="F373" s="27">
        <f t="shared" si="93"/>
        <v>121144493.03256612</v>
      </c>
      <c r="G373" s="27">
        <f t="shared" si="93"/>
        <v>40497593.52340173</v>
      </c>
      <c r="H373" s="27">
        <f t="shared" si="93"/>
        <v>102681204.19514708</v>
      </c>
      <c r="I373" s="27">
        <f t="shared" si="93"/>
        <v>117127894.06639551</v>
      </c>
      <c r="J373" s="27">
        <f t="shared" si="93"/>
        <v>286203550.68579364</v>
      </c>
      <c r="K373" s="27">
        <f t="shared" si="93"/>
        <v>8527065526.3536682</v>
      </c>
      <c r="L373" s="27">
        <f t="shared" si="93"/>
        <v>171024019.64281586</v>
      </c>
      <c r="M373" s="27">
        <f t="shared" si="93"/>
        <v>293088368.37780207</v>
      </c>
      <c r="N373" s="27">
        <f t="shared" si="93"/>
        <v>0</v>
      </c>
      <c r="Q373" s="27">
        <f t="shared" si="94"/>
        <v>-216096.33167000441</v>
      </c>
      <c r="R373" s="27">
        <f t="shared" si="94"/>
        <v>110896992.39128742</v>
      </c>
      <c r="S373" s="27">
        <f t="shared" si="94"/>
        <v>33505213.181651376</v>
      </c>
      <c r="T373" s="27">
        <f t="shared" si="94"/>
        <v>71515882.422438651</v>
      </c>
      <c r="U373" s="27">
        <f t="shared" si="94"/>
        <v>109341756.11678191</v>
      </c>
      <c r="V373" s="27">
        <f t="shared" si="94"/>
        <v>172334855.55806649</v>
      </c>
      <c r="W373" s="27">
        <f t="shared" si="94"/>
        <v>6461152423.7395945</v>
      </c>
      <c r="X373" s="27">
        <f t="shared" si="94"/>
        <v>125088219.66954105</v>
      </c>
      <c r="Y373" s="27">
        <f t="shared" si="94"/>
        <v>250156043.10309792</v>
      </c>
      <c r="Z373" s="27">
        <f t="shared" si="94"/>
        <v>0</v>
      </c>
      <c r="AC373" s="27">
        <f t="shared" si="95"/>
        <v>5272353.5218596272</v>
      </c>
      <c r="AD373" s="27">
        <f t="shared" si="95"/>
        <v>131391993.67384489</v>
      </c>
      <c r="AE373" s="27">
        <f t="shared" si="95"/>
        <v>47489973.865152098</v>
      </c>
      <c r="AF373" s="27">
        <f t="shared" si="95"/>
        <v>133846525.96785523</v>
      </c>
      <c r="AG373" s="27">
        <f t="shared" si="95"/>
        <v>124914032.01600912</v>
      </c>
      <c r="AH373" s="27">
        <f t="shared" si="95"/>
        <v>400072245.81352282</v>
      </c>
      <c r="AI373" s="27">
        <f t="shared" si="95"/>
        <v>10592978628.967766</v>
      </c>
      <c r="AJ373" s="27">
        <f t="shared" si="95"/>
        <v>216959819.61609071</v>
      </c>
      <c r="AK373" s="27">
        <f t="shared" si="95"/>
        <v>336020693.65250784</v>
      </c>
      <c r="AL373" s="27">
        <f t="shared" si="95"/>
        <v>0</v>
      </c>
    </row>
    <row r="374" spans="2:62">
      <c r="D374" s="37">
        <f t="shared" si="92"/>
        <v>1460</v>
      </c>
      <c r="E374" s="27">
        <f t="shared" si="93"/>
        <v>4822330.3713777345</v>
      </c>
      <c r="F374" s="27">
        <f t="shared" si="93"/>
        <v>231079530.21440056</v>
      </c>
      <c r="G374" s="27">
        <f t="shared" si="93"/>
        <v>77247959.456859142</v>
      </c>
      <c r="H374" s="27">
        <f t="shared" si="93"/>
        <v>195861353.93612215</v>
      </c>
      <c r="I374" s="27">
        <f t="shared" si="93"/>
        <v>223417986.72258994</v>
      </c>
      <c r="J374" s="27">
        <f t="shared" si="93"/>
        <v>545924790.9881295</v>
      </c>
      <c r="K374" s="27">
        <f t="shared" si="93"/>
        <v>16265124782.911287</v>
      </c>
      <c r="L374" s="27">
        <f t="shared" si="93"/>
        <v>326223248.99090934</v>
      </c>
      <c r="M374" s="27">
        <f t="shared" si="93"/>
        <v>559057376.69677913</v>
      </c>
      <c r="N374" s="27">
        <f t="shared" si="93"/>
        <v>0</v>
      </c>
      <c r="Q374" s="27">
        <f t="shared" si="94"/>
        <v>-412197.34841711883</v>
      </c>
      <c r="R374" s="27">
        <f t="shared" si="94"/>
        <v>211532726.43668458</v>
      </c>
      <c r="S374" s="27">
        <f t="shared" si="94"/>
        <v>63910201.181559555</v>
      </c>
      <c r="T374" s="27">
        <f t="shared" si="94"/>
        <v>136414426.2719638</v>
      </c>
      <c r="U374" s="27">
        <f t="shared" si="94"/>
        <v>208566159.33413768</v>
      </c>
      <c r="V374" s="27">
        <f t="shared" si="94"/>
        <v>328723629.65124077</v>
      </c>
      <c r="W374" s="27">
        <f t="shared" si="94"/>
        <v>12324456765.195436</v>
      </c>
      <c r="X374" s="27">
        <f t="shared" si="94"/>
        <v>238602071.89791888</v>
      </c>
      <c r="Y374" s="27">
        <f t="shared" si="94"/>
        <v>477165238.58016223</v>
      </c>
      <c r="Z374" s="27">
        <f t="shared" si="94"/>
        <v>0</v>
      </c>
      <c r="AC374" s="27">
        <f t="shared" si="95"/>
        <v>10056858.091172582</v>
      </c>
      <c r="AD374" s="27">
        <f t="shared" si="95"/>
        <v>250626333.9921166</v>
      </c>
      <c r="AE374" s="27">
        <f t="shared" si="95"/>
        <v>90585717.732158735</v>
      </c>
      <c r="AF374" s="27">
        <f t="shared" si="95"/>
        <v>255308281.60028002</v>
      </c>
      <c r="AG374" s="27">
        <f t="shared" si="95"/>
        <v>238269814.1110422</v>
      </c>
      <c r="AH374" s="27">
        <f t="shared" si="95"/>
        <v>763125952.32502186</v>
      </c>
      <c r="AI374" s="27">
        <f t="shared" si="95"/>
        <v>20205792800.627201</v>
      </c>
      <c r="AJ374" s="27">
        <f t="shared" si="95"/>
        <v>413844426.08389992</v>
      </c>
      <c r="AK374" s="27">
        <f t="shared" si="95"/>
        <v>640949514.81339955</v>
      </c>
      <c r="AL374" s="27">
        <f t="shared" si="95"/>
        <v>0</v>
      </c>
    </row>
    <row r="375" spans="2:62">
      <c r="B375" s="39"/>
      <c r="D375" s="37">
        <f t="shared" si="92"/>
        <v>2920</v>
      </c>
      <c r="E375" s="27">
        <f t="shared" si="93"/>
        <v>8779682.382968599</v>
      </c>
      <c r="F375" s="27">
        <f t="shared" si="93"/>
        <v>420710470.7155112</v>
      </c>
      <c r="G375" s="27">
        <f t="shared" si="93"/>
        <v>140640001.10591638</v>
      </c>
      <c r="H375" s="27">
        <f t="shared" si="93"/>
        <v>356591180.2442646</v>
      </c>
      <c r="I375" s="27">
        <f t="shared" si="93"/>
        <v>406761629.95987886</v>
      </c>
      <c r="J375" s="27">
        <f t="shared" si="93"/>
        <v>993927396.2465843</v>
      </c>
      <c r="K375" s="27">
        <f t="shared" si="93"/>
        <v>29612784383.437763</v>
      </c>
      <c r="L375" s="27">
        <f t="shared" si="93"/>
        <v>593932039.38907743</v>
      </c>
      <c r="M375" s="27">
        <f t="shared" si="93"/>
        <v>1017836984.0411913</v>
      </c>
      <c r="N375" s="27">
        <f t="shared" si="93"/>
        <v>0</v>
      </c>
      <c r="Q375" s="27">
        <f t="shared" si="94"/>
        <v>-750459.11820641509</v>
      </c>
      <c r="R375" s="27">
        <f t="shared" si="94"/>
        <v>385122961.03571987</v>
      </c>
      <c r="S375" s="27">
        <f t="shared" si="94"/>
        <v>116356869.85199407</v>
      </c>
      <c r="T375" s="27">
        <f t="shared" si="94"/>
        <v>248360282.86891407</v>
      </c>
      <c r="U375" s="27">
        <f t="shared" si="94"/>
        <v>379721938.10234416</v>
      </c>
      <c r="V375" s="27">
        <f t="shared" si="94"/>
        <v>598484309.00638199</v>
      </c>
      <c r="W375" s="27">
        <f t="shared" si="94"/>
        <v>22438283487.020935</v>
      </c>
      <c r="X375" s="27">
        <f t="shared" si="94"/>
        <v>434406240.52131653</v>
      </c>
      <c r="Y375" s="27">
        <f t="shared" si="94"/>
        <v>868741649.01530027</v>
      </c>
      <c r="Z375" s="27">
        <f t="shared" si="94"/>
        <v>0</v>
      </c>
      <c r="AC375" s="27">
        <f t="shared" si="95"/>
        <v>18309823.884143598</v>
      </c>
      <c r="AD375" s="27">
        <f t="shared" si="95"/>
        <v>456297980.39530271</v>
      </c>
      <c r="AE375" s="27">
        <f t="shared" si="95"/>
        <v>164923132.35983872</v>
      </c>
      <c r="AF375" s="27">
        <f t="shared" si="95"/>
        <v>464822077.61961412</v>
      </c>
      <c r="AG375" s="27">
        <f t="shared" si="95"/>
        <v>433801321.81741357</v>
      </c>
      <c r="AH375" s="27">
        <f t="shared" si="95"/>
        <v>1389370483.4867933</v>
      </c>
      <c r="AI375" s="27">
        <f t="shared" si="95"/>
        <v>36787285279.854698</v>
      </c>
      <c r="AJ375" s="27">
        <f t="shared" si="95"/>
        <v>753457838.25683868</v>
      </c>
      <c r="AK375" s="27">
        <f t="shared" si="95"/>
        <v>1166932319.0670888</v>
      </c>
      <c r="AL375" s="27">
        <f t="shared" si="95"/>
        <v>0</v>
      </c>
    </row>
    <row r="376" spans="2:62">
      <c r="D376" s="37">
        <f t="shared" si="92"/>
        <v>5840</v>
      </c>
      <c r="E376" s="27">
        <f t="shared" si="93"/>
        <v>14595537.597887035</v>
      </c>
      <c r="F376" s="27">
        <f t="shared" si="93"/>
        <v>699398363.77962041</v>
      </c>
      <c r="G376" s="27">
        <f t="shared" si="93"/>
        <v>233803039.1498296</v>
      </c>
      <c r="H376" s="27">
        <f t="shared" si="93"/>
        <v>592805041.37898839</v>
      </c>
      <c r="I376" s="27">
        <f t="shared" si="93"/>
        <v>676209503.31574857</v>
      </c>
      <c r="J376" s="27">
        <f t="shared" si="93"/>
        <v>1652326821.0281074</v>
      </c>
      <c r="K376" s="27">
        <f t="shared" si="93"/>
        <v>49228945762.892952</v>
      </c>
      <c r="L376" s="27">
        <f t="shared" si="93"/>
        <v>987365719.32365417</v>
      </c>
      <c r="M376" s="27">
        <f t="shared" si="93"/>
        <v>1692074647.0181608</v>
      </c>
      <c r="N376" s="27">
        <f t="shared" si="93"/>
        <v>0</v>
      </c>
      <c r="Q376" s="27">
        <f t="shared" si="94"/>
        <v>-1247579.7867935305</v>
      </c>
      <c r="R376" s="27">
        <f t="shared" si="94"/>
        <v>640236902.9329083</v>
      </c>
      <c r="S376" s="27">
        <f t="shared" si="94"/>
        <v>193434226.27584836</v>
      </c>
      <c r="T376" s="27">
        <f t="shared" si="94"/>
        <v>412879610.93752241</v>
      </c>
      <c r="U376" s="27">
        <f t="shared" si="94"/>
        <v>631258123.30825388</v>
      </c>
      <c r="V376" s="27">
        <f t="shared" si="94"/>
        <v>994933512.7194581</v>
      </c>
      <c r="W376" s="27">
        <f t="shared" si="94"/>
        <v>37301897264.776382</v>
      </c>
      <c r="X376" s="27">
        <f t="shared" si="94"/>
        <v>722166513.51592636</v>
      </c>
      <c r="Y376" s="27">
        <f t="shared" si="94"/>
        <v>1444215274.307668</v>
      </c>
      <c r="Z376" s="27">
        <f t="shared" si="94"/>
        <v>0</v>
      </c>
      <c r="AC376" s="27">
        <f t="shared" si="95"/>
        <v>30438654.982567571</v>
      </c>
      <c r="AD376" s="27">
        <f t="shared" si="95"/>
        <v>758559824.6263324</v>
      </c>
      <c r="AE376" s="27">
        <f t="shared" si="95"/>
        <v>274171852.0238108</v>
      </c>
      <c r="AF376" s="27">
        <f t="shared" si="95"/>
        <v>772730471.82045293</v>
      </c>
      <c r="AG376" s="27">
        <f t="shared" si="95"/>
        <v>721160883.32324326</v>
      </c>
      <c r="AH376" s="27">
        <f t="shared" si="95"/>
        <v>2309720129.3367677</v>
      </c>
      <c r="AI376" s="27">
        <f t="shared" si="95"/>
        <v>61155994261.009682</v>
      </c>
      <c r="AJ376" s="27">
        <f t="shared" si="95"/>
        <v>1252564925.1313818</v>
      </c>
      <c r="AK376" s="27">
        <f t="shared" si="95"/>
        <v>1939934019.7286627</v>
      </c>
      <c r="AL376" s="27">
        <f t="shared" si="95"/>
        <v>0</v>
      </c>
    </row>
    <row r="377" spans="2:62">
      <c r="D377" s="37">
        <f t="shared" si="92"/>
        <v>7946.78</v>
      </c>
      <c r="E377" s="27">
        <f t="shared" ref="E377:N377" si="96">($D287-$D286)/8*(E286+3*((2*E286+E287)/3)+3*((E286+2*E287)/3)+E287)</f>
        <v>8424827.2051816974</v>
      </c>
      <c r="F377" s="27">
        <f t="shared" si="96"/>
        <v>403706291.93426424</v>
      </c>
      <c r="G377" s="27">
        <f t="shared" si="96"/>
        <v>134955645.97557566</v>
      </c>
      <c r="H377" s="27">
        <f t="shared" si="96"/>
        <v>342178560.15811133</v>
      </c>
      <c r="I377" s="27">
        <f t="shared" si="96"/>
        <v>390321232.2074151</v>
      </c>
      <c r="J377" s="27">
        <f t="shared" si="96"/>
        <v>953755067.96435118</v>
      </c>
      <c r="K377" s="27">
        <f t="shared" si="96"/>
        <v>28415901693.520123</v>
      </c>
      <c r="L377" s="27">
        <f t="shared" si="96"/>
        <v>569926631.19349253</v>
      </c>
      <c r="M377" s="27">
        <f t="shared" si="96"/>
        <v>976698283.55349851</v>
      </c>
      <c r="N377" s="27">
        <f t="shared" si="96"/>
        <v>0</v>
      </c>
      <c r="Q377" s="27">
        <f t="shared" ref="Q377:Z377" si="97">($D287-$D286)/8*(Q286+3*((2*Q286+Q287)/3)+3*((Q286+2*Q287)/3)+Q287)</f>
        <v>-720127.2346374226</v>
      </c>
      <c r="R377" s="27">
        <f t="shared" si="97"/>
        <v>369557150.01352888</v>
      </c>
      <c r="S377" s="27">
        <f t="shared" si="97"/>
        <v>111653984.72050533</v>
      </c>
      <c r="T377" s="27">
        <f t="shared" si="97"/>
        <v>238322114.23269805</v>
      </c>
      <c r="U377" s="27">
        <f t="shared" si="97"/>
        <v>364374424.37949198</v>
      </c>
      <c r="V377" s="27">
        <f t="shared" si="97"/>
        <v>574294908.22724783</v>
      </c>
      <c r="W377" s="27">
        <f t="shared" si="97"/>
        <v>21531378119.753258</v>
      </c>
      <c r="X377" s="27">
        <f t="shared" si="97"/>
        <v>416848509.27457303</v>
      </c>
      <c r="Y377" s="27">
        <f t="shared" si="97"/>
        <v>833629049.39435887</v>
      </c>
      <c r="Z377" s="27">
        <f t="shared" si="97"/>
        <v>0</v>
      </c>
      <c r="AC377" s="27">
        <f t="shared" ref="AC377:AL377" si="98">($D287-$D286)/8*(AC286+3*((2*AC286+AC287)/3)+3*((AC286+2*AC287)/3)+AC287)</f>
        <v>17569781.645000808</v>
      </c>
      <c r="AD377" s="27">
        <f t="shared" si="98"/>
        <v>437855433.85499954</v>
      </c>
      <c r="AE377" s="27">
        <f t="shared" si="98"/>
        <v>158257307.23064595</v>
      </c>
      <c r="AF377" s="27">
        <f t="shared" si="98"/>
        <v>446035006.08352369</v>
      </c>
      <c r="AG377" s="27">
        <f t="shared" si="98"/>
        <v>416268040.03533822</v>
      </c>
      <c r="AH377" s="27">
        <f t="shared" si="98"/>
        <v>1333215227.7014608</v>
      </c>
      <c r="AI377" s="27">
        <f t="shared" si="98"/>
        <v>35300425267.287086</v>
      </c>
      <c r="AJ377" s="27">
        <f t="shared" si="98"/>
        <v>723004753.11241221</v>
      </c>
      <c r="AK377" s="27">
        <f t="shared" si="98"/>
        <v>1119767517.7126436</v>
      </c>
      <c r="AL377" s="27">
        <f t="shared" si="98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D295</f>
        <v>Average</v>
      </c>
      <c r="E384" s="38" t="str">
        <f>E295</f>
        <v>Blood</v>
      </c>
      <c r="F384" s="38" t="str">
        <f t="shared" ref="F384:N384" si="99">F295</f>
        <v>Thymus</v>
      </c>
      <c r="G384" s="38" t="str">
        <f t="shared" si="99"/>
        <v>Heart</v>
      </c>
      <c r="H384" s="38" t="str">
        <f t="shared" si="99"/>
        <v>Lungs</v>
      </c>
      <c r="I384" s="38" t="str">
        <f t="shared" si="99"/>
        <v>Kidneys</v>
      </c>
      <c r="J384" s="38" t="str">
        <f t="shared" si="99"/>
        <v>Spleen</v>
      </c>
      <c r="K384" s="38" t="str">
        <f t="shared" si="99"/>
        <v>Liver</v>
      </c>
      <c r="L384" s="38" t="str">
        <f t="shared" si="99"/>
        <v>ART</v>
      </c>
      <c r="M384" s="38" t="str">
        <f t="shared" si="99"/>
        <v>Carcass</v>
      </c>
      <c r="N384" s="38">
        <f t="shared" si="99"/>
        <v>0</v>
      </c>
      <c r="P384" s="38" t="str">
        <f>P295</f>
        <v>Average -STDEV</v>
      </c>
      <c r="Q384" s="38" t="str">
        <f>Q295</f>
        <v>Blood</v>
      </c>
      <c r="R384" s="38" t="str">
        <f t="shared" ref="R384:Z384" si="100">R295</f>
        <v>Thymus</v>
      </c>
      <c r="S384" s="38" t="str">
        <f t="shared" si="100"/>
        <v>Heart</v>
      </c>
      <c r="T384" s="38" t="str">
        <f t="shared" si="100"/>
        <v>Lungs</v>
      </c>
      <c r="U384" s="38" t="str">
        <f t="shared" si="100"/>
        <v>Kidneys</v>
      </c>
      <c r="V384" s="38" t="str">
        <f t="shared" si="100"/>
        <v>Spleen</v>
      </c>
      <c r="W384" s="38" t="str">
        <f t="shared" si="100"/>
        <v>Liver</v>
      </c>
      <c r="X384" s="38" t="str">
        <f t="shared" si="100"/>
        <v>ART</v>
      </c>
      <c r="Y384" s="38" t="str">
        <f t="shared" si="100"/>
        <v>Carcass</v>
      </c>
      <c r="Z384" s="38">
        <f t="shared" si="100"/>
        <v>0</v>
      </c>
      <c r="AB384" s="38" t="str">
        <f>AB295</f>
        <v>Average +STDEV</v>
      </c>
      <c r="AC384" s="38" t="str">
        <f>AC295</f>
        <v>Blood</v>
      </c>
      <c r="AD384" s="38" t="str">
        <f t="shared" ref="AD384:AL384" si="101">AD295</f>
        <v>Thymus</v>
      </c>
      <c r="AE384" s="38" t="str">
        <f t="shared" si="101"/>
        <v>Heart</v>
      </c>
      <c r="AF384" s="38" t="str">
        <f t="shared" si="101"/>
        <v>Lungs</v>
      </c>
      <c r="AG384" s="38" t="str">
        <f t="shared" si="101"/>
        <v>Kidneys</v>
      </c>
      <c r="AH384" s="38" t="str">
        <f t="shared" si="101"/>
        <v>Spleen</v>
      </c>
      <c r="AI384" s="38" t="str">
        <f t="shared" si="101"/>
        <v>Liver</v>
      </c>
      <c r="AJ384" s="38" t="str">
        <f t="shared" si="101"/>
        <v>ART</v>
      </c>
      <c r="AK384" s="38" t="str">
        <f t="shared" si="101"/>
        <v>Carcass</v>
      </c>
      <c r="AL384" s="38">
        <f t="shared" si="101"/>
        <v>0</v>
      </c>
      <c r="AN384" s="38" t="s">
        <v>47</v>
      </c>
      <c r="AO384" s="38" t="str">
        <f>AC384</f>
        <v>Blood</v>
      </c>
      <c r="AP384" s="38" t="str">
        <f t="shared" ref="AP384:AX384" si="102">AD384</f>
        <v>Thymus</v>
      </c>
      <c r="AQ384" s="38" t="str">
        <f t="shared" si="102"/>
        <v>Heart</v>
      </c>
      <c r="AR384" s="38" t="str">
        <f t="shared" si="102"/>
        <v>Lungs</v>
      </c>
      <c r="AS384" s="38" t="str">
        <f t="shared" si="102"/>
        <v>Kidneys</v>
      </c>
      <c r="AT384" s="38" t="str">
        <f t="shared" si="102"/>
        <v>Spleen</v>
      </c>
      <c r="AU384" s="38" t="str">
        <f t="shared" si="102"/>
        <v>Liver</v>
      </c>
      <c r="AV384" s="38" t="str">
        <f t="shared" si="102"/>
        <v>ART</v>
      </c>
      <c r="AW384" s="38" t="str">
        <f t="shared" si="102"/>
        <v>Carcass</v>
      </c>
      <c r="AX384" s="38">
        <f t="shared" si="102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3">AP384</f>
        <v>Thymus</v>
      </c>
      <c r="BC384" s="38" t="str">
        <f t="shared" si="103"/>
        <v>Heart</v>
      </c>
      <c r="BD384" s="38" t="str">
        <f t="shared" si="103"/>
        <v>Lungs</v>
      </c>
      <c r="BE384" s="38" t="str">
        <f t="shared" si="103"/>
        <v>Kidneys</v>
      </c>
      <c r="BF384" s="38" t="str">
        <f t="shared" si="103"/>
        <v>Spleen</v>
      </c>
      <c r="BG384" s="38" t="str">
        <f t="shared" si="103"/>
        <v>Liver</v>
      </c>
      <c r="BH384" s="38" t="str">
        <f t="shared" si="103"/>
        <v>ART</v>
      </c>
      <c r="BI384" s="38" t="str">
        <f t="shared" si="103"/>
        <v>Carcass</v>
      </c>
      <c r="BJ384" s="38">
        <f t="shared" si="103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4">F296/$R$195</f>
        <v>0</v>
      </c>
      <c r="G385" s="47">
        <f t="shared" si="104"/>
        <v>0</v>
      </c>
      <c r="H385" s="47">
        <f t="shared" si="104"/>
        <v>0</v>
      </c>
      <c r="I385" s="47">
        <f t="shared" si="104"/>
        <v>0</v>
      </c>
      <c r="J385" s="47">
        <f t="shared" si="104"/>
        <v>0</v>
      </c>
      <c r="K385" s="47">
        <f t="shared" si="104"/>
        <v>0</v>
      </c>
      <c r="L385" s="47">
        <f t="shared" si="104"/>
        <v>0</v>
      </c>
      <c r="M385" s="47">
        <f t="shared" si="104"/>
        <v>0</v>
      </c>
      <c r="N385" s="47">
        <f t="shared" si="104"/>
        <v>0</v>
      </c>
      <c r="Q385" s="48">
        <f>Q296/$R$192</f>
        <v>0</v>
      </c>
      <c r="R385" s="39">
        <f t="shared" ref="R385:Z385" si="105">R296/$R$195</f>
        <v>0</v>
      </c>
      <c r="S385" s="39">
        <f t="shared" si="105"/>
        <v>0</v>
      </c>
      <c r="T385" s="39">
        <f t="shared" si="105"/>
        <v>0</v>
      </c>
      <c r="U385" s="39">
        <f t="shared" si="105"/>
        <v>0</v>
      </c>
      <c r="V385" s="39">
        <f t="shared" si="105"/>
        <v>0</v>
      </c>
      <c r="W385" s="39">
        <f t="shared" si="105"/>
        <v>0</v>
      </c>
      <c r="X385" s="39">
        <f t="shared" si="105"/>
        <v>0</v>
      </c>
      <c r="Y385" s="39">
        <f t="shared" si="105"/>
        <v>0</v>
      </c>
      <c r="Z385" s="39">
        <f t="shared" si="105"/>
        <v>0</v>
      </c>
      <c r="AC385" s="48">
        <f>AC296/$R$195</f>
        <v>0</v>
      </c>
      <c r="AD385" s="48">
        <f t="shared" ref="AD385:AL385" si="106">AD296/$R$195</f>
        <v>0</v>
      </c>
      <c r="AE385" s="48">
        <f t="shared" si="106"/>
        <v>0</v>
      </c>
      <c r="AF385" s="48">
        <f t="shared" si="106"/>
        <v>0</v>
      </c>
      <c r="AG385" s="48">
        <f t="shared" si="106"/>
        <v>0</v>
      </c>
      <c r="AH385" s="48">
        <f t="shared" si="106"/>
        <v>0</v>
      </c>
      <c r="AI385" s="48">
        <f t="shared" si="106"/>
        <v>0</v>
      </c>
      <c r="AJ385" s="48">
        <f t="shared" si="106"/>
        <v>0</v>
      </c>
      <c r="AK385" s="48">
        <f t="shared" si="106"/>
        <v>0</v>
      </c>
      <c r="AL385" s="48">
        <f t="shared" si="106"/>
        <v>0</v>
      </c>
      <c r="AO385" s="47">
        <f>E385-Q385</f>
        <v>0</v>
      </c>
      <c r="AP385" s="47">
        <f t="shared" ref="AP385:AX400" si="107">F385-R385</f>
        <v>0</v>
      </c>
      <c r="AQ385" s="47">
        <f t="shared" si="107"/>
        <v>0</v>
      </c>
      <c r="AR385" s="47">
        <f t="shared" si="107"/>
        <v>0</v>
      </c>
      <c r="AS385" s="47">
        <f t="shared" si="107"/>
        <v>0</v>
      </c>
      <c r="AT385" s="47">
        <f t="shared" si="107"/>
        <v>0</v>
      </c>
      <c r="AU385" s="47">
        <f t="shared" si="107"/>
        <v>0</v>
      </c>
      <c r="AV385" s="47">
        <f t="shared" si="107"/>
        <v>0</v>
      </c>
      <c r="AW385" s="47">
        <f t="shared" si="107"/>
        <v>0</v>
      </c>
      <c r="AX385" s="47">
        <f t="shared" si="107"/>
        <v>0</v>
      </c>
      <c r="BA385" s="47">
        <f>E385+AC385</f>
        <v>0</v>
      </c>
      <c r="BB385" s="47">
        <f t="shared" ref="BB385:BJ400" si="108">F385+AD385</f>
        <v>0</v>
      </c>
      <c r="BC385" s="47">
        <f t="shared" si="108"/>
        <v>0</v>
      </c>
      <c r="BD385" s="47">
        <f t="shared" si="108"/>
        <v>0</v>
      </c>
      <c r="BE385" s="47">
        <f t="shared" si="108"/>
        <v>0</v>
      </c>
      <c r="BF385" s="47">
        <f t="shared" si="108"/>
        <v>0</v>
      </c>
      <c r="BG385" s="47">
        <f t="shared" si="108"/>
        <v>0</v>
      </c>
      <c r="BH385" s="47">
        <f t="shared" si="108"/>
        <v>0</v>
      </c>
      <c r="BI385" s="47">
        <f t="shared" si="108"/>
        <v>0</v>
      </c>
      <c r="BJ385" s="47">
        <f t="shared" si="108"/>
        <v>0</v>
      </c>
      <c r="BK385" s="39"/>
    </row>
    <row r="386" spans="4:63">
      <c r="D386" s="37">
        <f t="shared" ref="D386:D449" si="109">D297</f>
        <v>4.1666666666666664E-2</v>
      </c>
      <c r="E386" s="47">
        <f>((E297)/($D297-$D296))/$R$192*100</f>
        <v>3.2146953404462347E-6</v>
      </c>
      <c r="F386" s="47">
        <f t="shared" ref="F386:N386" si="110">((F297)/($D297-$D296))/$R$192*100</f>
        <v>7.5315950283810803E-6</v>
      </c>
      <c r="G386" s="47">
        <f t="shared" si="110"/>
        <v>8.3197894335789856E-6</v>
      </c>
      <c r="H386" s="47">
        <f t="shared" si="110"/>
        <v>1.1484464051790217E-5</v>
      </c>
      <c r="I386" s="47">
        <f t="shared" si="110"/>
        <v>6.0451678163405824E-5</v>
      </c>
      <c r="J386" s="47">
        <f t="shared" si="110"/>
        <v>2.7195881947954036E-5</v>
      </c>
      <c r="K386" s="47">
        <f t="shared" si="110"/>
        <v>6.0508327171094852E-4</v>
      </c>
      <c r="L386" s="47">
        <f t="shared" si="110"/>
        <v>1.3343483158330646E-4</v>
      </c>
      <c r="M386" s="47">
        <f t="shared" si="110"/>
        <v>2.1881450363204753E-5</v>
      </c>
      <c r="N386" s="47">
        <f t="shared" si="110"/>
        <v>0</v>
      </c>
      <c r="Q386" s="47">
        <f>((Q297)/($D297-$D296))/$R$192*100</f>
        <v>3.1590148192119376E-6</v>
      </c>
      <c r="R386" s="47">
        <f t="shared" ref="R386:Z386" si="111">((R297)/($D297-$D296))/$R$192*100</f>
        <v>4.1443070366269509E-6</v>
      </c>
      <c r="S386" s="47">
        <f t="shared" si="111"/>
        <v>7.4945801067898047E-6</v>
      </c>
      <c r="T386" s="47">
        <f t="shared" si="111"/>
        <v>1.049176690779336E-5</v>
      </c>
      <c r="U386" s="47">
        <f t="shared" si="111"/>
        <v>5.1467851855819283E-5</v>
      </c>
      <c r="V386" s="47">
        <f t="shared" si="111"/>
        <v>2.064243193858084E-5</v>
      </c>
      <c r="W386" s="47">
        <f t="shared" si="111"/>
        <v>5.8846199798193546E-4</v>
      </c>
      <c r="X386" s="47">
        <f t="shared" si="111"/>
        <v>1.2363269930339829E-4</v>
      </c>
      <c r="Y386" s="47">
        <f t="shared" si="111"/>
        <v>1.9580042057896535E-5</v>
      </c>
      <c r="Z386" s="47">
        <f t="shared" si="111"/>
        <v>0</v>
      </c>
      <c r="AA386" s="91"/>
      <c r="AB386" s="91"/>
      <c r="AC386" s="47">
        <f>((AC297)/($D297-$D296))/$R$192*100</f>
        <v>3.270375861680533E-6</v>
      </c>
      <c r="AD386" s="47">
        <f t="shared" ref="AD386:AL386" si="112">((AD297)/($D297-$D296))/$R$192*100</f>
        <v>1.0918883020135237E-5</v>
      </c>
      <c r="AE386" s="47">
        <f t="shared" si="112"/>
        <v>9.144998760368142E-6</v>
      </c>
      <c r="AF386" s="47">
        <f t="shared" si="112"/>
        <v>1.2477161195787091E-5</v>
      </c>
      <c r="AG386" s="47">
        <f t="shared" si="112"/>
        <v>6.9435504470992108E-5</v>
      </c>
      <c r="AH386" s="47">
        <f t="shared" si="112"/>
        <v>3.374933195732732E-5</v>
      </c>
      <c r="AI386" s="47">
        <f t="shared" si="112"/>
        <v>6.2170454543995931E-4</v>
      </c>
      <c r="AJ386" s="47">
        <f t="shared" si="112"/>
        <v>1.4323696386321484E-4</v>
      </c>
      <c r="AK386" s="47">
        <f t="shared" si="112"/>
        <v>2.4182858668512988E-5</v>
      </c>
      <c r="AL386" s="47">
        <f t="shared" si="112"/>
        <v>0</v>
      </c>
      <c r="AO386" s="47">
        <f t="shared" ref="AO386:AX424" si="113">E386-Q386</f>
        <v>5.5680521234297059E-8</v>
      </c>
      <c r="AP386" s="47">
        <f t="shared" si="107"/>
        <v>3.3872879917541294E-6</v>
      </c>
      <c r="AQ386" s="47">
        <f t="shared" si="107"/>
        <v>8.2520932678918092E-7</v>
      </c>
      <c r="AR386" s="47">
        <f t="shared" si="107"/>
        <v>9.9269714399685629E-7</v>
      </c>
      <c r="AS386" s="47">
        <f t="shared" si="107"/>
        <v>8.9838263075865416E-6</v>
      </c>
      <c r="AT386" s="47">
        <f t="shared" si="107"/>
        <v>6.5534500093731962E-6</v>
      </c>
      <c r="AU386" s="47">
        <f t="shared" si="107"/>
        <v>1.6621273729013064E-5</v>
      </c>
      <c r="AV386" s="47">
        <f t="shared" si="107"/>
        <v>9.8021322799081629E-6</v>
      </c>
      <c r="AW386" s="47">
        <f t="shared" si="107"/>
        <v>2.301408305308218E-6</v>
      </c>
      <c r="AX386" s="47">
        <f t="shared" si="107"/>
        <v>0</v>
      </c>
      <c r="BA386" s="47">
        <f t="shared" ref="BA386:BJ424" si="114">E386+AC386</f>
        <v>6.4850712021267681E-6</v>
      </c>
      <c r="BB386" s="47">
        <f t="shared" si="108"/>
        <v>1.8450478048516318E-5</v>
      </c>
      <c r="BC386" s="47">
        <f t="shared" si="108"/>
        <v>1.7464788193947129E-5</v>
      </c>
      <c r="BD386" s="47">
        <f t="shared" si="108"/>
        <v>2.3961625247577308E-5</v>
      </c>
      <c r="BE386" s="47">
        <f t="shared" si="108"/>
        <v>1.2988718263439792E-4</v>
      </c>
      <c r="BF386" s="47">
        <f t="shared" si="108"/>
        <v>6.0945213905281353E-5</v>
      </c>
      <c r="BG386" s="47">
        <f t="shared" si="108"/>
        <v>1.2267878171509077E-3</v>
      </c>
      <c r="BH386" s="47">
        <f t="shared" si="108"/>
        <v>2.7667179544652129E-4</v>
      </c>
      <c r="BI386" s="47">
        <f t="shared" si="108"/>
        <v>4.6064309031717742E-5</v>
      </c>
      <c r="BJ386" s="47">
        <f t="shared" si="108"/>
        <v>0</v>
      </c>
      <c r="BK386" s="39"/>
    </row>
    <row r="387" spans="4:63">
      <c r="D387" s="37">
        <f t="shared" si="109"/>
        <v>7.4999999999999997E-2</v>
      </c>
      <c r="E387" s="47">
        <f t="shared" ref="E387:N450" si="115">((E298)/($D298-$D297))/$R$192*100</f>
        <v>5.8368350821631679E-6</v>
      </c>
      <c r="F387" s="47">
        <f t="shared" si="115"/>
        <v>1.5646482975239286E-5</v>
      </c>
      <c r="G387" s="47">
        <f t="shared" si="115"/>
        <v>1.7655098619917547E-5</v>
      </c>
      <c r="H387" s="47">
        <f t="shared" si="115"/>
        <v>2.2521696641167055E-5</v>
      </c>
      <c r="I387" s="47">
        <f t="shared" si="115"/>
        <v>1.1313607271912468E-4</v>
      </c>
      <c r="J387" s="47">
        <f t="shared" si="115"/>
        <v>5.9111925190522749E-5</v>
      </c>
      <c r="K387" s="47">
        <f t="shared" si="115"/>
        <v>1.2446792857418391E-3</v>
      </c>
      <c r="L387" s="47">
        <f t="shared" si="115"/>
        <v>2.6049995563382411E-4</v>
      </c>
      <c r="M387" s="47">
        <f t="shared" si="115"/>
        <v>4.5597224959111585E-5</v>
      </c>
      <c r="N387" s="47">
        <f t="shared" si="115"/>
        <v>0</v>
      </c>
      <c r="Q387" s="47">
        <f t="shared" ref="Q387:Z402" si="116">((Q298)/($D298-$D297))/$R$192*100</f>
        <v>5.6035850533333599E-6</v>
      </c>
      <c r="R387" s="47">
        <f t="shared" si="116"/>
        <v>8.5580645131929598E-6</v>
      </c>
      <c r="S387" s="47">
        <f t="shared" si="116"/>
        <v>1.5973959827625723E-5</v>
      </c>
      <c r="T387" s="47">
        <f t="shared" si="116"/>
        <v>2.0104491697215396E-5</v>
      </c>
      <c r="U387" s="47">
        <f t="shared" si="116"/>
        <v>9.7095045131372385E-5</v>
      </c>
      <c r="V387" s="47">
        <f t="shared" si="116"/>
        <v>4.5271902326631722E-5</v>
      </c>
      <c r="W387" s="47">
        <f t="shared" si="116"/>
        <v>1.1673577108396312E-3</v>
      </c>
      <c r="X387" s="47">
        <f t="shared" si="116"/>
        <v>2.2676615500688454E-4</v>
      </c>
      <c r="Y387" s="47">
        <f t="shared" si="116"/>
        <v>4.0598778598481817E-5</v>
      </c>
      <c r="Z387" s="47">
        <f t="shared" si="116"/>
        <v>0</v>
      </c>
      <c r="AA387" s="91"/>
      <c r="AB387" s="91"/>
      <c r="AC387" s="47">
        <f t="shared" ref="AC387:AL402" si="117">((AC298)/($D298-$D297))/$R$192*100</f>
        <v>6.070085110992976E-6</v>
      </c>
      <c r="AD387" s="47">
        <f t="shared" si="117"/>
        <v>2.2726542490375777E-5</v>
      </c>
      <c r="AE387" s="47">
        <f t="shared" si="117"/>
        <v>1.9336237412209374E-5</v>
      </c>
      <c r="AF387" s="47">
        <f t="shared" si="117"/>
        <v>2.4938901585118704E-5</v>
      </c>
      <c r="AG387" s="47">
        <f t="shared" si="117"/>
        <v>1.2917710030687643E-4</v>
      </c>
      <c r="AH387" s="47">
        <f t="shared" si="117"/>
        <v>7.2951948054413972E-5</v>
      </c>
      <c r="AI387" s="47">
        <f t="shared" si="117"/>
        <v>1.3180632569524469E-3</v>
      </c>
      <c r="AJ387" s="47">
        <f t="shared" si="117"/>
        <v>2.9324596603842886E-4</v>
      </c>
      <c r="AK387" s="47">
        <f t="shared" si="117"/>
        <v>5.0607007552879856E-5</v>
      </c>
      <c r="AL387" s="47">
        <f t="shared" si="117"/>
        <v>0</v>
      </c>
      <c r="AO387" s="47">
        <f>E387-Q387</f>
        <v>2.3325002882980805E-7</v>
      </c>
      <c r="AP387" s="47">
        <f t="shared" si="107"/>
        <v>7.088418462046326E-6</v>
      </c>
      <c r="AQ387" s="47">
        <f t="shared" si="107"/>
        <v>1.681138792291824E-6</v>
      </c>
      <c r="AR387" s="47">
        <f t="shared" si="107"/>
        <v>2.4172049439516586E-6</v>
      </c>
      <c r="AS387" s="47">
        <f t="shared" si="107"/>
        <v>1.6041027587752291E-5</v>
      </c>
      <c r="AT387" s="47">
        <f t="shared" si="107"/>
        <v>1.3840022863891027E-5</v>
      </c>
      <c r="AU387" s="47">
        <f t="shared" si="107"/>
        <v>7.7321574902207858E-5</v>
      </c>
      <c r="AV387" s="47">
        <f t="shared" si="107"/>
        <v>3.3733800626939566E-5</v>
      </c>
      <c r="AW387" s="47">
        <f t="shared" si="107"/>
        <v>4.998446360629768E-6</v>
      </c>
      <c r="AX387" s="47">
        <f t="shared" si="107"/>
        <v>0</v>
      </c>
      <c r="BA387" s="47">
        <f t="shared" si="114"/>
        <v>1.1906920193156144E-5</v>
      </c>
      <c r="BB387" s="47">
        <f t="shared" si="108"/>
        <v>3.8373025465615063E-5</v>
      </c>
      <c r="BC387" s="47">
        <f t="shared" si="108"/>
        <v>3.6991336032126921E-5</v>
      </c>
      <c r="BD387" s="47">
        <f t="shared" si="108"/>
        <v>4.7460598226285759E-5</v>
      </c>
      <c r="BE387" s="47">
        <f t="shared" si="108"/>
        <v>2.423131730260011E-4</v>
      </c>
      <c r="BF387" s="47">
        <f t="shared" si="108"/>
        <v>1.3206387324493673E-4</v>
      </c>
      <c r="BG387" s="47">
        <f t="shared" si="108"/>
        <v>2.562742542694286E-3</v>
      </c>
      <c r="BH387" s="47">
        <f t="shared" si="108"/>
        <v>5.5374592167225297E-4</v>
      </c>
      <c r="BI387" s="47">
        <f t="shared" si="108"/>
        <v>9.6204232511991447E-5</v>
      </c>
      <c r="BJ387" s="47">
        <f t="shared" si="108"/>
        <v>0</v>
      </c>
      <c r="BK387" s="39"/>
    </row>
    <row r="388" spans="4:63">
      <c r="D388" s="37">
        <f t="shared" si="109"/>
        <v>0.1</v>
      </c>
      <c r="E388" s="47">
        <f t="shared" si="115"/>
        <v>4.7250168837019311E-6</v>
      </c>
      <c r="F388" s="47">
        <f t="shared" si="115"/>
        <v>1.6799672299849031E-5</v>
      </c>
      <c r="G388" s="47">
        <f t="shared" si="115"/>
        <v>1.96156148754853E-5</v>
      </c>
      <c r="H388" s="47">
        <f t="shared" si="115"/>
        <v>2.1727884232751036E-5</v>
      </c>
      <c r="I388" s="47">
        <f t="shared" si="115"/>
        <v>9.8641869789426064E-5</v>
      </c>
      <c r="J388" s="47">
        <f t="shared" si="115"/>
        <v>6.8209550948513506E-5</v>
      </c>
      <c r="K388" s="47">
        <f t="shared" si="115"/>
        <v>1.31406738755524E-3</v>
      </c>
      <c r="L388" s="47">
        <f t="shared" si="115"/>
        <v>2.493593192242822E-4</v>
      </c>
      <c r="M388" s="47">
        <f t="shared" si="115"/>
        <v>4.9196307076310893E-5</v>
      </c>
      <c r="N388" s="47">
        <f t="shared" si="115"/>
        <v>0</v>
      </c>
      <c r="Q388" s="47">
        <f t="shared" si="116"/>
        <v>4.2574747252662343E-6</v>
      </c>
      <c r="R388" s="47">
        <f t="shared" si="116"/>
        <v>9.0960831762444808E-6</v>
      </c>
      <c r="S388" s="47">
        <f t="shared" si="116"/>
        <v>1.787131195562605E-5</v>
      </c>
      <c r="T388" s="47">
        <f t="shared" si="116"/>
        <v>1.8483888342612096E-5</v>
      </c>
      <c r="U388" s="47">
        <f t="shared" si="116"/>
        <v>8.6231306171315238E-5</v>
      </c>
      <c r="V388" s="47">
        <f t="shared" si="116"/>
        <v>5.2920275707508027E-5</v>
      </c>
      <c r="W388" s="47">
        <f t="shared" si="116"/>
        <v>1.1528039341211428E-3</v>
      </c>
      <c r="X388" s="47">
        <f t="shared" si="116"/>
        <v>1.8841738628338711E-4</v>
      </c>
      <c r="Y388" s="47">
        <f t="shared" si="116"/>
        <v>4.3446128551596895E-5</v>
      </c>
      <c r="Z388" s="47">
        <f t="shared" si="116"/>
        <v>0</v>
      </c>
      <c r="AA388" s="91"/>
      <c r="AB388" s="91"/>
      <c r="AC388" s="47">
        <f t="shared" si="117"/>
        <v>5.1925590421376347E-6</v>
      </c>
      <c r="AD388" s="47">
        <f t="shared" si="117"/>
        <v>2.4477342402008242E-5</v>
      </c>
      <c r="AE388" s="47">
        <f t="shared" si="117"/>
        <v>2.1359917795344549E-5</v>
      </c>
      <c r="AF388" s="47">
        <f t="shared" si="117"/>
        <v>2.4971880122889941E-5</v>
      </c>
      <c r="AG388" s="47">
        <f t="shared" si="117"/>
        <v>1.1105243340753662E-4</v>
      </c>
      <c r="AH388" s="47">
        <f t="shared" si="117"/>
        <v>8.3498826189519162E-5</v>
      </c>
      <c r="AI388" s="47">
        <f t="shared" si="117"/>
        <v>1.4619902878446112E-3</v>
      </c>
      <c r="AJ388" s="47">
        <f t="shared" si="117"/>
        <v>3.069546309739613E-4</v>
      </c>
      <c r="AK388" s="47">
        <f t="shared" si="117"/>
        <v>5.4984892620240141E-5</v>
      </c>
      <c r="AL388" s="47">
        <f t="shared" si="117"/>
        <v>0</v>
      </c>
      <c r="AO388" s="47">
        <f t="shared" si="113"/>
        <v>4.6754215843569682E-7</v>
      </c>
      <c r="AP388" s="47">
        <f t="shared" si="107"/>
        <v>7.7035891236045501E-6</v>
      </c>
      <c r="AQ388" s="47">
        <f t="shared" si="107"/>
        <v>1.7443029198592494E-6</v>
      </c>
      <c r="AR388" s="47">
        <f t="shared" si="107"/>
        <v>3.2439958901389396E-6</v>
      </c>
      <c r="AS388" s="47">
        <f t="shared" si="107"/>
        <v>1.2410563618110826E-5</v>
      </c>
      <c r="AT388" s="47">
        <f t="shared" si="107"/>
        <v>1.5289275241005479E-5</v>
      </c>
      <c r="AU388" s="47">
        <f t="shared" si="107"/>
        <v>1.6126345343409716E-4</v>
      </c>
      <c r="AV388" s="47">
        <f t="shared" si="107"/>
        <v>6.0941932940895095E-5</v>
      </c>
      <c r="AW388" s="47">
        <f t="shared" si="107"/>
        <v>5.750178524713998E-6</v>
      </c>
      <c r="AX388" s="47">
        <f t="shared" si="107"/>
        <v>0</v>
      </c>
      <c r="BA388" s="47">
        <f t="shared" si="114"/>
        <v>9.9175759258395659E-6</v>
      </c>
      <c r="BB388" s="47">
        <f t="shared" si="108"/>
        <v>4.1277014701857277E-5</v>
      </c>
      <c r="BC388" s="47">
        <f t="shared" si="108"/>
        <v>4.0975532670829849E-5</v>
      </c>
      <c r="BD388" s="47">
        <f t="shared" si="108"/>
        <v>4.6699764355640977E-5</v>
      </c>
      <c r="BE388" s="47">
        <f t="shared" si="108"/>
        <v>2.0969430319696267E-4</v>
      </c>
      <c r="BF388" s="47">
        <f t="shared" si="108"/>
        <v>1.5170837713803268E-4</v>
      </c>
      <c r="BG388" s="47">
        <f t="shared" si="108"/>
        <v>2.7760576753998512E-3</v>
      </c>
      <c r="BH388" s="47">
        <f t="shared" si="108"/>
        <v>5.5631395019824356E-4</v>
      </c>
      <c r="BI388" s="47">
        <f t="shared" si="108"/>
        <v>1.0418119969655103E-4</v>
      </c>
      <c r="BJ388" s="47">
        <f t="shared" si="108"/>
        <v>0</v>
      </c>
      <c r="BK388" s="39"/>
    </row>
    <row r="389" spans="4:63">
      <c r="D389" s="37">
        <f t="shared" si="109"/>
        <v>0.125</v>
      </c>
      <c r="E389" s="47">
        <f t="shared" si="115"/>
        <v>3.6619133410870793E-6</v>
      </c>
      <c r="F389" s="47">
        <f t="shared" si="115"/>
        <v>1.7745052711546079E-5</v>
      </c>
      <c r="G389" s="47">
        <f t="shared" si="115"/>
        <v>2.1254682155361457E-5</v>
      </c>
      <c r="H389" s="47">
        <f t="shared" si="115"/>
        <v>2.0839842546641161E-5</v>
      </c>
      <c r="I389" s="47">
        <f t="shared" si="115"/>
        <v>8.4505135586263047E-5</v>
      </c>
      <c r="J389" s="47">
        <f t="shared" si="115"/>
        <v>7.6099256847626465E-5</v>
      </c>
      <c r="K389" s="47">
        <f t="shared" si="115"/>
        <v>1.3692528722724093E-3</v>
      </c>
      <c r="L389" s="47">
        <f t="shared" si="115"/>
        <v>2.369144643484E-4</v>
      </c>
      <c r="M389" s="47">
        <f t="shared" si="115"/>
        <v>5.2154436225176447E-5</v>
      </c>
      <c r="N389" s="47">
        <f t="shared" si="115"/>
        <v>0</v>
      </c>
      <c r="Q389" s="47">
        <f t="shared" si="116"/>
        <v>2.9831177707542161E-6</v>
      </c>
      <c r="R389" s="47">
        <f t="shared" si="116"/>
        <v>9.5308139715849942E-6</v>
      </c>
      <c r="S389" s="47">
        <f t="shared" si="116"/>
        <v>1.9464203637255176E-5</v>
      </c>
      <c r="T389" s="47">
        <f t="shared" si="116"/>
        <v>1.6859530187408881E-5</v>
      </c>
      <c r="U389" s="47">
        <f t="shared" si="116"/>
        <v>7.5536671613776315E-5</v>
      </c>
      <c r="V389" s="47">
        <f t="shared" si="116"/>
        <v>5.9605350403407234E-5</v>
      </c>
      <c r="W389" s="47">
        <f t="shared" si="116"/>
        <v>1.1320561839794022E-3</v>
      </c>
      <c r="X389" s="47">
        <f t="shared" si="116"/>
        <v>1.515142390139965E-4</v>
      </c>
      <c r="Y389" s="47">
        <f t="shared" si="116"/>
        <v>4.5763115235959598E-5</v>
      </c>
      <c r="Z389" s="47">
        <f t="shared" si="116"/>
        <v>0</v>
      </c>
      <c r="AA389" s="91"/>
      <c r="AB389" s="91"/>
      <c r="AC389" s="47">
        <f t="shared" si="117"/>
        <v>4.3407089114199408E-6</v>
      </c>
      <c r="AD389" s="47">
        <f t="shared" si="117"/>
        <v>2.5919615628251563E-5</v>
      </c>
      <c r="AE389" s="47">
        <f t="shared" si="117"/>
        <v>2.3045160673467712E-5</v>
      </c>
      <c r="AF389" s="47">
        <f t="shared" si="117"/>
        <v>2.4820154905873444E-5</v>
      </c>
      <c r="AG389" s="47">
        <f t="shared" si="117"/>
        <v>9.34735995587494E-5</v>
      </c>
      <c r="AH389" s="47">
        <f t="shared" si="117"/>
        <v>9.2593163291845756E-5</v>
      </c>
      <c r="AI389" s="47">
        <f t="shared" si="117"/>
        <v>1.5845190637209443E-3</v>
      </c>
      <c r="AJ389" s="47">
        <f t="shared" si="117"/>
        <v>3.1681318875721124E-4</v>
      </c>
      <c r="AK389" s="47">
        <f t="shared" si="117"/>
        <v>5.8608894402527083E-5</v>
      </c>
      <c r="AL389" s="47">
        <f t="shared" si="117"/>
        <v>0</v>
      </c>
      <c r="AO389" s="47">
        <f t="shared" si="113"/>
        <v>6.7879557033286318E-7</v>
      </c>
      <c r="AP389" s="47">
        <f t="shared" si="107"/>
        <v>8.2142387399610852E-6</v>
      </c>
      <c r="AQ389" s="47">
        <f t="shared" si="107"/>
        <v>1.7904785181062817E-6</v>
      </c>
      <c r="AR389" s="47">
        <f t="shared" si="107"/>
        <v>3.9803123592322796E-6</v>
      </c>
      <c r="AS389" s="47">
        <f t="shared" si="107"/>
        <v>8.9684639724867322E-6</v>
      </c>
      <c r="AT389" s="47">
        <f t="shared" si="107"/>
        <v>1.6493906444219231E-5</v>
      </c>
      <c r="AU389" s="47">
        <f t="shared" si="107"/>
        <v>2.3719668829300707E-4</v>
      </c>
      <c r="AV389" s="47">
        <f t="shared" si="107"/>
        <v>8.5400225334403496E-5</v>
      </c>
      <c r="AW389" s="47">
        <f t="shared" si="107"/>
        <v>6.3913209892168488E-6</v>
      </c>
      <c r="AX389" s="47">
        <f t="shared" si="107"/>
        <v>0</v>
      </c>
      <c r="BA389" s="47">
        <f t="shared" si="114"/>
        <v>8.0026222525070205E-6</v>
      </c>
      <c r="BB389" s="47">
        <f t="shared" si="108"/>
        <v>4.3664668339797643E-5</v>
      </c>
      <c r="BC389" s="47">
        <f t="shared" si="108"/>
        <v>4.4299842828829166E-5</v>
      </c>
      <c r="BD389" s="47">
        <f t="shared" si="108"/>
        <v>4.5659997452514604E-5</v>
      </c>
      <c r="BE389" s="47">
        <f t="shared" si="108"/>
        <v>1.7797873514501243E-4</v>
      </c>
      <c r="BF389" s="47">
        <f t="shared" si="108"/>
        <v>1.6869242013947222E-4</v>
      </c>
      <c r="BG389" s="47">
        <f t="shared" si="108"/>
        <v>2.9537719359933536E-3</v>
      </c>
      <c r="BH389" s="47">
        <f t="shared" si="108"/>
        <v>5.5372765310561121E-4</v>
      </c>
      <c r="BI389" s="47">
        <f t="shared" si="108"/>
        <v>1.1076333062770353E-4</v>
      </c>
      <c r="BJ389" s="47">
        <f t="shared" si="108"/>
        <v>0</v>
      </c>
      <c r="BK389" s="39"/>
    </row>
    <row r="390" spans="4:63">
      <c r="D390" s="37">
        <f t="shared" si="109"/>
        <v>0.25</v>
      </c>
      <c r="E390" s="47">
        <f t="shared" si="115"/>
        <v>2.7045028627904957E-6</v>
      </c>
      <c r="F390" s="47">
        <f t="shared" si="115"/>
        <v>2.1071096453370487E-5</v>
      </c>
      <c r="G390" s="47">
        <f t="shared" si="115"/>
        <v>2.5023993359967461E-5</v>
      </c>
      <c r="H390" s="47">
        <f t="shared" si="115"/>
        <v>2.2199931040282446E-5</v>
      </c>
      <c r="I390" s="47">
        <f t="shared" si="115"/>
        <v>7.5974241579877862E-5</v>
      </c>
      <c r="J390" s="47">
        <f t="shared" si="115"/>
        <v>9.4389921762964073E-5</v>
      </c>
      <c r="K390" s="47">
        <f t="shared" si="115"/>
        <v>1.5861285800569797E-3</v>
      </c>
      <c r="L390" s="47">
        <f t="shared" si="115"/>
        <v>2.2090275798395661E-4</v>
      </c>
      <c r="M390" s="47">
        <f t="shared" si="115"/>
        <v>6.126589922313007E-5</v>
      </c>
      <c r="N390" s="47">
        <f t="shared" si="115"/>
        <v>0</v>
      </c>
      <c r="Q390" s="47">
        <f t="shared" si="116"/>
        <v>1.850411305462686E-6</v>
      </c>
      <c r="R390" s="47">
        <f t="shared" si="116"/>
        <v>1.1069393469430037E-5</v>
      </c>
      <c r="S390" s="47">
        <f t="shared" si="116"/>
        <v>2.2979912189293838E-5</v>
      </c>
      <c r="T390" s="47">
        <f t="shared" si="116"/>
        <v>1.7031840637379785E-5</v>
      </c>
      <c r="U390" s="47">
        <f t="shared" si="116"/>
        <v>6.9782568293868727E-5</v>
      </c>
      <c r="V390" s="47">
        <f t="shared" si="116"/>
        <v>7.6414011831741211E-5</v>
      </c>
      <c r="W390" s="47">
        <f t="shared" si="116"/>
        <v>1.2458641037885476E-3</v>
      </c>
      <c r="X390" s="47">
        <f t="shared" si="116"/>
        <v>1.167858947782179E-4</v>
      </c>
      <c r="Y390" s="47">
        <f t="shared" si="116"/>
        <v>5.3308570977819304E-5</v>
      </c>
      <c r="Z390" s="47">
        <f t="shared" si="116"/>
        <v>0</v>
      </c>
      <c r="AA390" s="91"/>
      <c r="AB390" s="91"/>
      <c r="AC390" s="47">
        <f t="shared" si="117"/>
        <v>3.5592326036649314E-6</v>
      </c>
      <c r="AD390" s="47">
        <f t="shared" si="117"/>
        <v>3.1130231001969616E-5</v>
      </c>
      <c r="AE390" s="47">
        <f t="shared" si="117"/>
        <v>2.7068074530641044E-5</v>
      </c>
      <c r="AF390" s="47">
        <f t="shared" si="117"/>
        <v>2.7365536785304895E-5</v>
      </c>
      <c r="AG390" s="47">
        <f t="shared" si="117"/>
        <v>8.2165914865886522E-5</v>
      </c>
      <c r="AH390" s="47">
        <f t="shared" si="117"/>
        <v>1.1236583169418696E-4</v>
      </c>
      <c r="AI390" s="47">
        <f t="shared" si="117"/>
        <v>1.9721619090746242E-3</v>
      </c>
      <c r="AJ390" s="47">
        <f t="shared" si="117"/>
        <v>3.3652014360232229E-4</v>
      </c>
      <c r="AK390" s="47">
        <f t="shared" si="117"/>
        <v>6.9085401960944124E-5</v>
      </c>
      <c r="AL390" s="47">
        <f t="shared" si="117"/>
        <v>0</v>
      </c>
      <c r="AO390" s="47">
        <f t="shared" si="113"/>
        <v>8.5409155732780977E-7</v>
      </c>
      <c r="AP390" s="47">
        <f t="shared" si="107"/>
        <v>1.0001702983940449E-5</v>
      </c>
      <c r="AQ390" s="47">
        <f t="shared" si="107"/>
        <v>2.044081170673623E-6</v>
      </c>
      <c r="AR390" s="47">
        <f t="shared" si="107"/>
        <v>5.1680904029026612E-6</v>
      </c>
      <c r="AS390" s="47">
        <f t="shared" si="107"/>
        <v>6.1916732860091346E-6</v>
      </c>
      <c r="AT390" s="47">
        <f t="shared" si="107"/>
        <v>1.7975909931222862E-5</v>
      </c>
      <c r="AU390" s="47">
        <f t="shared" si="107"/>
        <v>3.4026447626843209E-4</v>
      </c>
      <c r="AV390" s="47">
        <f t="shared" si="107"/>
        <v>1.0411686320573872E-4</v>
      </c>
      <c r="AW390" s="47">
        <f t="shared" si="107"/>
        <v>7.9573282453107661E-6</v>
      </c>
      <c r="AX390" s="47">
        <f t="shared" si="107"/>
        <v>0</v>
      </c>
      <c r="BA390" s="47">
        <f t="shared" si="114"/>
        <v>6.2637354664554271E-6</v>
      </c>
      <c r="BB390" s="47">
        <f t="shared" si="108"/>
        <v>5.2201327455340103E-5</v>
      </c>
      <c r="BC390" s="47">
        <f t="shared" si="108"/>
        <v>5.2092067890608502E-5</v>
      </c>
      <c r="BD390" s="47">
        <f t="shared" si="108"/>
        <v>4.9565467825587342E-5</v>
      </c>
      <c r="BE390" s="47">
        <f t="shared" si="108"/>
        <v>1.5814015644576438E-4</v>
      </c>
      <c r="BF390" s="47">
        <f t="shared" si="108"/>
        <v>2.0675575345715104E-4</v>
      </c>
      <c r="BG390" s="47">
        <f t="shared" si="108"/>
        <v>3.5582904891316037E-3</v>
      </c>
      <c r="BH390" s="47">
        <f t="shared" si="108"/>
        <v>5.5742290158627885E-4</v>
      </c>
      <c r="BI390" s="47">
        <f t="shared" si="108"/>
        <v>1.3035130118407419E-4</v>
      </c>
      <c r="BJ390" s="47">
        <f t="shared" si="108"/>
        <v>0</v>
      </c>
      <c r="BK390" s="39"/>
    </row>
    <row r="391" spans="4:63">
      <c r="D391" s="37">
        <f t="shared" si="109"/>
        <v>0.375</v>
      </c>
      <c r="E391" s="47">
        <f t="shared" si="115"/>
        <v>2.2674399210956558E-6</v>
      </c>
      <c r="F391" s="47">
        <f t="shared" si="115"/>
        <v>2.8883805702703659E-5</v>
      </c>
      <c r="G391" s="47">
        <f t="shared" si="115"/>
        <v>2.9794997791894938E-5</v>
      </c>
      <c r="H391" s="47">
        <f t="shared" si="115"/>
        <v>2.706682586192946E-5</v>
      </c>
      <c r="I391" s="47">
        <f t="shared" si="115"/>
        <v>7.9688156400299328E-5</v>
      </c>
      <c r="J391" s="47">
        <f t="shared" si="115"/>
        <v>1.2250329324671377E-4</v>
      </c>
      <c r="K391" s="47">
        <f t="shared" si="115"/>
        <v>2.034108354940545E-3</v>
      </c>
      <c r="L391" s="47">
        <f t="shared" si="115"/>
        <v>2.0090155125750868E-4</v>
      </c>
      <c r="M391" s="47">
        <f t="shared" si="115"/>
        <v>7.7172498747288355E-5</v>
      </c>
      <c r="N391" s="47">
        <f t="shared" si="115"/>
        <v>0</v>
      </c>
      <c r="Q391" s="47">
        <f t="shared" si="116"/>
        <v>1.3902498540822002E-6</v>
      </c>
      <c r="R391" s="47">
        <f t="shared" si="116"/>
        <v>1.4068646583603727E-5</v>
      </c>
      <c r="S391" s="47">
        <f t="shared" si="116"/>
        <v>2.7199962559495036E-5</v>
      </c>
      <c r="T391" s="47">
        <f t="shared" si="116"/>
        <v>2.0522474821636227E-5</v>
      </c>
      <c r="U391" s="47">
        <f t="shared" si="116"/>
        <v>7.4079032277224926E-5</v>
      </c>
      <c r="V391" s="47">
        <f t="shared" si="116"/>
        <v>1.0344686241990993E-4</v>
      </c>
      <c r="W391" s="47">
        <f t="shared" si="116"/>
        <v>1.5995685183627635E-3</v>
      </c>
      <c r="X391" s="47">
        <f t="shared" si="116"/>
        <v>9.7584148234694545E-5</v>
      </c>
      <c r="Y391" s="47">
        <f t="shared" si="116"/>
        <v>6.7309111129288743E-5</v>
      </c>
      <c r="Z391" s="47">
        <f t="shared" si="116"/>
        <v>0</v>
      </c>
      <c r="AA391" s="91"/>
      <c r="AB391" s="91"/>
      <c r="AC391" s="47">
        <f t="shared" si="117"/>
        <v>3.1492691781401686E-6</v>
      </c>
      <c r="AD391" s="47">
        <f t="shared" si="117"/>
        <v>4.3865908228556193E-5</v>
      </c>
      <c r="AE391" s="47">
        <f t="shared" si="117"/>
        <v>3.2390033024294853E-5</v>
      </c>
      <c r="AF391" s="47">
        <f t="shared" si="117"/>
        <v>3.3593115013712213E-5</v>
      </c>
      <c r="AG391" s="47">
        <f t="shared" si="117"/>
        <v>8.5297280523373512E-5</v>
      </c>
      <c r="AH391" s="47">
        <f t="shared" si="117"/>
        <v>1.4155972407351719E-4</v>
      </c>
      <c r="AI391" s="47">
        <f t="shared" si="117"/>
        <v>2.6484566372228266E-3</v>
      </c>
      <c r="AJ391" s="47">
        <f t="shared" si="117"/>
        <v>3.494633260605432E-4</v>
      </c>
      <c r="AK391" s="47">
        <f t="shared" si="117"/>
        <v>8.6474182473952288E-5</v>
      </c>
      <c r="AL391" s="47">
        <f t="shared" si="117"/>
        <v>0</v>
      </c>
      <c r="AO391" s="47">
        <f t="shared" si="113"/>
        <v>8.7719006701345566E-7</v>
      </c>
      <c r="AP391" s="47">
        <f t="shared" si="107"/>
        <v>1.4815159119099932E-5</v>
      </c>
      <c r="AQ391" s="47">
        <f t="shared" si="107"/>
        <v>2.5950352323999017E-6</v>
      </c>
      <c r="AR391" s="47">
        <f t="shared" si="107"/>
        <v>6.5443510402932325E-6</v>
      </c>
      <c r="AS391" s="47">
        <f t="shared" si="107"/>
        <v>5.6091241230744014E-6</v>
      </c>
      <c r="AT391" s="47">
        <f t="shared" si="107"/>
        <v>1.905643082680384E-5</v>
      </c>
      <c r="AU391" s="47">
        <f t="shared" si="107"/>
        <v>4.345398365777815E-4</v>
      </c>
      <c r="AV391" s="47">
        <f t="shared" si="107"/>
        <v>1.0331740302281414E-4</v>
      </c>
      <c r="AW391" s="47">
        <f t="shared" si="107"/>
        <v>9.8633876179996113E-6</v>
      </c>
      <c r="AX391" s="47">
        <f t="shared" si="107"/>
        <v>0</v>
      </c>
      <c r="BA391" s="47">
        <f t="shared" si="114"/>
        <v>5.4167090992358244E-6</v>
      </c>
      <c r="BB391" s="47">
        <f t="shared" si="108"/>
        <v>7.2749713931259858E-5</v>
      </c>
      <c r="BC391" s="47">
        <f t="shared" si="108"/>
        <v>6.2185030816189798E-5</v>
      </c>
      <c r="BD391" s="47">
        <f t="shared" si="108"/>
        <v>6.0659940875641669E-5</v>
      </c>
      <c r="BE391" s="47">
        <f t="shared" si="108"/>
        <v>1.6498543692367284E-4</v>
      </c>
      <c r="BF391" s="47">
        <f t="shared" si="108"/>
        <v>2.6406301732023095E-4</v>
      </c>
      <c r="BG391" s="47">
        <f t="shared" si="108"/>
        <v>4.6825649921633716E-3</v>
      </c>
      <c r="BH391" s="47">
        <f t="shared" si="108"/>
        <v>5.5036487731805188E-4</v>
      </c>
      <c r="BI391" s="47">
        <f t="shared" si="108"/>
        <v>1.6364668122124064E-4</v>
      </c>
      <c r="BJ391" s="47">
        <f t="shared" si="108"/>
        <v>0</v>
      </c>
      <c r="BK391" s="39"/>
    </row>
    <row r="392" spans="4:63">
      <c r="D392" s="37">
        <f t="shared" si="109"/>
        <v>0.5</v>
      </c>
      <c r="E392" s="47">
        <f t="shared" si="115"/>
        <v>2.2039554113843841E-6</v>
      </c>
      <c r="F392" s="47">
        <f t="shared" si="115"/>
        <v>4.1251179262598433E-5</v>
      </c>
      <c r="G392" s="47">
        <f t="shared" si="115"/>
        <v>3.2300229993763806E-5</v>
      </c>
      <c r="H392" s="47">
        <f t="shared" si="115"/>
        <v>3.3744930615793506E-5</v>
      </c>
      <c r="I392" s="47">
        <f t="shared" si="115"/>
        <v>8.9778740490866792E-5</v>
      </c>
      <c r="J392" s="47">
        <f t="shared" si="115"/>
        <v>1.506024053666448E-4</v>
      </c>
      <c r="K392" s="47">
        <f t="shared" si="115"/>
        <v>2.6241561748467628E-3</v>
      </c>
      <c r="L392" s="47">
        <f t="shared" si="115"/>
        <v>1.7449181804881739E-4</v>
      </c>
      <c r="M392" s="47">
        <f t="shared" si="115"/>
        <v>9.4430900352849203E-5</v>
      </c>
      <c r="N392" s="47">
        <f t="shared" si="115"/>
        <v>0</v>
      </c>
      <c r="Q392" s="47">
        <f t="shared" si="116"/>
        <v>1.4499429815850696E-6</v>
      </c>
      <c r="R392" s="47">
        <f t="shared" si="116"/>
        <v>1.7829752299863143E-5</v>
      </c>
      <c r="S392" s="47">
        <f t="shared" si="116"/>
        <v>2.8984761559605009E-5</v>
      </c>
      <c r="T392" s="47">
        <f t="shared" si="116"/>
        <v>2.6163673123514027E-5</v>
      </c>
      <c r="U392" s="47">
        <f t="shared" si="116"/>
        <v>8.3206422183904877E-5</v>
      </c>
      <c r="V392" s="47">
        <f t="shared" si="116"/>
        <v>1.3147123449218438E-4</v>
      </c>
      <c r="W392" s="47">
        <f t="shared" si="116"/>
        <v>2.1451589870525463E-3</v>
      </c>
      <c r="X392" s="47">
        <f t="shared" si="116"/>
        <v>8.9378697302748458E-5</v>
      </c>
      <c r="Y392" s="47">
        <f t="shared" si="116"/>
        <v>8.3882925727629394E-5</v>
      </c>
      <c r="Z392" s="47">
        <f t="shared" si="116"/>
        <v>0</v>
      </c>
      <c r="AA392" s="91"/>
      <c r="AB392" s="91"/>
      <c r="AC392" s="47">
        <f t="shared" si="117"/>
        <v>2.9716848546653187E-6</v>
      </c>
      <c r="AD392" s="47">
        <f t="shared" si="117"/>
        <v>6.472252570129953E-5</v>
      </c>
      <c r="AE392" s="47">
        <f t="shared" si="117"/>
        <v>3.5615698427922705E-5</v>
      </c>
      <c r="AF392" s="47">
        <f t="shared" si="117"/>
        <v>4.1272783275215678E-5</v>
      </c>
      <c r="AG392" s="47">
        <f t="shared" si="117"/>
        <v>9.6351058797828571E-5</v>
      </c>
      <c r="AH392" s="47">
        <f t="shared" si="117"/>
        <v>1.6973357624110421E-4</v>
      </c>
      <c r="AI392" s="47">
        <f t="shared" si="117"/>
        <v>3.3716308466121489E-3</v>
      </c>
      <c r="AJ392" s="47">
        <f t="shared" si="117"/>
        <v>3.2736192817955277E-4</v>
      </c>
      <c r="AK392" s="47">
        <f t="shared" si="117"/>
        <v>1.0407571731692859E-4</v>
      </c>
      <c r="AL392" s="47">
        <f t="shared" si="117"/>
        <v>0</v>
      </c>
      <c r="AO392" s="47">
        <f t="shared" si="113"/>
        <v>7.5401242979931448E-7</v>
      </c>
      <c r="AP392" s="47">
        <f t="shared" si="107"/>
        <v>2.342142696273529E-5</v>
      </c>
      <c r="AQ392" s="47">
        <f t="shared" si="107"/>
        <v>3.315468434158797E-6</v>
      </c>
      <c r="AR392" s="47">
        <f t="shared" si="107"/>
        <v>7.5812574922794795E-6</v>
      </c>
      <c r="AS392" s="47">
        <f t="shared" si="107"/>
        <v>6.572318306961915E-6</v>
      </c>
      <c r="AT392" s="47">
        <f t="shared" si="107"/>
        <v>1.9131170874460418E-5</v>
      </c>
      <c r="AU392" s="47">
        <f t="shared" si="107"/>
        <v>4.7899718779421648E-4</v>
      </c>
      <c r="AV392" s="47">
        <f t="shared" si="107"/>
        <v>8.5113120746068929E-5</v>
      </c>
      <c r="AW392" s="47">
        <f t="shared" si="107"/>
        <v>1.054797462521981E-5</v>
      </c>
      <c r="AX392" s="47">
        <f t="shared" si="107"/>
        <v>0</v>
      </c>
      <c r="BA392" s="47">
        <f t="shared" si="114"/>
        <v>5.1756402660497024E-6</v>
      </c>
      <c r="BB392" s="47">
        <f t="shared" si="108"/>
        <v>1.0597370496389796E-4</v>
      </c>
      <c r="BC392" s="47">
        <f t="shared" si="108"/>
        <v>6.7915928421686511E-5</v>
      </c>
      <c r="BD392" s="47">
        <f t="shared" si="108"/>
        <v>7.5017713891009191E-5</v>
      </c>
      <c r="BE392" s="47">
        <f t="shared" si="108"/>
        <v>1.8612979928869536E-4</v>
      </c>
      <c r="BF392" s="47">
        <f t="shared" si="108"/>
        <v>3.2033598160774901E-4</v>
      </c>
      <c r="BG392" s="47">
        <f t="shared" si="108"/>
        <v>5.9957870214589117E-3</v>
      </c>
      <c r="BH392" s="47">
        <f t="shared" si="108"/>
        <v>5.0185374622837013E-4</v>
      </c>
      <c r="BI392" s="47">
        <f t="shared" si="108"/>
        <v>1.9850661766977778E-4</v>
      </c>
      <c r="BJ392" s="47">
        <f t="shared" si="108"/>
        <v>0</v>
      </c>
      <c r="BK392" s="39"/>
    </row>
    <row r="393" spans="4:63">
      <c r="D393" s="37">
        <f t="shared" si="109"/>
        <v>0.625</v>
      </c>
      <c r="E393" s="47">
        <f t="shared" si="115"/>
        <v>2.100907469209132E-6</v>
      </c>
      <c r="F393" s="47">
        <f t="shared" si="115"/>
        <v>5.8024990276575624E-5</v>
      </c>
      <c r="G393" s="47">
        <f t="shared" si="115"/>
        <v>3.276435457768791E-5</v>
      </c>
      <c r="H393" s="47">
        <f t="shared" si="115"/>
        <v>4.1402691406642647E-5</v>
      </c>
      <c r="I393" s="47">
        <f t="shared" si="115"/>
        <v>9.9687169044310515E-5</v>
      </c>
      <c r="J393" s="47">
        <f t="shared" si="115"/>
        <v>1.793794714438518E-4</v>
      </c>
      <c r="K393" s="47">
        <f t="shared" si="115"/>
        <v>3.3443755353092354E-3</v>
      </c>
      <c r="L393" s="47">
        <f t="shared" si="115"/>
        <v>1.4261511838918039E-4</v>
      </c>
      <c r="M393" s="47">
        <f t="shared" si="115"/>
        <v>1.1290857193934519E-4</v>
      </c>
      <c r="N393" s="47">
        <f t="shared" si="115"/>
        <v>0</v>
      </c>
      <c r="Q393" s="47">
        <f t="shared" si="116"/>
        <v>1.4974669651029208E-6</v>
      </c>
      <c r="R393" s="47">
        <f t="shared" si="116"/>
        <v>2.2361158575784673E-5</v>
      </c>
      <c r="S393" s="47">
        <f t="shared" si="116"/>
        <v>2.8590351116763179E-5</v>
      </c>
      <c r="T393" s="47">
        <f t="shared" si="116"/>
        <v>3.2918176145736078E-5</v>
      </c>
      <c r="U393" s="47">
        <f t="shared" si="116"/>
        <v>9.2138414542089164E-5</v>
      </c>
      <c r="V393" s="47">
        <f t="shared" si="116"/>
        <v>1.6045800129837779E-4</v>
      </c>
      <c r="W393" s="47">
        <f t="shared" si="116"/>
        <v>2.8454379518502481E-3</v>
      </c>
      <c r="X393" s="47">
        <f t="shared" si="116"/>
        <v>7.8937281899450919E-5</v>
      </c>
      <c r="Y393" s="47">
        <f t="shared" si="116"/>
        <v>1.0287167808440235E-4</v>
      </c>
      <c r="Z393" s="47">
        <f t="shared" si="116"/>
        <v>0</v>
      </c>
      <c r="AA393" s="91"/>
      <c r="AB393" s="91"/>
      <c r="AC393" s="47">
        <f t="shared" si="117"/>
        <v>2.7298566039884512E-6</v>
      </c>
      <c r="AD393" s="47">
        <f t="shared" si="117"/>
        <v>9.3405938191144569E-5</v>
      </c>
      <c r="AE393" s="47">
        <f t="shared" si="117"/>
        <v>3.6938358038612699E-5</v>
      </c>
      <c r="AF393" s="47">
        <f t="shared" si="117"/>
        <v>4.9787893201149101E-5</v>
      </c>
      <c r="AG393" s="47">
        <f t="shared" si="117"/>
        <v>1.0723592354653185E-4</v>
      </c>
      <c r="AH393" s="47">
        <f t="shared" si="117"/>
        <v>1.983009415893252E-4</v>
      </c>
      <c r="AI393" s="47">
        <f t="shared" si="117"/>
        <v>4.1197292446918119E-3</v>
      </c>
      <c r="AJ393" s="47">
        <f t="shared" si="117"/>
        <v>2.7639090162998975E-4</v>
      </c>
      <c r="AK393" s="47">
        <f t="shared" si="117"/>
        <v>1.2190751169800416E-4</v>
      </c>
      <c r="AL393" s="47">
        <f t="shared" si="117"/>
        <v>0</v>
      </c>
      <c r="AO393" s="47">
        <f t="shared" si="113"/>
        <v>6.0344050410621114E-7</v>
      </c>
      <c r="AP393" s="47">
        <f t="shared" si="107"/>
        <v>3.5663831700790948E-5</v>
      </c>
      <c r="AQ393" s="47">
        <f t="shared" si="107"/>
        <v>4.1740034609247309E-6</v>
      </c>
      <c r="AR393" s="47">
        <f t="shared" si="107"/>
        <v>8.4845152609065689E-6</v>
      </c>
      <c r="AS393" s="47">
        <f t="shared" si="107"/>
        <v>7.5487545022213508E-6</v>
      </c>
      <c r="AT393" s="47">
        <f t="shared" si="107"/>
        <v>1.8921470145474015E-5</v>
      </c>
      <c r="AU393" s="47">
        <f t="shared" si="107"/>
        <v>4.9893758345898737E-4</v>
      </c>
      <c r="AV393" s="47">
        <f t="shared" si="107"/>
        <v>6.3677836489729473E-5</v>
      </c>
      <c r="AW393" s="47">
        <f t="shared" si="107"/>
        <v>1.0036893854942845E-5</v>
      </c>
      <c r="AX393" s="47">
        <f t="shared" si="107"/>
        <v>0</v>
      </c>
      <c r="BA393" s="47">
        <f t="shared" si="114"/>
        <v>4.8307640731975831E-6</v>
      </c>
      <c r="BB393" s="47">
        <f t="shared" si="108"/>
        <v>1.5143092846772019E-4</v>
      </c>
      <c r="BC393" s="47">
        <f t="shared" si="108"/>
        <v>6.9702712616300609E-5</v>
      </c>
      <c r="BD393" s="47">
        <f t="shared" si="108"/>
        <v>9.1190584607791754E-5</v>
      </c>
      <c r="BE393" s="47">
        <f t="shared" si="108"/>
        <v>2.0692309259084235E-4</v>
      </c>
      <c r="BF393" s="47">
        <f t="shared" si="108"/>
        <v>3.7768041303317703E-4</v>
      </c>
      <c r="BG393" s="47">
        <f t="shared" si="108"/>
        <v>7.4641047800010473E-3</v>
      </c>
      <c r="BH393" s="47">
        <f t="shared" si="108"/>
        <v>4.1900602001917011E-4</v>
      </c>
      <c r="BI393" s="47">
        <f t="shared" si="108"/>
        <v>2.3481608363734935E-4</v>
      </c>
      <c r="BJ393" s="47">
        <f t="shared" si="108"/>
        <v>0</v>
      </c>
      <c r="BK393" s="39"/>
    </row>
    <row r="394" spans="4:63">
      <c r="D394" s="37">
        <f t="shared" si="109"/>
        <v>0.75</v>
      </c>
      <c r="E394" s="47">
        <f t="shared" si="115"/>
        <v>1.999013313760532E-6</v>
      </c>
      <c r="F394" s="47">
        <f t="shared" si="115"/>
        <v>7.8100355944523477E-5</v>
      </c>
      <c r="G394" s="47">
        <f t="shared" si="115"/>
        <v>3.1704764103427043E-5</v>
      </c>
      <c r="H394" s="47">
        <f t="shared" si="115"/>
        <v>4.9806231738902235E-5</v>
      </c>
      <c r="I394" s="47">
        <f t="shared" si="115"/>
        <v>1.0961484348105631E-4</v>
      </c>
      <c r="J394" s="47">
        <f t="shared" si="115"/>
        <v>2.0846474552138188E-4</v>
      </c>
      <c r="K394" s="47">
        <f t="shared" si="115"/>
        <v>4.162799787325068E-3</v>
      </c>
      <c r="L394" s="47">
        <f t="shared" si="115"/>
        <v>1.10793256362425E-4</v>
      </c>
      <c r="M394" s="47">
        <f t="shared" si="115"/>
        <v>1.3231800222570281E-4</v>
      </c>
      <c r="N394" s="47">
        <f t="shared" si="115"/>
        <v>0</v>
      </c>
      <c r="Q394" s="47">
        <f t="shared" si="116"/>
        <v>1.5428992547161525E-6</v>
      </c>
      <c r="R394" s="47">
        <f t="shared" si="116"/>
        <v>2.7595926110583847E-5</v>
      </c>
      <c r="S394" s="47">
        <f t="shared" si="116"/>
        <v>2.6579448269281982E-5</v>
      </c>
      <c r="T394" s="47">
        <f t="shared" si="116"/>
        <v>4.0514367213795523E-5</v>
      </c>
      <c r="U394" s="47">
        <f t="shared" si="116"/>
        <v>1.0109010582070969E-4</v>
      </c>
      <c r="V394" s="47">
        <f t="shared" si="116"/>
        <v>1.8973173805893304E-4</v>
      </c>
      <c r="W394" s="47">
        <f t="shared" si="116"/>
        <v>3.6619520942443532E-3</v>
      </c>
      <c r="X394" s="47">
        <f t="shared" si="116"/>
        <v>6.8551237267235429E-5</v>
      </c>
      <c r="Y394" s="47">
        <f t="shared" si="116"/>
        <v>1.236991767252847E-4</v>
      </c>
      <c r="Z394" s="47">
        <f t="shared" si="116"/>
        <v>0</v>
      </c>
      <c r="AA394" s="91"/>
      <c r="AB394" s="91"/>
      <c r="AC394" s="47">
        <f t="shared" si="117"/>
        <v>2.4903574960678659E-6</v>
      </c>
      <c r="AD394" s="47">
        <f t="shared" si="117"/>
        <v>1.2792757711443028E-4</v>
      </c>
      <c r="AE394" s="47">
        <f t="shared" si="117"/>
        <v>3.6830079937572097E-5</v>
      </c>
      <c r="AF394" s="47">
        <f t="shared" si="117"/>
        <v>5.8960933838170242E-5</v>
      </c>
      <c r="AG394" s="47">
        <f t="shared" si="117"/>
        <v>1.1813958114140303E-4</v>
      </c>
      <c r="AH394" s="47">
        <f t="shared" si="117"/>
        <v>2.2719775298383143E-4</v>
      </c>
      <c r="AI394" s="47">
        <f t="shared" si="117"/>
        <v>4.8754618823284137E-3</v>
      </c>
      <c r="AJ394" s="47">
        <f t="shared" si="117"/>
        <v>2.0721529734052979E-4</v>
      </c>
      <c r="AK394" s="47">
        <f t="shared" si="117"/>
        <v>1.3999257086318401E-4</v>
      </c>
      <c r="AL394" s="47">
        <f t="shared" si="117"/>
        <v>0</v>
      </c>
      <c r="AO394" s="47">
        <f t="shared" si="113"/>
        <v>4.5611405904437948E-7</v>
      </c>
      <c r="AP394" s="47">
        <f t="shared" si="107"/>
        <v>5.050442983393963E-5</v>
      </c>
      <c r="AQ394" s="47">
        <f t="shared" si="107"/>
        <v>5.1253158341450607E-6</v>
      </c>
      <c r="AR394" s="47">
        <f t="shared" si="107"/>
        <v>9.2918645251067116E-6</v>
      </c>
      <c r="AS394" s="47">
        <f t="shared" si="107"/>
        <v>8.5247376603466124E-6</v>
      </c>
      <c r="AT394" s="47">
        <f t="shared" si="107"/>
        <v>1.8733007462448843E-5</v>
      </c>
      <c r="AU394" s="47">
        <f t="shared" si="107"/>
        <v>5.0084769308071479E-4</v>
      </c>
      <c r="AV394" s="47">
        <f t="shared" si="107"/>
        <v>4.2242019095189575E-5</v>
      </c>
      <c r="AW394" s="47">
        <f t="shared" si="107"/>
        <v>8.6188255004181083E-6</v>
      </c>
      <c r="AX394" s="47">
        <f t="shared" si="107"/>
        <v>0</v>
      </c>
      <c r="BA394" s="47">
        <f t="shared" si="114"/>
        <v>4.4893708098283983E-6</v>
      </c>
      <c r="BB394" s="47">
        <f t="shared" si="108"/>
        <v>2.0602793305895376E-4</v>
      </c>
      <c r="BC394" s="47">
        <f t="shared" si="108"/>
        <v>6.8534844040999139E-5</v>
      </c>
      <c r="BD394" s="47">
        <f t="shared" si="108"/>
        <v>1.0876716557707248E-4</v>
      </c>
      <c r="BE394" s="47">
        <f t="shared" si="108"/>
        <v>2.2775442462245933E-4</v>
      </c>
      <c r="BF394" s="47">
        <f t="shared" si="108"/>
        <v>4.3566249850521331E-4</v>
      </c>
      <c r="BG394" s="47">
        <f t="shared" si="108"/>
        <v>9.0382616696534808E-3</v>
      </c>
      <c r="BH394" s="47">
        <f t="shared" si="108"/>
        <v>3.1800855370295479E-4</v>
      </c>
      <c r="BI394" s="47">
        <f t="shared" si="108"/>
        <v>2.7231057308888678E-4</v>
      </c>
      <c r="BJ394" s="47">
        <f t="shared" si="108"/>
        <v>0</v>
      </c>
      <c r="BK394" s="39"/>
    </row>
    <row r="395" spans="4:63">
      <c r="D395" s="37">
        <f t="shared" si="109"/>
        <v>0.875</v>
      </c>
      <c r="E395" s="47">
        <f t="shared" si="115"/>
        <v>1.9481239863852641E-6</v>
      </c>
      <c r="F395" s="47">
        <f t="shared" si="115"/>
        <v>9.9033554725320649E-5</v>
      </c>
      <c r="G395" s="47">
        <f t="shared" si="115"/>
        <v>3.026603636480247E-5</v>
      </c>
      <c r="H395" s="47">
        <f t="shared" si="115"/>
        <v>5.8431510551725371E-5</v>
      </c>
      <c r="I395" s="47">
        <f t="shared" si="115"/>
        <v>1.1969926521953745E-4</v>
      </c>
      <c r="J395" s="47">
        <f t="shared" si="115"/>
        <v>2.3735103804227133E-4</v>
      </c>
      <c r="K395" s="47">
        <f t="shared" si="115"/>
        <v>5.0083398241325102E-3</v>
      </c>
      <c r="L395" s="47">
        <f t="shared" si="115"/>
        <v>8.5908397348696296E-5</v>
      </c>
      <c r="M395" s="47">
        <f t="shared" si="115"/>
        <v>1.5204428999901712E-4</v>
      </c>
      <c r="N395" s="47">
        <f t="shared" si="115"/>
        <v>0</v>
      </c>
      <c r="Q395" s="47">
        <f t="shared" si="116"/>
        <v>1.595739334124023E-6</v>
      </c>
      <c r="R395" s="47">
        <f t="shared" si="116"/>
        <v>3.329141285005858E-5</v>
      </c>
      <c r="S395" s="47">
        <f t="shared" si="116"/>
        <v>2.418860611082984E-5</v>
      </c>
      <c r="T395" s="47">
        <f t="shared" si="116"/>
        <v>4.8347165159806665E-5</v>
      </c>
      <c r="U395" s="47">
        <f t="shared" si="116"/>
        <v>1.1022670635698893E-4</v>
      </c>
      <c r="V395" s="47">
        <f t="shared" si="116"/>
        <v>2.1840697409704604E-4</v>
      </c>
      <c r="W395" s="47">
        <f t="shared" si="116"/>
        <v>4.5094604931083856E-3</v>
      </c>
      <c r="X395" s="47">
        <f t="shared" si="116"/>
        <v>6.1071548641061535E-5</v>
      </c>
      <c r="Y395" s="47">
        <f t="shared" si="116"/>
        <v>1.4507416216212333E-4</v>
      </c>
      <c r="Z395" s="47">
        <f t="shared" si="116"/>
        <v>0</v>
      </c>
      <c r="AA395" s="91"/>
      <c r="AB395" s="91"/>
      <c r="AC395" s="47">
        <f t="shared" si="117"/>
        <v>2.3359137567641849E-6</v>
      </c>
      <c r="AD395" s="47">
        <f t="shared" si="117"/>
        <v>1.6392020522276916E-4</v>
      </c>
      <c r="AE395" s="47">
        <f t="shared" si="117"/>
        <v>3.6343466618775161E-5</v>
      </c>
      <c r="AF395" s="47">
        <f t="shared" si="117"/>
        <v>6.837801220543511E-5</v>
      </c>
      <c r="AG395" s="47">
        <f t="shared" si="117"/>
        <v>1.2917182408208594E-4</v>
      </c>
      <c r="AH395" s="47">
        <f t="shared" si="117"/>
        <v>2.5629510198749719E-4</v>
      </c>
      <c r="AI395" s="47">
        <f t="shared" si="117"/>
        <v>5.6163334528027426E-3</v>
      </c>
      <c r="AJ395" s="47">
        <f t="shared" si="117"/>
        <v>1.3916702882725763E-4</v>
      </c>
      <c r="AK395" s="47">
        <f t="shared" si="117"/>
        <v>1.5836416995917876E-4</v>
      </c>
      <c r="AL395" s="47">
        <f t="shared" si="117"/>
        <v>0</v>
      </c>
      <c r="AO395" s="47">
        <f t="shared" si="113"/>
        <v>3.5238465226124108E-7</v>
      </c>
      <c r="AP395" s="47">
        <f t="shared" si="107"/>
        <v>6.5742141875262063E-5</v>
      </c>
      <c r="AQ395" s="47">
        <f t="shared" si="107"/>
        <v>6.0774302539726301E-6</v>
      </c>
      <c r="AR395" s="47">
        <f t="shared" si="107"/>
        <v>1.0084345391918707E-5</v>
      </c>
      <c r="AS395" s="47">
        <f t="shared" si="107"/>
        <v>9.4725588625485172E-6</v>
      </c>
      <c r="AT395" s="47">
        <f t="shared" si="107"/>
        <v>1.8944063945225295E-5</v>
      </c>
      <c r="AU395" s="47">
        <f t="shared" si="107"/>
        <v>4.9887933102412459E-4</v>
      </c>
      <c r="AV395" s="47">
        <f t="shared" si="107"/>
        <v>2.483684870763476E-5</v>
      </c>
      <c r="AW395" s="47">
        <f t="shared" si="107"/>
        <v>6.9701278368937902E-6</v>
      </c>
      <c r="AX395" s="47">
        <f t="shared" si="107"/>
        <v>0</v>
      </c>
      <c r="BA395" s="47">
        <f t="shared" si="114"/>
        <v>4.284037743149449E-6</v>
      </c>
      <c r="BB395" s="47">
        <f t="shared" si="108"/>
        <v>2.6295375994808982E-4</v>
      </c>
      <c r="BC395" s="47">
        <f t="shared" si="108"/>
        <v>6.6609502983577639E-5</v>
      </c>
      <c r="BD395" s="47">
        <f t="shared" si="108"/>
        <v>1.2680952275716047E-4</v>
      </c>
      <c r="BE395" s="47">
        <f t="shared" si="108"/>
        <v>2.488710893016234E-4</v>
      </c>
      <c r="BF395" s="47">
        <f t="shared" si="108"/>
        <v>4.9364614002976853E-4</v>
      </c>
      <c r="BG395" s="47">
        <f t="shared" si="108"/>
        <v>1.0624673276935254E-2</v>
      </c>
      <c r="BH395" s="47">
        <f t="shared" si="108"/>
        <v>2.2507542617595394E-4</v>
      </c>
      <c r="BI395" s="47">
        <f t="shared" si="108"/>
        <v>3.1040845995819585E-4</v>
      </c>
      <c r="BJ395" s="47">
        <f t="shared" si="108"/>
        <v>0</v>
      </c>
      <c r="BK395" s="39"/>
    </row>
    <row r="396" spans="4:63">
      <c r="D396" s="37">
        <f t="shared" si="109"/>
        <v>1</v>
      </c>
      <c r="E396" s="47">
        <f t="shared" si="115"/>
        <v>1.9917762067419069E-6</v>
      </c>
      <c r="F396" s="47">
        <f t="shared" si="115"/>
        <v>1.1747144967562418E-4</v>
      </c>
      <c r="G396" s="47">
        <f t="shared" si="115"/>
        <v>3.0039911695163752E-5</v>
      </c>
      <c r="H396" s="47">
        <f t="shared" si="115"/>
        <v>6.6569171852041311E-5</v>
      </c>
      <c r="I396" s="47">
        <f t="shared" si="115"/>
        <v>1.2987691785523278E-4</v>
      </c>
      <c r="J396" s="47">
        <f t="shared" si="115"/>
        <v>2.6562212057139279E-4</v>
      </c>
      <c r="K396" s="47">
        <f t="shared" si="115"/>
        <v>5.7840061972893242E-3</v>
      </c>
      <c r="L396" s="47">
        <f t="shared" si="115"/>
        <v>7.4142957418906535E-5</v>
      </c>
      <c r="M396" s="47">
        <f t="shared" si="115"/>
        <v>1.7131688918944408E-4</v>
      </c>
      <c r="N396" s="47">
        <f t="shared" si="115"/>
        <v>0</v>
      </c>
      <c r="Q396" s="47">
        <f t="shared" si="116"/>
        <v>1.6584689930892584E-6</v>
      </c>
      <c r="R396" s="47">
        <f t="shared" si="116"/>
        <v>3.9113040962192741E-5</v>
      </c>
      <c r="S396" s="47">
        <f t="shared" si="116"/>
        <v>2.3134408053132207E-5</v>
      </c>
      <c r="T396" s="47">
        <f t="shared" si="116"/>
        <v>5.5592527613134286E-5</v>
      </c>
      <c r="U396" s="47">
        <f t="shared" si="116"/>
        <v>1.1952785647346571E-4</v>
      </c>
      <c r="V396" s="47">
        <f t="shared" si="116"/>
        <v>2.457253628156063E-4</v>
      </c>
      <c r="W396" s="47">
        <f t="shared" si="116"/>
        <v>5.2712756026908007E-3</v>
      </c>
      <c r="X396" s="47">
        <f t="shared" si="116"/>
        <v>5.9063444698572061E-5</v>
      </c>
      <c r="Y396" s="47">
        <f t="shared" si="116"/>
        <v>1.6524903707013254E-4</v>
      </c>
      <c r="Z396" s="47">
        <f t="shared" si="116"/>
        <v>0</v>
      </c>
      <c r="AA396" s="91"/>
      <c r="AB396" s="91"/>
      <c r="AC396" s="47">
        <f t="shared" si="117"/>
        <v>2.3410510389252069E-6</v>
      </c>
      <c r="AD396" s="47">
        <f t="shared" si="117"/>
        <v>1.9540616850646059E-4</v>
      </c>
      <c r="AE396" s="47">
        <f t="shared" si="117"/>
        <v>3.6945415337195368E-5</v>
      </c>
      <c r="AF396" s="47">
        <f t="shared" si="117"/>
        <v>7.7483648914405124E-5</v>
      </c>
      <c r="AG396" s="47">
        <f t="shared" si="117"/>
        <v>1.4022597923699984E-4</v>
      </c>
      <c r="AH396" s="47">
        <f t="shared" si="117"/>
        <v>2.8551887832717923E-4</v>
      </c>
      <c r="AI396" s="47">
        <f t="shared" si="117"/>
        <v>6.3234873751276937E-3</v>
      </c>
      <c r="AJ396" s="47">
        <f t="shared" si="117"/>
        <v>9.6406367804547952E-5</v>
      </c>
      <c r="AK396" s="47">
        <f t="shared" si="117"/>
        <v>1.771561418780357E-4</v>
      </c>
      <c r="AL396" s="47">
        <f t="shared" si="117"/>
        <v>0</v>
      </c>
      <c r="AO396" s="47">
        <f t="shared" si="113"/>
        <v>3.3330721365264848E-7</v>
      </c>
      <c r="AP396" s="47">
        <f t="shared" si="107"/>
        <v>7.835840871343145E-5</v>
      </c>
      <c r="AQ396" s="47">
        <f t="shared" si="107"/>
        <v>6.9055036420315449E-6</v>
      </c>
      <c r="AR396" s="47">
        <f t="shared" si="107"/>
        <v>1.0976644238907025E-5</v>
      </c>
      <c r="AS396" s="47">
        <f t="shared" si="107"/>
        <v>1.0349061381767066E-5</v>
      </c>
      <c r="AT396" s="47">
        <f t="shared" si="107"/>
        <v>1.989675775578649E-5</v>
      </c>
      <c r="AU396" s="47">
        <f t="shared" si="107"/>
        <v>5.127305945985235E-4</v>
      </c>
      <c r="AV396" s="47">
        <f t="shared" si="107"/>
        <v>1.5079512720334474E-5</v>
      </c>
      <c r="AW396" s="47">
        <f t="shared" si="107"/>
        <v>6.0678521193115349E-6</v>
      </c>
      <c r="AX396" s="47">
        <f t="shared" si="107"/>
        <v>0</v>
      </c>
      <c r="BA396" s="47">
        <f t="shared" si="114"/>
        <v>4.3328272456671137E-6</v>
      </c>
      <c r="BB396" s="47">
        <f t="shared" si="108"/>
        <v>3.1287761818208477E-4</v>
      </c>
      <c r="BC396" s="47">
        <f t="shared" si="108"/>
        <v>6.6985327032359116E-5</v>
      </c>
      <c r="BD396" s="47">
        <f t="shared" si="108"/>
        <v>1.4405282076644643E-4</v>
      </c>
      <c r="BE396" s="47">
        <f t="shared" si="108"/>
        <v>2.7010289709223262E-4</v>
      </c>
      <c r="BF396" s="47">
        <f t="shared" si="108"/>
        <v>5.5114099889857202E-4</v>
      </c>
      <c r="BG396" s="47">
        <f t="shared" si="108"/>
        <v>1.2107493572417017E-2</v>
      </c>
      <c r="BH396" s="47">
        <f t="shared" si="108"/>
        <v>1.7054932522345449E-4</v>
      </c>
      <c r="BI396" s="47">
        <f t="shared" si="108"/>
        <v>3.4847303106747977E-4</v>
      </c>
      <c r="BJ396" s="47">
        <f t="shared" si="108"/>
        <v>0</v>
      </c>
      <c r="BK396" s="39"/>
    </row>
    <row r="397" spans="4:63">
      <c r="D397" s="37">
        <f t="shared" si="109"/>
        <v>1.125</v>
      </c>
      <c r="E397" s="47">
        <f t="shared" si="115"/>
        <v>2.1319175044159976E-6</v>
      </c>
      <c r="F397" s="47">
        <f t="shared" si="115"/>
        <v>1.3166005690354763E-4</v>
      </c>
      <c r="G397" s="47">
        <f t="shared" si="115"/>
        <v>3.184598006279465E-5</v>
      </c>
      <c r="H397" s="47">
        <f t="shared" si="115"/>
        <v>7.3843653723980999E-5</v>
      </c>
      <c r="I397" s="47">
        <f t="shared" si="115"/>
        <v>1.3995875977001085E-4</v>
      </c>
      <c r="J397" s="47">
        <f t="shared" si="115"/>
        <v>2.9316942764176789E-4</v>
      </c>
      <c r="K397" s="47">
        <f t="shared" si="115"/>
        <v>6.4389421711379289E-3</v>
      </c>
      <c r="L397" s="47">
        <f t="shared" si="115"/>
        <v>7.5983910935208782E-5</v>
      </c>
      <c r="M397" s="47">
        <f t="shared" si="115"/>
        <v>1.8973590882775623E-4</v>
      </c>
      <c r="N397" s="47">
        <f t="shared" si="115"/>
        <v>0</v>
      </c>
      <c r="Q397" s="47">
        <f t="shared" si="116"/>
        <v>1.7260381091847759E-6</v>
      </c>
      <c r="R397" s="47">
        <f t="shared" si="116"/>
        <v>4.4832903711792167E-5</v>
      </c>
      <c r="S397" s="47">
        <f t="shared" si="116"/>
        <v>2.429667558647786E-5</v>
      </c>
      <c r="T397" s="47">
        <f t="shared" si="116"/>
        <v>6.1814852191243274E-5</v>
      </c>
      <c r="U397" s="47">
        <f t="shared" si="116"/>
        <v>1.2882528744908203E-4</v>
      </c>
      <c r="V397" s="47">
        <f t="shared" si="116"/>
        <v>2.715367338208814E-4</v>
      </c>
      <c r="W397" s="47">
        <f t="shared" si="116"/>
        <v>5.8862449066877627E-3</v>
      </c>
      <c r="X397" s="47">
        <f t="shared" si="116"/>
        <v>6.2726098353121297E-5</v>
      </c>
      <c r="Y397" s="47">
        <f t="shared" si="116"/>
        <v>1.8329729608890219E-4</v>
      </c>
      <c r="Z397" s="47">
        <f t="shared" si="116"/>
        <v>0</v>
      </c>
      <c r="AA397" s="91"/>
      <c r="AB397" s="91"/>
      <c r="AC397" s="47">
        <f t="shared" si="117"/>
        <v>2.5115890974864484E-6</v>
      </c>
      <c r="AD397" s="47">
        <f t="shared" si="117"/>
        <v>2.1926185858973314E-4</v>
      </c>
      <c r="AE397" s="47">
        <f t="shared" si="117"/>
        <v>3.9395284539111434E-5</v>
      </c>
      <c r="AF397" s="47">
        <f t="shared" si="117"/>
        <v>8.5974490827058495E-5</v>
      </c>
      <c r="AG397" s="47">
        <f t="shared" si="117"/>
        <v>1.5109223209093981E-4</v>
      </c>
      <c r="AH397" s="47">
        <f t="shared" si="117"/>
        <v>3.1480212146265546E-4</v>
      </c>
      <c r="AI397" s="47">
        <f t="shared" si="117"/>
        <v>6.9947356181053293E-3</v>
      </c>
      <c r="AJ397" s="47">
        <f t="shared" si="117"/>
        <v>8.924172351729639E-5</v>
      </c>
      <c r="AK397" s="47">
        <f t="shared" si="117"/>
        <v>1.9641440624888049E-4</v>
      </c>
      <c r="AL397" s="47">
        <f t="shared" si="117"/>
        <v>0</v>
      </c>
      <c r="AO397" s="47">
        <f t="shared" si="113"/>
        <v>4.0587939523122169E-7</v>
      </c>
      <c r="AP397" s="47">
        <f t="shared" si="107"/>
        <v>8.6827153191755465E-5</v>
      </c>
      <c r="AQ397" s="47">
        <f t="shared" si="107"/>
        <v>7.5493044763167908E-6</v>
      </c>
      <c r="AR397" s="47">
        <f t="shared" si="107"/>
        <v>1.2028801532737725E-5</v>
      </c>
      <c r="AS397" s="47">
        <f t="shared" si="107"/>
        <v>1.1133472320928818E-5</v>
      </c>
      <c r="AT397" s="47">
        <f t="shared" si="107"/>
        <v>2.1632693820886485E-5</v>
      </c>
      <c r="AU397" s="47">
        <f t="shared" si="107"/>
        <v>5.5269726445016619E-4</v>
      </c>
      <c r="AV397" s="47">
        <f t="shared" si="107"/>
        <v>1.3257812582087485E-5</v>
      </c>
      <c r="AW397" s="47">
        <f t="shared" si="107"/>
        <v>6.4386127388540353E-6</v>
      </c>
      <c r="AX397" s="47">
        <f t="shared" si="107"/>
        <v>0</v>
      </c>
      <c r="BA397" s="47">
        <f t="shared" si="114"/>
        <v>4.6435066019024461E-6</v>
      </c>
      <c r="BB397" s="47">
        <f t="shared" si="108"/>
        <v>3.5092191549328076E-4</v>
      </c>
      <c r="BC397" s="47">
        <f t="shared" si="108"/>
        <v>7.1241264601906078E-5</v>
      </c>
      <c r="BD397" s="47">
        <f t="shared" si="108"/>
        <v>1.5981814455103948E-4</v>
      </c>
      <c r="BE397" s="47">
        <f t="shared" si="108"/>
        <v>2.9105099186095063E-4</v>
      </c>
      <c r="BF397" s="47">
        <f t="shared" si="108"/>
        <v>6.0797154910442329E-4</v>
      </c>
      <c r="BG397" s="47">
        <f t="shared" si="108"/>
        <v>1.3433677789243259E-2</v>
      </c>
      <c r="BH397" s="47">
        <f t="shared" si="108"/>
        <v>1.6522563445250517E-4</v>
      </c>
      <c r="BI397" s="47">
        <f t="shared" si="108"/>
        <v>3.8615031507663669E-4</v>
      </c>
      <c r="BJ397" s="47">
        <f t="shared" si="108"/>
        <v>0</v>
      </c>
      <c r="BK397" s="39"/>
    </row>
    <row r="398" spans="4:63">
      <c r="D398" s="37">
        <f t="shared" si="109"/>
        <v>1.325</v>
      </c>
      <c r="E398" s="47">
        <f t="shared" si="115"/>
        <v>2.3634556024721688E-6</v>
      </c>
      <c r="F398" s="47">
        <f t="shared" si="115"/>
        <v>1.4782765090469004E-4</v>
      </c>
      <c r="G398" s="47">
        <f t="shared" si="115"/>
        <v>3.5441110335857484E-5</v>
      </c>
      <c r="H398" s="47">
        <f t="shared" si="115"/>
        <v>8.2969848484746084E-5</v>
      </c>
      <c r="I398" s="47">
        <f t="shared" si="115"/>
        <v>1.5272012246726771E-4</v>
      </c>
      <c r="J398" s="47">
        <f t="shared" si="115"/>
        <v>3.2919767992910237E-4</v>
      </c>
      <c r="K398" s="47">
        <f t="shared" si="115"/>
        <v>7.2340024093626104E-3</v>
      </c>
      <c r="L398" s="47">
        <f t="shared" si="115"/>
        <v>8.5484403921359193E-5</v>
      </c>
      <c r="M398" s="47">
        <f t="shared" si="115"/>
        <v>2.137424144281905E-4</v>
      </c>
      <c r="N398" s="47">
        <f t="shared" si="115"/>
        <v>0</v>
      </c>
      <c r="Q398" s="47">
        <f t="shared" si="116"/>
        <v>1.8004958831699944E-6</v>
      </c>
      <c r="R398" s="47">
        <f t="shared" si="116"/>
        <v>5.2584878974061433E-5</v>
      </c>
      <c r="S398" s="47">
        <f t="shared" si="116"/>
        <v>2.7169779934318216E-5</v>
      </c>
      <c r="T398" s="47">
        <f t="shared" si="116"/>
        <v>6.9430179247853354E-5</v>
      </c>
      <c r="U398" s="47">
        <f t="shared" si="116"/>
        <v>1.4064796635233445E-4</v>
      </c>
      <c r="V398" s="47">
        <f t="shared" si="116"/>
        <v>3.0475071551341838E-4</v>
      </c>
      <c r="W398" s="47">
        <f t="shared" si="116"/>
        <v>6.610819323849949E-3</v>
      </c>
      <c r="X398" s="47">
        <f t="shared" si="116"/>
        <v>7.0541894817217028E-5</v>
      </c>
      <c r="Y398" s="47">
        <f t="shared" si="116"/>
        <v>2.0594272311878566E-4</v>
      </c>
      <c r="Z398" s="47">
        <f t="shared" si="116"/>
        <v>0</v>
      </c>
      <c r="AA398" s="91"/>
      <c r="AB398" s="91"/>
      <c r="AC398" s="47">
        <f t="shared" si="117"/>
        <v>2.8249810734498163E-6</v>
      </c>
      <c r="AD398" s="47">
        <f t="shared" si="117"/>
        <v>2.4606860968311926E-4</v>
      </c>
      <c r="AE398" s="47">
        <f t="shared" si="117"/>
        <v>4.3712440737396873E-5</v>
      </c>
      <c r="AF398" s="47">
        <f t="shared" si="117"/>
        <v>9.6904434522226583E-5</v>
      </c>
      <c r="AG398" s="47">
        <f t="shared" si="117"/>
        <v>1.6479227858220118E-4</v>
      </c>
      <c r="AH398" s="47">
        <f t="shared" si="117"/>
        <v>3.5364464434478599E-4</v>
      </c>
      <c r="AI398" s="47">
        <f t="shared" si="117"/>
        <v>7.8691689089892686E-3</v>
      </c>
      <c r="AJ398" s="47">
        <f t="shared" si="117"/>
        <v>1.0042691302550137E-4</v>
      </c>
      <c r="AK398" s="47">
        <f t="shared" si="117"/>
        <v>2.224705514836863E-4</v>
      </c>
      <c r="AL398" s="47">
        <f t="shared" si="117"/>
        <v>0</v>
      </c>
      <c r="AO398" s="47">
        <f t="shared" si="113"/>
        <v>5.6295971930217439E-7</v>
      </c>
      <c r="AP398" s="47">
        <f t="shared" si="107"/>
        <v>9.524277193062861E-5</v>
      </c>
      <c r="AQ398" s="47">
        <f t="shared" si="107"/>
        <v>8.2713304015392673E-6</v>
      </c>
      <c r="AR398" s="47">
        <f t="shared" si="107"/>
        <v>1.353966923689273E-5</v>
      </c>
      <c r="AS398" s="47">
        <f t="shared" si="107"/>
        <v>1.2072156114933252E-5</v>
      </c>
      <c r="AT398" s="47">
        <f t="shared" si="107"/>
        <v>2.4446964415683994E-5</v>
      </c>
      <c r="AU398" s="47">
        <f t="shared" si="107"/>
        <v>6.2318308551266143E-4</v>
      </c>
      <c r="AV398" s="47">
        <f t="shared" si="107"/>
        <v>1.4942509104142165E-5</v>
      </c>
      <c r="AW398" s="47">
        <f t="shared" si="107"/>
        <v>7.7996913094048332E-6</v>
      </c>
      <c r="AX398" s="47">
        <f t="shared" si="107"/>
        <v>0</v>
      </c>
      <c r="BA398" s="47">
        <f t="shared" si="114"/>
        <v>5.1884366759219847E-6</v>
      </c>
      <c r="BB398" s="47">
        <f t="shared" si="108"/>
        <v>3.9389626058780928E-4</v>
      </c>
      <c r="BC398" s="47">
        <f t="shared" si="108"/>
        <v>7.915355107325435E-5</v>
      </c>
      <c r="BD398" s="47">
        <f t="shared" si="108"/>
        <v>1.7987428300697268E-4</v>
      </c>
      <c r="BE398" s="47">
        <f t="shared" si="108"/>
        <v>3.1751240104946885E-4</v>
      </c>
      <c r="BF398" s="47">
        <f t="shared" si="108"/>
        <v>6.8284232427388836E-4</v>
      </c>
      <c r="BG398" s="47">
        <f t="shared" si="108"/>
        <v>1.5103171318351878E-2</v>
      </c>
      <c r="BH398" s="47">
        <f t="shared" si="108"/>
        <v>1.8591131694686055E-4</v>
      </c>
      <c r="BI398" s="47">
        <f t="shared" si="108"/>
        <v>4.362129659118768E-4</v>
      </c>
      <c r="BJ398" s="47">
        <f t="shared" si="108"/>
        <v>0</v>
      </c>
      <c r="BK398" s="39"/>
    </row>
    <row r="399" spans="4:63">
      <c r="D399" s="37">
        <f t="shared" si="109"/>
        <v>1.5249999999999999</v>
      </c>
      <c r="E399" s="47">
        <f t="shared" si="115"/>
        <v>2.646851048099431E-6</v>
      </c>
      <c r="F399" s="47">
        <f t="shared" si="115"/>
        <v>1.6786219206595809E-4</v>
      </c>
      <c r="G399" s="47">
        <f t="shared" si="115"/>
        <v>3.9872142712678765E-5</v>
      </c>
      <c r="H399" s="47">
        <f t="shared" si="115"/>
        <v>9.4371962186334211E-5</v>
      </c>
      <c r="I399" s="47">
        <f t="shared" si="115"/>
        <v>1.6779093479555579E-4</v>
      </c>
      <c r="J399" s="47">
        <f t="shared" si="115"/>
        <v>3.7388723022225526E-4</v>
      </c>
      <c r="K399" s="47">
        <f t="shared" si="115"/>
        <v>8.2262013155999496E-3</v>
      </c>
      <c r="L399" s="47">
        <f t="shared" si="115"/>
        <v>9.7528287981939773E-5</v>
      </c>
      <c r="M399" s="47">
        <f t="shared" si="115"/>
        <v>2.4389057611658E-4</v>
      </c>
      <c r="N399" s="47">
        <f t="shared" si="115"/>
        <v>0</v>
      </c>
      <c r="Q399" s="47">
        <f t="shared" si="116"/>
        <v>1.8662078256338607E-6</v>
      </c>
      <c r="R399" s="47">
        <f t="shared" si="116"/>
        <v>6.2721629964021443E-5</v>
      </c>
      <c r="S399" s="47">
        <f t="shared" si="116"/>
        <v>3.0739093397568249E-5</v>
      </c>
      <c r="T399" s="47">
        <f t="shared" si="116"/>
        <v>7.8906176695566239E-5</v>
      </c>
      <c r="U399" s="47">
        <f t="shared" si="116"/>
        <v>1.5463070852805578E-4</v>
      </c>
      <c r="V399" s="47">
        <f t="shared" si="116"/>
        <v>3.4570096341503926E-4</v>
      </c>
      <c r="W399" s="47">
        <f t="shared" si="116"/>
        <v>7.51149839564805E-3</v>
      </c>
      <c r="X399" s="47">
        <f t="shared" si="116"/>
        <v>8.0407689669212653E-5</v>
      </c>
      <c r="Y399" s="47">
        <f t="shared" si="116"/>
        <v>2.3422295644149414E-4</v>
      </c>
      <c r="Z399" s="47">
        <f t="shared" si="116"/>
        <v>0</v>
      </c>
      <c r="AA399" s="91"/>
      <c r="AB399" s="91"/>
      <c r="AC399" s="47">
        <f t="shared" si="117"/>
        <v>3.2212692316990485E-6</v>
      </c>
      <c r="AD399" s="47">
        <f t="shared" si="117"/>
        <v>2.7909834031781866E-4</v>
      </c>
      <c r="AE399" s="47">
        <f t="shared" si="117"/>
        <v>4.9005192027789526E-5</v>
      </c>
      <c r="AF399" s="47">
        <f t="shared" si="117"/>
        <v>1.1064064939812104E-4</v>
      </c>
      <c r="AG399" s="47">
        <f t="shared" si="117"/>
        <v>1.8095116106305595E-4</v>
      </c>
      <c r="AH399" s="47">
        <f t="shared" si="117"/>
        <v>4.0207349702947023E-4</v>
      </c>
      <c r="AI399" s="47">
        <f t="shared" si="117"/>
        <v>8.9652676047513296E-3</v>
      </c>
      <c r="AJ399" s="47">
        <f t="shared" si="117"/>
        <v>1.1464888629466665E-4</v>
      </c>
      <c r="AK399" s="47">
        <f t="shared" si="117"/>
        <v>2.5544581031274662E-4</v>
      </c>
      <c r="AL399" s="47">
        <f t="shared" si="117"/>
        <v>0</v>
      </c>
      <c r="AO399" s="47">
        <f t="shared" si="113"/>
        <v>7.8064322246557025E-7</v>
      </c>
      <c r="AP399" s="47">
        <f t="shared" si="107"/>
        <v>1.0514056210193665E-4</v>
      </c>
      <c r="AQ399" s="47">
        <f t="shared" si="107"/>
        <v>9.1330493151105165E-6</v>
      </c>
      <c r="AR399" s="47">
        <f t="shared" si="107"/>
        <v>1.5465785490767972E-5</v>
      </c>
      <c r="AS399" s="47">
        <f t="shared" si="107"/>
        <v>1.3160226267500006E-5</v>
      </c>
      <c r="AT399" s="47">
        <f t="shared" si="107"/>
        <v>2.8186266807216E-5</v>
      </c>
      <c r="AU399" s="47">
        <f t="shared" si="107"/>
        <v>7.147029199518996E-4</v>
      </c>
      <c r="AV399" s="47">
        <f t="shared" si="107"/>
        <v>1.712059831272712E-5</v>
      </c>
      <c r="AW399" s="47">
        <f t="shared" si="107"/>
        <v>9.6676196750858628E-6</v>
      </c>
      <c r="AX399" s="47">
        <f t="shared" si="107"/>
        <v>0</v>
      </c>
      <c r="BA399" s="47">
        <f t="shared" si="114"/>
        <v>5.8681202797984795E-6</v>
      </c>
      <c r="BB399" s="47">
        <f t="shared" si="108"/>
        <v>4.4696053238377676E-4</v>
      </c>
      <c r="BC399" s="47">
        <f t="shared" si="108"/>
        <v>8.8877334740468291E-5</v>
      </c>
      <c r="BD399" s="47">
        <f t="shared" si="108"/>
        <v>2.0501261158445525E-4</v>
      </c>
      <c r="BE399" s="47">
        <f t="shared" si="108"/>
        <v>3.4874209585861171E-4</v>
      </c>
      <c r="BF399" s="47">
        <f t="shared" si="108"/>
        <v>7.7596072725172544E-4</v>
      </c>
      <c r="BG399" s="47">
        <f t="shared" si="108"/>
        <v>1.7191468920351279E-2</v>
      </c>
      <c r="BH399" s="47">
        <f t="shared" si="108"/>
        <v>2.1217717427660641E-4</v>
      </c>
      <c r="BI399" s="47">
        <f t="shared" si="108"/>
        <v>4.9933638642932665E-4</v>
      </c>
      <c r="BJ399" s="47">
        <f t="shared" si="108"/>
        <v>0</v>
      </c>
      <c r="BK399" s="39"/>
    </row>
    <row r="400" spans="4:63">
      <c r="D400" s="37">
        <f t="shared" si="109"/>
        <v>1.7249999999999999</v>
      </c>
      <c r="E400" s="47">
        <f t="shared" si="115"/>
        <v>2.9165319744397707E-6</v>
      </c>
      <c r="F400" s="47">
        <f t="shared" si="115"/>
        <v>1.872397337387101E-4</v>
      </c>
      <c r="G400" s="47">
        <f t="shared" si="115"/>
        <v>4.4132541709285593E-5</v>
      </c>
      <c r="H400" s="47">
        <f t="shared" si="115"/>
        <v>1.0554942289576236E-4</v>
      </c>
      <c r="I400" s="47">
        <f t="shared" si="115"/>
        <v>1.8134969410680047E-4</v>
      </c>
      <c r="J400" s="47">
        <f t="shared" si="115"/>
        <v>4.1718194473144935E-4</v>
      </c>
      <c r="K400" s="47">
        <f t="shared" si="115"/>
        <v>9.1970453870808648E-3</v>
      </c>
      <c r="L400" s="47">
        <f t="shared" si="115"/>
        <v>1.096116849260487E-4</v>
      </c>
      <c r="M400" s="47">
        <f t="shared" si="115"/>
        <v>2.7367095660698585E-4</v>
      </c>
      <c r="N400" s="47">
        <f t="shared" si="115"/>
        <v>0</v>
      </c>
      <c r="Q400" s="47">
        <f t="shared" si="116"/>
        <v>1.8924750394050523E-6</v>
      </c>
      <c r="R400" s="47">
        <f t="shared" si="116"/>
        <v>7.329302104228222E-5</v>
      </c>
      <c r="S400" s="47">
        <f t="shared" si="116"/>
        <v>3.4210884506627961E-5</v>
      </c>
      <c r="T400" s="47">
        <f t="shared" si="116"/>
        <v>8.8134325616689421E-5</v>
      </c>
      <c r="U400" s="47">
        <f t="shared" si="116"/>
        <v>1.6724085564794034E-4</v>
      </c>
      <c r="V400" s="47">
        <f t="shared" si="116"/>
        <v>3.8497523064406263E-4</v>
      </c>
      <c r="W400" s="47">
        <f t="shared" si="116"/>
        <v>8.3871317895852521E-3</v>
      </c>
      <c r="X400" s="47">
        <f t="shared" si="116"/>
        <v>9.0239454451957539E-5</v>
      </c>
      <c r="Y400" s="47">
        <f t="shared" si="116"/>
        <v>2.6192599150403814E-4</v>
      </c>
      <c r="Z400" s="47">
        <f t="shared" si="116"/>
        <v>0</v>
      </c>
      <c r="AA400" s="91"/>
      <c r="AB400" s="91"/>
      <c r="AC400" s="47">
        <f t="shared" si="117"/>
        <v>3.6172869653310494E-6</v>
      </c>
      <c r="AD400" s="47">
        <f t="shared" si="117"/>
        <v>3.1074258405936367E-4</v>
      </c>
      <c r="AE400" s="47">
        <f t="shared" si="117"/>
        <v>5.405419891194347E-5</v>
      </c>
      <c r="AF400" s="47">
        <f t="shared" si="117"/>
        <v>1.2422324069097141E-4</v>
      </c>
      <c r="AG400" s="47">
        <f t="shared" si="117"/>
        <v>1.954585325656606E-4</v>
      </c>
      <c r="AH400" s="47">
        <f t="shared" si="117"/>
        <v>4.4938865881883608E-4</v>
      </c>
      <c r="AI400" s="47">
        <f t="shared" si="117"/>
        <v>1.0045153787066967E-2</v>
      </c>
      <c r="AJ400" s="47">
        <f t="shared" si="117"/>
        <v>1.2898391540013983E-4</v>
      </c>
      <c r="AK400" s="47">
        <f t="shared" si="117"/>
        <v>2.8837516200303382E-4</v>
      </c>
      <c r="AL400" s="47">
        <f t="shared" si="117"/>
        <v>0</v>
      </c>
      <c r="AO400" s="47">
        <f t="shared" si="113"/>
        <v>1.0240569350347184E-6</v>
      </c>
      <c r="AP400" s="47">
        <f t="shared" si="107"/>
        <v>1.1394671269642788E-4</v>
      </c>
      <c r="AQ400" s="47">
        <f t="shared" si="107"/>
        <v>9.9216572026576328E-6</v>
      </c>
      <c r="AR400" s="47">
        <f t="shared" si="107"/>
        <v>1.7415097279072935E-5</v>
      </c>
      <c r="AS400" s="47">
        <f t="shared" si="107"/>
        <v>1.410883845886013E-5</v>
      </c>
      <c r="AT400" s="47">
        <f t="shared" si="107"/>
        <v>3.2206714087386725E-5</v>
      </c>
      <c r="AU400" s="47">
        <f t="shared" si="107"/>
        <v>8.0991359749561266E-4</v>
      </c>
      <c r="AV400" s="47">
        <f t="shared" si="107"/>
        <v>1.9372230474091164E-5</v>
      </c>
      <c r="AW400" s="47">
        <f t="shared" si="107"/>
        <v>1.1744965102947701E-5</v>
      </c>
      <c r="AX400" s="47">
        <f t="shared" si="107"/>
        <v>0</v>
      </c>
      <c r="BA400" s="47">
        <f t="shared" si="114"/>
        <v>6.5338189397708197E-6</v>
      </c>
      <c r="BB400" s="47">
        <f t="shared" si="108"/>
        <v>4.9798231779807378E-4</v>
      </c>
      <c r="BC400" s="47">
        <f t="shared" si="108"/>
        <v>9.8186740621229057E-5</v>
      </c>
      <c r="BD400" s="47">
        <f t="shared" si="108"/>
        <v>2.2977266358673376E-4</v>
      </c>
      <c r="BE400" s="47">
        <f t="shared" si="108"/>
        <v>3.7680822667246104E-4</v>
      </c>
      <c r="BF400" s="47">
        <f t="shared" si="108"/>
        <v>8.6657060355028537E-4</v>
      </c>
      <c r="BG400" s="47">
        <f t="shared" si="108"/>
        <v>1.924219917414783E-2</v>
      </c>
      <c r="BH400" s="47">
        <f t="shared" si="108"/>
        <v>2.3859560032618853E-4</v>
      </c>
      <c r="BI400" s="47">
        <f t="shared" si="108"/>
        <v>5.6204611861001967E-4</v>
      </c>
      <c r="BJ400" s="47">
        <f t="shared" si="108"/>
        <v>0</v>
      </c>
      <c r="BK400" s="39"/>
    </row>
    <row r="401" spans="4:63">
      <c r="D401" s="37">
        <f t="shared" si="109"/>
        <v>2</v>
      </c>
      <c r="E401" s="47">
        <f t="shared" si="115"/>
        <v>3.2247678880883218E-6</v>
      </c>
      <c r="F401" s="47">
        <f t="shared" si="115"/>
        <v>2.0958643091254533E-4</v>
      </c>
      <c r="G401" s="47">
        <f t="shared" si="115"/>
        <v>4.9055634676604651E-5</v>
      </c>
      <c r="H401" s="47">
        <f t="shared" si="115"/>
        <v>1.1870737653823816E-4</v>
      </c>
      <c r="I401" s="47">
        <f t="shared" si="115"/>
        <v>1.9588894212608197E-4</v>
      </c>
      <c r="J401" s="47">
        <f t="shared" si="115"/>
        <v>4.6723738595090319E-4</v>
      </c>
      <c r="K401" s="47">
        <f t="shared" si="115"/>
        <v>1.0336712987179886E-2</v>
      </c>
      <c r="L401" s="47">
        <f t="shared" si="115"/>
        <v>1.2432612520334296E-4</v>
      </c>
      <c r="M401" s="47">
        <f t="shared" si="115"/>
        <v>3.0904436544178145E-4</v>
      </c>
      <c r="N401" s="47">
        <f t="shared" si="115"/>
        <v>0</v>
      </c>
      <c r="Q401" s="47">
        <f t="shared" si="116"/>
        <v>1.8781146782990716E-6</v>
      </c>
      <c r="R401" s="47">
        <f t="shared" si="116"/>
        <v>8.6508059862944157E-5</v>
      </c>
      <c r="S401" s="47">
        <f t="shared" si="116"/>
        <v>3.8271066738970727E-5</v>
      </c>
      <c r="T401" s="47">
        <f t="shared" si="116"/>
        <v>9.8889332052155786E-5</v>
      </c>
      <c r="U401" s="47">
        <f t="shared" si="116"/>
        <v>1.8080210679215233E-4</v>
      </c>
      <c r="V401" s="47">
        <f t="shared" si="116"/>
        <v>4.2966972821366822E-4</v>
      </c>
      <c r="W401" s="47">
        <f t="shared" si="116"/>
        <v>9.4049927271511787E-3</v>
      </c>
      <c r="X401" s="47">
        <f t="shared" si="116"/>
        <v>1.0209714267329873E-4</v>
      </c>
      <c r="Y401" s="47">
        <f t="shared" si="116"/>
        <v>2.9450221957509989E-4</v>
      </c>
      <c r="Z401" s="47">
        <f t="shared" si="116"/>
        <v>0</v>
      </c>
      <c r="AA401" s="91"/>
      <c r="AB401" s="91"/>
      <c r="AC401" s="47">
        <f t="shared" si="117"/>
        <v>4.0968171432860451E-6</v>
      </c>
      <c r="AD401" s="47">
        <f t="shared" si="117"/>
        <v>3.4669311447073641E-4</v>
      </c>
      <c r="AE401" s="47">
        <f t="shared" si="117"/>
        <v>5.9840202614238866E-5</v>
      </c>
      <c r="AF401" s="47">
        <f t="shared" si="117"/>
        <v>1.4037320989631908E-4</v>
      </c>
      <c r="AG401" s="47">
        <f t="shared" si="117"/>
        <v>2.1097577746001178E-4</v>
      </c>
      <c r="AH401" s="47">
        <f t="shared" si="117"/>
        <v>5.048050436881399E-4</v>
      </c>
      <c r="AI401" s="47">
        <f t="shared" si="117"/>
        <v>1.1324502827473139E-2</v>
      </c>
      <c r="AJ401" s="47">
        <f t="shared" si="117"/>
        <v>1.4655510773338722E-4</v>
      </c>
      <c r="AK401" s="47">
        <f t="shared" si="117"/>
        <v>3.2793064585863907E-4</v>
      </c>
      <c r="AL401" s="47">
        <f t="shared" si="117"/>
        <v>0</v>
      </c>
      <c r="AO401" s="47">
        <f t="shared" si="113"/>
        <v>1.3466532097892502E-6</v>
      </c>
      <c r="AP401" s="47">
        <f t="shared" si="113"/>
        <v>1.2307837104960119E-4</v>
      </c>
      <c r="AQ401" s="47">
        <f t="shared" si="113"/>
        <v>1.0784567937633924E-5</v>
      </c>
      <c r="AR401" s="47">
        <f t="shared" si="113"/>
        <v>1.9818044486082372E-5</v>
      </c>
      <c r="AS401" s="47">
        <f t="shared" si="113"/>
        <v>1.5086835333929643E-5</v>
      </c>
      <c r="AT401" s="47">
        <f t="shared" si="113"/>
        <v>3.7567657737234972E-5</v>
      </c>
      <c r="AU401" s="47">
        <f t="shared" si="113"/>
        <v>9.3172026002870736E-4</v>
      </c>
      <c r="AV401" s="47">
        <f t="shared" si="113"/>
        <v>2.2228982530044227E-5</v>
      </c>
      <c r="AW401" s="47">
        <f t="shared" si="113"/>
        <v>1.4542145866681564E-5</v>
      </c>
      <c r="AX401" s="47">
        <f t="shared" si="113"/>
        <v>0</v>
      </c>
      <c r="BA401" s="47">
        <f t="shared" si="114"/>
        <v>7.3215850313743665E-6</v>
      </c>
      <c r="BB401" s="47">
        <f t="shared" si="114"/>
        <v>5.5627954538328174E-4</v>
      </c>
      <c r="BC401" s="47">
        <f t="shared" si="114"/>
        <v>1.0889583729084352E-4</v>
      </c>
      <c r="BD401" s="47">
        <f t="shared" si="114"/>
        <v>2.5908058643455724E-4</v>
      </c>
      <c r="BE401" s="47">
        <f t="shared" si="114"/>
        <v>4.0686471958609378E-4</v>
      </c>
      <c r="BF401" s="47">
        <f t="shared" si="114"/>
        <v>9.7204242963904309E-4</v>
      </c>
      <c r="BG401" s="47">
        <f t="shared" si="114"/>
        <v>2.1661215814653023E-2</v>
      </c>
      <c r="BH401" s="47">
        <f t="shared" si="114"/>
        <v>2.7088123293673018E-4</v>
      </c>
      <c r="BI401" s="47">
        <f t="shared" si="114"/>
        <v>6.3697501130042058E-4</v>
      </c>
      <c r="BJ401" s="47">
        <f t="shared" si="114"/>
        <v>0</v>
      </c>
      <c r="BK401" s="39"/>
    </row>
    <row r="402" spans="4:63">
      <c r="D402" s="37">
        <f t="shared" si="109"/>
        <v>2.25</v>
      </c>
      <c r="E402" s="47">
        <f t="shared" si="115"/>
        <v>3.5574156000394479E-6</v>
      </c>
      <c r="F402" s="47">
        <f t="shared" si="115"/>
        <v>2.3369222763558876E-4</v>
      </c>
      <c r="G402" s="47">
        <f t="shared" si="115"/>
        <v>5.4418848956569926E-5</v>
      </c>
      <c r="H402" s="47">
        <f t="shared" si="115"/>
        <v>1.3324660901242003E-4</v>
      </c>
      <c r="I402" s="47">
        <f t="shared" si="115"/>
        <v>2.106822259011276E-4</v>
      </c>
      <c r="J402" s="47">
        <f t="shared" si="115"/>
        <v>5.2139673564386888E-4</v>
      </c>
      <c r="K402" s="47">
        <f t="shared" si="115"/>
        <v>1.1591978925554764E-2</v>
      </c>
      <c r="L402" s="47">
        <f t="shared" si="115"/>
        <v>1.4120456881274284E-4</v>
      </c>
      <c r="M402" s="47">
        <f t="shared" si="115"/>
        <v>3.484704303314941E-4</v>
      </c>
      <c r="N402" s="47">
        <f t="shared" si="115"/>
        <v>0</v>
      </c>
      <c r="Q402" s="47">
        <f t="shared" si="116"/>
        <v>1.8210368226862294E-6</v>
      </c>
      <c r="R402" s="47">
        <f t="shared" si="116"/>
        <v>1.0183051257109313E-4</v>
      </c>
      <c r="S402" s="47">
        <f t="shared" si="116"/>
        <v>4.2739042296027424E-5</v>
      </c>
      <c r="T402" s="47">
        <f t="shared" si="116"/>
        <v>1.1063655863166895E-4</v>
      </c>
      <c r="U402" s="47">
        <f t="shared" si="116"/>
        <v>1.946394632591695E-4</v>
      </c>
      <c r="V402" s="47">
        <f t="shared" si="116"/>
        <v>4.7711149494563369E-4</v>
      </c>
      <c r="W402" s="47">
        <f t="shared" si="116"/>
        <v>1.0513372907226728E-2</v>
      </c>
      <c r="X402" s="47">
        <f t="shared" si="116"/>
        <v>1.1555838281488113E-4</v>
      </c>
      <c r="Y402" s="47">
        <f t="shared" si="116"/>
        <v>3.3045344592794559E-4</v>
      </c>
      <c r="Z402" s="47">
        <f t="shared" si="116"/>
        <v>0</v>
      </c>
      <c r="AA402" s="91"/>
      <c r="AB402" s="91"/>
      <c r="AC402" s="47">
        <f t="shared" si="117"/>
        <v>4.6435511538444309E-6</v>
      </c>
      <c r="AD402" s="47">
        <f t="shared" si="117"/>
        <v>3.8477378918109247E-4</v>
      </c>
      <c r="AE402" s="47">
        <f t="shared" si="117"/>
        <v>6.6098655617112604E-5</v>
      </c>
      <c r="AF402" s="47">
        <f t="shared" si="117"/>
        <v>1.5838826955136913E-4</v>
      </c>
      <c r="AG402" s="47">
        <f t="shared" si="117"/>
        <v>2.2672498854308594E-4</v>
      </c>
      <c r="AH402" s="47">
        <f t="shared" si="117"/>
        <v>5.6568197634210564E-4</v>
      </c>
      <c r="AI402" s="47">
        <f t="shared" si="117"/>
        <v>1.274740449892761E-2</v>
      </c>
      <c r="AJ402" s="47">
        <f t="shared" si="117"/>
        <v>1.6685075481060434E-4</v>
      </c>
      <c r="AK402" s="47">
        <f t="shared" si="117"/>
        <v>3.7243920680526694E-4</v>
      </c>
      <c r="AL402" s="47">
        <f t="shared" si="117"/>
        <v>0</v>
      </c>
      <c r="AO402" s="47">
        <f t="shared" si="113"/>
        <v>1.7363787773532185E-6</v>
      </c>
      <c r="AP402" s="47">
        <f t="shared" si="113"/>
        <v>1.3186171506449562E-4</v>
      </c>
      <c r="AQ402" s="47">
        <f t="shared" si="113"/>
        <v>1.1679806660542502E-5</v>
      </c>
      <c r="AR402" s="47">
        <f t="shared" si="113"/>
        <v>2.2610050380751087E-5</v>
      </c>
      <c r="AS402" s="47">
        <f t="shared" si="113"/>
        <v>1.6042762641958096E-5</v>
      </c>
      <c r="AT402" s="47">
        <f t="shared" si="113"/>
        <v>4.4285240698235188E-5</v>
      </c>
      <c r="AU402" s="47">
        <f t="shared" si="113"/>
        <v>1.0786060183280363E-3</v>
      </c>
      <c r="AV402" s="47">
        <f t="shared" si="113"/>
        <v>2.5646185997861703E-5</v>
      </c>
      <c r="AW402" s="47">
        <f t="shared" si="113"/>
        <v>1.8016984403548516E-5</v>
      </c>
      <c r="AX402" s="47">
        <f t="shared" si="113"/>
        <v>0</v>
      </c>
      <c r="BA402" s="47">
        <f t="shared" si="114"/>
        <v>8.2009667538838788E-6</v>
      </c>
      <c r="BB402" s="47">
        <f t="shared" si="114"/>
        <v>6.1846601681668121E-4</v>
      </c>
      <c r="BC402" s="47">
        <f t="shared" si="114"/>
        <v>1.2051750457368253E-4</v>
      </c>
      <c r="BD402" s="47">
        <f t="shared" si="114"/>
        <v>2.9163487856378914E-4</v>
      </c>
      <c r="BE402" s="47">
        <f t="shared" si="114"/>
        <v>4.3740721444421353E-4</v>
      </c>
      <c r="BF402" s="47">
        <f t="shared" si="114"/>
        <v>1.0870787119859745E-3</v>
      </c>
      <c r="BG402" s="47">
        <f t="shared" si="114"/>
        <v>2.4339383424482372E-2</v>
      </c>
      <c r="BH402" s="47">
        <f t="shared" si="114"/>
        <v>3.080553236233472E-4</v>
      </c>
      <c r="BI402" s="47">
        <f t="shared" si="114"/>
        <v>7.2090963713676104E-4</v>
      </c>
      <c r="BJ402" s="47">
        <f t="shared" si="114"/>
        <v>0</v>
      </c>
      <c r="BK402" s="39"/>
    </row>
    <row r="403" spans="4:63">
      <c r="D403" s="37">
        <f t="shared" si="109"/>
        <v>2.5</v>
      </c>
      <c r="E403" s="47">
        <f t="shared" si="115"/>
        <v>3.8687246285421704E-6</v>
      </c>
      <c r="F403" s="47">
        <f t="shared" si="115"/>
        <v>2.5599665994785172E-4</v>
      </c>
      <c r="G403" s="47">
        <f t="shared" si="115"/>
        <v>5.948682410457708E-5</v>
      </c>
      <c r="H403" s="47">
        <f t="shared" si="115"/>
        <v>1.4715898893552141E-4</v>
      </c>
      <c r="I403" s="47">
        <f t="shared" si="115"/>
        <v>2.2365447285097945E-4</v>
      </c>
      <c r="J403" s="47">
        <f t="shared" si="115"/>
        <v>5.717265569621429E-4</v>
      </c>
      <c r="K403" s="47">
        <f t="shared" si="115"/>
        <v>1.2787877597782696E-2</v>
      </c>
      <c r="L403" s="47">
        <f t="shared" si="115"/>
        <v>1.5815962713470268E-4</v>
      </c>
      <c r="M403" s="47">
        <f t="shared" si="115"/>
        <v>3.8658315832834004E-4</v>
      </c>
      <c r="N403" s="47">
        <f t="shared" si="115"/>
        <v>0</v>
      </c>
      <c r="Q403" s="47">
        <f t="shared" ref="Q403:Z418" si="118">((Q314)/($D314-$D313))/$R$192*100</f>
        <v>1.7272157620196537E-6</v>
      </c>
      <c r="R403" s="47">
        <f t="shared" si="118"/>
        <v>1.1720087362156409E-4</v>
      </c>
      <c r="S403" s="47">
        <f t="shared" si="118"/>
        <v>4.7004201517710938E-5</v>
      </c>
      <c r="T403" s="47">
        <f t="shared" si="118"/>
        <v>1.216996403427911E-4</v>
      </c>
      <c r="U403" s="47">
        <f t="shared" si="118"/>
        <v>2.0681381534772036E-4</v>
      </c>
      <c r="V403" s="47">
        <f t="shared" si="118"/>
        <v>5.1998236907669965E-4</v>
      </c>
      <c r="W403" s="47">
        <f t="shared" si="118"/>
        <v>1.1552754855483594E-2</v>
      </c>
      <c r="X403" s="47">
        <f t="shared" si="118"/>
        <v>1.289051818514496E-4</v>
      </c>
      <c r="Y403" s="47">
        <f t="shared" si="118"/>
        <v>3.6479653791401115E-4</v>
      </c>
      <c r="Z403" s="47">
        <f t="shared" si="118"/>
        <v>0</v>
      </c>
      <c r="AA403" s="91"/>
      <c r="AB403" s="91"/>
      <c r="AC403" s="47">
        <f t="shared" ref="AC403:AL418" si="119">((AC314)/($D314-$D313))/$R$192*100</f>
        <v>5.1886146147269741E-6</v>
      </c>
      <c r="AD403" s="47">
        <f t="shared" si="119"/>
        <v>4.190778031592416E-4</v>
      </c>
      <c r="AE403" s="47">
        <f t="shared" si="119"/>
        <v>7.1969446691443019E-5</v>
      </c>
      <c r="AF403" s="47">
        <f t="shared" si="119"/>
        <v>1.7581716933195743E-4</v>
      </c>
      <c r="AG403" s="47">
        <f t="shared" si="119"/>
        <v>2.4049513035423865E-4</v>
      </c>
      <c r="AH403" s="47">
        <f t="shared" si="119"/>
        <v>6.2347074484758584E-4</v>
      </c>
      <c r="AI403" s="47">
        <f t="shared" si="119"/>
        <v>1.4120066167941665E-2</v>
      </c>
      <c r="AJ403" s="47">
        <f t="shared" si="119"/>
        <v>1.8741407241795591E-4</v>
      </c>
      <c r="AK403" s="47">
        <f t="shared" si="119"/>
        <v>4.1589020273117877E-4</v>
      </c>
      <c r="AL403" s="47">
        <f t="shared" si="119"/>
        <v>0</v>
      </c>
      <c r="AO403" s="47">
        <f t="shared" si="113"/>
        <v>2.1415088665225168E-6</v>
      </c>
      <c r="AP403" s="47">
        <f t="shared" si="113"/>
        <v>1.3879578632628763E-4</v>
      </c>
      <c r="AQ403" s="47">
        <f t="shared" si="113"/>
        <v>1.2482622586866142E-5</v>
      </c>
      <c r="AR403" s="47">
        <f t="shared" si="113"/>
        <v>2.5459348592730312E-5</v>
      </c>
      <c r="AS403" s="47">
        <f t="shared" si="113"/>
        <v>1.6840657503259095E-5</v>
      </c>
      <c r="AT403" s="47">
        <f t="shared" si="113"/>
        <v>5.1744187885443258E-5</v>
      </c>
      <c r="AU403" s="47">
        <f t="shared" si="113"/>
        <v>1.2351227422991023E-3</v>
      </c>
      <c r="AV403" s="47">
        <f t="shared" si="113"/>
        <v>2.9254445283253075E-5</v>
      </c>
      <c r="AW403" s="47">
        <f t="shared" si="113"/>
        <v>2.1786620414328891E-5</v>
      </c>
      <c r="AX403" s="47">
        <f t="shared" si="113"/>
        <v>0</v>
      </c>
      <c r="BA403" s="47">
        <f t="shared" si="114"/>
        <v>9.0573392432691454E-6</v>
      </c>
      <c r="BB403" s="47">
        <f t="shared" si="114"/>
        <v>6.7507446310709337E-4</v>
      </c>
      <c r="BC403" s="47">
        <f t="shared" si="114"/>
        <v>1.3145627079602011E-4</v>
      </c>
      <c r="BD403" s="47">
        <f t="shared" si="114"/>
        <v>3.2297615826747887E-4</v>
      </c>
      <c r="BE403" s="47">
        <f t="shared" si="114"/>
        <v>4.6414960320521811E-4</v>
      </c>
      <c r="BF403" s="47">
        <f t="shared" si="114"/>
        <v>1.1951973018097287E-3</v>
      </c>
      <c r="BG403" s="47">
        <f t="shared" si="114"/>
        <v>2.6907943765724363E-2</v>
      </c>
      <c r="BH403" s="47">
        <f t="shared" si="114"/>
        <v>3.4557369955265859E-4</v>
      </c>
      <c r="BI403" s="47">
        <f t="shared" si="114"/>
        <v>8.0247336105951882E-4</v>
      </c>
      <c r="BJ403" s="47">
        <f t="shared" si="114"/>
        <v>0</v>
      </c>
      <c r="BK403" s="39"/>
    </row>
    <row r="404" spans="4:63">
      <c r="D404" s="37">
        <f t="shared" si="109"/>
        <v>2.75</v>
      </c>
      <c r="E404" s="47">
        <f t="shared" si="115"/>
        <v>4.1716907758275464E-6</v>
      </c>
      <c r="F404" s="47">
        <f t="shared" si="115"/>
        <v>2.7723976218843084E-4</v>
      </c>
      <c r="G404" s="47">
        <f t="shared" si="115"/>
        <v>6.4463655207036571E-5</v>
      </c>
      <c r="H404" s="47">
        <f t="shared" si="115"/>
        <v>1.6095609956544665E-4</v>
      </c>
      <c r="I404" s="47">
        <f t="shared" si="115"/>
        <v>2.3548072551748549E-4</v>
      </c>
      <c r="J404" s="47">
        <f t="shared" si="115"/>
        <v>6.199204049981568E-4</v>
      </c>
      <c r="K404" s="47">
        <f t="shared" si="115"/>
        <v>1.3967832557861454E-2</v>
      </c>
      <c r="L404" s="47">
        <f t="shared" si="115"/>
        <v>1.7589935297106685E-4</v>
      </c>
      <c r="M404" s="47">
        <f t="shared" si="115"/>
        <v>4.2478746734753425E-4</v>
      </c>
      <c r="N404" s="47">
        <f t="shared" si="115"/>
        <v>0</v>
      </c>
      <c r="Q404" s="47">
        <f t="shared" si="118"/>
        <v>1.5989204727888744E-6</v>
      </c>
      <c r="R404" s="47">
        <f t="shared" si="118"/>
        <v>1.3310298043131677E-4</v>
      </c>
      <c r="S404" s="47">
        <f t="shared" si="118"/>
        <v>5.1231767971028958E-5</v>
      </c>
      <c r="T404" s="47">
        <f t="shared" si="118"/>
        <v>1.3246670248857846E-4</v>
      </c>
      <c r="U404" s="47">
        <f t="shared" si="118"/>
        <v>2.1795209123760202E-4</v>
      </c>
      <c r="V404" s="47">
        <f t="shared" si="118"/>
        <v>5.5959320487659349E-4</v>
      </c>
      <c r="W404" s="47">
        <f t="shared" si="118"/>
        <v>1.2559127915893429E-2</v>
      </c>
      <c r="X404" s="47">
        <f t="shared" si="118"/>
        <v>1.4267732462528105E-4</v>
      </c>
      <c r="Y404" s="47">
        <f t="shared" si="118"/>
        <v>3.9878824150264922E-4</v>
      </c>
      <c r="Z404" s="47">
        <f t="shared" si="118"/>
        <v>0</v>
      </c>
      <c r="AA404" s="91"/>
      <c r="AB404" s="91"/>
      <c r="AC404" s="47">
        <f t="shared" si="119"/>
        <v>5.7543537316973871E-6</v>
      </c>
      <c r="AD404" s="47">
        <f t="shared" si="119"/>
        <v>4.5064207186363805E-4</v>
      </c>
      <c r="AE404" s="47">
        <f t="shared" si="119"/>
        <v>7.7695542443043792E-5</v>
      </c>
      <c r="AF404" s="47">
        <f t="shared" si="119"/>
        <v>1.933003093139815E-4</v>
      </c>
      <c r="AG404" s="47">
        <f t="shared" si="119"/>
        <v>2.5300935979736882E-4</v>
      </c>
      <c r="AH404" s="47">
        <f t="shared" si="119"/>
        <v>6.802476051197201E-4</v>
      </c>
      <c r="AI404" s="47">
        <f t="shared" si="119"/>
        <v>1.5493508208679197E-2</v>
      </c>
      <c r="AJ404" s="47">
        <f t="shared" si="119"/>
        <v>2.091213813168526E-4</v>
      </c>
      <c r="AK404" s="47">
        <f t="shared" si="119"/>
        <v>4.5984932213515451E-4</v>
      </c>
      <c r="AL404" s="47">
        <f t="shared" si="119"/>
        <v>0</v>
      </c>
      <c r="AO404" s="47">
        <f t="shared" si="113"/>
        <v>2.5727703030386718E-6</v>
      </c>
      <c r="AP404" s="47">
        <f t="shared" si="113"/>
        <v>1.4413678175711407E-4</v>
      </c>
      <c r="AQ404" s="47">
        <f t="shared" si="113"/>
        <v>1.3231887236007613E-5</v>
      </c>
      <c r="AR404" s="47">
        <f t="shared" si="113"/>
        <v>2.848939707686819E-5</v>
      </c>
      <c r="AS404" s="47">
        <f t="shared" si="113"/>
        <v>1.752863427988347E-5</v>
      </c>
      <c r="AT404" s="47">
        <f t="shared" si="113"/>
        <v>6.0327200121563303E-5</v>
      </c>
      <c r="AU404" s="47">
        <f t="shared" si="113"/>
        <v>1.4087046419680258E-3</v>
      </c>
      <c r="AV404" s="47">
        <f t="shared" si="113"/>
        <v>3.3222028345785803E-5</v>
      </c>
      <c r="AW404" s="47">
        <f t="shared" si="113"/>
        <v>2.5999225844885023E-5</v>
      </c>
      <c r="AX404" s="47">
        <f t="shared" si="113"/>
        <v>0</v>
      </c>
      <c r="BA404" s="47">
        <f t="shared" si="114"/>
        <v>9.9260445075249335E-6</v>
      </c>
      <c r="BB404" s="47">
        <f t="shared" si="114"/>
        <v>7.2788183405206883E-4</v>
      </c>
      <c r="BC404" s="47">
        <f t="shared" si="114"/>
        <v>1.4215919765008038E-4</v>
      </c>
      <c r="BD404" s="47">
        <f t="shared" si="114"/>
        <v>3.5425640887942815E-4</v>
      </c>
      <c r="BE404" s="47">
        <f t="shared" si="114"/>
        <v>4.8849008531485431E-4</v>
      </c>
      <c r="BF404" s="47">
        <f t="shared" si="114"/>
        <v>1.300168010117877E-3</v>
      </c>
      <c r="BG404" s="47">
        <f t="shared" si="114"/>
        <v>2.9461340766540653E-2</v>
      </c>
      <c r="BH404" s="47">
        <f t="shared" si="114"/>
        <v>3.8502073428791945E-4</v>
      </c>
      <c r="BI404" s="47">
        <f t="shared" si="114"/>
        <v>8.846367894826887E-4</v>
      </c>
      <c r="BJ404" s="47">
        <f t="shared" si="114"/>
        <v>0</v>
      </c>
      <c r="BK404" s="39"/>
    </row>
    <row r="405" spans="4:63">
      <c r="D405" s="37">
        <f t="shared" si="109"/>
        <v>3</v>
      </c>
      <c r="E405" s="47">
        <f t="shared" si="115"/>
        <v>4.4668393959533305E-6</v>
      </c>
      <c r="F405" s="47">
        <f t="shared" si="115"/>
        <v>2.9722568542494345E-4</v>
      </c>
      <c r="G405" s="47">
        <f t="shared" si="115"/>
        <v>6.9351229085741188E-5</v>
      </c>
      <c r="H405" s="47">
        <f t="shared" si="115"/>
        <v>1.7459355090687642E-4</v>
      </c>
      <c r="I405" s="47">
        <f t="shared" si="115"/>
        <v>2.4630199386496487E-4</v>
      </c>
      <c r="J405" s="47">
        <f t="shared" si="115"/>
        <v>6.6557317687627278E-4</v>
      </c>
      <c r="K405" s="47">
        <f t="shared" si="115"/>
        <v>1.5127169584771864E-2</v>
      </c>
      <c r="L405" s="47">
        <f t="shared" si="115"/>
        <v>1.9450124623090117E-4</v>
      </c>
      <c r="M405" s="47">
        <f t="shared" si="115"/>
        <v>4.6298161161081441E-4</v>
      </c>
      <c r="N405" s="47">
        <f t="shared" si="115"/>
        <v>0</v>
      </c>
      <c r="Q405" s="47">
        <f t="shared" si="118"/>
        <v>1.4415115606299967E-6</v>
      </c>
      <c r="R405" s="47">
        <f t="shared" si="118"/>
        <v>1.49421971060752E-4</v>
      </c>
      <c r="S405" s="47">
        <f t="shared" si="118"/>
        <v>5.5417493646374667E-5</v>
      </c>
      <c r="T405" s="47">
        <f t="shared" si="118"/>
        <v>1.4287337726402318E-4</v>
      </c>
      <c r="U405" s="47">
        <f t="shared" si="118"/>
        <v>2.2818074439582249E-4</v>
      </c>
      <c r="V405" s="47">
        <f t="shared" si="118"/>
        <v>5.9539401436458652E-4</v>
      </c>
      <c r="W405" s="47">
        <f t="shared" si="118"/>
        <v>1.3525705350446476E-2</v>
      </c>
      <c r="X405" s="47">
        <f t="shared" si="118"/>
        <v>1.5690845904443987E-4</v>
      </c>
      <c r="Y405" s="47">
        <f t="shared" si="118"/>
        <v>4.3230947064379366E-4</v>
      </c>
      <c r="Z405" s="47">
        <f t="shared" si="118"/>
        <v>0</v>
      </c>
      <c r="AA405" s="91"/>
      <c r="AB405" s="91"/>
      <c r="AC405" s="47">
        <f t="shared" si="119"/>
        <v>6.3426127928994303E-6</v>
      </c>
      <c r="AD405" s="47">
        <f t="shared" si="119"/>
        <v>4.7900785435357778E-4</v>
      </c>
      <c r="AE405" s="47">
        <f t="shared" si="119"/>
        <v>8.3284964525107499E-5</v>
      </c>
      <c r="AF405" s="47">
        <f t="shared" si="119"/>
        <v>2.1078931704835943E-4</v>
      </c>
      <c r="AG405" s="47">
        <f t="shared" si="119"/>
        <v>2.6442324333410743E-4</v>
      </c>
      <c r="AH405" s="47">
        <f t="shared" si="119"/>
        <v>7.3575233938795925E-4</v>
      </c>
      <c r="AI405" s="47">
        <f t="shared" si="119"/>
        <v>1.6864441863315021E-2</v>
      </c>
      <c r="AJ405" s="47">
        <f t="shared" si="119"/>
        <v>2.3209403341736208E-4</v>
      </c>
      <c r="AK405" s="47">
        <f t="shared" si="119"/>
        <v>5.0417582915294611E-4</v>
      </c>
      <c r="AL405" s="47">
        <f t="shared" si="119"/>
        <v>0</v>
      </c>
      <c r="AO405" s="47">
        <f t="shared" si="113"/>
        <v>3.0253278353233336E-6</v>
      </c>
      <c r="AP405" s="47">
        <f t="shared" si="113"/>
        <v>1.4780371436419145E-4</v>
      </c>
      <c r="AQ405" s="47">
        <f t="shared" si="113"/>
        <v>1.3933735439366521E-5</v>
      </c>
      <c r="AR405" s="47">
        <f t="shared" si="113"/>
        <v>3.1720173642853244E-5</v>
      </c>
      <c r="AS405" s="47">
        <f t="shared" si="113"/>
        <v>1.8121249469142377E-5</v>
      </c>
      <c r="AT405" s="47">
        <f t="shared" si="113"/>
        <v>7.0179162511686257E-5</v>
      </c>
      <c r="AU405" s="47">
        <f t="shared" si="113"/>
        <v>1.6014642343253876E-3</v>
      </c>
      <c r="AV405" s="47">
        <f t="shared" si="113"/>
        <v>3.7592787186461308E-5</v>
      </c>
      <c r="AW405" s="47">
        <f t="shared" si="113"/>
        <v>3.0672140967020751E-5</v>
      </c>
      <c r="AX405" s="47">
        <f t="shared" si="113"/>
        <v>0</v>
      </c>
      <c r="BA405" s="47">
        <f t="shared" si="114"/>
        <v>1.0809452188852761E-5</v>
      </c>
      <c r="BB405" s="47">
        <f t="shared" si="114"/>
        <v>7.7623353977852123E-4</v>
      </c>
      <c r="BC405" s="47">
        <f t="shared" si="114"/>
        <v>1.526361936108487E-4</v>
      </c>
      <c r="BD405" s="47">
        <f t="shared" si="114"/>
        <v>3.8538286795523587E-4</v>
      </c>
      <c r="BE405" s="47">
        <f t="shared" si="114"/>
        <v>5.107252371990723E-4</v>
      </c>
      <c r="BF405" s="47">
        <f t="shared" si="114"/>
        <v>1.401325516264232E-3</v>
      </c>
      <c r="BG405" s="47">
        <f t="shared" si="114"/>
        <v>3.1991611448086883E-2</v>
      </c>
      <c r="BH405" s="47">
        <f t="shared" si="114"/>
        <v>4.2659527964826325E-4</v>
      </c>
      <c r="BI405" s="47">
        <f t="shared" si="114"/>
        <v>9.6715744076376052E-4</v>
      </c>
      <c r="BJ405" s="47">
        <f t="shared" si="114"/>
        <v>0</v>
      </c>
      <c r="BK405" s="39"/>
    </row>
    <row r="406" spans="4:63">
      <c r="D406" s="37">
        <f t="shared" si="109"/>
        <v>3.25</v>
      </c>
      <c r="E406" s="47">
        <f t="shared" si="115"/>
        <v>4.7548087508825808E-6</v>
      </c>
      <c r="F406" s="47">
        <f t="shared" si="115"/>
        <v>3.1576693032950802E-4</v>
      </c>
      <c r="G406" s="47">
        <f t="shared" si="115"/>
        <v>7.4152988806607561E-5</v>
      </c>
      <c r="H406" s="47">
        <f t="shared" si="115"/>
        <v>1.8803011463801428E-4</v>
      </c>
      <c r="I406" s="47">
        <f t="shared" si="115"/>
        <v>2.5626902943316852E-4</v>
      </c>
      <c r="J406" s="47">
        <f t="shared" si="115"/>
        <v>7.082976414666363E-4</v>
      </c>
      <c r="K406" s="47">
        <f t="shared" si="115"/>
        <v>1.6261508822261569E-2</v>
      </c>
      <c r="L406" s="47">
        <f t="shared" si="115"/>
        <v>2.140431972082735E-4</v>
      </c>
      <c r="M406" s="47">
        <f t="shared" si="115"/>
        <v>5.0107064666596649E-4</v>
      </c>
      <c r="N406" s="47">
        <f t="shared" si="115"/>
        <v>0</v>
      </c>
      <c r="Q406" s="47">
        <f t="shared" si="118"/>
        <v>1.2605489613644386E-6</v>
      </c>
      <c r="R406" s="47">
        <f t="shared" si="118"/>
        <v>1.6604260472438765E-4</v>
      </c>
      <c r="S406" s="47">
        <f t="shared" si="118"/>
        <v>5.9558193492327834E-5</v>
      </c>
      <c r="T406" s="47">
        <f t="shared" si="118"/>
        <v>1.5285857591338791E-4</v>
      </c>
      <c r="U406" s="47">
        <f t="shared" si="118"/>
        <v>2.3763512191803013E-4</v>
      </c>
      <c r="V406" s="47">
        <f t="shared" si="118"/>
        <v>6.2685542482110695E-4</v>
      </c>
      <c r="W406" s="47">
        <f t="shared" si="118"/>
        <v>1.444602794404698E-2</v>
      </c>
      <c r="X406" s="47">
        <f t="shared" si="118"/>
        <v>1.7163326022331642E-4</v>
      </c>
      <c r="Y406" s="47">
        <f t="shared" si="118"/>
        <v>4.6524919415370233E-4</v>
      </c>
      <c r="Z406" s="47">
        <f t="shared" si="118"/>
        <v>0</v>
      </c>
      <c r="AA406" s="91"/>
      <c r="AB406" s="91"/>
      <c r="AC406" s="47">
        <f t="shared" si="119"/>
        <v>6.9552656647523263E-6</v>
      </c>
      <c r="AD406" s="47">
        <f t="shared" si="119"/>
        <v>5.0373339633088556E-4</v>
      </c>
      <c r="AE406" s="47">
        <f t="shared" si="119"/>
        <v>8.8747784120887303E-5</v>
      </c>
      <c r="AF406" s="47">
        <f t="shared" si="119"/>
        <v>2.2823885234308377E-4</v>
      </c>
      <c r="AG406" s="47">
        <f t="shared" si="119"/>
        <v>2.7490293694830713E-4</v>
      </c>
      <c r="AH406" s="47">
        <f t="shared" si="119"/>
        <v>7.8973985811216815E-4</v>
      </c>
      <c r="AI406" s="47">
        <f t="shared" si="119"/>
        <v>1.8229839215278744E-2</v>
      </c>
      <c r="AJ406" s="47">
        <f t="shared" si="119"/>
        <v>2.5645313419323039E-4</v>
      </c>
      <c r="AK406" s="47">
        <f t="shared" si="119"/>
        <v>5.4873450739848667E-4</v>
      </c>
      <c r="AL406" s="47">
        <f t="shared" si="119"/>
        <v>0</v>
      </c>
      <c r="AO406" s="47">
        <f t="shared" si="113"/>
        <v>3.4942597895181422E-6</v>
      </c>
      <c r="AP406" s="47">
        <f t="shared" si="113"/>
        <v>1.4972432560512037E-4</v>
      </c>
      <c r="AQ406" s="47">
        <f t="shared" si="113"/>
        <v>1.4594795314279728E-5</v>
      </c>
      <c r="AR406" s="47">
        <f t="shared" si="113"/>
        <v>3.517153872462637E-5</v>
      </c>
      <c r="AS406" s="47">
        <f t="shared" si="113"/>
        <v>1.8633907515138391E-5</v>
      </c>
      <c r="AT406" s="47">
        <f t="shared" si="113"/>
        <v>8.1442216645529353E-5</v>
      </c>
      <c r="AU406" s="47">
        <f t="shared" si="113"/>
        <v>1.8154808782145891E-3</v>
      </c>
      <c r="AV406" s="47">
        <f t="shared" si="113"/>
        <v>4.2409936984957078E-5</v>
      </c>
      <c r="AW406" s="47">
        <f t="shared" si="113"/>
        <v>3.5821452512264159E-5</v>
      </c>
      <c r="AX406" s="47">
        <f t="shared" si="113"/>
        <v>0</v>
      </c>
      <c r="BA406" s="47">
        <f t="shared" si="114"/>
        <v>1.1710074415634907E-5</v>
      </c>
      <c r="BB406" s="47">
        <f t="shared" si="114"/>
        <v>8.1950032666039353E-4</v>
      </c>
      <c r="BC406" s="47">
        <f t="shared" si="114"/>
        <v>1.6290077292749485E-4</v>
      </c>
      <c r="BD406" s="47">
        <f t="shared" si="114"/>
        <v>4.1626896698109808E-4</v>
      </c>
      <c r="BE406" s="47">
        <f t="shared" si="114"/>
        <v>5.311719663814757E-4</v>
      </c>
      <c r="BF406" s="47">
        <f t="shared" si="114"/>
        <v>1.4980374995788043E-3</v>
      </c>
      <c r="BG406" s="47">
        <f t="shared" si="114"/>
        <v>3.4491348037540309E-2</v>
      </c>
      <c r="BH406" s="47">
        <f t="shared" si="114"/>
        <v>4.7049633140150388E-4</v>
      </c>
      <c r="BI406" s="47">
        <f t="shared" si="114"/>
        <v>1.049805154064453E-3</v>
      </c>
      <c r="BJ406" s="47">
        <f t="shared" si="114"/>
        <v>0</v>
      </c>
      <c r="BK406" s="39"/>
    </row>
    <row r="407" spans="4:63">
      <c r="D407" s="37">
        <f t="shared" si="109"/>
        <v>3.5</v>
      </c>
      <c r="E407" s="47">
        <f t="shared" si="115"/>
        <v>5.0363333681751693E-6</v>
      </c>
      <c r="F407" s="47">
        <f t="shared" si="115"/>
        <v>3.3268478039792649E-4</v>
      </c>
      <c r="G407" s="47">
        <f t="shared" si="115"/>
        <v>7.8873742215018194E-5</v>
      </c>
      <c r="H407" s="47">
        <f t="shared" si="115"/>
        <v>2.0122767683179968E-4</v>
      </c>
      <c r="I407" s="47">
        <f t="shared" si="115"/>
        <v>2.6554021178936305E-4</v>
      </c>
      <c r="J407" s="47">
        <f t="shared" si="115"/>
        <v>7.4772526658684144E-4</v>
      </c>
      <c r="K407" s="47">
        <f t="shared" si="115"/>
        <v>1.7366764219569734E-2</v>
      </c>
      <c r="L407" s="47">
        <f t="shared" si="115"/>
        <v>2.3460289171373314E-4</v>
      </c>
      <c r="M407" s="47">
        <f t="shared" si="115"/>
        <v>5.3896637162841835E-4</v>
      </c>
      <c r="N407" s="47">
        <f t="shared" si="115"/>
        <v>0</v>
      </c>
      <c r="Q407" s="47">
        <f t="shared" si="118"/>
        <v>1.0617311629717955E-6</v>
      </c>
      <c r="R407" s="47">
        <f t="shared" si="118"/>
        <v>1.8285011864772481E-4</v>
      </c>
      <c r="S407" s="47">
        <f t="shared" si="118"/>
        <v>6.3651653853622305E-5</v>
      </c>
      <c r="T407" s="47">
        <f t="shared" si="118"/>
        <v>1.6236456980860397E-4</v>
      </c>
      <c r="U407" s="47">
        <f t="shared" si="118"/>
        <v>2.4645755111749035E-4</v>
      </c>
      <c r="V407" s="47">
        <f t="shared" si="118"/>
        <v>6.5347021999121444E-4</v>
      </c>
      <c r="W407" s="47">
        <f t="shared" si="118"/>
        <v>1.5313974640271703E-2</v>
      </c>
      <c r="X407" s="47">
        <f t="shared" si="118"/>
        <v>1.8688707390314684E-4</v>
      </c>
      <c r="Y407" s="47">
        <f t="shared" si="118"/>
        <v>4.9750435782292869E-4</v>
      </c>
      <c r="Z407" s="47">
        <f t="shared" si="118"/>
        <v>0</v>
      </c>
      <c r="AA407" s="91"/>
      <c r="AB407" s="91"/>
      <c r="AC407" s="47">
        <f t="shared" si="119"/>
        <v>7.5941993103547826E-6</v>
      </c>
      <c r="AD407" s="47">
        <f t="shared" si="119"/>
        <v>5.2439523953176647E-4</v>
      </c>
      <c r="AE407" s="47">
        <f t="shared" si="119"/>
        <v>9.4095830576413825E-5</v>
      </c>
      <c r="AF407" s="47">
        <f t="shared" si="119"/>
        <v>2.456066028363712E-4</v>
      </c>
      <c r="AG407" s="47">
        <f t="shared" si="119"/>
        <v>2.8462287246123574E-4</v>
      </c>
      <c r="AH407" s="47">
        <f t="shared" si="119"/>
        <v>8.4198031318247104E-4</v>
      </c>
      <c r="AI407" s="47">
        <f t="shared" si="119"/>
        <v>1.9586926630140725E-2</v>
      </c>
      <c r="AJ407" s="47">
        <f t="shared" si="119"/>
        <v>2.8231870952431922E-4</v>
      </c>
      <c r="AK407" s="47">
        <f t="shared" si="119"/>
        <v>5.9339602485019346E-4</v>
      </c>
      <c r="AL407" s="47">
        <f t="shared" si="119"/>
        <v>0</v>
      </c>
      <c r="AO407" s="47">
        <f t="shared" si="113"/>
        <v>3.9746022052033738E-6</v>
      </c>
      <c r="AP407" s="47">
        <f t="shared" si="113"/>
        <v>1.4983466175020168E-4</v>
      </c>
      <c r="AQ407" s="47">
        <f t="shared" si="113"/>
        <v>1.5222088361395889E-5</v>
      </c>
      <c r="AR407" s="47">
        <f t="shared" si="113"/>
        <v>3.8863107023195709E-5</v>
      </c>
      <c r="AS407" s="47">
        <f t="shared" si="113"/>
        <v>1.9082660671872697E-5</v>
      </c>
      <c r="AT407" s="47">
        <f t="shared" si="113"/>
        <v>9.4255046595626999E-5</v>
      </c>
      <c r="AU407" s="47">
        <f t="shared" si="113"/>
        <v>2.0527895792980307E-3</v>
      </c>
      <c r="AV407" s="47">
        <f t="shared" si="113"/>
        <v>4.77158178105863E-5</v>
      </c>
      <c r="AW407" s="47">
        <f t="shared" si="113"/>
        <v>4.146201380548966E-5</v>
      </c>
      <c r="AX407" s="47">
        <f t="shared" si="113"/>
        <v>0</v>
      </c>
      <c r="BA407" s="47">
        <f t="shared" si="114"/>
        <v>1.2630532678529952E-5</v>
      </c>
      <c r="BB407" s="47">
        <f t="shared" si="114"/>
        <v>8.5708001992969296E-4</v>
      </c>
      <c r="BC407" s="47">
        <f t="shared" si="114"/>
        <v>1.7296957279143202E-4</v>
      </c>
      <c r="BD407" s="47">
        <f t="shared" si="114"/>
        <v>4.468342796681709E-4</v>
      </c>
      <c r="BE407" s="47">
        <f t="shared" si="114"/>
        <v>5.5016308425059879E-4</v>
      </c>
      <c r="BF407" s="47">
        <f t="shared" si="114"/>
        <v>1.5897055797693125E-3</v>
      </c>
      <c r="BG407" s="47">
        <f t="shared" si="114"/>
        <v>3.6953690849710459E-2</v>
      </c>
      <c r="BH407" s="47">
        <f t="shared" si="114"/>
        <v>5.1692160123805234E-4</v>
      </c>
      <c r="BI407" s="47">
        <f t="shared" si="114"/>
        <v>1.1323623964786117E-3</v>
      </c>
      <c r="BJ407" s="47">
        <f t="shared" si="114"/>
        <v>0</v>
      </c>
      <c r="BK407" s="39"/>
    </row>
    <row r="408" spans="4:63">
      <c r="D408" s="37">
        <f t="shared" si="109"/>
        <v>3.75</v>
      </c>
      <c r="E408" s="47">
        <f t="shared" si="115"/>
        <v>5.3122285098698432E-6</v>
      </c>
      <c r="F408" s="47">
        <f t="shared" si="115"/>
        <v>3.4780958776991849E-4</v>
      </c>
      <c r="G408" s="47">
        <f t="shared" si="115"/>
        <v>8.3519480517855199E-5</v>
      </c>
      <c r="H408" s="47">
        <f t="shared" ref="F408:N423" si="120">((H319)/($D319-$D318))/$R$192*100</f>
        <v>2.1415116376710016E-4</v>
      </c>
      <c r="I408" s="47">
        <f t="shared" si="120"/>
        <v>2.7427962501481778E-4</v>
      </c>
      <c r="J408" s="47">
        <f t="shared" si="120"/>
        <v>7.8350674439434413E-4</v>
      </c>
      <c r="K408" s="47">
        <f t="shared" si="120"/>
        <v>1.8439139941138053E-2</v>
      </c>
      <c r="L408" s="47">
        <f t="shared" si="120"/>
        <v>2.5625729344970613E-4</v>
      </c>
      <c r="M408" s="47">
        <f t="shared" si="120"/>
        <v>5.7658720708688577E-4</v>
      </c>
      <c r="N408" s="47">
        <f t="shared" si="120"/>
        <v>0</v>
      </c>
      <c r="Q408" s="47">
        <f t="shared" si="118"/>
        <v>8.5084075195107007E-7</v>
      </c>
      <c r="R408" s="47">
        <f t="shared" si="118"/>
        <v>1.9973096989423861E-4</v>
      </c>
      <c r="S408" s="47">
        <f t="shared" si="118"/>
        <v>6.7696542322532243E-5</v>
      </c>
      <c r="T408" s="47">
        <f t="shared" si="118"/>
        <v>1.7133702582208132E-4</v>
      </c>
      <c r="U408" s="47">
        <f t="shared" si="118"/>
        <v>2.5479559736095686E-4</v>
      </c>
      <c r="V408" s="47">
        <f t="shared" si="118"/>
        <v>6.7475445285653988E-4</v>
      </c>
      <c r="W408" s="47">
        <f t="shared" si="118"/>
        <v>1.6123768264838106E-2</v>
      </c>
      <c r="X408" s="47">
        <f t="shared" si="118"/>
        <v>2.0270559780098178E-4</v>
      </c>
      <c r="Y408" s="47">
        <f t="shared" si="118"/>
        <v>5.2897973214569819E-4</v>
      </c>
      <c r="Z408" s="47">
        <f t="shared" si="118"/>
        <v>0</v>
      </c>
      <c r="AA408" s="91"/>
      <c r="AB408" s="91"/>
      <c r="AC408" s="47">
        <f t="shared" si="119"/>
        <v>8.2612992499650036E-6</v>
      </c>
      <c r="AD408" s="47">
        <f t="shared" si="119"/>
        <v>5.4058917270000746E-4</v>
      </c>
      <c r="AE408" s="47">
        <f t="shared" si="119"/>
        <v>9.9342418713177613E-5</v>
      </c>
      <c r="AF408" s="47">
        <f t="shared" si="119"/>
        <v>2.628532479237627E-4</v>
      </c>
      <c r="AG408" s="47">
        <f t="shared" si="119"/>
        <v>2.9376365266867849E-4</v>
      </c>
      <c r="AH408" s="47">
        <f t="shared" si="119"/>
        <v>8.9225903593215098E-4</v>
      </c>
      <c r="AI408" s="47">
        <f t="shared" si="119"/>
        <v>2.0933176332714794E-2</v>
      </c>
      <c r="AJ408" s="47">
        <f t="shared" si="119"/>
        <v>3.098089890984304E-4</v>
      </c>
      <c r="AK408" s="47">
        <f t="shared" si="119"/>
        <v>6.3803718912138082E-4</v>
      </c>
      <c r="AL408" s="47">
        <f t="shared" si="119"/>
        <v>0</v>
      </c>
      <c r="AO408" s="47">
        <f t="shared" si="113"/>
        <v>4.461387757918773E-6</v>
      </c>
      <c r="AP408" s="47">
        <f t="shared" si="113"/>
        <v>1.4807861787567987E-4</v>
      </c>
      <c r="AQ408" s="47">
        <f t="shared" si="113"/>
        <v>1.5822938195322956E-5</v>
      </c>
      <c r="AR408" s="47">
        <f t="shared" si="113"/>
        <v>4.2814137945018839E-5</v>
      </c>
      <c r="AS408" s="47">
        <f t="shared" si="113"/>
        <v>1.9484027653860923E-5</v>
      </c>
      <c r="AT408" s="47">
        <f t="shared" si="113"/>
        <v>1.0875229153780425E-4</v>
      </c>
      <c r="AU408" s="47">
        <f t="shared" si="113"/>
        <v>2.3153716762999467E-3</v>
      </c>
      <c r="AV408" s="47">
        <f t="shared" si="113"/>
        <v>5.3551695648724351E-5</v>
      </c>
      <c r="AW408" s="47">
        <f t="shared" si="113"/>
        <v>4.7607474941187581E-5</v>
      </c>
      <c r="AX408" s="47">
        <f t="shared" si="113"/>
        <v>0</v>
      </c>
      <c r="BA408" s="47">
        <f t="shared" si="114"/>
        <v>1.3573527759834848E-5</v>
      </c>
      <c r="BB408" s="47">
        <f t="shared" si="114"/>
        <v>8.8839876046992595E-4</v>
      </c>
      <c r="BC408" s="47">
        <f t="shared" si="114"/>
        <v>1.8286189923103283E-4</v>
      </c>
      <c r="BD408" s="47">
        <f t="shared" si="114"/>
        <v>4.7700441169086288E-4</v>
      </c>
      <c r="BE408" s="47">
        <f t="shared" si="114"/>
        <v>5.6804327768349627E-4</v>
      </c>
      <c r="BF408" s="47">
        <f t="shared" si="114"/>
        <v>1.6757657803264951E-3</v>
      </c>
      <c r="BG408" s="47">
        <f t="shared" si="114"/>
        <v>3.9372316273852848E-2</v>
      </c>
      <c r="BH408" s="47">
        <f t="shared" si="114"/>
        <v>5.6606628254813652E-4</v>
      </c>
      <c r="BI408" s="47">
        <f t="shared" si="114"/>
        <v>1.2146243962082666E-3</v>
      </c>
      <c r="BJ408" s="47">
        <f t="shared" si="114"/>
        <v>0</v>
      </c>
      <c r="BK408" s="39"/>
    </row>
    <row r="409" spans="4:63">
      <c r="D409" s="37">
        <f t="shared" si="109"/>
        <v>4</v>
      </c>
      <c r="E409" s="47">
        <f t="shared" si="115"/>
        <v>5.5833758438176472E-6</v>
      </c>
      <c r="F409" s="47">
        <f t="shared" si="120"/>
        <v>3.6098093179671753E-4</v>
      </c>
      <c r="G409" s="47">
        <f t="shared" si="120"/>
        <v>8.8097208551583155E-5</v>
      </c>
      <c r="H409" s="47">
        <f t="shared" si="120"/>
        <v>2.2676844727288303E-4</v>
      </c>
      <c r="I409" s="47">
        <f t="shared" si="120"/>
        <v>2.8265532528242462E-4</v>
      </c>
      <c r="J409" s="47">
        <f t="shared" si="120"/>
        <v>8.153122575299377E-4</v>
      </c>
      <c r="K409" s="47">
        <f t="shared" si="120"/>
        <v>1.9475124366736721E-2</v>
      </c>
      <c r="L409" s="47">
        <f t="shared" si="120"/>
        <v>2.7908220112057104E-4</v>
      </c>
      <c r="M409" s="47">
        <f t="shared" si="120"/>
        <v>6.1385802367426307E-4</v>
      </c>
      <c r="N409" s="47">
        <f t="shared" si="120"/>
        <v>0</v>
      </c>
      <c r="Q409" s="47">
        <f t="shared" si="118"/>
        <v>6.3369612933512605E-7</v>
      </c>
      <c r="R409" s="47">
        <f t="shared" si="118"/>
        <v>2.1657346991430339E-4</v>
      </c>
      <c r="S409" s="47">
        <f t="shared" si="118"/>
        <v>7.1692320517881446E-5</v>
      </c>
      <c r="T409" s="47">
        <f t="shared" si="118"/>
        <v>1.7972500340612309E-4</v>
      </c>
      <c r="U409" s="47">
        <f t="shared" si="118"/>
        <v>2.6280049427880364E-4</v>
      </c>
      <c r="V409" s="47">
        <f t="shared" si="118"/>
        <v>6.9024818236293928E-4</v>
      </c>
      <c r="W409" s="47">
        <f t="shared" si="118"/>
        <v>1.686997709137384E-2</v>
      </c>
      <c r="X409" s="47">
        <f t="shared" si="118"/>
        <v>2.1912460106596462E-4</v>
      </c>
      <c r="Y409" s="47">
        <f t="shared" si="118"/>
        <v>5.5958770232403005E-4</v>
      </c>
      <c r="Z409" s="47">
        <f t="shared" si="118"/>
        <v>0</v>
      </c>
      <c r="AA409" s="91"/>
      <c r="AB409" s="91"/>
      <c r="AC409" s="47">
        <f t="shared" si="119"/>
        <v>8.9584369338435318E-6</v>
      </c>
      <c r="AD409" s="47">
        <f t="shared" si="119"/>
        <v>5.5193086752921921E-4</v>
      </c>
      <c r="AE409" s="47">
        <f t="shared" si="119"/>
        <v>1.0450209658528488E-4</v>
      </c>
      <c r="AF409" s="47">
        <f t="shared" si="119"/>
        <v>2.7994239794171293E-4</v>
      </c>
      <c r="AG409" s="47">
        <f t="shared" si="119"/>
        <v>3.0251015628604512E-4</v>
      </c>
      <c r="AH409" s="47">
        <f t="shared" si="119"/>
        <v>9.4037633269693915E-4</v>
      </c>
      <c r="AI409" s="47">
        <f t="shared" si="119"/>
        <v>2.2266296651996666E-2</v>
      </c>
      <c r="AJ409" s="47">
        <f t="shared" si="119"/>
        <v>3.3903980117517803E-4</v>
      </c>
      <c r="AK409" s="47">
        <f t="shared" si="119"/>
        <v>6.8254110982275793E-4</v>
      </c>
      <c r="AL409" s="47">
        <f t="shared" si="119"/>
        <v>0</v>
      </c>
      <c r="AO409" s="47">
        <f t="shared" si="113"/>
        <v>4.9496797144825209E-6</v>
      </c>
      <c r="AP409" s="47">
        <f t="shared" si="113"/>
        <v>1.4440746188241414E-4</v>
      </c>
      <c r="AQ409" s="47">
        <f t="shared" si="113"/>
        <v>1.640488803370171E-5</v>
      </c>
      <c r="AR409" s="47">
        <f t="shared" si="113"/>
        <v>4.7043443866759947E-5</v>
      </c>
      <c r="AS409" s="47">
        <f t="shared" si="113"/>
        <v>1.9854831003620981E-5</v>
      </c>
      <c r="AT409" s="47">
        <f t="shared" si="113"/>
        <v>1.2506407516699842E-4</v>
      </c>
      <c r="AU409" s="47">
        <f t="shared" si="113"/>
        <v>2.6051472753628804E-3</v>
      </c>
      <c r="AV409" s="47">
        <f t="shared" si="113"/>
        <v>5.9957600054606422E-5</v>
      </c>
      <c r="AW409" s="47">
        <f t="shared" si="113"/>
        <v>5.4270321350233025E-5</v>
      </c>
      <c r="AX409" s="47">
        <f t="shared" si="113"/>
        <v>0</v>
      </c>
      <c r="BA409" s="47">
        <f t="shared" si="114"/>
        <v>1.4541812777661179E-5</v>
      </c>
      <c r="BB409" s="47">
        <f t="shared" si="114"/>
        <v>9.1291179932593679E-4</v>
      </c>
      <c r="BC409" s="47">
        <f t="shared" si="114"/>
        <v>1.9259930513686803E-4</v>
      </c>
      <c r="BD409" s="47">
        <f t="shared" si="114"/>
        <v>5.0671084521459596E-4</v>
      </c>
      <c r="BE409" s="47">
        <f t="shared" si="114"/>
        <v>5.8516548156846968E-4</v>
      </c>
      <c r="BF409" s="47">
        <f t="shared" si="114"/>
        <v>1.755688590226877E-3</v>
      </c>
      <c r="BG409" s="47">
        <f t="shared" si="114"/>
        <v>4.1741421018733391E-2</v>
      </c>
      <c r="BH409" s="47">
        <f t="shared" si="114"/>
        <v>6.1812200229574912E-4</v>
      </c>
      <c r="BI409" s="47">
        <f t="shared" si="114"/>
        <v>1.2963991334970209E-3</v>
      </c>
      <c r="BJ409" s="47">
        <f t="shared" si="114"/>
        <v>0</v>
      </c>
      <c r="BK409" s="39"/>
    </row>
    <row r="410" spans="4:63">
      <c r="D410" s="37">
        <f t="shared" si="109"/>
        <v>4.25</v>
      </c>
      <c r="E410" s="47">
        <f t="shared" si="115"/>
        <v>5.8507103168887369E-6</v>
      </c>
      <c r="F410" s="47">
        <f t="shared" si="120"/>
        <v>3.7204766586357811E-4</v>
      </c>
      <c r="G410" s="47">
        <f t="shared" si="120"/>
        <v>9.2614787039544476E-5</v>
      </c>
      <c r="H410" s="47">
        <f t="shared" si="120"/>
        <v>2.390502332094358E-4</v>
      </c>
      <c r="I410" s="47">
        <f t="shared" si="120"/>
        <v>2.9083779391560612E-4</v>
      </c>
      <c r="J410" s="47">
        <f t="shared" si="120"/>
        <v>8.4283151813105395E-4</v>
      </c>
      <c r="K410" s="47">
        <f t="shared" si="120"/>
        <v>2.0471482058799593E-2</v>
      </c>
      <c r="L410" s="47">
        <f t="shared" si="120"/>
        <v>3.0315187440057201E-4</v>
      </c>
      <c r="M410" s="47">
        <f t="shared" si="120"/>
        <v>6.5070992902008685E-4</v>
      </c>
      <c r="N410" s="47">
        <f t="shared" si="120"/>
        <v>0</v>
      </c>
      <c r="Q410" s="47">
        <f t="shared" si="118"/>
        <v>4.1610913773607082E-7</v>
      </c>
      <c r="R410" s="47">
        <f t="shared" si="118"/>
        <v>2.3326831838999253E-4</v>
      </c>
      <c r="S410" s="47">
        <f t="shared" si="118"/>
        <v>7.5639160320479005E-5</v>
      </c>
      <c r="T410" s="47">
        <f t="shared" si="118"/>
        <v>1.874809185132605E-4</v>
      </c>
      <c r="U410" s="47">
        <f t="shared" si="118"/>
        <v>2.7062574136050476E-4</v>
      </c>
      <c r="V410" s="47">
        <f t="shared" si="118"/>
        <v>6.9951587745349609E-4</v>
      </c>
      <c r="W410" s="47">
        <f t="shared" si="118"/>
        <v>1.754751278955383E-2</v>
      </c>
      <c r="X410" s="47">
        <f t="shared" si="118"/>
        <v>2.3617967935168037E-4</v>
      </c>
      <c r="Y410" s="47">
        <f t="shared" si="118"/>
        <v>5.8924801018530616E-4</v>
      </c>
      <c r="Z410" s="47">
        <f t="shared" si="118"/>
        <v>0</v>
      </c>
      <c r="AA410" s="91"/>
      <c r="AB410" s="91"/>
      <c r="AC410" s="47">
        <f t="shared" si="119"/>
        <v>9.687458889032251E-6</v>
      </c>
      <c r="AD410" s="47">
        <f t="shared" si="119"/>
        <v>5.5805623571707815E-4</v>
      </c>
      <c r="AE410" s="47">
        <f t="shared" si="119"/>
        <v>1.0959041375861029E-4</v>
      </c>
      <c r="AF410" s="47">
        <f t="shared" si="119"/>
        <v>2.9684051222283103E-4</v>
      </c>
      <c r="AG410" s="47">
        <f t="shared" si="119"/>
        <v>3.1104984647070731E-4</v>
      </c>
      <c r="AH410" s="47">
        <f t="shared" si="119"/>
        <v>9.8614715880861506E-4</v>
      </c>
      <c r="AI410" s="47">
        <f t="shared" si="119"/>
        <v>2.3584221194231477E-2</v>
      </c>
      <c r="AJ410" s="47">
        <f t="shared" si="119"/>
        <v>3.701240694494637E-4</v>
      </c>
      <c r="AK410" s="47">
        <f t="shared" si="119"/>
        <v>7.2679727743471425E-4</v>
      </c>
      <c r="AL410" s="47">
        <f t="shared" si="119"/>
        <v>0</v>
      </c>
      <c r="AO410" s="47">
        <f t="shared" si="113"/>
        <v>5.4346011791526664E-6</v>
      </c>
      <c r="AP410" s="47">
        <f t="shared" si="113"/>
        <v>1.3877934747358558E-4</v>
      </c>
      <c r="AQ410" s="47">
        <f t="shared" si="113"/>
        <v>1.6975626719065471E-5</v>
      </c>
      <c r="AR410" s="47">
        <f t="shared" si="113"/>
        <v>5.1569314696175294E-5</v>
      </c>
      <c r="AS410" s="47">
        <f t="shared" si="113"/>
        <v>2.0212052555101359E-5</v>
      </c>
      <c r="AT410" s="47">
        <f t="shared" si="113"/>
        <v>1.4331564067755786E-4</v>
      </c>
      <c r="AU410" s="47">
        <f t="shared" si="113"/>
        <v>2.9239692692457631E-3</v>
      </c>
      <c r="AV410" s="47">
        <f t="shared" si="113"/>
        <v>6.6972195048891638E-5</v>
      </c>
      <c r="AW410" s="47">
        <f t="shared" si="113"/>
        <v>6.1461918834780681E-5</v>
      </c>
      <c r="AX410" s="47">
        <f t="shared" si="113"/>
        <v>0</v>
      </c>
      <c r="BA410" s="47">
        <f t="shared" si="114"/>
        <v>1.5538169205920989E-5</v>
      </c>
      <c r="BB410" s="47">
        <f t="shared" si="114"/>
        <v>9.3010390158065632E-4</v>
      </c>
      <c r="BC410" s="47">
        <f t="shared" si="114"/>
        <v>2.0220520079815475E-4</v>
      </c>
      <c r="BD410" s="47">
        <f t="shared" si="114"/>
        <v>5.3589074543226682E-4</v>
      </c>
      <c r="BE410" s="47">
        <f t="shared" si="114"/>
        <v>6.0188764038631337E-4</v>
      </c>
      <c r="BF410" s="47">
        <f t="shared" si="114"/>
        <v>1.828978676939669E-3</v>
      </c>
      <c r="BG410" s="47">
        <f t="shared" si="114"/>
        <v>4.405570325303107E-2</v>
      </c>
      <c r="BH410" s="47">
        <f t="shared" si="114"/>
        <v>6.7327594385003576E-4</v>
      </c>
      <c r="BI410" s="47">
        <f t="shared" si="114"/>
        <v>1.3775072064548012E-3</v>
      </c>
      <c r="BJ410" s="47">
        <f t="shared" si="114"/>
        <v>0</v>
      </c>
      <c r="BK410" s="39"/>
    </row>
    <row r="411" spans="4:63">
      <c r="D411" s="37">
        <f t="shared" si="109"/>
        <v>4.5</v>
      </c>
      <c r="E411" s="47">
        <f t="shared" si="115"/>
        <v>6.1152082197394129E-6</v>
      </c>
      <c r="F411" s="47">
        <f t="shared" si="120"/>
        <v>3.8086786814522429E-4</v>
      </c>
      <c r="G411" s="47">
        <f t="shared" si="120"/>
        <v>9.7080787056925424E-5</v>
      </c>
      <c r="H411" s="47">
        <f t="shared" si="120"/>
        <v>2.509699368399353E-4</v>
      </c>
      <c r="I411" s="47">
        <f t="shared" si="120"/>
        <v>2.989985685944554E-4</v>
      </c>
      <c r="J411" s="47">
        <f t="shared" si="120"/>
        <v>8.6577361223865801E-4</v>
      </c>
      <c r="K411" s="47">
        <f t="shared" si="120"/>
        <v>2.1425244086117689E-2</v>
      </c>
      <c r="L411" s="47">
        <f t="shared" si="120"/>
        <v>3.2853872313718611E-4</v>
      </c>
      <c r="M411" s="47">
        <f t="shared" si="120"/>
        <v>6.870800214473057E-4</v>
      </c>
      <c r="N411" s="47">
        <f t="shared" si="120"/>
        <v>0</v>
      </c>
      <c r="Q411" s="47">
        <f t="shared" si="118"/>
        <v>2.0384828264278025E-7</v>
      </c>
      <c r="R411" s="47">
        <f t="shared" si="118"/>
        <v>2.4970904402759351E-4</v>
      </c>
      <c r="S411" s="47">
        <f t="shared" si="118"/>
        <v>7.9537864087096737E-5</v>
      </c>
      <c r="T411" s="47">
        <f t="shared" si="118"/>
        <v>1.9456047959446265E-4</v>
      </c>
      <c r="U411" s="47">
        <f t="shared" si="118"/>
        <v>2.7842586239350823E-4</v>
      </c>
      <c r="V411" s="47">
        <f t="shared" si="118"/>
        <v>7.0214653198839264E-4</v>
      </c>
      <c r="W411" s="47">
        <f t="shared" si="118"/>
        <v>1.8151625304905813E-2</v>
      </c>
      <c r="X411" s="47">
        <f t="shared" si="118"/>
        <v>2.5390604319855501E-4</v>
      </c>
      <c r="Y411" s="47">
        <f t="shared" si="118"/>
        <v>6.1788745801512801E-4</v>
      </c>
      <c r="Z411" s="47">
        <f t="shared" si="118"/>
        <v>0</v>
      </c>
      <c r="AA411" s="91"/>
      <c r="AB411" s="91"/>
      <c r="AC411" s="47">
        <f t="shared" si="119"/>
        <v>1.0450177509465931E-5</v>
      </c>
      <c r="AD411" s="47">
        <f t="shared" si="119"/>
        <v>5.5862154344979724E-4</v>
      </c>
      <c r="AE411" s="47">
        <f t="shared" si="119"/>
        <v>1.1462371002675414E-4</v>
      </c>
      <c r="AF411" s="47">
        <f t="shared" si="119"/>
        <v>3.1351679995392776E-4</v>
      </c>
      <c r="AG411" s="47">
        <f t="shared" si="119"/>
        <v>3.1957127479540236E-4</v>
      </c>
      <c r="AH411" s="47">
        <f t="shared" si="119"/>
        <v>1.0294006924889262E-3</v>
      </c>
      <c r="AI411" s="47">
        <f t="shared" si="119"/>
        <v>2.488509722352468E-2</v>
      </c>
      <c r="AJ411" s="47">
        <f t="shared" si="119"/>
        <v>4.0317140307581678E-4</v>
      </c>
      <c r="AK411" s="47">
        <f t="shared" si="119"/>
        <v>7.7070156931916315E-4</v>
      </c>
      <c r="AL411" s="47">
        <f t="shared" si="119"/>
        <v>0</v>
      </c>
      <c r="AO411" s="47">
        <f t="shared" si="113"/>
        <v>5.9113599370966326E-6</v>
      </c>
      <c r="AP411" s="47">
        <f t="shared" si="113"/>
        <v>1.3115882411763078E-4</v>
      </c>
      <c r="AQ411" s="47">
        <f t="shared" si="113"/>
        <v>1.7542922969828687E-5</v>
      </c>
      <c r="AR411" s="47">
        <f t="shared" si="113"/>
        <v>5.6409457245472654E-5</v>
      </c>
      <c r="AS411" s="47">
        <f t="shared" si="113"/>
        <v>2.0572706200947173E-5</v>
      </c>
      <c r="AT411" s="47">
        <f t="shared" si="113"/>
        <v>1.6362708025026537E-4</v>
      </c>
      <c r="AU411" s="47">
        <f t="shared" si="113"/>
        <v>3.2736187812118754E-3</v>
      </c>
      <c r="AV411" s="47">
        <f t="shared" si="113"/>
        <v>7.4632679938631101E-5</v>
      </c>
      <c r="AW411" s="47">
        <f t="shared" si="113"/>
        <v>6.9192563432177688E-5</v>
      </c>
      <c r="AX411" s="47">
        <f t="shared" si="113"/>
        <v>0</v>
      </c>
      <c r="BA411" s="47">
        <f t="shared" si="114"/>
        <v>1.6565385729205343E-5</v>
      </c>
      <c r="BB411" s="47">
        <f t="shared" si="114"/>
        <v>9.3948941159502147E-4</v>
      </c>
      <c r="BC411" s="47">
        <f t="shared" si="114"/>
        <v>2.1170449708367956E-4</v>
      </c>
      <c r="BD411" s="47">
        <f t="shared" si="114"/>
        <v>5.6448673679386301E-4</v>
      </c>
      <c r="BE411" s="47">
        <f t="shared" si="114"/>
        <v>6.1856984338985775E-4</v>
      </c>
      <c r="BF411" s="47">
        <f t="shared" si="114"/>
        <v>1.8951743047275842E-3</v>
      </c>
      <c r="BG411" s="47">
        <f t="shared" si="114"/>
        <v>4.6310341309642372E-2</v>
      </c>
      <c r="BH411" s="47">
        <f t="shared" si="114"/>
        <v>7.3171012621300294E-4</v>
      </c>
      <c r="BI411" s="47">
        <f t="shared" si="114"/>
        <v>1.4577815907664687E-3</v>
      </c>
      <c r="BJ411" s="47">
        <f t="shared" si="114"/>
        <v>0</v>
      </c>
      <c r="BK411" s="39"/>
    </row>
    <row r="412" spans="4:63">
      <c r="D412" s="37">
        <f t="shared" si="109"/>
        <v>4.75</v>
      </c>
      <c r="E412" s="47">
        <f t="shared" si="115"/>
        <v>6.3778764381254869E-6</v>
      </c>
      <c r="F412" s="47">
        <f t="shared" si="120"/>
        <v>3.8730871261289312E-4</v>
      </c>
      <c r="G412" s="47">
        <f t="shared" si="120"/>
        <v>1.0150435705394576E-4</v>
      </c>
      <c r="H412" s="47">
        <f t="shared" si="120"/>
        <v>2.6250354941827187E-4</v>
      </c>
      <c r="I412" s="47">
        <f t="shared" si="120"/>
        <v>3.073090447771062E-4</v>
      </c>
      <c r="J412" s="47">
        <f t="shared" si="120"/>
        <v>8.8386668364903709E-4</v>
      </c>
      <c r="K412" s="47">
        <f t="shared" si="120"/>
        <v>2.2333697140350696E-2</v>
      </c>
      <c r="L412" s="47">
        <f t="shared" si="120"/>
        <v>3.5531305515815848E-4</v>
      </c>
      <c r="M412" s="47">
        <f t="shared" si="120"/>
        <v>7.2291112056628874E-4</v>
      </c>
      <c r="N412" s="47">
        <f t="shared" si="120"/>
        <v>0</v>
      </c>
      <c r="Q412" s="47">
        <f t="shared" si="118"/>
        <v>2.6071916604431508E-9</v>
      </c>
      <c r="R412" s="47">
        <f t="shared" si="118"/>
        <v>2.6579236117910658E-4</v>
      </c>
      <c r="S412" s="47">
        <f t="shared" si="118"/>
        <v>8.338978951638056E-5</v>
      </c>
      <c r="T412" s="47">
        <f t="shared" si="118"/>
        <v>2.0092260130283532E-4</v>
      </c>
      <c r="U412" s="47">
        <f t="shared" si="118"/>
        <v>2.8635531768283134E-4</v>
      </c>
      <c r="V412" s="47">
        <f t="shared" si="118"/>
        <v>6.9775353497847034E-4</v>
      </c>
      <c r="W412" s="47">
        <f t="shared" si="118"/>
        <v>1.8677895254643348E-2</v>
      </c>
      <c r="X412" s="47">
        <f t="shared" si="118"/>
        <v>2.7233833813919336E-4</v>
      </c>
      <c r="Y412" s="47">
        <f t="shared" si="118"/>
        <v>6.4543958569963369E-4</v>
      </c>
      <c r="Z412" s="47">
        <f t="shared" si="118"/>
        <v>0</v>
      </c>
      <c r="AA412" s="91"/>
      <c r="AB412" s="91"/>
      <c r="AC412" s="47">
        <f t="shared" si="119"/>
        <v>1.1248363389218173E-5</v>
      </c>
      <c r="AD412" s="47">
        <f t="shared" si="119"/>
        <v>5.5330332026990261E-4</v>
      </c>
      <c r="AE412" s="47">
        <f t="shared" si="119"/>
        <v>1.1961892459151096E-4</v>
      </c>
      <c r="AF412" s="47">
        <f t="shared" si="119"/>
        <v>3.2994310859935436E-4</v>
      </c>
      <c r="AG412" s="47">
        <f t="shared" si="119"/>
        <v>3.2826277187138073E-4</v>
      </c>
      <c r="AH412" s="47">
        <f t="shared" si="119"/>
        <v>1.0699798323196021E-3</v>
      </c>
      <c r="AI412" s="47">
        <f t="shared" si="119"/>
        <v>2.6167273591303011E-2</v>
      </c>
      <c r="AJ412" s="47">
        <f t="shared" si="119"/>
        <v>4.3828777217712393E-4</v>
      </c>
      <c r="AK412" s="47">
        <f t="shared" si="119"/>
        <v>8.1415619586929367E-4</v>
      </c>
      <c r="AL412" s="47">
        <f t="shared" si="119"/>
        <v>0</v>
      </c>
      <c r="AO412" s="47">
        <f t="shared" si="113"/>
        <v>6.3752692464650442E-6</v>
      </c>
      <c r="AP412" s="47">
        <f t="shared" si="113"/>
        <v>1.2151635143378654E-4</v>
      </c>
      <c r="AQ412" s="47">
        <f t="shared" si="113"/>
        <v>1.8114567537565198E-5</v>
      </c>
      <c r="AR412" s="47">
        <f t="shared" si="113"/>
        <v>6.1580948115436547E-5</v>
      </c>
      <c r="AS412" s="47">
        <f t="shared" si="113"/>
        <v>2.0953727094274858E-5</v>
      </c>
      <c r="AT412" s="47">
        <f t="shared" si="113"/>
        <v>1.8611314867056675E-4</v>
      </c>
      <c r="AU412" s="47">
        <f t="shared" si="113"/>
        <v>3.6558018857073479E-3</v>
      </c>
      <c r="AV412" s="47">
        <f t="shared" si="113"/>
        <v>8.2974717018965125E-5</v>
      </c>
      <c r="AW412" s="47">
        <f t="shared" si="113"/>
        <v>7.7471534866655053E-5</v>
      </c>
      <c r="AX412" s="47">
        <f t="shared" si="113"/>
        <v>0</v>
      </c>
      <c r="BA412" s="47">
        <f t="shared" si="114"/>
        <v>1.762623982734366E-5</v>
      </c>
      <c r="BB412" s="47">
        <f t="shared" si="114"/>
        <v>9.4061203288279573E-4</v>
      </c>
      <c r="BC412" s="47">
        <f t="shared" si="114"/>
        <v>2.2112328164545673E-4</v>
      </c>
      <c r="BD412" s="47">
        <f t="shared" si="114"/>
        <v>5.9244665801762623E-4</v>
      </c>
      <c r="BE412" s="47">
        <f t="shared" si="114"/>
        <v>6.3557181664848693E-4</v>
      </c>
      <c r="BF412" s="47">
        <f t="shared" si="114"/>
        <v>1.9538465159686393E-3</v>
      </c>
      <c r="BG412" s="47">
        <f t="shared" si="114"/>
        <v>4.8500970731653707E-2</v>
      </c>
      <c r="BH412" s="47">
        <f t="shared" si="114"/>
        <v>7.9360082733528241E-4</v>
      </c>
      <c r="BI412" s="47">
        <f t="shared" si="114"/>
        <v>1.5370673164355824E-3</v>
      </c>
      <c r="BJ412" s="47">
        <f t="shared" si="114"/>
        <v>0</v>
      </c>
      <c r="BK412" s="39"/>
    </row>
    <row r="413" spans="4:63">
      <c r="D413" s="37">
        <f t="shared" si="109"/>
        <v>5</v>
      </c>
      <c r="E413" s="47">
        <f t="shared" si="115"/>
        <v>6.6397428369314424E-6</v>
      </c>
      <c r="F413" s="47">
        <f t="shared" si="120"/>
        <v>3.9124627325413822E-4</v>
      </c>
      <c r="G413" s="47">
        <f t="shared" si="120"/>
        <v>1.0589510205320247E-4</v>
      </c>
      <c r="H413" s="47">
        <f t="shared" si="120"/>
        <v>2.7362949855818552E-4</v>
      </c>
      <c r="I413" s="47">
        <f t="shared" si="120"/>
        <v>3.1593943629621297E-4</v>
      </c>
      <c r="J413" s="47">
        <f t="shared" si="120"/>
        <v>8.9685748384343161E-4</v>
      </c>
      <c r="K413" s="47">
        <f t="shared" si="120"/>
        <v>2.319437172677451E-2</v>
      </c>
      <c r="L413" s="47">
        <f t="shared" si="120"/>
        <v>3.8354287646859487E-4</v>
      </c>
      <c r="M413" s="47">
        <f t="shared" si="120"/>
        <v>7.5815148043965126E-4</v>
      </c>
      <c r="N413" s="47">
        <f t="shared" si="120"/>
        <v>0</v>
      </c>
      <c r="Q413" s="47">
        <f t="shared" si="118"/>
        <v>-1.8202207966291391E-7</v>
      </c>
      <c r="R413" s="47">
        <f t="shared" si="118"/>
        <v>2.8141845003317085E-4</v>
      </c>
      <c r="S413" s="47">
        <f t="shared" si="118"/>
        <v>8.7196779274456565E-5</v>
      </c>
      <c r="T413" s="47">
        <f t="shared" si="118"/>
        <v>2.0652930000558941E-4</v>
      </c>
      <c r="U413" s="47">
        <f t="shared" si="118"/>
        <v>2.9456756012479445E-4</v>
      </c>
      <c r="V413" s="47">
        <f t="shared" si="118"/>
        <v>6.8597433336192899E-4</v>
      </c>
      <c r="W413" s="47">
        <f t="shared" si="118"/>
        <v>1.912222427745738E-2</v>
      </c>
      <c r="X413" s="47">
        <f t="shared" si="118"/>
        <v>2.9151049357708299E-4</v>
      </c>
      <c r="Y413" s="47">
        <f t="shared" si="118"/>
        <v>6.7184432818399192E-4</v>
      </c>
      <c r="Z413" s="47">
        <f t="shared" si="118"/>
        <v>0</v>
      </c>
      <c r="AA413" s="91"/>
      <c r="AB413" s="91"/>
      <c r="AC413" s="47">
        <f t="shared" si="119"/>
        <v>1.2083739045058074E-5</v>
      </c>
      <c r="AD413" s="47">
        <f t="shared" si="119"/>
        <v>5.417980934413262E-4</v>
      </c>
      <c r="AE413" s="47">
        <f t="shared" si="119"/>
        <v>1.2459342483194837E-4</v>
      </c>
      <c r="AF413" s="47">
        <f t="shared" si="119"/>
        <v>3.4609380262036433E-4</v>
      </c>
      <c r="AG413" s="47">
        <f t="shared" si="119"/>
        <v>3.3731131246763165E-4</v>
      </c>
      <c r="AH413" s="47">
        <f t="shared" si="119"/>
        <v>1.1077406343249323E-3</v>
      </c>
      <c r="AI413" s="47">
        <f t="shared" si="119"/>
        <v>2.7429288391219449E-2</v>
      </c>
      <c r="AJ413" s="47">
        <f t="shared" si="119"/>
        <v>4.755752593601068E-4</v>
      </c>
      <c r="AK413" s="47">
        <f t="shared" si="119"/>
        <v>8.5706959514242191E-4</v>
      </c>
      <c r="AL413" s="47">
        <f t="shared" si="119"/>
        <v>0</v>
      </c>
      <c r="AO413" s="47">
        <f t="shared" si="113"/>
        <v>6.8217649165943561E-6</v>
      </c>
      <c r="AP413" s="47">
        <f t="shared" si="113"/>
        <v>1.0982782322096736E-4</v>
      </c>
      <c r="AQ413" s="47">
        <f t="shared" si="113"/>
        <v>1.86983227787459E-5</v>
      </c>
      <c r="AR413" s="47">
        <f t="shared" si="113"/>
        <v>6.7100198552596109E-5</v>
      </c>
      <c r="AS413" s="47">
        <f t="shared" si="113"/>
        <v>2.1371876171418522E-5</v>
      </c>
      <c r="AT413" s="47">
        <f t="shared" si="113"/>
        <v>2.1088315048150262E-4</v>
      </c>
      <c r="AU413" s="47">
        <f t="shared" si="113"/>
        <v>4.0721474493171303E-3</v>
      </c>
      <c r="AV413" s="47">
        <f t="shared" si="113"/>
        <v>9.2032382891511875E-5</v>
      </c>
      <c r="AW413" s="47">
        <f t="shared" si="113"/>
        <v>8.6307152255659346E-5</v>
      </c>
      <c r="AX413" s="47">
        <f t="shared" si="113"/>
        <v>0</v>
      </c>
      <c r="BA413" s="47">
        <f t="shared" si="114"/>
        <v>1.8723481881989515E-5</v>
      </c>
      <c r="BB413" s="47">
        <f t="shared" si="114"/>
        <v>9.3304436669546442E-4</v>
      </c>
      <c r="BC413" s="47">
        <f t="shared" si="114"/>
        <v>2.3048852688515084E-4</v>
      </c>
      <c r="BD413" s="47">
        <f t="shared" si="114"/>
        <v>6.1972330117854985E-4</v>
      </c>
      <c r="BE413" s="47">
        <f t="shared" si="114"/>
        <v>6.5325074876384462E-4</v>
      </c>
      <c r="BF413" s="47">
        <f t="shared" si="114"/>
        <v>2.0045981181683638E-3</v>
      </c>
      <c r="BG413" s="47">
        <f t="shared" si="114"/>
        <v>5.0623660117993963E-2</v>
      </c>
      <c r="BH413" s="47">
        <f t="shared" si="114"/>
        <v>8.5911813582870166E-4</v>
      </c>
      <c r="BI413" s="47">
        <f t="shared" si="114"/>
        <v>1.6152210755820732E-3</v>
      </c>
      <c r="BJ413" s="47">
        <f t="shared" si="114"/>
        <v>0</v>
      </c>
      <c r="BK413" s="39"/>
    </row>
    <row r="414" spans="4:63">
      <c r="D414" s="37">
        <f t="shared" si="109"/>
        <v>5.25</v>
      </c>
      <c r="E414" s="47">
        <f t="shared" si="115"/>
        <v>6.9018477294499604E-6</v>
      </c>
      <c r="F414" s="47">
        <f t="shared" si="120"/>
        <v>3.9256527442027447E-4</v>
      </c>
      <c r="G414" s="47">
        <f t="shared" si="120"/>
        <v>1.1026297475146751E-4</v>
      </c>
      <c r="H414" s="47">
        <f t="shared" si="120"/>
        <v>2.8432850525720031E-4</v>
      </c>
      <c r="I414" s="47">
        <f t="shared" si="120"/>
        <v>3.250578841635396E-4</v>
      </c>
      <c r="J414" s="47">
        <f t="shared" si="120"/>
        <v>9.0451081468385128E-4</v>
      </c>
      <c r="K414" s="47">
        <f t="shared" si="120"/>
        <v>2.4005029733472568E-2</v>
      </c>
      <c r="L414" s="47">
        <f t="shared" si="120"/>
        <v>4.1329373857114306E-4</v>
      </c>
      <c r="M414" s="47">
        <f t="shared" si="120"/>
        <v>7.9275449203860995E-4</v>
      </c>
      <c r="N414" s="47">
        <f t="shared" si="120"/>
        <v>0</v>
      </c>
      <c r="Q414" s="47">
        <f t="shared" si="118"/>
        <v>-3.4457129759701578E-7</v>
      </c>
      <c r="R414" s="47">
        <f t="shared" si="118"/>
        <v>2.964911686572066E-4</v>
      </c>
      <c r="S414" s="47">
        <f t="shared" si="118"/>
        <v>9.0961095593660089E-5</v>
      </c>
      <c r="T414" s="47">
        <f t="shared" si="118"/>
        <v>2.113455753262537E-4</v>
      </c>
      <c r="U414" s="47">
        <f t="shared" si="118"/>
        <v>3.0321422528641984E-4</v>
      </c>
      <c r="V414" s="47">
        <f t="shared" si="118"/>
        <v>6.6646992371194899E-4</v>
      </c>
      <c r="W414" s="47">
        <f t="shared" si="118"/>
        <v>1.9480823783188515E-2</v>
      </c>
      <c r="X414" s="47">
        <f t="shared" si="118"/>
        <v>3.1145559811561729E-4</v>
      </c>
      <c r="Y414" s="47">
        <f t="shared" si="118"/>
        <v>6.9704766097392317E-4</v>
      </c>
      <c r="Z414" s="47">
        <f t="shared" si="118"/>
        <v>0</v>
      </c>
      <c r="AA414" s="91"/>
      <c r="AB414" s="91"/>
      <c r="AC414" s="47">
        <f t="shared" si="119"/>
        <v>1.2957973902119243E-5</v>
      </c>
      <c r="AD414" s="47">
        <f t="shared" si="119"/>
        <v>5.238219781714329E-4</v>
      </c>
      <c r="AE414" s="47">
        <f t="shared" si="119"/>
        <v>1.2956485390927495E-4</v>
      </c>
      <c r="AF414" s="47">
        <f t="shared" si="119"/>
        <v>3.6194563570304009E-4</v>
      </c>
      <c r="AG414" s="47">
        <f t="shared" si="119"/>
        <v>3.4690154304065947E-4</v>
      </c>
      <c r="AH414" s="47">
        <f t="shared" si="119"/>
        <v>1.1425517056557492E-3</v>
      </c>
      <c r="AI414" s="47">
        <f t="shared" si="119"/>
        <v>2.866985655320196E-2</v>
      </c>
      <c r="AJ414" s="47">
        <f t="shared" si="119"/>
        <v>5.1513187902666835E-4</v>
      </c>
      <c r="AK414" s="47">
        <f t="shared" si="119"/>
        <v>8.9935628565787433E-4</v>
      </c>
      <c r="AL414" s="47">
        <f t="shared" si="119"/>
        <v>0</v>
      </c>
      <c r="AO414" s="47">
        <f t="shared" si="113"/>
        <v>7.2464190270469759E-6</v>
      </c>
      <c r="AP414" s="47">
        <f t="shared" si="113"/>
        <v>9.6074105763067875E-5</v>
      </c>
      <c r="AQ414" s="47">
        <f t="shared" si="113"/>
        <v>1.9301879157807423E-5</v>
      </c>
      <c r="AR414" s="47">
        <f t="shared" si="113"/>
        <v>7.2982929930946619E-5</v>
      </c>
      <c r="AS414" s="47">
        <f t="shared" si="113"/>
        <v>2.1843658877119762E-5</v>
      </c>
      <c r="AT414" s="47">
        <f t="shared" si="113"/>
        <v>2.3804089097190229E-4</v>
      </c>
      <c r="AU414" s="47">
        <f t="shared" si="113"/>
        <v>4.5242059502840527E-3</v>
      </c>
      <c r="AV414" s="47">
        <f t="shared" si="113"/>
        <v>1.0183814045552577E-4</v>
      </c>
      <c r="AW414" s="47">
        <f t="shared" si="113"/>
        <v>9.5706831064686776E-5</v>
      </c>
      <c r="AX414" s="47">
        <f t="shared" si="113"/>
        <v>0</v>
      </c>
      <c r="BA414" s="47">
        <f t="shared" si="114"/>
        <v>1.9859821631569206E-5</v>
      </c>
      <c r="BB414" s="47">
        <f t="shared" si="114"/>
        <v>9.1638725259170738E-4</v>
      </c>
      <c r="BC414" s="47">
        <f t="shared" si="114"/>
        <v>2.3982782866074247E-4</v>
      </c>
      <c r="BD414" s="47">
        <f t="shared" si="114"/>
        <v>6.462741409602404E-4</v>
      </c>
      <c r="BE414" s="47">
        <f t="shared" si="114"/>
        <v>6.7195942720419907E-4</v>
      </c>
      <c r="BF414" s="47">
        <f t="shared" si="114"/>
        <v>2.0470625203396005E-3</v>
      </c>
      <c r="BG414" s="47">
        <f t="shared" si="114"/>
        <v>5.2674886286674528E-2</v>
      </c>
      <c r="BH414" s="47">
        <f t="shared" si="114"/>
        <v>9.2842561759781141E-4</v>
      </c>
      <c r="BI414" s="47">
        <f t="shared" si="114"/>
        <v>1.6921107776964842E-3</v>
      </c>
      <c r="BJ414" s="47">
        <f t="shared" si="114"/>
        <v>0</v>
      </c>
      <c r="BK414" s="39"/>
    </row>
    <row r="415" spans="4:63">
      <c r="D415" s="37">
        <f t="shared" si="109"/>
        <v>5.5</v>
      </c>
      <c r="E415" s="47">
        <f t="shared" si="115"/>
        <v>7.1652363699264022E-6</v>
      </c>
      <c r="F415" s="47">
        <f t="shared" si="120"/>
        <v>3.9115879854700051E-4</v>
      </c>
      <c r="G415" s="47">
        <f t="shared" si="120"/>
        <v>1.1461817803031515E-4</v>
      </c>
      <c r="H415" s="47">
        <f t="shared" si="120"/>
        <v>2.9458343980955516E-4</v>
      </c>
      <c r="I415" s="47">
        <f t="shared" si="120"/>
        <v>3.3482970182390528E-4</v>
      </c>
      <c r="J415" s="47">
        <f t="shared" si="120"/>
        <v>9.0660888698680935E-4</v>
      </c>
      <c r="K415" s="47">
        <f t="shared" si="120"/>
        <v>2.4763651623787863E-2</v>
      </c>
      <c r="L415" s="47">
        <f t="shared" si="120"/>
        <v>4.4462862754336322E-4</v>
      </c>
      <c r="M415" s="47">
        <f t="shared" si="120"/>
        <v>8.2667838019419228E-4</v>
      </c>
      <c r="N415" s="47">
        <f t="shared" si="120"/>
        <v>0</v>
      </c>
      <c r="Q415" s="47">
        <f t="shared" si="118"/>
        <v>-4.7971426202542338E-7</v>
      </c>
      <c r="R415" s="47">
        <f t="shared" si="118"/>
        <v>3.1091820467635348E-4</v>
      </c>
      <c r="S415" s="47">
        <f t="shared" si="118"/>
        <v>9.4685359876819892E-5</v>
      </c>
      <c r="T415" s="47">
        <f t="shared" si="118"/>
        <v>2.1533928128049181E-4</v>
      </c>
      <c r="U415" s="47">
        <f t="shared" si="118"/>
        <v>3.1244444490819855E-4</v>
      </c>
      <c r="V415" s="47">
        <f t="shared" si="118"/>
        <v>6.3892420515743989E-4</v>
      </c>
      <c r="W415" s="47">
        <f t="shared" si="118"/>
        <v>1.9750202482603976E-2</v>
      </c>
      <c r="X415" s="47">
        <f t="shared" si="118"/>
        <v>3.32205798795094E-4</v>
      </c>
      <c r="Y415" s="47">
        <f t="shared" si="118"/>
        <v>7.2100123977983962E-4</v>
      </c>
      <c r="Z415" s="47">
        <f t="shared" si="118"/>
        <v>0</v>
      </c>
      <c r="AA415" s="91"/>
      <c r="AB415" s="91"/>
      <c r="AC415" s="47">
        <f t="shared" si="119"/>
        <v>1.3872680409957277E-5</v>
      </c>
      <c r="AD415" s="47">
        <f t="shared" si="119"/>
        <v>4.9911015066796485E-4</v>
      </c>
      <c r="AE415" s="47">
        <f t="shared" si="119"/>
        <v>1.3455099618381081E-4</v>
      </c>
      <c r="AF415" s="47">
        <f t="shared" si="119"/>
        <v>3.7747761901631757E-4</v>
      </c>
      <c r="AG415" s="47">
        <f t="shared" si="119"/>
        <v>3.5721495873961229E-4</v>
      </c>
      <c r="AH415" s="47">
        <f t="shared" si="119"/>
        <v>1.1742935688161752E-3</v>
      </c>
      <c r="AI415" s="47">
        <f t="shared" si="119"/>
        <v>2.9887857535107639E-2</v>
      </c>
      <c r="AJ415" s="47">
        <f t="shared" si="119"/>
        <v>5.5705145629163211E-4</v>
      </c>
      <c r="AK415" s="47">
        <f t="shared" si="119"/>
        <v>9.4093668546733455E-4</v>
      </c>
      <c r="AL415" s="47">
        <f t="shared" si="119"/>
        <v>0</v>
      </c>
      <c r="AO415" s="47">
        <f t="shared" si="113"/>
        <v>7.644950631951826E-6</v>
      </c>
      <c r="AP415" s="47">
        <f t="shared" si="113"/>
        <v>8.0240593870647026E-5</v>
      </c>
      <c r="AQ415" s="47">
        <f t="shared" si="113"/>
        <v>1.9932818153495254E-5</v>
      </c>
      <c r="AR415" s="47">
        <f t="shared" si="113"/>
        <v>7.9244158529063346E-5</v>
      </c>
      <c r="AS415" s="47">
        <f t="shared" si="113"/>
        <v>2.2385256915706737E-5</v>
      </c>
      <c r="AT415" s="47">
        <f t="shared" si="113"/>
        <v>2.6768468182936946E-4</v>
      </c>
      <c r="AU415" s="47">
        <f t="shared" si="113"/>
        <v>5.0134491411838872E-3</v>
      </c>
      <c r="AV415" s="47">
        <f t="shared" si="113"/>
        <v>1.1242282874826922E-4</v>
      </c>
      <c r="AW415" s="47">
        <f t="shared" si="113"/>
        <v>1.0567714041435266E-4</v>
      </c>
      <c r="AX415" s="47">
        <f t="shared" si="113"/>
        <v>0</v>
      </c>
      <c r="BA415" s="47">
        <f t="shared" si="114"/>
        <v>2.103791677988368E-5</v>
      </c>
      <c r="BB415" s="47">
        <f t="shared" si="114"/>
        <v>8.9026894921496536E-4</v>
      </c>
      <c r="BC415" s="47">
        <f t="shared" si="114"/>
        <v>2.4916917421412597E-4</v>
      </c>
      <c r="BD415" s="47">
        <f t="shared" si="114"/>
        <v>6.7206105882587272E-4</v>
      </c>
      <c r="BE415" s="47">
        <f t="shared" si="114"/>
        <v>6.9204466056351757E-4</v>
      </c>
      <c r="BF415" s="47">
        <f t="shared" si="114"/>
        <v>2.0809024558029847E-3</v>
      </c>
      <c r="BG415" s="47">
        <f t="shared" si="114"/>
        <v>5.4651509158895502E-2</v>
      </c>
      <c r="BH415" s="47">
        <f t="shared" si="114"/>
        <v>1.0016800838349954E-3</v>
      </c>
      <c r="BI415" s="47">
        <f t="shared" si="114"/>
        <v>1.7676150656615267E-3</v>
      </c>
      <c r="BJ415" s="47">
        <f t="shared" si="114"/>
        <v>0</v>
      </c>
      <c r="BK415" s="39"/>
    </row>
    <row r="416" spans="4:63">
      <c r="D416" s="37">
        <f t="shared" si="109"/>
        <v>5.75</v>
      </c>
      <c r="E416" s="47">
        <f t="shared" si="115"/>
        <v>7.4309524022305094E-6</v>
      </c>
      <c r="F416" s="47">
        <f t="shared" si="120"/>
        <v>3.8692796126621871E-4</v>
      </c>
      <c r="G416" s="47">
        <f t="shared" si="120"/>
        <v>1.1897107829081396E-4</v>
      </c>
      <c r="H416" s="47">
        <f t="shared" si="120"/>
        <v>3.0437917849297525E-4</v>
      </c>
      <c r="I416" s="47">
        <f t="shared" si="120"/>
        <v>3.4541674497896337E-4</v>
      </c>
      <c r="J416" s="47">
        <f t="shared" si="120"/>
        <v>9.0295061551402659E-4</v>
      </c>
      <c r="K416" s="47">
        <f t="shared" si="120"/>
        <v>2.5468423462227486E-2</v>
      </c>
      <c r="L416" s="47">
        <f t="shared" si="120"/>
        <v>4.7760788978508758E-4</v>
      </c>
      <c r="M416" s="47">
        <f t="shared" si="120"/>
        <v>8.5988589948492655E-4</v>
      </c>
      <c r="N416" s="47">
        <f t="shared" si="120"/>
        <v>0</v>
      </c>
      <c r="Q416" s="47">
        <f t="shared" si="118"/>
        <v>-5.8228138082121086E-7</v>
      </c>
      <c r="R416" s="47">
        <f t="shared" si="118"/>
        <v>3.2461117400937677E-4</v>
      </c>
      <c r="S416" s="47">
        <f t="shared" si="118"/>
        <v>9.837249725991235E-5</v>
      </c>
      <c r="T416" s="47">
        <f t="shared" si="118"/>
        <v>2.1848099013547619E-4</v>
      </c>
      <c r="U416" s="47">
        <f t="shared" si="118"/>
        <v>3.2240427312993949E-4</v>
      </c>
      <c r="V416" s="47">
        <f t="shared" si="118"/>
        <v>6.0304322251062488E-4</v>
      </c>
      <c r="W416" s="47">
        <f t="shared" si="118"/>
        <v>1.9927153032826481E-2</v>
      </c>
      <c r="X416" s="47">
        <f t="shared" si="118"/>
        <v>3.5379222176829071E-4</v>
      </c>
      <c r="Y416" s="47">
        <f t="shared" si="118"/>
        <v>7.4366203948991792E-4</v>
      </c>
      <c r="Z416" s="47">
        <f t="shared" si="118"/>
        <v>0</v>
      </c>
      <c r="AA416" s="91"/>
      <c r="AB416" s="91"/>
      <c r="AC416" s="47">
        <f t="shared" si="119"/>
        <v>1.4829411161767583E-5</v>
      </c>
      <c r="AD416" s="47">
        <f t="shared" si="119"/>
        <v>4.6741622827771651E-4</v>
      </c>
      <c r="AE416" s="47">
        <f t="shared" si="119"/>
        <v>1.3956965932171642E-4</v>
      </c>
      <c r="AF416" s="47">
        <f t="shared" si="119"/>
        <v>3.9267088767187353E-4</v>
      </c>
      <c r="AG416" s="47">
        <f t="shared" si="119"/>
        <v>3.6842921682798724E-4</v>
      </c>
      <c r="AH416" s="47">
        <f t="shared" si="119"/>
        <v>1.2028580085174318E-3</v>
      </c>
      <c r="AI416" s="47">
        <f t="shared" si="119"/>
        <v>3.1082323243306124E-2</v>
      </c>
      <c r="AJ416" s="47">
        <f t="shared" si="119"/>
        <v>6.0142355780188445E-4</v>
      </c>
      <c r="AK416" s="47">
        <f t="shared" si="119"/>
        <v>9.8173690479635587E-4</v>
      </c>
      <c r="AL416" s="47">
        <f t="shared" si="119"/>
        <v>0</v>
      </c>
      <c r="AO416" s="47">
        <f t="shared" si="113"/>
        <v>8.0132337830517207E-6</v>
      </c>
      <c r="AP416" s="47">
        <f t="shared" si="113"/>
        <v>6.2316787256841942E-5</v>
      </c>
      <c r="AQ416" s="47">
        <f t="shared" si="113"/>
        <v>2.0598581030901609E-5</v>
      </c>
      <c r="AR416" s="47">
        <f t="shared" si="113"/>
        <v>8.5898188357499055E-5</v>
      </c>
      <c r="AS416" s="47">
        <f t="shared" si="113"/>
        <v>2.3012471849023872E-5</v>
      </c>
      <c r="AT416" s="47">
        <f t="shared" si="113"/>
        <v>2.9990739300340171E-4</v>
      </c>
      <c r="AU416" s="47">
        <f t="shared" si="113"/>
        <v>5.5412704294010053E-3</v>
      </c>
      <c r="AV416" s="47">
        <f t="shared" si="113"/>
        <v>1.2381566801679687E-4</v>
      </c>
      <c r="AW416" s="47">
        <f t="shared" si="113"/>
        <v>1.1622385999500863E-4</v>
      </c>
      <c r="AX416" s="47">
        <f t="shared" si="113"/>
        <v>0</v>
      </c>
      <c r="BA416" s="47">
        <f t="shared" si="114"/>
        <v>2.2260363563998094E-5</v>
      </c>
      <c r="BB416" s="47">
        <f t="shared" si="114"/>
        <v>8.5434418954393517E-4</v>
      </c>
      <c r="BC416" s="47">
        <f t="shared" si="114"/>
        <v>2.5854073761253038E-4</v>
      </c>
      <c r="BD416" s="47">
        <f t="shared" si="114"/>
        <v>6.9705006616484883E-4</v>
      </c>
      <c r="BE416" s="47">
        <f t="shared" si="114"/>
        <v>7.1384596180695055E-4</v>
      </c>
      <c r="BF416" s="47">
        <f t="shared" si="114"/>
        <v>2.1058086240314583E-3</v>
      </c>
      <c r="BG416" s="47">
        <f t="shared" si="114"/>
        <v>5.655074670553361E-2</v>
      </c>
      <c r="BH416" s="47">
        <f t="shared" si="114"/>
        <v>1.0790314475869721E-3</v>
      </c>
      <c r="BI416" s="47">
        <f t="shared" si="114"/>
        <v>1.8416228042812824E-3</v>
      </c>
      <c r="BJ416" s="47">
        <f t="shared" si="114"/>
        <v>0</v>
      </c>
      <c r="BK416" s="39"/>
    </row>
    <row r="417" spans="4:63">
      <c r="D417" s="37">
        <f t="shared" si="109"/>
        <v>6</v>
      </c>
      <c r="E417" s="47">
        <f t="shared" si="115"/>
        <v>7.700032198344806E-6</v>
      </c>
      <c r="F417" s="47">
        <f t="shared" si="120"/>
        <v>3.7978156290338833E-4</v>
      </c>
      <c r="G417" s="47">
        <f t="shared" si="120"/>
        <v>1.2333212902581686E-4</v>
      </c>
      <c r="H417" s="47">
        <f t="shared" si="120"/>
        <v>3.1370246274299091E-4</v>
      </c>
      <c r="I417" s="47">
        <f t="shared" si="120"/>
        <v>3.5697689440686005E-4</v>
      </c>
      <c r="J417" s="47">
        <f t="shared" si="120"/>
        <v>8.9335086883054831E-4</v>
      </c>
      <c r="K417" s="47">
        <f t="shared" si="120"/>
        <v>2.6117723964140999E-2</v>
      </c>
      <c r="L417" s="47">
        <f t="shared" si="120"/>
        <v>5.1228918993086148E-4</v>
      </c>
      <c r="M417" s="47">
        <f t="shared" si="120"/>
        <v>8.9234403322590759E-4</v>
      </c>
      <c r="N417" s="47">
        <f t="shared" si="120"/>
        <v>0</v>
      </c>
      <c r="Q417" s="47">
        <f t="shared" si="118"/>
        <v>-6.4727099503459162E-7</v>
      </c>
      <c r="R417" s="47">
        <f t="shared" si="118"/>
        <v>3.3748567380209143E-4</v>
      </c>
      <c r="S417" s="47">
        <f t="shared" si="118"/>
        <v>1.0202568607118783E-4</v>
      </c>
      <c r="T417" s="47">
        <f t="shared" si="118"/>
        <v>2.207438518119836E-4</v>
      </c>
      <c r="U417" s="47">
        <f t="shared" si="118"/>
        <v>3.3323621501280248E-4</v>
      </c>
      <c r="V417" s="47">
        <f t="shared" si="118"/>
        <v>5.58554325584664E-4</v>
      </c>
      <c r="W417" s="47">
        <f t="shared" si="118"/>
        <v>2.0008738100320375E-2</v>
      </c>
      <c r="X417" s="47">
        <f t="shared" si="118"/>
        <v>3.7624491223917187E-4</v>
      </c>
      <c r="Y417" s="47">
        <f t="shared" si="118"/>
        <v>7.6499199717882012E-4</v>
      </c>
      <c r="Z417" s="47">
        <f t="shared" si="118"/>
        <v>0</v>
      </c>
      <c r="AA417" s="91"/>
      <c r="AB417" s="91"/>
      <c r="AC417" s="47">
        <f t="shared" si="119"/>
        <v>1.5829656904365695E-5</v>
      </c>
      <c r="AD417" s="47">
        <f t="shared" si="119"/>
        <v>4.2851157843266756E-4</v>
      </c>
      <c r="AE417" s="47">
        <f t="shared" si="119"/>
        <v>1.4463857198044629E-4</v>
      </c>
      <c r="AF417" s="47">
        <f t="shared" si="119"/>
        <v>4.075085674268908E-4</v>
      </c>
      <c r="AG417" s="47">
        <f t="shared" si="119"/>
        <v>3.8071757380091719E-4</v>
      </c>
      <c r="AH417" s="47">
        <f t="shared" si="119"/>
        <v>1.2281474120764385E-3</v>
      </c>
      <c r="AI417" s="47">
        <f t="shared" si="119"/>
        <v>3.2252426304406397E-2</v>
      </c>
      <c r="AJ417" s="47">
        <f t="shared" si="119"/>
        <v>6.4833346762255154E-4</v>
      </c>
      <c r="AK417" s="47">
        <f t="shared" si="119"/>
        <v>1.0216885192486332E-3</v>
      </c>
      <c r="AL417" s="47">
        <f t="shared" si="119"/>
        <v>0</v>
      </c>
      <c r="AO417" s="47">
        <f t="shared" si="113"/>
        <v>8.3473031933793976E-6</v>
      </c>
      <c r="AP417" s="47">
        <f t="shared" si="113"/>
        <v>4.22958891012969E-5</v>
      </c>
      <c r="AQ417" s="47">
        <f t="shared" si="113"/>
        <v>2.1306442954629033E-5</v>
      </c>
      <c r="AR417" s="47">
        <f t="shared" si="113"/>
        <v>9.2958610931007308E-5</v>
      </c>
      <c r="AS417" s="47">
        <f t="shared" si="113"/>
        <v>2.3740679394057573E-5</v>
      </c>
      <c r="AT417" s="47">
        <f t="shared" si="113"/>
        <v>3.3479654324588431E-4</v>
      </c>
      <c r="AU417" s="47">
        <f t="shared" si="113"/>
        <v>6.1089858638206235E-3</v>
      </c>
      <c r="AV417" s="47">
        <f t="shared" si="113"/>
        <v>1.3604427769168962E-4</v>
      </c>
      <c r="AW417" s="47">
        <f t="shared" si="113"/>
        <v>1.2735203604708747E-4</v>
      </c>
      <c r="AX417" s="47">
        <f t="shared" si="113"/>
        <v>0</v>
      </c>
      <c r="BA417" s="47">
        <f t="shared" si="114"/>
        <v>2.35296891027105E-5</v>
      </c>
      <c r="BB417" s="47">
        <f t="shared" si="114"/>
        <v>8.0829314133605589E-4</v>
      </c>
      <c r="BC417" s="47">
        <f t="shared" si="114"/>
        <v>2.6797070100626315E-4</v>
      </c>
      <c r="BD417" s="47">
        <f t="shared" si="114"/>
        <v>7.2121103016988171E-4</v>
      </c>
      <c r="BE417" s="47">
        <f t="shared" si="114"/>
        <v>7.3769446820777724E-4</v>
      </c>
      <c r="BF417" s="47">
        <f t="shared" si="114"/>
        <v>2.1214982809069868E-3</v>
      </c>
      <c r="BG417" s="47">
        <f t="shared" si="114"/>
        <v>5.8370150268547395E-2</v>
      </c>
      <c r="BH417" s="47">
        <f t="shared" si="114"/>
        <v>1.160622657553413E-3</v>
      </c>
      <c r="BI417" s="47">
        <f t="shared" si="114"/>
        <v>1.9140325524745409E-3</v>
      </c>
      <c r="BJ417" s="47">
        <f t="shared" si="114"/>
        <v>0</v>
      </c>
      <c r="BK417" s="39"/>
    </row>
    <row r="418" spans="4:63">
      <c r="D418" s="37">
        <f t="shared" si="109"/>
        <v>6.25</v>
      </c>
      <c r="E418" s="47">
        <f t="shared" si="115"/>
        <v>8.0368884095421052E-6</v>
      </c>
      <c r="F418" s="47">
        <f t="shared" si="120"/>
        <v>3.8511679106132291E-4</v>
      </c>
      <c r="G418" s="47">
        <f t="shared" si="120"/>
        <v>1.2874133089356096E-4</v>
      </c>
      <c r="H418" s="47">
        <f t="shared" si="120"/>
        <v>3.2642223242716588E-4</v>
      </c>
      <c r="I418" s="47">
        <f t="shared" si="120"/>
        <v>3.7234807441469798E-4</v>
      </c>
      <c r="J418" s="47">
        <f t="shared" si="120"/>
        <v>9.0983742035091644E-4</v>
      </c>
      <c r="K418" s="47">
        <f t="shared" si="120"/>
        <v>2.7107432046425503E-2</v>
      </c>
      <c r="L418" s="47">
        <f t="shared" si="120"/>
        <v>5.4368316702224542E-4</v>
      </c>
      <c r="M418" s="47">
        <f t="shared" si="120"/>
        <v>9.3172416757495834E-4</v>
      </c>
      <c r="N418" s="47">
        <f t="shared" si="120"/>
        <v>0</v>
      </c>
      <c r="Q418" s="47">
        <f t="shared" si="118"/>
        <v>-6.8696746942102863E-7</v>
      </c>
      <c r="R418" s="47">
        <f t="shared" si="118"/>
        <v>3.5254011782940626E-4</v>
      </c>
      <c r="S418" s="47">
        <f t="shared" si="118"/>
        <v>1.0651264338424703E-4</v>
      </c>
      <c r="T418" s="47">
        <f t="shared" si="118"/>
        <v>2.2734807384966799E-4</v>
      </c>
      <c r="U418" s="47">
        <f t="shared" si="118"/>
        <v>3.4759604164082765E-4</v>
      </c>
      <c r="V418" s="47">
        <f t="shared" si="118"/>
        <v>5.4785029760038521E-4</v>
      </c>
      <c r="W418" s="47">
        <f t="shared" si="118"/>
        <v>2.0539920764865275E-2</v>
      </c>
      <c r="X418" s="47">
        <f t="shared" si="118"/>
        <v>3.976538475071867E-4</v>
      </c>
      <c r="Y418" s="47">
        <f t="shared" si="118"/>
        <v>7.9524285564152772E-4</v>
      </c>
      <c r="Z418" s="47">
        <f t="shared" si="118"/>
        <v>0</v>
      </c>
      <c r="AA418" s="91"/>
      <c r="AB418" s="91"/>
      <c r="AC418" s="47">
        <f t="shared" si="119"/>
        <v>1.6760744288505226E-5</v>
      </c>
      <c r="AD418" s="47">
        <f t="shared" si="119"/>
        <v>4.1769346429323961E-4</v>
      </c>
      <c r="AE418" s="47">
        <f t="shared" si="119"/>
        <v>1.5097001840287493E-4</v>
      </c>
      <c r="AF418" s="47">
        <f t="shared" si="119"/>
        <v>4.2549639100466298E-4</v>
      </c>
      <c r="AG418" s="47">
        <f t="shared" si="119"/>
        <v>3.971001071885683E-4</v>
      </c>
      <c r="AH418" s="47">
        <f t="shared" si="119"/>
        <v>1.2718245431014533E-3</v>
      </c>
      <c r="AI418" s="47">
        <f t="shared" si="119"/>
        <v>3.3674943327985818E-2</v>
      </c>
      <c r="AJ418" s="47">
        <f t="shared" si="119"/>
        <v>6.8971248653730425E-4</v>
      </c>
      <c r="AK418" s="47">
        <f t="shared" si="119"/>
        <v>1.0682054795083942E-3</v>
      </c>
      <c r="AL418" s="47">
        <f t="shared" si="119"/>
        <v>0</v>
      </c>
      <c r="AO418" s="47">
        <f t="shared" si="113"/>
        <v>8.7238558789631331E-6</v>
      </c>
      <c r="AP418" s="47">
        <f t="shared" si="113"/>
        <v>3.2576673231916647E-5</v>
      </c>
      <c r="AQ418" s="47">
        <f t="shared" si="113"/>
        <v>2.2228687509313929E-5</v>
      </c>
      <c r="AR418" s="47">
        <f t="shared" si="113"/>
        <v>9.9074158577497888E-5</v>
      </c>
      <c r="AS418" s="47">
        <f t="shared" si="113"/>
        <v>2.4752032773870324E-5</v>
      </c>
      <c r="AT418" s="47">
        <f t="shared" si="113"/>
        <v>3.6198712275053123E-4</v>
      </c>
      <c r="AU418" s="47">
        <f t="shared" si="113"/>
        <v>6.5675112815602281E-3</v>
      </c>
      <c r="AV418" s="47">
        <f t="shared" si="113"/>
        <v>1.4602931951505872E-4</v>
      </c>
      <c r="AW418" s="47">
        <f t="shared" si="113"/>
        <v>1.3648131193343062E-4</v>
      </c>
      <c r="AX418" s="47">
        <f t="shared" si="113"/>
        <v>0</v>
      </c>
      <c r="BA418" s="47">
        <f t="shared" si="114"/>
        <v>2.4797632698047332E-5</v>
      </c>
      <c r="BB418" s="47">
        <f t="shared" si="114"/>
        <v>8.0281025535456252E-4</v>
      </c>
      <c r="BC418" s="47">
        <f t="shared" si="114"/>
        <v>2.7971134929643588E-4</v>
      </c>
      <c r="BD418" s="47">
        <f t="shared" si="114"/>
        <v>7.519186234318288E-4</v>
      </c>
      <c r="BE418" s="47">
        <f t="shared" si="114"/>
        <v>7.6944818160326633E-4</v>
      </c>
      <c r="BF418" s="47">
        <f t="shared" si="114"/>
        <v>2.1816619634523696E-3</v>
      </c>
      <c r="BG418" s="47">
        <f t="shared" si="114"/>
        <v>6.0782375374411321E-2</v>
      </c>
      <c r="BH418" s="47">
        <f t="shared" si="114"/>
        <v>1.2333956535595498E-3</v>
      </c>
      <c r="BI418" s="47">
        <f t="shared" si="114"/>
        <v>1.9999296470833523E-3</v>
      </c>
      <c r="BJ418" s="47">
        <f t="shared" si="114"/>
        <v>0</v>
      </c>
      <c r="BK418" s="39"/>
    </row>
    <row r="419" spans="4:63">
      <c r="D419" s="37">
        <f t="shared" si="109"/>
        <v>6.5</v>
      </c>
      <c r="E419" s="47">
        <f t="shared" si="115"/>
        <v>8.4421977586302501E-6</v>
      </c>
      <c r="F419" s="47">
        <f t="shared" si="120"/>
        <v>4.0453866529347658E-4</v>
      </c>
      <c r="G419" s="47">
        <f t="shared" si="120"/>
        <v>1.3523390144652003E-4</v>
      </c>
      <c r="H419" s="47">
        <f t="shared" si="120"/>
        <v>3.4288407385274462E-4</v>
      </c>
      <c r="I419" s="47">
        <f t="shared" si="120"/>
        <v>3.9112600786168531E-4</v>
      </c>
      <c r="J419" s="47">
        <f t="shared" si="120"/>
        <v>9.5572154786731139E-4</v>
      </c>
      <c r="K419" s="47">
        <f t="shared" si="120"/>
        <v>2.8474490425031737E-2</v>
      </c>
      <c r="L419" s="47">
        <f t="shared" si="120"/>
        <v>5.7110172247641059E-4</v>
      </c>
      <c r="M419" s="47">
        <f t="shared" si="120"/>
        <v>9.7871206844479483E-4</v>
      </c>
      <c r="N419" s="47">
        <f t="shared" si="120"/>
        <v>0</v>
      </c>
      <c r="Q419" s="47">
        <f t="shared" ref="Q419:Z434" si="121">((Q330)/($D330-$D329))/$R$192*100</f>
        <v>-7.216120138874152E-7</v>
      </c>
      <c r="R419" s="47">
        <f t="shared" si="121"/>
        <v>3.7031911367999513E-4</v>
      </c>
      <c r="S419" s="47">
        <f t="shared" si="121"/>
        <v>1.1188419614942801E-4</v>
      </c>
      <c r="T419" s="47">
        <f t="shared" si="121"/>
        <v>2.3881349369039246E-4</v>
      </c>
      <c r="U419" s="47">
        <f t="shared" si="121"/>
        <v>3.6512570215170277E-4</v>
      </c>
      <c r="V419" s="47">
        <f t="shared" si="121"/>
        <v>5.7547900615064005E-4</v>
      </c>
      <c r="W419" s="47">
        <f t="shared" si="121"/>
        <v>2.157577214058494E-2</v>
      </c>
      <c r="X419" s="47">
        <f t="shared" si="121"/>
        <v>4.1770797963924116E-4</v>
      </c>
      <c r="Y419" s="47">
        <f t="shared" si="121"/>
        <v>8.3534784998291734E-4</v>
      </c>
      <c r="Z419" s="47">
        <f t="shared" si="121"/>
        <v>0</v>
      </c>
      <c r="AA419" s="91"/>
      <c r="AB419" s="91"/>
      <c r="AC419" s="47">
        <f t="shared" ref="AC419:AL434" si="122">((AC330)/($D330-$D329))/$R$192*100</f>
        <v>1.7606007531147903E-5</v>
      </c>
      <c r="AD419" s="47">
        <f t="shared" si="122"/>
        <v>4.3875821690695814E-4</v>
      </c>
      <c r="AE419" s="47">
        <f t="shared" si="122"/>
        <v>1.5858360674361201E-4</v>
      </c>
      <c r="AF419" s="47">
        <f t="shared" si="122"/>
        <v>4.4695465401509599E-4</v>
      </c>
      <c r="AG419" s="47">
        <f t="shared" si="122"/>
        <v>4.171263135716679E-4</v>
      </c>
      <c r="AH419" s="47">
        <f t="shared" si="122"/>
        <v>1.3359640895839891E-3</v>
      </c>
      <c r="AI419" s="47">
        <f t="shared" si="122"/>
        <v>3.5373208709478632E-2</v>
      </c>
      <c r="AJ419" s="47">
        <f t="shared" si="122"/>
        <v>7.2449546531358022E-4</v>
      </c>
      <c r="AK419" s="47">
        <f t="shared" si="122"/>
        <v>1.1220762869066779E-3</v>
      </c>
      <c r="AL419" s="47">
        <f t="shared" si="122"/>
        <v>0</v>
      </c>
      <c r="AO419" s="47">
        <f t="shared" si="113"/>
        <v>9.1638097725176647E-6</v>
      </c>
      <c r="AP419" s="47">
        <f t="shared" si="113"/>
        <v>3.4219551613481447E-5</v>
      </c>
      <c r="AQ419" s="47">
        <f t="shared" si="113"/>
        <v>2.334970529709202E-5</v>
      </c>
      <c r="AR419" s="47">
        <f t="shared" si="113"/>
        <v>1.0407058016235216E-4</v>
      </c>
      <c r="AS419" s="47">
        <f t="shared" si="113"/>
        <v>2.6000305709982538E-5</v>
      </c>
      <c r="AT419" s="47">
        <f t="shared" si="113"/>
        <v>3.8024254171667134E-4</v>
      </c>
      <c r="AU419" s="47">
        <f t="shared" si="113"/>
        <v>6.8987182844467976E-3</v>
      </c>
      <c r="AV419" s="47">
        <f t="shared" si="113"/>
        <v>1.5339374283716942E-4</v>
      </c>
      <c r="AW419" s="47">
        <f t="shared" si="113"/>
        <v>1.4336421846187749E-4</v>
      </c>
      <c r="AX419" s="47">
        <f t="shared" si="113"/>
        <v>0</v>
      </c>
      <c r="BA419" s="47">
        <f t="shared" si="114"/>
        <v>2.6048205289778153E-5</v>
      </c>
      <c r="BB419" s="47">
        <f t="shared" si="114"/>
        <v>8.4329688220043477E-4</v>
      </c>
      <c r="BC419" s="47">
        <f t="shared" si="114"/>
        <v>2.9381750819013205E-4</v>
      </c>
      <c r="BD419" s="47">
        <f t="shared" si="114"/>
        <v>7.8983872786784061E-4</v>
      </c>
      <c r="BE419" s="47">
        <f t="shared" si="114"/>
        <v>8.0825232143335321E-4</v>
      </c>
      <c r="BF419" s="47">
        <f t="shared" si="114"/>
        <v>2.2916856374513004E-3</v>
      </c>
      <c r="BG419" s="47">
        <f t="shared" si="114"/>
        <v>6.3847699134510369E-2</v>
      </c>
      <c r="BH419" s="47">
        <f t="shared" si="114"/>
        <v>1.2955971877899909E-3</v>
      </c>
      <c r="BI419" s="47">
        <f t="shared" si="114"/>
        <v>2.1007883553514728E-3</v>
      </c>
      <c r="BJ419" s="47">
        <f t="shared" si="114"/>
        <v>0</v>
      </c>
      <c r="BK419" s="39"/>
    </row>
    <row r="420" spans="4:63">
      <c r="D420" s="37">
        <f t="shared" si="109"/>
        <v>6.75</v>
      </c>
      <c r="E420" s="47">
        <f t="shared" si="115"/>
        <v>8.8526483557386033E-6</v>
      </c>
      <c r="F420" s="47">
        <f t="shared" si="120"/>
        <v>4.2420690115698513E-4</v>
      </c>
      <c r="G420" s="47">
        <f t="shared" si="120"/>
        <v>1.4180882863787522E-4</v>
      </c>
      <c r="H420" s="47">
        <f t="shared" si="120"/>
        <v>3.595547296316775E-4</v>
      </c>
      <c r="I420" s="47">
        <f t="shared" si="120"/>
        <v>4.1014213471174892E-4</v>
      </c>
      <c r="J420" s="47">
        <f t="shared" si="120"/>
        <v>1.0021877040990157E-3</v>
      </c>
      <c r="K420" s="47">
        <f t="shared" si="120"/>
        <v>2.9858889598263924E-2</v>
      </c>
      <c r="L420" s="47">
        <f t="shared" si="120"/>
        <v>5.9886807546908022E-4</v>
      </c>
      <c r="M420" s="47">
        <f t="shared" si="120"/>
        <v>1.0262959991196778E-3</v>
      </c>
      <c r="N420" s="47">
        <f t="shared" si="120"/>
        <v>0</v>
      </c>
      <c r="Q420" s="47">
        <f t="shared" si="121"/>
        <v>-7.5669601576096375E-7</v>
      </c>
      <c r="R420" s="47">
        <f t="shared" si="121"/>
        <v>3.883236316593573E-4</v>
      </c>
      <c r="S420" s="47">
        <f t="shared" si="121"/>
        <v>1.1732388572191817E-4</v>
      </c>
      <c r="T420" s="47">
        <f t="shared" si="121"/>
        <v>2.5042434952263698E-4</v>
      </c>
      <c r="U420" s="47">
        <f t="shared" si="121"/>
        <v>3.8287772203474433E-4</v>
      </c>
      <c r="V420" s="47">
        <f t="shared" si="121"/>
        <v>6.0345817797901669E-4</v>
      </c>
      <c r="W420" s="47">
        <f t="shared" si="121"/>
        <v>2.2624763032692834E-2</v>
      </c>
      <c r="X420" s="47">
        <f t="shared" si="121"/>
        <v>4.3801649343644307E-4</v>
      </c>
      <c r="Y420" s="47">
        <f t="shared" si="121"/>
        <v>8.759615661764476E-4</v>
      </c>
      <c r="Z420" s="47">
        <f t="shared" si="121"/>
        <v>0</v>
      </c>
      <c r="AA420" s="91"/>
      <c r="AB420" s="91"/>
      <c r="AC420" s="47">
        <f t="shared" si="122"/>
        <v>1.8461992727238157E-5</v>
      </c>
      <c r="AD420" s="47">
        <f t="shared" si="122"/>
        <v>4.6009017065461297E-4</v>
      </c>
      <c r="AE420" s="47">
        <f t="shared" si="122"/>
        <v>1.662937715538323E-4</v>
      </c>
      <c r="AF420" s="47">
        <f t="shared" si="122"/>
        <v>4.6868510974071721E-4</v>
      </c>
      <c r="AG420" s="47">
        <f t="shared" si="122"/>
        <v>4.3740654738875351E-4</v>
      </c>
      <c r="AH420" s="47">
        <f t="shared" si="122"/>
        <v>1.4009172302190214E-3</v>
      </c>
      <c r="AI420" s="47">
        <f t="shared" si="122"/>
        <v>3.7093016163835112E-2</v>
      </c>
      <c r="AJ420" s="47">
        <f t="shared" si="122"/>
        <v>7.5971965750171731E-4</v>
      </c>
      <c r="AK420" s="47">
        <f t="shared" si="122"/>
        <v>1.1766304320629142E-3</v>
      </c>
      <c r="AL420" s="47">
        <f t="shared" si="122"/>
        <v>0</v>
      </c>
      <c r="AO420" s="47">
        <f t="shared" si="113"/>
        <v>9.6093443714995671E-6</v>
      </c>
      <c r="AP420" s="47">
        <f t="shared" si="113"/>
        <v>3.5883269497627836E-5</v>
      </c>
      <c r="AQ420" s="47">
        <f t="shared" si="113"/>
        <v>2.4484942915957043E-5</v>
      </c>
      <c r="AR420" s="47">
        <f t="shared" si="113"/>
        <v>1.0913038010904052E-4</v>
      </c>
      <c r="AS420" s="47">
        <f t="shared" si="113"/>
        <v>2.726441267700459E-5</v>
      </c>
      <c r="AT420" s="47">
        <f t="shared" si="113"/>
        <v>3.9872952611999903E-4</v>
      </c>
      <c r="AU420" s="47">
        <f t="shared" si="113"/>
        <v>7.2341265655710904E-3</v>
      </c>
      <c r="AV420" s="47">
        <f t="shared" si="113"/>
        <v>1.6085158203263714E-4</v>
      </c>
      <c r="AW420" s="47">
        <f t="shared" si="113"/>
        <v>1.5033443294323022E-4</v>
      </c>
      <c r="AX420" s="47">
        <f t="shared" si="113"/>
        <v>0</v>
      </c>
      <c r="BA420" s="47">
        <f t="shared" si="114"/>
        <v>2.731464108297676E-5</v>
      </c>
      <c r="BB420" s="47">
        <f t="shared" si="114"/>
        <v>8.8429707181159815E-4</v>
      </c>
      <c r="BC420" s="47">
        <f t="shared" si="114"/>
        <v>3.0810260019170752E-4</v>
      </c>
      <c r="BD420" s="47">
        <f t="shared" si="114"/>
        <v>8.2823983937239465E-4</v>
      </c>
      <c r="BE420" s="47">
        <f t="shared" si="114"/>
        <v>8.4754868210050243E-4</v>
      </c>
      <c r="BF420" s="47">
        <f t="shared" si="114"/>
        <v>2.4031049343180371E-3</v>
      </c>
      <c r="BG420" s="47">
        <f t="shared" si="114"/>
        <v>6.6951905762099029E-2</v>
      </c>
      <c r="BH420" s="47">
        <f t="shared" si="114"/>
        <v>1.3585877329707974E-3</v>
      </c>
      <c r="BI420" s="47">
        <f t="shared" si="114"/>
        <v>2.2029264311825923E-3</v>
      </c>
      <c r="BJ420" s="47">
        <f t="shared" si="114"/>
        <v>0</v>
      </c>
      <c r="BK420" s="39"/>
    </row>
    <row r="421" spans="4:63">
      <c r="D421" s="37">
        <f t="shared" si="109"/>
        <v>7</v>
      </c>
      <c r="E421" s="47">
        <f t="shared" si="115"/>
        <v>9.2680587072677967E-6</v>
      </c>
      <c r="F421" s="47">
        <f t="shared" si="120"/>
        <v>4.4411280172475151E-4</v>
      </c>
      <c r="G421" s="47">
        <f t="shared" si="120"/>
        <v>1.4846320515744137E-4</v>
      </c>
      <c r="H421" s="47">
        <f t="shared" si="120"/>
        <v>3.7642682831087753E-4</v>
      </c>
      <c r="I421" s="47">
        <f t="shared" si="120"/>
        <v>4.2938804638823565E-4</v>
      </c>
      <c r="J421" s="47">
        <f t="shared" si="120"/>
        <v>1.0492153425783115E-3</v>
      </c>
      <c r="K421" s="47">
        <f t="shared" si="120"/>
        <v>3.1260017410625937E-2</v>
      </c>
      <c r="L421" s="47">
        <f t="shared" si="120"/>
        <v>6.2696994823678771E-4</v>
      </c>
      <c r="M421" s="47">
        <f t="shared" si="120"/>
        <v>1.0744549188728776E-3</v>
      </c>
      <c r="N421" s="47">
        <f t="shared" si="120"/>
        <v>0</v>
      </c>
      <c r="Q421" s="47">
        <f t="shared" si="121"/>
        <v>-7.922039615503428E-7</v>
      </c>
      <c r="R421" s="47">
        <f t="shared" si="121"/>
        <v>4.0654571050541662E-4</v>
      </c>
      <c r="S421" s="47">
        <f t="shared" si="121"/>
        <v>1.2282930677243571E-4</v>
      </c>
      <c r="T421" s="47">
        <f t="shared" si="121"/>
        <v>2.6217550724248848E-4</v>
      </c>
      <c r="U421" s="47">
        <f t="shared" si="121"/>
        <v>4.0084425167782531E-4</v>
      </c>
      <c r="V421" s="47">
        <f t="shared" si="121"/>
        <v>6.3177544121752844E-4</v>
      </c>
      <c r="W421" s="47">
        <f t="shared" si="121"/>
        <v>2.3686429596979572E-2</v>
      </c>
      <c r="X421" s="47">
        <f t="shared" si="121"/>
        <v>4.5857040885273394E-4</v>
      </c>
      <c r="Y421" s="47">
        <f t="shared" si="121"/>
        <v>9.1706604559424097E-4</v>
      </c>
      <c r="Z421" s="47">
        <f t="shared" si="121"/>
        <v>0</v>
      </c>
      <c r="AA421" s="91"/>
      <c r="AB421" s="91"/>
      <c r="AC421" s="47">
        <f t="shared" si="122"/>
        <v>1.9328321376085922E-5</v>
      </c>
      <c r="AD421" s="47">
        <f t="shared" si="122"/>
        <v>4.8167989294408629E-4</v>
      </c>
      <c r="AE421" s="47">
        <f t="shared" si="122"/>
        <v>1.7409710354244703E-4</v>
      </c>
      <c r="AF421" s="47">
        <f t="shared" si="122"/>
        <v>4.9067814937926561E-4</v>
      </c>
      <c r="AG421" s="47">
        <f t="shared" si="122"/>
        <v>4.5793184109864604E-4</v>
      </c>
      <c r="AH421" s="47">
        <f t="shared" si="122"/>
        <v>1.466655243939101E-3</v>
      </c>
      <c r="AI421" s="47">
        <f t="shared" si="122"/>
        <v>3.8833605224272399E-2</v>
      </c>
      <c r="AJ421" s="47">
        <f t="shared" si="122"/>
        <v>7.9536948762084158E-4</v>
      </c>
      <c r="AK421" s="47">
        <f t="shared" si="122"/>
        <v>1.2318437921515204E-3</v>
      </c>
      <c r="AL421" s="47">
        <f t="shared" si="122"/>
        <v>0</v>
      </c>
      <c r="AO421" s="47">
        <f t="shared" si="113"/>
        <v>1.0060262668818139E-5</v>
      </c>
      <c r="AP421" s="47">
        <f t="shared" si="113"/>
        <v>3.7567091219334889E-5</v>
      </c>
      <c r="AQ421" s="47">
        <f t="shared" si="113"/>
        <v>2.563389838500566E-5</v>
      </c>
      <c r="AR421" s="47">
        <f t="shared" si="113"/>
        <v>1.1425132106838905E-4</v>
      </c>
      <c r="AS421" s="47">
        <f t="shared" si="113"/>
        <v>2.8543794710410341E-5</v>
      </c>
      <c r="AT421" s="47">
        <f t="shared" si="113"/>
        <v>4.1743990136078302E-4</v>
      </c>
      <c r="AU421" s="47">
        <f t="shared" si="113"/>
        <v>7.5735878136463652E-3</v>
      </c>
      <c r="AV421" s="47">
        <f t="shared" si="113"/>
        <v>1.6839953938405376E-4</v>
      </c>
      <c r="AW421" s="47">
        <f t="shared" si="113"/>
        <v>1.5738887327863664E-4</v>
      </c>
      <c r="AX421" s="47">
        <f t="shared" si="113"/>
        <v>0</v>
      </c>
      <c r="BA421" s="47">
        <f t="shared" si="114"/>
        <v>2.8596380083353719E-5</v>
      </c>
      <c r="BB421" s="47">
        <f t="shared" si="114"/>
        <v>9.257926946688378E-4</v>
      </c>
      <c r="BC421" s="47">
        <f t="shared" si="114"/>
        <v>3.2256030869988841E-4</v>
      </c>
      <c r="BD421" s="47">
        <f t="shared" si="114"/>
        <v>8.6710497769014309E-4</v>
      </c>
      <c r="BE421" s="47">
        <f t="shared" si="114"/>
        <v>8.8731988748688164E-4</v>
      </c>
      <c r="BF421" s="47">
        <f t="shared" si="114"/>
        <v>2.5158705865174127E-3</v>
      </c>
      <c r="BG421" s="47">
        <f t="shared" si="114"/>
        <v>7.0093622634898337E-2</v>
      </c>
      <c r="BH421" s="47">
        <f t="shared" si="114"/>
        <v>1.4223394358576294E-3</v>
      </c>
      <c r="BI421" s="47">
        <f t="shared" si="114"/>
        <v>2.3062987110243982E-3</v>
      </c>
      <c r="BJ421" s="47">
        <f t="shared" si="114"/>
        <v>0</v>
      </c>
      <c r="BK421" s="39"/>
    </row>
    <row r="422" spans="4:63">
      <c r="D422" s="37">
        <f t="shared" si="109"/>
        <v>7.25</v>
      </c>
      <c r="E422" s="47">
        <f t="shared" si="115"/>
        <v>9.6882510120937613E-6</v>
      </c>
      <c r="F422" s="47">
        <f t="shared" si="120"/>
        <v>4.6424784700808605E-4</v>
      </c>
      <c r="G422" s="47">
        <f t="shared" si="120"/>
        <v>1.5519418284406695E-4</v>
      </c>
      <c r="H422" s="47">
        <f t="shared" si="120"/>
        <v>3.9349314840898402E-4</v>
      </c>
      <c r="I422" s="47">
        <f t="shared" si="120"/>
        <v>4.4885550538642971E-4</v>
      </c>
      <c r="J422" s="47">
        <f t="shared" si="120"/>
        <v>1.0967843348540106E-3</v>
      </c>
      <c r="K422" s="47">
        <f t="shared" si="120"/>
        <v>3.2677274160884798E-2</v>
      </c>
      <c r="L422" s="47">
        <f t="shared" si="120"/>
        <v>6.5539531280635419E-4</v>
      </c>
      <c r="M422" s="47">
        <f t="shared" si="120"/>
        <v>1.1231682150498593E-3</v>
      </c>
      <c r="N422" s="47">
        <f t="shared" si="120"/>
        <v>0</v>
      </c>
      <c r="Q422" s="47">
        <f t="shared" si="121"/>
        <v>-8.2812065338517809E-7</v>
      </c>
      <c r="R422" s="47">
        <f t="shared" si="121"/>
        <v>4.249775509274483E-4</v>
      </c>
      <c r="S422" s="47">
        <f t="shared" si="121"/>
        <v>1.2839810290796432E-4</v>
      </c>
      <c r="T422" s="47">
        <f t="shared" si="121"/>
        <v>2.7406193719903906E-4</v>
      </c>
      <c r="U422" s="47">
        <f t="shared" si="121"/>
        <v>4.1901760116865917E-4</v>
      </c>
      <c r="V422" s="47">
        <f t="shared" si="121"/>
        <v>6.604186757030267E-4</v>
      </c>
      <c r="W422" s="47">
        <f t="shared" si="121"/>
        <v>2.4760317426115567E-2</v>
      </c>
      <c r="X422" s="47">
        <f t="shared" si="121"/>
        <v>4.7936092854049923E-4</v>
      </c>
      <c r="Y422" s="47">
        <f t="shared" si="121"/>
        <v>9.5864369497551877E-4</v>
      </c>
      <c r="Z422" s="47">
        <f t="shared" si="121"/>
        <v>0</v>
      </c>
      <c r="AA422" s="91"/>
      <c r="AB422" s="91"/>
      <c r="AC422" s="47">
        <f t="shared" si="122"/>
        <v>2.0204622677572679E-5</v>
      </c>
      <c r="AD422" s="47">
        <f t="shared" si="122"/>
        <v>5.0351814308872381E-4</v>
      </c>
      <c r="AE422" s="47">
        <f t="shared" si="122"/>
        <v>1.8199026278016954E-4</v>
      </c>
      <c r="AF422" s="47">
        <f t="shared" si="122"/>
        <v>5.1292435961892795E-4</v>
      </c>
      <c r="AG422" s="47">
        <f t="shared" si="122"/>
        <v>4.7869340960420025E-4</v>
      </c>
      <c r="AH422" s="47">
        <f t="shared" si="122"/>
        <v>1.5331499940050011E-3</v>
      </c>
      <c r="AI422" s="47">
        <f t="shared" si="122"/>
        <v>4.0594230895654129E-2</v>
      </c>
      <c r="AJ422" s="47">
        <f t="shared" si="122"/>
        <v>8.3142969707220905E-4</v>
      </c>
      <c r="AK422" s="47">
        <f t="shared" si="122"/>
        <v>1.2876927351242061E-3</v>
      </c>
      <c r="AL422" s="47">
        <f t="shared" si="122"/>
        <v>0</v>
      </c>
      <c r="AO422" s="47">
        <f t="shared" si="113"/>
        <v>1.051637166547894E-5</v>
      </c>
      <c r="AP422" s="47">
        <f t="shared" si="113"/>
        <v>3.9270296080637758E-5</v>
      </c>
      <c r="AQ422" s="47">
        <f t="shared" si="113"/>
        <v>2.6796079936102624E-5</v>
      </c>
      <c r="AR422" s="47">
        <f t="shared" si="113"/>
        <v>1.1943121120994496E-4</v>
      </c>
      <c r="AS422" s="47">
        <f t="shared" si="113"/>
        <v>2.9837904217770543E-5</v>
      </c>
      <c r="AT422" s="47">
        <f t="shared" si="113"/>
        <v>4.3636565915098388E-4</v>
      </c>
      <c r="AU422" s="47">
        <f t="shared" si="113"/>
        <v>7.9169567347692309E-3</v>
      </c>
      <c r="AV422" s="47">
        <f t="shared" si="113"/>
        <v>1.7603438426585496E-4</v>
      </c>
      <c r="AW422" s="47">
        <f t="shared" si="113"/>
        <v>1.6452452007434057E-4</v>
      </c>
      <c r="AX422" s="47">
        <f t="shared" si="113"/>
        <v>0</v>
      </c>
      <c r="BA422" s="47">
        <f t="shared" si="114"/>
        <v>2.9892873689666442E-5</v>
      </c>
      <c r="BB422" s="47">
        <f t="shared" si="114"/>
        <v>9.6776599009680987E-4</v>
      </c>
      <c r="BC422" s="47">
        <f t="shared" si="114"/>
        <v>3.3718444562423649E-4</v>
      </c>
      <c r="BD422" s="47">
        <f t="shared" si="114"/>
        <v>9.0641750802791191E-4</v>
      </c>
      <c r="BE422" s="47">
        <f t="shared" si="114"/>
        <v>9.2754891499062997E-4</v>
      </c>
      <c r="BF422" s="47">
        <f t="shared" si="114"/>
        <v>2.6299343288590116E-3</v>
      </c>
      <c r="BG422" s="47">
        <f t="shared" si="114"/>
        <v>7.3271505056538927E-2</v>
      </c>
      <c r="BH422" s="47">
        <f t="shared" si="114"/>
        <v>1.4868250098785632E-3</v>
      </c>
      <c r="BI422" s="47">
        <f t="shared" si="114"/>
        <v>2.4108609501740652E-3</v>
      </c>
      <c r="BJ422" s="47">
        <f t="shared" si="114"/>
        <v>0</v>
      </c>
      <c r="BK422" s="39"/>
    </row>
    <row r="423" spans="4:63">
      <c r="D423" s="37">
        <f t="shared" si="109"/>
        <v>7.5</v>
      </c>
      <c r="E423" s="47">
        <f t="shared" si="115"/>
        <v>1.0113051099828336E-5</v>
      </c>
      <c r="F423" s="47">
        <f t="shared" si="120"/>
        <v>4.8460369099823905E-4</v>
      </c>
      <c r="G423" s="47">
        <f t="shared" si="120"/>
        <v>1.6199897169664307E-4</v>
      </c>
      <c r="H423" s="47">
        <f t="shared" si="120"/>
        <v>4.1074661590878667E-4</v>
      </c>
      <c r="I423" s="47">
        <f t="shared" si="120"/>
        <v>4.6853644241317313E-4</v>
      </c>
      <c r="J423" s="47">
        <f t="shared" si="120"/>
        <v>1.1448749635020801E-3</v>
      </c>
      <c r="K423" s="47">
        <f t="shared" si="120"/>
        <v>3.4110072393831341E-2</v>
      </c>
      <c r="L423" s="47">
        <f t="shared" si="120"/>
        <v>6.8413238681831235E-4</v>
      </c>
      <c r="M423" s="47">
        <f t="shared" si="120"/>
        <v>1.172415695910778E-3</v>
      </c>
      <c r="N423" s="47">
        <f t="shared" si="120"/>
        <v>0</v>
      </c>
      <c r="Q423" s="47">
        <f t="shared" si="121"/>
        <v>-8.644312037387663E-7</v>
      </c>
      <c r="R423" s="47">
        <f t="shared" si="121"/>
        <v>4.436115128978647E-4</v>
      </c>
      <c r="S423" s="47">
        <f t="shared" si="121"/>
        <v>1.3402796585352281E-4</v>
      </c>
      <c r="T423" s="47">
        <f t="shared" si="121"/>
        <v>2.8607871244789776E-4</v>
      </c>
      <c r="U423" s="47">
        <f t="shared" si="121"/>
        <v>4.3739023762456674E-4</v>
      </c>
      <c r="V423" s="47">
        <f t="shared" si="121"/>
        <v>6.8937600876861247E-4</v>
      </c>
      <c r="W423" s="47">
        <f t="shared" si="121"/>
        <v>2.5845981391863362E-2</v>
      </c>
      <c r="X423" s="47">
        <f t="shared" si="121"/>
        <v>5.0037943479579118E-4</v>
      </c>
      <c r="Y423" s="47">
        <f t="shared" si="121"/>
        <v>1.000677280317543E-3</v>
      </c>
      <c r="Z423" s="47">
        <f t="shared" si="121"/>
        <v>0</v>
      </c>
      <c r="AA423" s="91"/>
      <c r="AB423" s="91"/>
      <c r="AC423" s="47">
        <f t="shared" si="122"/>
        <v>2.109053340339542E-5</v>
      </c>
      <c r="AD423" s="47">
        <f t="shared" si="122"/>
        <v>5.2559586909861318E-4</v>
      </c>
      <c r="AE423" s="47">
        <f t="shared" si="122"/>
        <v>1.8996997753976337E-4</v>
      </c>
      <c r="AF423" s="47">
        <f t="shared" si="122"/>
        <v>5.3541451936967444E-4</v>
      </c>
      <c r="AG423" s="47">
        <f t="shared" si="122"/>
        <v>4.9968264720177979E-4</v>
      </c>
      <c r="AH423" s="47">
        <f t="shared" si="122"/>
        <v>1.6003739182355555E-3</v>
      </c>
      <c r="AI423" s="47">
        <f t="shared" si="122"/>
        <v>4.2374163395799441E-2</v>
      </c>
      <c r="AJ423" s="47">
        <f t="shared" si="122"/>
        <v>8.6788533884083374E-4</v>
      </c>
      <c r="AK423" s="47">
        <f t="shared" si="122"/>
        <v>1.3441541115040195E-3</v>
      </c>
      <c r="AL423" s="47">
        <f t="shared" si="122"/>
        <v>0</v>
      </c>
      <c r="AO423" s="47">
        <f t="shared" si="113"/>
        <v>1.0977482303567101E-5</v>
      </c>
      <c r="AP423" s="47">
        <f t="shared" si="113"/>
        <v>4.099217810037435E-5</v>
      </c>
      <c r="AQ423" s="47">
        <f t="shared" si="113"/>
        <v>2.7971005843120266E-5</v>
      </c>
      <c r="AR423" s="47">
        <f t="shared" si="113"/>
        <v>1.2466790346088891E-4</v>
      </c>
      <c r="AS423" s="47">
        <f t="shared" si="113"/>
        <v>3.1146204788606391E-5</v>
      </c>
      <c r="AT423" s="47">
        <f t="shared" si="113"/>
        <v>4.5549895473346767E-4</v>
      </c>
      <c r="AU423" s="47">
        <f t="shared" si="113"/>
        <v>8.264091001967979E-3</v>
      </c>
      <c r="AV423" s="47">
        <f t="shared" si="113"/>
        <v>1.8375295202252117E-4</v>
      </c>
      <c r="AW423" s="47">
        <f t="shared" si="113"/>
        <v>1.7173841559323501E-4</v>
      </c>
      <c r="AX423" s="47">
        <f t="shared" si="113"/>
        <v>0</v>
      </c>
      <c r="BA423" s="47">
        <f t="shared" si="114"/>
        <v>3.1203584503223755E-5</v>
      </c>
      <c r="BB423" s="47">
        <f t="shared" si="114"/>
        <v>1.0101995600968522E-3</v>
      </c>
      <c r="BC423" s="47">
        <f t="shared" si="114"/>
        <v>3.5196894923640641E-4</v>
      </c>
      <c r="BD423" s="47">
        <f t="shared" si="114"/>
        <v>9.4616113527846112E-4</v>
      </c>
      <c r="BE423" s="47">
        <f t="shared" si="114"/>
        <v>9.6821908961495292E-4</v>
      </c>
      <c r="BF423" s="47">
        <f t="shared" si="114"/>
        <v>2.7452488817376356E-3</v>
      </c>
      <c r="BG423" s="47">
        <f t="shared" si="114"/>
        <v>7.6484235789630789E-2</v>
      </c>
      <c r="BH423" s="47">
        <f t="shared" si="114"/>
        <v>1.5520177256591462E-3</v>
      </c>
      <c r="BI423" s="47">
        <f t="shared" si="114"/>
        <v>2.5165698074147975E-3</v>
      </c>
      <c r="BJ423" s="47">
        <f t="shared" si="114"/>
        <v>0</v>
      </c>
      <c r="BK423" s="39"/>
    </row>
    <row r="424" spans="4:63">
      <c r="D424" s="37">
        <f t="shared" si="109"/>
        <v>7.75</v>
      </c>
      <c r="E424" s="47">
        <f t="shared" si="115"/>
        <v>1.0542288362730279E-5</v>
      </c>
      <c r="F424" s="47">
        <f t="shared" ref="F424:N439" si="123">((F335)/($D335-$D334))/$R$192*100</f>
        <v>5.0517215840366857E-4</v>
      </c>
      <c r="G424" s="47">
        <f t="shared" si="123"/>
        <v>1.6887483878339957E-4</v>
      </c>
      <c r="H424" s="47">
        <f t="shared" si="123"/>
        <v>4.2818030149175741E-4</v>
      </c>
      <c r="I424" s="47">
        <f t="shared" si="123"/>
        <v>4.8842295323231239E-4</v>
      </c>
      <c r="J424" s="47">
        <f t="shared" si="123"/>
        <v>1.1934679144174508E-3</v>
      </c>
      <c r="K424" s="47">
        <f t="shared" si="123"/>
        <v>3.555783667062451E-2</v>
      </c>
      <c r="L424" s="47">
        <f t="shared" si="123"/>
        <v>7.1316962892079222E-4</v>
      </c>
      <c r="M424" s="47">
        <f t="shared" si="123"/>
        <v>1.2221775827368575E-3</v>
      </c>
      <c r="N424" s="47">
        <f t="shared" si="123"/>
        <v>0</v>
      </c>
      <c r="Q424" s="47">
        <f t="shared" si="121"/>
        <v>-9.0112102960804905E-7</v>
      </c>
      <c r="R424" s="47">
        <f t="shared" si="121"/>
        <v>4.6244011266547618E-4</v>
      </c>
      <c r="S424" s="47">
        <f t="shared" si="121"/>
        <v>1.397166345497838E-4</v>
      </c>
      <c r="T424" s="47">
        <f t="shared" si="121"/>
        <v>2.9822100682508443E-4</v>
      </c>
      <c r="U424" s="47">
        <f t="shared" si="121"/>
        <v>4.5595478224762183E-4</v>
      </c>
      <c r="V424" s="47">
        <f t="shared" si="121"/>
        <v>7.1863581060221796E-4</v>
      </c>
      <c r="W424" s="47">
        <f t="shared" si="121"/>
        <v>2.6942985471062199E-2</v>
      </c>
      <c r="X424" s="47">
        <f t="shared" si="121"/>
        <v>5.2161748618938209E-4</v>
      </c>
      <c r="Y424" s="47">
        <f t="shared" si="121"/>
        <v>1.0431499201382745E-3</v>
      </c>
      <c r="Z424" s="47">
        <f t="shared" si="121"/>
        <v>0</v>
      </c>
      <c r="AA424" s="91"/>
      <c r="AB424" s="91"/>
      <c r="AC424" s="47">
        <f t="shared" si="122"/>
        <v>2.1985697755068585E-5</v>
      </c>
      <c r="AD424" s="47">
        <f t="shared" si="122"/>
        <v>5.4790420414186096E-4</v>
      </c>
      <c r="AE424" s="47">
        <f t="shared" si="122"/>
        <v>1.9803304301701537E-4</v>
      </c>
      <c r="AF424" s="47">
        <f t="shared" si="122"/>
        <v>5.5813959615842919E-4</v>
      </c>
      <c r="AG424" s="47">
        <f t="shared" si="122"/>
        <v>5.2089112421700311E-4</v>
      </c>
      <c r="AH424" s="47">
        <f t="shared" si="122"/>
        <v>1.668300018232692E-3</v>
      </c>
      <c r="AI424" s="47">
        <f t="shared" si="122"/>
        <v>4.4172687870186939E-2</v>
      </c>
      <c r="AJ424" s="47">
        <f t="shared" si="122"/>
        <v>9.0472177165220246E-4</v>
      </c>
      <c r="AK424" s="47">
        <f t="shared" si="122"/>
        <v>1.4012052453354475E-3</v>
      </c>
      <c r="AL424" s="47">
        <f t="shared" si="122"/>
        <v>0</v>
      </c>
      <c r="AO424" s="47">
        <f t="shared" si="113"/>
        <v>1.1443409392338327E-5</v>
      </c>
      <c r="AP424" s="47">
        <f t="shared" si="113"/>
        <v>4.2732045738192392E-5</v>
      </c>
      <c r="AQ424" s="47">
        <f t="shared" si="113"/>
        <v>2.9158204233615772E-5</v>
      </c>
      <c r="AR424" s="47">
        <f t="shared" si="113"/>
        <v>1.2995929466667297E-4</v>
      </c>
      <c r="AS424" s="47">
        <f t="shared" si="113"/>
        <v>3.246817098469056E-5</v>
      </c>
      <c r="AT424" s="47">
        <f t="shared" si="113"/>
        <v>4.7483210381523279E-4</v>
      </c>
      <c r="AU424" s="47">
        <f t="shared" si="113"/>
        <v>8.6148511995623109E-3</v>
      </c>
      <c r="AV424" s="47">
        <f t="shared" si="113"/>
        <v>1.9155214273141013E-4</v>
      </c>
      <c r="AW424" s="47">
        <f t="shared" si="113"/>
        <v>1.7902766259858299E-4</v>
      </c>
      <c r="AX424" s="47">
        <f t="shared" si="113"/>
        <v>0</v>
      </c>
      <c r="BA424" s="47">
        <f t="shared" si="114"/>
        <v>3.2527986117798863E-5</v>
      </c>
      <c r="BB424" s="47">
        <f t="shared" si="114"/>
        <v>1.0530763625455296E-3</v>
      </c>
      <c r="BC424" s="47">
        <f t="shared" si="114"/>
        <v>3.6690788180041494E-4</v>
      </c>
      <c r="BD424" s="47">
        <f t="shared" si="114"/>
        <v>9.8631989765018665E-4</v>
      </c>
      <c r="BE424" s="47">
        <f t="shared" si="114"/>
        <v>1.0093140774493155E-3</v>
      </c>
      <c r="BF424" s="47">
        <f t="shared" si="114"/>
        <v>2.8617679326501427E-3</v>
      </c>
      <c r="BG424" s="47">
        <f t="shared" si="114"/>
        <v>7.9730524540811448E-2</v>
      </c>
      <c r="BH424" s="47">
        <f t="shared" si="114"/>
        <v>1.6178914005729947E-3</v>
      </c>
      <c r="BI424" s="47">
        <f t="shared" si="114"/>
        <v>2.6233828280723048E-3</v>
      </c>
      <c r="BJ424" s="47">
        <f t="shared" si="114"/>
        <v>0</v>
      </c>
      <c r="BK424" s="39"/>
    </row>
    <row r="425" spans="4:63">
      <c r="D425" s="37">
        <f t="shared" si="109"/>
        <v>8</v>
      </c>
      <c r="E425" s="47">
        <f t="shared" si="115"/>
        <v>1.09757956959258E-5</v>
      </c>
      <c r="F425" s="47">
        <f t="shared" si="123"/>
        <v>5.2594524178548995E-4</v>
      </c>
      <c r="G425" s="47">
        <f t="shared" si="123"/>
        <v>1.7581910728430941E-4</v>
      </c>
      <c r="H425" s="47">
        <f t="shared" si="123"/>
        <v>4.4578741811007717E-4</v>
      </c>
      <c r="I425" s="47">
        <f t="shared" si="123"/>
        <v>5.0850729589512183E-4</v>
      </c>
      <c r="J425" s="47">
        <f t="shared" si="123"/>
        <v>1.2425442700465187E-3</v>
      </c>
      <c r="K425" s="47">
        <f t="shared" si="123"/>
        <v>3.7020003367162525E-2</v>
      </c>
      <c r="L425" s="47">
        <f t="shared" si="123"/>
        <v>7.4249573472553098E-4</v>
      </c>
      <c r="M425" s="47">
        <f t="shared" si="123"/>
        <v>1.272434502900099E-3</v>
      </c>
      <c r="N425" s="47">
        <f t="shared" si="123"/>
        <v>0</v>
      </c>
      <c r="Q425" s="47">
        <f t="shared" si="121"/>
        <v>-9.3817584740385263E-7</v>
      </c>
      <c r="R425" s="47">
        <f t="shared" si="121"/>
        <v>4.8145602013324805E-4</v>
      </c>
      <c r="S425" s="47">
        <f t="shared" si="121"/>
        <v>1.4546189436081823E-4</v>
      </c>
      <c r="T425" s="47">
        <f t="shared" si="121"/>
        <v>3.104840932559838E-4</v>
      </c>
      <c r="U425" s="47">
        <f t="shared" si="121"/>
        <v>4.74704007739185E-4</v>
      </c>
      <c r="V425" s="47">
        <f t="shared" si="121"/>
        <v>7.4818669017162197E-4</v>
      </c>
      <c r="W425" s="47">
        <f t="shared" si="121"/>
        <v>2.8050902592849314E-2</v>
      </c>
      <c r="X425" s="47">
        <f t="shared" si="121"/>
        <v>5.4306681460896148E-4</v>
      </c>
      <c r="Y425" s="47">
        <f t="shared" si="121"/>
        <v>1.0860450795612475E-3</v>
      </c>
      <c r="Z425" s="47">
        <f t="shared" si="121"/>
        <v>0</v>
      </c>
      <c r="AA425" s="91"/>
      <c r="AB425" s="91"/>
      <c r="AC425" s="47">
        <f t="shared" si="122"/>
        <v>2.2889767239255439E-5</v>
      </c>
      <c r="AD425" s="47">
        <f t="shared" si="122"/>
        <v>5.7043446343773186E-4</v>
      </c>
      <c r="AE425" s="47">
        <f t="shared" si="122"/>
        <v>2.0617632020780049E-4</v>
      </c>
      <c r="AF425" s="47">
        <f t="shared" si="122"/>
        <v>5.8109074296416917E-4</v>
      </c>
      <c r="AG425" s="47">
        <f t="shared" si="122"/>
        <v>5.4231058405105855E-4</v>
      </c>
      <c r="AH425" s="47">
        <f t="shared" si="122"/>
        <v>1.7369018499214242E-3</v>
      </c>
      <c r="AI425" s="47">
        <f t="shared" si="122"/>
        <v>4.5989104141475848E-2</v>
      </c>
      <c r="AJ425" s="47">
        <f t="shared" si="122"/>
        <v>9.4192465484210048E-4</v>
      </c>
      <c r="AK425" s="47">
        <f t="shared" si="122"/>
        <v>1.4588239262389583E-3</v>
      </c>
      <c r="AL425" s="47">
        <f t="shared" si="122"/>
        <v>0</v>
      </c>
      <c r="AO425" s="47">
        <f t="shared" ref="AO425:AX450" si="124">E425-Q425</f>
        <v>1.1913971543329654E-5</v>
      </c>
      <c r="AP425" s="47">
        <f t="shared" si="124"/>
        <v>4.4489221652241904E-5</v>
      </c>
      <c r="AQ425" s="47">
        <f t="shared" si="124"/>
        <v>3.0357212923491183E-5</v>
      </c>
      <c r="AR425" s="47">
        <f t="shared" si="124"/>
        <v>1.3530332485409336E-4</v>
      </c>
      <c r="AS425" s="47">
        <f t="shared" si="124"/>
        <v>3.380328815593683E-5</v>
      </c>
      <c r="AT425" s="47">
        <f t="shared" si="124"/>
        <v>4.9435757987489675E-4</v>
      </c>
      <c r="AU425" s="47">
        <f t="shared" si="124"/>
        <v>8.9691007743132115E-3</v>
      </c>
      <c r="AV425" s="47">
        <f t="shared" si="124"/>
        <v>1.994289201165695E-4</v>
      </c>
      <c r="AW425" s="47">
        <f t="shared" si="124"/>
        <v>1.8638942333885152E-4</v>
      </c>
      <c r="AX425" s="47">
        <f t="shared" si="124"/>
        <v>0</v>
      </c>
      <c r="BA425" s="47">
        <f t="shared" ref="BA425:BJ450" si="125">E425+AC425</f>
        <v>3.3865562935181239E-5</v>
      </c>
      <c r="BB425" s="47">
        <f t="shared" si="125"/>
        <v>1.0963797052232218E-3</v>
      </c>
      <c r="BC425" s="47">
        <f t="shared" si="125"/>
        <v>3.819954274921099E-4</v>
      </c>
      <c r="BD425" s="47">
        <f t="shared" si="125"/>
        <v>1.0268781610742463E-3</v>
      </c>
      <c r="BE425" s="47">
        <f t="shared" si="125"/>
        <v>1.0508178799461805E-3</v>
      </c>
      <c r="BF425" s="47">
        <f t="shared" si="125"/>
        <v>2.9794461199679429E-3</v>
      </c>
      <c r="BG425" s="47">
        <f t="shared" si="125"/>
        <v>8.300910750863838E-2</v>
      </c>
      <c r="BH425" s="47">
        <f t="shared" si="125"/>
        <v>1.6844203895676315E-3</v>
      </c>
      <c r="BI425" s="47">
        <f t="shared" si="125"/>
        <v>2.7312584291390571E-3</v>
      </c>
      <c r="BJ425" s="47">
        <f t="shared" si="125"/>
        <v>0</v>
      </c>
      <c r="BK425" s="39"/>
    </row>
    <row r="426" spans="4:63">
      <c r="D426" s="37">
        <f t="shared" si="109"/>
        <v>8.25</v>
      </c>
      <c r="E426" s="47">
        <f t="shared" si="115"/>
        <v>1.1413409435358766E-5</v>
      </c>
      <c r="F426" s="47">
        <f t="shared" si="123"/>
        <v>5.4691509858413264E-4</v>
      </c>
      <c r="G426" s="47">
        <f t="shared" si="123"/>
        <v>1.828291554971248E-4</v>
      </c>
      <c r="H426" s="47">
        <f t="shared" si="123"/>
        <v>4.6356131846645235E-4</v>
      </c>
      <c r="I426" s="47">
        <f t="shared" si="123"/>
        <v>5.2878188786554376E-4</v>
      </c>
      <c r="J426" s="47">
        <f t="shared" si="123"/>
        <v>1.2920855023626323E-3</v>
      </c>
      <c r="K426" s="47">
        <f t="shared" si="123"/>
        <v>3.8496020464796596E-2</v>
      </c>
      <c r="L426" s="47">
        <f t="shared" si="123"/>
        <v>7.7209963261029926E-4</v>
      </c>
      <c r="M426" s="47">
        <f t="shared" si="123"/>
        <v>1.3231674826697877E-3</v>
      </c>
      <c r="N426" s="47">
        <f t="shared" si="123"/>
        <v>0</v>
      </c>
      <c r="Q426" s="47">
        <f t="shared" si="121"/>
        <v>-9.7558166764707104E-7</v>
      </c>
      <c r="R426" s="47">
        <f t="shared" si="121"/>
        <v>5.0065205613647218E-4</v>
      </c>
      <c r="S426" s="47">
        <f t="shared" si="121"/>
        <v>1.5126157625175115E-4</v>
      </c>
      <c r="T426" s="47">
        <f t="shared" si="121"/>
        <v>3.2286334200007632E-4</v>
      </c>
      <c r="U426" s="47">
        <f t="shared" si="121"/>
        <v>4.9363083561624471E-4</v>
      </c>
      <c r="V426" s="47">
        <f t="shared" si="121"/>
        <v>7.7801749099470148E-4</v>
      </c>
      <c r="W426" s="47">
        <f t="shared" si="121"/>
        <v>2.9169314480078892E-2</v>
      </c>
      <c r="X426" s="47">
        <f t="shared" si="121"/>
        <v>5.6471932218899899E-4</v>
      </c>
      <c r="Y426" s="47">
        <f t="shared" si="121"/>
        <v>1.1293465641757968E-3</v>
      </c>
      <c r="Z426" s="47">
        <f t="shared" si="121"/>
        <v>0</v>
      </c>
      <c r="AA426" s="91"/>
      <c r="AB426" s="91"/>
      <c r="AC426" s="47">
        <f t="shared" si="122"/>
        <v>2.3802400538364581E-5</v>
      </c>
      <c r="AD426" s="47">
        <f t="shared" si="122"/>
        <v>5.9317814103179321E-4</v>
      </c>
      <c r="AE426" s="47">
        <f t="shared" si="122"/>
        <v>2.1439673474249848E-4</v>
      </c>
      <c r="AF426" s="47">
        <f t="shared" si="122"/>
        <v>6.0425929493282708E-4</v>
      </c>
      <c r="AG426" s="47">
        <f t="shared" si="122"/>
        <v>5.6393294011484281E-4</v>
      </c>
      <c r="AH426" s="47">
        <f t="shared" si="122"/>
        <v>1.806153513730572E-3</v>
      </c>
      <c r="AI426" s="47">
        <f t="shared" si="122"/>
        <v>4.7822726449514422E-2</v>
      </c>
      <c r="AJ426" s="47">
        <f t="shared" si="122"/>
        <v>9.7947994303159932E-4</v>
      </c>
      <c r="AK426" s="47">
        <f t="shared" si="122"/>
        <v>1.5169884011637861E-3</v>
      </c>
      <c r="AL426" s="47">
        <f t="shared" si="122"/>
        <v>0</v>
      </c>
      <c r="AO426" s="47">
        <f t="shared" si="124"/>
        <v>1.2388991103005837E-5</v>
      </c>
      <c r="AP426" s="47">
        <f t="shared" si="124"/>
        <v>4.6263042447660459E-5</v>
      </c>
      <c r="AQ426" s="47">
        <f t="shared" si="124"/>
        <v>3.1567579245373649E-5</v>
      </c>
      <c r="AR426" s="47">
        <f t="shared" si="124"/>
        <v>1.4069797646637603E-4</v>
      </c>
      <c r="AS426" s="47">
        <f t="shared" si="124"/>
        <v>3.5151052249299047E-5</v>
      </c>
      <c r="AT426" s="47">
        <f t="shared" si="124"/>
        <v>5.1406801136793081E-4</v>
      </c>
      <c r="AU426" s="47">
        <f t="shared" si="124"/>
        <v>9.3267059847177043E-3</v>
      </c>
      <c r="AV426" s="47">
        <f t="shared" si="124"/>
        <v>2.0738031042130027E-4</v>
      </c>
      <c r="AW426" s="47">
        <f t="shared" si="124"/>
        <v>1.9382091849399086E-4</v>
      </c>
      <c r="AX426" s="47">
        <f t="shared" si="124"/>
        <v>0</v>
      </c>
      <c r="BA426" s="47">
        <f t="shared" si="125"/>
        <v>3.5215809973723347E-5</v>
      </c>
      <c r="BB426" s="47">
        <f t="shared" si="125"/>
        <v>1.1400932396159259E-3</v>
      </c>
      <c r="BC426" s="47">
        <f t="shared" si="125"/>
        <v>3.972258902396233E-4</v>
      </c>
      <c r="BD426" s="47">
        <f t="shared" si="125"/>
        <v>1.0678206133992794E-3</v>
      </c>
      <c r="BE426" s="47">
        <f t="shared" si="125"/>
        <v>1.0927148279803866E-3</v>
      </c>
      <c r="BF426" s="47">
        <f t="shared" si="125"/>
        <v>3.0982390160932041E-3</v>
      </c>
      <c r="BG426" s="47">
        <f t="shared" si="125"/>
        <v>8.6318746914311018E-2</v>
      </c>
      <c r="BH426" s="47">
        <f t="shared" si="125"/>
        <v>1.7515795756418986E-3</v>
      </c>
      <c r="BI426" s="47">
        <f t="shared" si="125"/>
        <v>2.8401558838335736E-3</v>
      </c>
      <c r="BJ426" s="47">
        <f t="shared" si="125"/>
        <v>0</v>
      </c>
      <c r="BK426" s="39"/>
    </row>
    <row r="427" spans="4:63">
      <c r="D427" s="37">
        <f t="shared" si="109"/>
        <v>8.5</v>
      </c>
      <c r="E427" s="47">
        <f t="shared" si="115"/>
        <v>1.185496929739582E-5</v>
      </c>
      <c r="F427" s="47">
        <f t="shared" si="123"/>
        <v>5.6807404822530093E-4</v>
      </c>
      <c r="G427" s="47">
        <f t="shared" si="123"/>
        <v>1.8990241586992456E-4</v>
      </c>
      <c r="H427" s="47">
        <f t="shared" si="123"/>
        <v>4.814954925611476E-4</v>
      </c>
      <c r="I427" s="47">
        <f t="shared" si="123"/>
        <v>5.4923930322210268E-4</v>
      </c>
      <c r="J427" s="47">
        <f t="shared" si="123"/>
        <v>1.3420734660289325E-3</v>
      </c>
      <c r="K427" s="47">
        <f t="shared" si="123"/>
        <v>3.9985347346626524E-2</v>
      </c>
      <c r="L427" s="47">
        <f t="shared" si="123"/>
        <v>8.0197047963328138E-4</v>
      </c>
      <c r="M427" s="47">
        <f t="shared" si="123"/>
        <v>1.3743579402108583E-3</v>
      </c>
      <c r="N427" s="47">
        <f t="shared" si="123"/>
        <v>0</v>
      </c>
      <c r="Q427" s="47">
        <f t="shared" si="121"/>
        <v>-1.0133247898063067E-6</v>
      </c>
      <c r="R427" s="47">
        <f t="shared" si="121"/>
        <v>5.2002118979353003E-4</v>
      </c>
      <c r="S427" s="47">
        <f t="shared" si="121"/>
        <v>1.5711355598835045E-4</v>
      </c>
      <c r="T427" s="47">
        <f t="shared" si="121"/>
        <v>3.3535421894248361E-4</v>
      </c>
      <c r="U427" s="47">
        <f t="shared" si="121"/>
        <v>5.1272833359933474E-4</v>
      </c>
      <c r="V427" s="47">
        <f t="shared" si="121"/>
        <v>8.0811728702249867E-4</v>
      </c>
      <c r="W427" s="47">
        <f t="shared" si="121"/>
        <v>3.0297811494970586E-2</v>
      </c>
      <c r="X427" s="47">
        <f t="shared" si="121"/>
        <v>5.8656707832249256E-4</v>
      </c>
      <c r="Y427" s="47">
        <f t="shared" si="121"/>
        <v>1.1730385140610428E-3</v>
      </c>
      <c r="Z427" s="47">
        <f t="shared" si="121"/>
        <v>0</v>
      </c>
      <c r="AA427" s="91"/>
      <c r="AB427" s="91"/>
      <c r="AC427" s="47">
        <f t="shared" si="122"/>
        <v>2.4723263384597928E-5</v>
      </c>
      <c r="AD427" s="47">
        <f t="shared" si="122"/>
        <v>6.1612690665707205E-4</v>
      </c>
      <c r="AE427" s="47">
        <f t="shared" si="122"/>
        <v>2.2269127575149861E-4</v>
      </c>
      <c r="AF427" s="47">
        <f t="shared" si="122"/>
        <v>6.2763676617981034E-4</v>
      </c>
      <c r="AG427" s="47">
        <f t="shared" si="122"/>
        <v>5.8575027284487051E-4</v>
      </c>
      <c r="AH427" s="47">
        <f t="shared" si="122"/>
        <v>1.8760296450353754E-3</v>
      </c>
      <c r="AI427" s="47">
        <f t="shared" si="122"/>
        <v>4.9672883198282607E-2</v>
      </c>
      <c r="AJ427" s="47">
        <f t="shared" si="122"/>
        <v>1.0173738809440705E-3</v>
      </c>
      <c r="AK427" s="47">
        <f t="shared" si="122"/>
        <v>1.5756773663606815E-3</v>
      </c>
      <c r="AL427" s="47">
        <f t="shared" si="122"/>
        <v>0</v>
      </c>
      <c r="AO427" s="47">
        <f t="shared" si="124"/>
        <v>1.2868294087202127E-5</v>
      </c>
      <c r="AP427" s="47">
        <f t="shared" si="124"/>
        <v>4.8052858431770905E-5</v>
      </c>
      <c r="AQ427" s="47">
        <f t="shared" si="124"/>
        <v>3.2788859881574105E-5</v>
      </c>
      <c r="AR427" s="47">
        <f t="shared" si="124"/>
        <v>1.4614127361866399E-4</v>
      </c>
      <c r="AS427" s="47">
        <f t="shared" si="124"/>
        <v>3.6510969622767942E-5</v>
      </c>
      <c r="AT427" s="47">
        <f t="shared" si="124"/>
        <v>5.3395617900643384E-4</v>
      </c>
      <c r="AU427" s="47">
        <f t="shared" si="124"/>
        <v>9.6875358516559373E-3</v>
      </c>
      <c r="AV427" s="47">
        <f t="shared" si="124"/>
        <v>2.1540340131078882E-4</v>
      </c>
      <c r="AW427" s="47">
        <f t="shared" si="124"/>
        <v>2.0131942614981546E-4</v>
      </c>
      <c r="AX427" s="47">
        <f t="shared" si="124"/>
        <v>0</v>
      </c>
      <c r="BA427" s="47">
        <f t="shared" si="125"/>
        <v>3.657823268199375E-5</v>
      </c>
      <c r="BB427" s="47">
        <f t="shared" si="125"/>
        <v>1.1842009548823731E-3</v>
      </c>
      <c r="BC427" s="47">
        <f t="shared" si="125"/>
        <v>4.1259369162142316E-4</v>
      </c>
      <c r="BD427" s="47">
        <f t="shared" si="125"/>
        <v>1.109132258740958E-3</v>
      </c>
      <c r="BE427" s="47">
        <f t="shared" si="125"/>
        <v>1.1349895760669731E-3</v>
      </c>
      <c r="BF427" s="47">
        <f t="shared" si="125"/>
        <v>3.2181031110643079E-3</v>
      </c>
      <c r="BG427" s="47">
        <f t="shared" si="125"/>
        <v>8.9658230544909123E-2</v>
      </c>
      <c r="BH427" s="47">
        <f t="shared" si="125"/>
        <v>1.8193443605773519E-3</v>
      </c>
      <c r="BI427" s="47">
        <f t="shared" si="125"/>
        <v>2.95003530657154E-3</v>
      </c>
      <c r="BJ427" s="47">
        <f t="shared" si="125"/>
        <v>0</v>
      </c>
      <c r="BK427" s="39"/>
    </row>
    <row r="428" spans="4:63">
      <c r="D428" s="37">
        <f t="shared" si="109"/>
        <v>8.75</v>
      </c>
      <c r="E428" s="47">
        <f t="shared" si="115"/>
        <v>1.2300318319316324E-5</v>
      </c>
      <c r="F428" s="47">
        <f t="shared" si="123"/>
        <v>5.8941456926833182E-4</v>
      </c>
      <c r="G428" s="47">
        <f t="shared" si="123"/>
        <v>1.9703637404783314E-4</v>
      </c>
      <c r="H428" s="47">
        <f t="shared" si="123"/>
        <v>4.9958356527495407E-4</v>
      </c>
      <c r="I428" s="47">
        <f t="shared" si="123"/>
        <v>5.6987226990080962E-4</v>
      </c>
      <c r="J428" s="47">
        <f t="shared" si="123"/>
        <v>1.3924903916613539E-3</v>
      </c>
      <c r="K428" s="47">
        <f t="shared" si="123"/>
        <v>4.1487454596780556E-2</v>
      </c>
      <c r="L428" s="47">
        <f t="shared" si="123"/>
        <v>8.3209765750731071E-4</v>
      </c>
      <c r="M428" s="47">
        <f t="shared" si="123"/>
        <v>1.4259876786848363E-3</v>
      </c>
      <c r="N428" s="47">
        <f t="shared" si="123"/>
        <v>0</v>
      </c>
      <c r="Q428" s="47">
        <f t="shared" si="121"/>
        <v>-1.0513917972111403E-6</v>
      </c>
      <c r="R428" s="47">
        <f t="shared" si="121"/>
        <v>5.3955653589546869E-4</v>
      </c>
      <c r="S428" s="47">
        <f t="shared" si="121"/>
        <v>1.6301575334834147E-4</v>
      </c>
      <c r="T428" s="47">
        <f t="shared" si="121"/>
        <v>3.4795228391054357E-4</v>
      </c>
      <c r="U428" s="47">
        <f t="shared" si="121"/>
        <v>5.3198971303871896E-4</v>
      </c>
      <c r="V428" s="47">
        <f t="shared" si="121"/>
        <v>8.3847537858259917E-4</v>
      </c>
      <c r="W428" s="47">
        <f t="shared" si="121"/>
        <v>3.1435992487019289E-2</v>
      </c>
      <c r="X428" s="47">
        <f t="shared" si="121"/>
        <v>6.0860231671649436E-4</v>
      </c>
      <c r="Y428" s="47">
        <f t="shared" si="121"/>
        <v>1.2171053978974205E-3</v>
      </c>
      <c r="Z428" s="47">
        <f t="shared" si="121"/>
        <v>0</v>
      </c>
      <c r="AA428" s="91"/>
      <c r="AB428" s="91"/>
      <c r="AC428" s="47">
        <f t="shared" si="122"/>
        <v>2.5652028435843772E-5</v>
      </c>
      <c r="AD428" s="47">
        <f t="shared" si="122"/>
        <v>6.3927260264119473E-4</v>
      </c>
      <c r="AE428" s="47">
        <f t="shared" si="122"/>
        <v>2.3105699474732473E-4</v>
      </c>
      <c r="AF428" s="47">
        <f t="shared" si="122"/>
        <v>6.51214846639363E-4</v>
      </c>
      <c r="AG428" s="47">
        <f t="shared" si="122"/>
        <v>6.0775482676290018E-4</v>
      </c>
      <c r="AH428" s="47">
        <f t="shared" si="122"/>
        <v>1.9465054047401184E-3</v>
      </c>
      <c r="AI428" s="47">
        <f t="shared" si="122"/>
        <v>5.1538916706541968E-2</v>
      </c>
      <c r="AJ428" s="47">
        <f t="shared" si="122"/>
        <v>1.0555929982981271E-3</v>
      </c>
      <c r="AK428" s="47">
        <f t="shared" si="122"/>
        <v>1.6348699594722603E-3</v>
      </c>
      <c r="AL428" s="47">
        <f t="shared" si="122"/>
        <v>0</v>
      </c>
      <c r="AO428" s="47">
        <f t="shared" si="124"/>
        <v>1.3351710116527465E-5</v>
      </c>
      <c r="AP428" s="47">
        <f t="shared" si="124"/>
        <v>4.9858033372863131E-5</v>
      </c>
      <c r="AQ428" s="47">
        <f t="shared" si="124"/>
        <v>3.4020620699491672E-5</v>
      </c>
      <c r="AR428" s="47">
        <f t="shared" si="124"/>
        <v>1.516312813644105E-4</v>
      </c>
      <c r="AS428" s="47">
        <f t="shared" si="124"/>
        <v>3.7882556862090661E-5</v>
      </c>
      <c r="AT428" s="47">
        <f t="shared" si="124"/>
        <v>5.540150130787547E-4</v>
      </c>
      <c r="AU428" s="47">
        <f t="shared" si="124"/>
        <v>1.0051462109761267E-2</v>
      </c>
      <c r="AV428" s="47">
        <f t="shared" si="124"/>
        <v>2.2349534079081634E-4</v>
      </c>
      <c r="AW428" s="47">
        <f t="shared" si="124"/>
        <v>2.0888228078741575E-4</v>
      </c>
      <c r="AX428" s="47">
        <f t="shared" si="124"/>
        <v>0</v>
      </c>
      <c r="BA428" s="47">
        <f t="shared" si="125"/>
        <v>3.79523467551601E-5</v>
      </c>
      <c r="BB428" s="47">
        <f t="shared" si="125"/>
        <v>1.2286871719095266E-3</v>
      </c>
      <c r="BC428" s="47">
        <f t="shared" si="125"/>
        <v>4.2809336879515787E-4</v>
      </c>
      <c r="BD428" s="47">
        <f t="shared" si="125"/>
        <v>1.1507984119143171E-3</v>
      </c>
      <c r="BE428" s="47">
        <f t="shared" si="125"/>
        <v>1.1776270966637097E-3</v>
      </c>
      <c r="BF428" s="47">
        <f t="shared" si="125"/>
        <v>3.3389957964014725E-3</v>
      </c>
      <c r="BG428" s="47">
        <f t="shared" si="125"/>
        <v>9.302637130332253E-2</v>
      </c>
      <c r="BH428" s="47">
        <f t="shared" si="125"/>
        <v>1.8876906558054378E-3</v>
      </c>
      <c r="BI428" s="47">
        <f t="shared" si="125"/>
        <v>3.0608576381570968E-3</v>
      </c>
      <c r="BJ428" s="47">
        <f t="shared" si="125"/>
        <v>0</v>
      </c>
      <c r="BK428" s="39"/>
    </row>
    <row r="429" spans="4:63">
      <c r="D429" s="37">
        <f t="shared" si="109"/>
        <v>9</v>
      </c>
      <c r="E429" s="47">
        <f t="shared" si="115"/>
        <v>1.274930280040509E-5</v>
      </c>
      <c r="F429" s="47">
        <f t="shared" si="123"/>
        <v>6.1092929658343811E-4</v>
      </c>
      <c r="G429" s="47">
        <f t="shared" si="123"/>
        <v>2.0422856792939723E-4</v>
      </c>
      <c r="H429" s="47">
        <f t="shared" si="123"/>
        <v>5.1781929397664173E-4</v>
      </c>
      <c r="I429" s="47">
        <f t="shared" si="123"/>
        <v>5.9067366696599665E-4</v>
      </c>
      <c r="J429" s="47">
        <f t="shared" si="123"/>
        <v>1.4433188791598719E-3</v>
      </c>
      <c r="K429" s="47">
        <f t="shared" si="123"/>
        <v>4.3001823801728463E-2</v>
      </c>
      <c r="L429" s="47">
        <f t="shared" si="123"/>
        <v>8.6247076861488273E-4</v>
      </c>
      <c r="M429" s="47">
        <f t="shared" si="123"/>
        <v>1.4780388794206614E-3</v>
      </c>
      <c r="N429" s="47">
        <f t="shared" si="123"/>
        <v>0</v>
      </c>
      <c r="Q429" s="47">
        <f t="shared" si="121"/>
        <v>-1.0897695520169252E-6</v>
      </c>
      <c r="R429" s="47">
        <f t="shared" si="121"/>
        <v>5.5925135232201973E-4</v>
      </c>
      <c r="S429" s="47">
        <f t="shared" si="121"/>
        <v>1.6896613134071095E-4</v>
      </c>
      <c r="T429" s="47">
        <f t="shared" si="121"/>
        <v>3.6065318900743774E-4</v>
      </c>
      <c r="U429" s="47">
        <f t="shared" si="121"/>
        <v>5.5140832636664853E-4</v>
      </c>
      <c r="V429" s="47">
        <f t="shared" si="121"/>
        <v>8.6908128836360216E-4</v>
      </c>
      <c r="W429" s="47">
        <f t="shared" si="121"/>
        <v>3.2583464642445527E-2</v>
      </c>
      <c r="X429" s="47">
        <f t="shared" si="121"/>
        <v>6.3081743247746312E-4</v>
      </c>
      <c r="Y429" s="47">
        <f t="shared" si="121"/>
        <v>1.2615320071378616E-3</v>
      </c>
      <c r="Z429" s="47">
        <f t="shared" si="121"/>
        <v>0</v>
      </c>
      <c r="AA429" s="91"/>
      <c r="AB429" s="91"/>
      <c r="AC429" s="47">
        <f t="shared" si="122"/>
        <v>2.6588375152827084E-5</v>
      </c>
      <c r="AD429" s="47">
        <f t="shared" si="122"/>
        <v>6.626072408448566E-4</v>
      </c>
      <c r="AE429" s="47">
        <f t="shared" si="122"/>
        <v>2.3949100451808349E-4</v>
      </c>
      <c r="AF429" s="47">
        <f t="shared" si="122"/>
        <v>6.7498539894584393E-4</v>
      </c>
      <c r="AG429" s="47">
        <f t="shared" si="122"/>
        <v>6.2993900756534466E-4</v>
      </c>
      <c r="AH429" s="47">
        <f t="shared" si="122"/>
        <v>2.0175564699561523E-3</v>
      </c>
      <c r="AI429" s="47">
        <f t="shared" si="122"/>
        <v>5.3420182961011538E-2</v>
      </c>
      <c r="AJ429" s="47">
        <f t="shared" si="122"/>
        <v>1.0941241047523018E-3</v>
      </c>
      <c r="AK429" s="47">
        <f t="shared" si="122"/>
        <v>1.6945457517034699E-3</v>
      </c>
      <c r="AL429" s="47">
        <f t="shared" si="122"/>
        <v>0</v>
      </c>
      <c r="AO429" s="47">
        <f t="shared" si="124"/>
        <v>1.3839072352422015E-5</v>
      </c>
      <c r="AP429" s="47">
        <f t="shared" si="124"/>
        <v>5.1677944261418378E-5</v>
      </c>
      <c r="AQ429" s="47">
        <f t="shared" si="124"/>
        <v>3.526243658868628E-5</v>
      </c>
      <c r="AR429" s="47">
        <f t="shared" si="124"/>
        <v>1.5716610496920399E-4</v>
      </c>
      <c r="AS429" s="47">
        <f t="shared" si="124"/>
        <v>3.9265340599348121E-5</v>
      </c>
      <c r="AT429" s="47">
        <f t="shared" si="124"/>
        <v>5.7423759079626977E-4</v>
      </c>
      <c r="AU429" s="47">
        <f t="shared" si="124"/>
        <v>1.0418359159282936E-2</v>
      </c>
      <c r="AV429" s="47">
        <f t="shared" si="124"/>
        <v>2.3165333613741962E-4</v>
      </c>
      <c r="AW429" s="47">
        <f t="shared" si="124"/>
        <v>2.165068722827998E-4</v>
      </c>
      <c r="AX429" s="47">
        <f t="shared" si="124"/>
        <v>0</v>
      </c>
      <c r="BA429" s="47">
        <f t="shared" si="125"/>
        <v>3.9337677953232175E-5</v>
      </c>
      <c r="BB429" s="47">
        <f t="shared" si="125"/>
        <v>1.2735365374282946E-3</v>
      </c>
      <c r="BC429" s="47">
        <f t="shared" si="125"/>
        <v>4.4371957244748072E-4</v>
      </c>
      <c r="BD429" s="47">
        <f t="shared" si="125"/>
        <v>1.1928046929224857E-3</v>
      </c>
      <c r="BE429" s="47">
        <f t="shared" si="125"/>
        <v>1.2206126745313412E-3</v>
      </c>
      <c r="BF429" s="47">
        <f t="shared" si="125"/>
        <v>3.4608753491160243E-3</v>
      </c>
      <c r="BG429" s="47">
        <f t="shared" si="125"/>
        <v>9.6422006762740001E-2</v>
      </c>
      <c r="BH429" s="47">
        <f t="shared" si="125"/>
        <v>1.9565948733671844E-3</v>
      </c>
      <c r="BI429" s="47">
        <f t="shared" si="125"/>
        <v>3.1725846311241312E-3</v>
      </c>
      <c r="BJ429" s="47">
        <f t="shared" si="125"/>
        <v>0</v>
      </c>
      <c r="BK429" s="39"/>
    </row>
    <row r="430" spans="4:63">
      <c r="D430" s="37">
        <f t="shared" si="109"/>
        <v>9.25</v>
      </c>
      <c r="E430" s="47">
        <f t="shared" si="115"/>
        <v>1.3192656931141289E-5</v>
      </c>
      <c r="F430" s="47">
        <f t="shared" si="123"/>
        <v>6.3217422514685927E-4</v>
      </c>
      <c r="G430" s="47">
        <f t="shared" si="123"/>
        <v>2.113305703387337E-4</v>
      </c>
      <c r="H430" s="47">
        <f t="shared" si="123"/>
        <v>5.3582634318972912E-4</v>
      </c>
      <c r="I430" s="47">
        <f t="shared" si="123"/>
        <v>6.1121421057581298E-4</v>
      </c>
      <c r="J430" s="47">
        <f t="shared" si="123"/>
        <v>1.4935099678070678E-3</v>
      </c>
      <c r="K430" s="47">
        <f t="shared" si="123"/>
        <v>4.4497202530287709E-2</v>
      </c>
      <c r="L430" s="47">
        <f t="shared" si="123"/>
        <v>8.9246299516177168E-4</v>
      </c>
      <c r="M430" s="47">
        <f t="shared" si="123"/>
        <v>1.5294373482497993E-3</v>
      </c>
      <c r="N430" s="47">
        <f t="shared" si="123"/>
        <v>0</v>
      </c>
      <c r="Q430" s="47">
        <f t="shared" si="121"/>
        <v>-1.127666042515362E-6</v>
      </c>
      <c r="R430" s="47">
        <f t="shared" si="121"/>
        <v>5.786991920238029E-4</v>
      </c>
      <c r="S430" s="47">
        <f t="shared" si="121"/>
        <v>1.7484189046708761E-4</v>
      </c>
      <c r="T430" s="47">
        <f t="shared" si="121"/>
        <v>3.7319482235107057E-4</v>
      </c>
      <c r="U430" s="47">
        <f t="shared" si="121"/>
        <v>5.7058342660893161E-4</v>
      </c>
      <c r="V430" s="47">
        <f t="shared" si="121"/>
        <v>8.9930339424450559E-4</v>
      </c>
      <c r="W430" s="47">
        <f t="shared" si="121"/>
        <v>3.3716547279910705E-2</v>
      </c>
      <c r="X430" s="47">
        <f t="shared" si="121"/>
        <v>6.5275396648310324E-4</v>
      </c>
      <c r="Y430" s="47">
        <f t="shared" si="121"/>
        <v>1.3054014982917415E-3</v>
      </c>
      <c r="Z430" s="47">
        <f t="shared" si="121"/>
        <v>0</v>
      </c>
      <c r="AA430" s="91"/>
      <c r="AB430" s="91"/>
      <c r="AC430" s="47">
        <f t="shared" si="122"/>
        <v>2.7512979904797919E-5</v>
      </c>
      <c r="AD430" s="47">
        <f t="shared" si="122"/>
        <v>6.8564925826991531E-4</v>
      </c>
      <c r="AE430" s="47">
        <f t="shared" si="122"/>
        <v>2.4781925021037974E-4</v>
      </c>
      <c r="AF430" s="47">
        <f t="shared" si="122"/>
        <v>6.9845786402838582E-4</v>
      </c>
      <c r="AG430" s="47">
        <f t="shared" si="122"/>
        <v>6.5184499454269402E-4</v>
      </c>
      <c r="AH430" s="47">
        <f t="shared" si="122"/>
        <v>2.0877165413696404E-3</v>
      </c>
      <c r="AI430" s="47">
        <f t="shared" si="122"/>
        <v>5.5277857780664866E-2</v>
      </c>
      <c r="AJ430" s="47">
        <f t="shared" si="122"/>
        <v>1.1321720238404397E-3</v>
      </c>
      <c r="AK430" s="47">
        <f t="shared" si="122"/>
        <v>1.7534731982078657E-3</v>
      </c>
      <c r="AL430" s="47">
        <f t="shared" si="122"/>
        <v>0</v>
      </c>
      <c r="AO430" s="47">
        <f t="shared" si="124"/>
        <v>1.4320322973656651E-5</v>
      </c>
      <c r="AP430" s="47">
        <f t="shared" si="124"/>
        <v>5.3475033123056366E-5</v>
      </c>
      <c r="AQ430" s="47">
        <f t="shared" si="124"/>
        <v>3.6488679871646089E-5</v>
      </c>
      <c r="AR430" s="47">
        <f t="shared" si="124"/>
        <v>1.6263152083865855E-4</v>
      </c>
      <c r="AS430" s="47">
        <f t="shared" si="124"/>
        <v>4.0630783966881371E-5</v>
      </c>
      <c r="AT430" s="47">
        <f t="shared" si="124"/>
        <v>5.9420657356256225E-4</v>
      </c>
      <c r="AU430" s="47">
        <f t="shared" si="124"/>
        <v>1.0780655250377004E-2</v>
      </c>
      <c r="AV430" s="47">
        <f t="shared" si="124"/>
        <v>2.3970902867866844E-4</v>
      </c>
      <c r="AW430" s="47">
        <f t="shared" si="124"/>
        <v>2.2403584995805774E-4</v>
      </c>
      <c r="AX430" s="47">
        <f t="shared" si="124"/>
        <v>0</v>
      </c>
      <c r="BA430" s="47">
        <f t="shared" si="125"/>
        <v>4.0705636835939205E-5</v>
      </c>
      <c r="BB430" s="47">
        <f t="shared" si="125"/>
        <v>1.3178234834167746E-3</v>
      </c>
      <c r="BC430" s="47">
        <f t="shared" si="125"/>
        <v>4.5914982054911342E-4</v>
      </c>
      <c r="BD430" s="47">
        <f t="shared" si="125"/>
        <v>1.2342842072181151E-3</v>
      </c>
      <c r="BE430" s="47">
        <f t="shared" si="125"/>
        <v>1.263059205118507E-3</v>
      </c>
      <c r="BF430" s="47">
        <f t="shared" si="125"/>
        <v>3.5812265091767085E-3</v>
      </c>
      <c r="BG430" s="47">
        <f t="shared" si="125"/>
        <v>9.9775060310952568E-2</v>
      </c>
      <c r="BH430" s="47">
        <f t="shared" si="125"/>
        <v>2.0246350190022116E-3</v>
      </c>
      <c r="BI430" s="47">
        <f t="shared" si="125"/>
        <v>3.2829105464576647E-3</v>
      </c>
      <c r="BJ430" s="47">
        <f t="shared" si="125"/>
        <v>0</v>
      </c>
      <c r="BK430" s="39"/>
    </row>
    <row r="431" spans="4:63">
      <c r="D431" s="37">
        <f t="shared" si="109"/>
        <v>9.5</v>
      </c>
      <c r="E431" s="47">
        <f t="shared" si="115"/>
        <v>1.3648464000987825E-5</v>
      </c>
      <c r="F431" s="47">
        <f t="shared" si="123"/>
        <v>6.5401588166083362E-4</v>
      </c>
      <c r="G431" s="47">
        <f t="shared" si="123"/>
        <v>2.186320539244788E-4</v>
      </c>
      <c r="H431" s="47">
        <f t="shared" si="123"/>
        <v>5.5433917473766243E-4</v>
      </c>
      <c r="I431" s="47">
        <f t="shared" si="123"/>
        <v>6.3233169735844104E-4</v>
      </c>
      <c r="J431" s="47">
        <f t="shared" si="123"/>
        <v>1.5451108246902492E-3</v>
      </c>
      <c r="K431" s="47">
        <f t="shared" si="123"/>
        <v>4.6034583484523106E-2</v>
      </c>
      <c r="L431" s="47">
        <f t="shared" si="123"/>
        <v>9.2329764392845917E-4</v>
      </c>
      <c r="M431" s="47">
        <f t="shared" si="123"/>
        <v>1.5822794982320383E-3</v>
      </c>
      <c r="N431" s="47">
        <f t="shared" si="123"/>
        <v>0</v>
      </c>
      <c r="Q431" s="47">
        <f t="shared" si="121"/>
        <v>-1.1666269703471977E-6</v>
      </c>
      <c r="R431" s="47">
        <f t="shared" si="121"/>
        <v>5.9869328301060667E-4</v>
      </c>
      <c r="S431" s="47">
        <f t="shared" si="121"/>
        <v>1.8088268802562293E-4</v>
      </c>
      <c r="T431" s="47">
        <f t="shared" si="121"/>
        <v>3.8608872532646039E-4</v>
      </c>
      <c r="U431" s="47">
        <f t="shared" si="121"/>
        <v>5.902971174251996E-4</v>
      </c>
      <c r="V431" s="47">
        <f t="shared" si="121"/>
        <v>9.3037437920023814E-4</v>
      </c>
      <c r="W431" s="47">
        <f t="shared" si="121"/>
        <v>3.4881455963674125E-2</v>
      </c>
      <c r="X431" s="47">
        <f t="shared" si="121"/>
        <v>6.7530665426588363E-4</v>
      </c>
      <c r="Y431" s="47">
        <f t="shared" si="121"/>
        <v>1.3505031965330646E-3</v>
      </c>
      <c r="Z431" s="47">
        <f t="shared" si="121"/>
        <v>0</v>
      </c>
      <c r="AA431" s="91"/>
      <c r="AB431" s="91"/>
      <c r="AC431" s="47">
        <f t="shared" si="122"/>
        <v>2.8463554972322822E-5</v>
      </c>
      <c r="AD431" s="47">
        <f t="shared" si="122"/>
        <v>7.0933848031106079E-4</v>
      </c>
      <c r="AE431" s="47">
        <f t="shared" si="122"/>
        <v>2.5638141982333476E-4</v>
      </c>
      <c r="AF431" s="47">
        <f t="shared" si="122"/>
        <v>7.2258962414886285E-4</v>
      </c>
      <c r="AG431" s="47">
        <f t="shared" si="122"/>
        <v>6.7436627729168248E-4</v>
      </c>
      <c r="AH431" s="47">
        <f t="shared" si="122"/>
        <v>2.1598472701802713E-3</v>
      </c>
      <c r="AI431" s="47">
        <f t="shared" si="122"/>
        <v>5.7187711005372233E-2</v>
      </c>
      <c r="AJ431" s="47">
        <f t="shared" si="122"/>
        <v>1.1712886335910344E-3</v>
      </c>
      <c r="AK431" s="47">
        <f t="shared" si="122"/>
        <v>1.8140557999310216E-3</v>
      </c>
      <c r="AL431" s="47">
        <f t="shared" si="122"/>
        <v>0</v>
      </c>
      <c r="AO431" s="47">
        <f t="shared" si="124"/>
        <v>1.4815090971335023E-5</v>
      </c>
      <c r="AP431" s="47">
        <f t="shared" si="124"/>
        <v>5.5322598650226948E-5</v>
      </c>
      <c r="AQ431" s="47">
        <f t="shared" si="124"/>
        <v>3.7749365898855872E-5</v>
      </c>
      <c r="AR431" s="47">
        <f t="shared" si="124"/>
        <v>1.6825044941120204E-4</v>
      </c>
      <c r="AS431" s="47">
        <f t="shared" si="124"/>
        <v>4.2034579933241441E-5</v>
      </c>
      <c r="AT431" s="47">
        <f t="shared" si="124"/>
        <v>6.1473644549001104E-4</v>
      </c>
      <c r="AU431" s="47">
        <f t="shared" si="124"/>
        <v>1.1153127520848981E-2</v>
      </c>
      <c r="AV431" s="47">
        <f t="shared" si="124"/>
        <v>2.4799098966257554E-4</v>
      </c>
      <c r="AW431" s="47">
        <f t="shared" si="124"/>
        <v>2.3177630169897369E-4</v>
      </c>
      <c r="AX431" s="47">
        <f t="shared" si="124"/>
        <v>0</v>
      </c>
      <c r="BA431" s="47">
        <f t="shared" si="125"/>
        <v>4.2112018973310647E-5</v>
      </c>
      <c r="BB431" s="47">
        <f t="shared" si="125"/>
        <v>1.3633543619718945E-3</v>
      </c>
      <c r="BC431" s="47">
        <f t="shared" si="125"/>
        <v>4.7501347374781359E-4</v>
      </c>
      <c r="BD431" s="47">
        <f t="shared" si="125"/>
        <v>1.2769287988865252E-3</v>
      </c>
      <c r="BE431" s="47">
        <f t="shared" si="125"/>
        <v>1.3066979746501235E-3</v>
      </c>
      <c r="BF431" s="47">
        <f t="shared" si="125"/>
        <v>3.7049580948705207E-3</v>
      </c>
      <c r="BG431" s="47">
        <f t="shared" si="125"/>
        <v>0.10322229448989534</v>
      </c>
      <c r="BH431" s="47">
        <f t="shared" si="125"/>
        <v>2.0945862775194933E-3</v>
      </c>
      <c r="BI431" s="47">
        <f t="shared" si="125"/>
        <v>3.3963352981630597E-3</v>
      </c>
      <c r="BJ431" s="47">
        <f t="shared" si="125"/>
        <v>0</v>
      </c>
      <c r="BK431" s="39"/>
    </row>
    <row r="432" spans="4:63">
      <c r="D432" s="37">
        <f t="shared" si="109"/>
        <v>9.75</v>
      </c>
      <c r="E432" s="47">
        <f t="shared" si="115"/>
        <v>1.4116579757601783E-5</v>
      </c>
      <c r="F432" s="47">
        <f t="shared" si="123"/>
        <v>6.7644735374875874E-4</v>
      </c>
      <c r="G432" s="47">
        <f t="shared" si="123"/>
        <v>2.261307079367922E-4</v>
      </c>
      <c r="H432" s="47">
        <f t="shared" si="123"/>
        <v>5.7335192973956566E-4</v>
      </c>
      <c r="I432" s="47">
        <f t="shared" si="123"/>
        <v>6.5401944412016538E-4</v>
      </c>
      <c r="J432" s="47">
        <f t="shared" si="123"/>
        <v>1.5981051193376138E-3</v>
      </c>
      <c r="K432" s="47">
        <f t="shared" si="123"/>
        <v>4.7613480119097253E-2</v>
      </c>
      <c r="L432" s="47">
        <f t="shared" si="123"/>
        <v>9.549649564653262E-4</v>
      </c>
      <c r="M432" s="47">
        <f t="shared" si="123"/>
        <v>1.6365486060551631E-3</v>
      </c>
      <c r="N432" s="47">
        <f t="shared" si="123"/>
        <v>0</v>
      </c>
      <c r="Q432" s="47">
        <f t="shared" si="121"/>
        <v>-1.2066400052843748E-6</v>
      </c>
      <c r="R432" s="47">
        <f t="shared" si="121"/>
        <v>6.1922729761737288E-4</v>
      </c>
      <c r="S432" s="47">
        <f t="shared" si="121"/>
        <v>1.8708661224430079E-4</v>
      </c>
      <c r="T432" s="47">
        <f t="shared" si="121"/>
        <v>3.9933081731301901E-4</v>
      </c>
      <c r="U432" s="47">
        <f t="shared" si="121"/>
        <v>6.1054315989053014E-4</v>
      </c>
      <c r="V432" s="47">
        <f t="shared" si="121"/>
        <v>9.6228440998626953E-4</v>
      </c>
      <c r="W432" s="47">
        <f t="shared" si="121"/>
        <v>3.6077822027214324E-2</v>
      </c>
      <c r="X432" s="47">
        <f t="shared" si="121"/>
        <v>6.9846835842433226E-4</v>
      </c>
      <c r="Y432" s="47">
        <f t="shared" si="121"/>
        <v>1.3968228282226734E-3</v>
      </c>
      <c r="Z432" s="47">
        <f t="shared" si="121"/>
        <v>0</v>
      </c>
      <c r="AA432" s="91"/>
      <c r="AB432" s="91"/>
      <c r="AC432" s="47">
        <f t="shared" si="122"/>
        <v>2.9439799520487919E-5</v>
      </c>
      <c r="AD432" s="47">
        <f t="shared" si="122"/>
        <v>7.3366740988014439E-4</v>
      </c>
      <c r="AE432" s="47">
        <f t="shared" si="122"/>
        <v>2.6517480362928364E-4</v>
      </c>
      <c r="AF432" s="47">
        <f t="shared" si="122"/>
        <v>7.4737304216611073E-4</v>
      </c>
      <c r="AG432" s="47">
        <f t="shared" si="122"/>
        <v>6.9749572834980063E-4</v>
      </c>
      <c r="AH432" s="47">
        <f t="shared" si="122"/>
        <v>2.2339258286889685E-3</v>
      </c>
      <c r="AI432" s="47">
        <f t="shared" si="122"/>
        <v>5.9149138210980327E-2</v>
      </c>
      <c r="AJ432" s="47">
        <f t="shared" si="122"/>
        <v>1.2114615545063196E-3</v>
      </c>
      <c r="AK432" s="47">
        <f t="shared" si="122"/>
        <v>1.8762743838876624E-3</v>
      </c>
      <c r="AL432" s="47">
        <f t="shared" si="122"/>
        <v>0</v>
      </c>
      <c r="AO432" s="47">
        <f t="shared" si="124"/>
        <v>1.5323219762886158E-5</v>
      </c>
      <c r="AP432" s="47">
        <f t="shared" si="124"/>
        <v>5.722005613138586E-5</v>
      </c>
      <c r="AQ432" s="47">
        <f t="shared" si="124"/>
        <v>3.9044095692491407E-5</v>
      </c>
      <c r="AR432" s="47">
        <f t="shared" si="124"/>
        <v>1.7402111242654665E-4</v>
      </c>
      <c r="AS432" s="47">
        <f t="shared" si="124"/>
        <v>4.3476284229635245E-5</v>
      </c>
      <c r="AT432" s="47">
        <f t="shared" si="124"/>
        <v>6.3582070935134431E-4</v>
      </c>
      <c r="AU432" s="47">
        <f t="shared" si="124"/>
        <v>1.1535658091882929E-2</v>
      </c>
      <c r="AV432" s="47">
        <f t="shared" si="124"/>
        <v>2.5649659804099394E-4</v>
      </c>
      <c r="AW432" s="47">
        <f t="shared" si="124"/>
        <v>2.397257778324897E-4</v>
      </c>
      <c r="AX432" s="47">
        <f t="shared" si="124"/>
        <v>0</v>
      </c>
      <c r="BA432" s="47">
        <f t="shared" si="125"/>
        <v>4.3556379278089703E-5</v>
      </c>
      <c r="BB432" s="47">
        <f t="shared" si="125"/>
        <v>1.4101147636289032E-3</v>
      </c>
      <c r="BC432" s="47">
        <f t="shared" si="125"/>
        <v>4.9130551156607578E-4</v>
      </c>
      <c r="BD432" s="47">
        <f t="shared" si="125"/>
        <v>1.3207249719056763E-3</v>
      </c>
      <c r="BE432" s="47">
        <f t="shared" si="125"/>
        <v>1.351515172469966E-3</v>
      </c>
      <c r="BF432" s="47">
        <f t="shared" si="125"/>
        <v>3.8320309480265823E-3</v>
      </c>
      <c r="BG432" s="47">
        <f t="shared" si="125"/>
        <v>0.10676261833007758</v>
      </c>
      <c r="BH432" s="47">
        <f t="shared" si="125"/>
        <v>2.166426510971646E-3</v>
      </c>
      <c r="BI432" s="47">
        <f t="shared" si="125"/>
        <v>3.5128229899428253E-3</v>
      </c>
      <c r="BJ432" s="47">
        <f t="shared" si="125"/>
        <v>0</v>
      </c>
      <c r="BK432" s="39"/>
    </row>
    <row r="433" spans="4:63">
      <c r="D433" s="37">
        <f t="shared" si="109"/>
        <v>10</v>
      </c>
      <c r="E433" s="47">
        <f t="shared" si="115"/>
        <v>1.4578632356485375E-5</v>
      </c>
      <c r="F433" s="47">
        <f t="shared" si="123"/>
        <v>6.9858828754252895E-4</v>
      </c>
      <c r="G433" s="47">
        <f t="shared" si="123"/>
        <v>2.3353223742082429E-4</v>
      </c>
      <c r="H433" s="47">
        <f t="shared" si="123"/>
        <v>5.9211842656528796E-4</v>
      </c>
      <c r="I433" s="47">
        <f t="shared" si="123"/>
        <v>6.754262855127054E-4</v>
      </c>
      <c r="J433" s="47">
        <f t="shared" si="123"/>
        <v>1.650413018018346E-3</v>
      </c>
      <c r="K433" s="47">
        <f t="shared" si="123"/>
        <v>4.917192647144928E-2</v>
      </c>
      <c r="L433" s="47">
        <f t="shared" si="123"/>
        <v>9.8622210568661281E-4</v>
      </c>
      <c r="M433" s="47">
        <f t="shared" si="123"/>
        <v>1.6901148061979354E-3</v>
      </c>
      <c r="N433" s="47">
        <f t="shared" si="123"/>
        <v>0</v>
      </c>
      <c r="Q433" s="47">
        <f t="shared" si="121"/>
        <v>-1.2461347809263518E-6</v>
      </c>
      <c r="R433" s="47">
        <f t="shared" si="121"/>
        <v>6.3949535029562141E-4</v>
      </c>
      <c r="S433" s="47">
        <f t="shared" si="121"/>
        <v>1.9321018161366272E-4</v>
      </c>
      <c r="T433" s="47">
        <f t="shared" si="121"/>
        <v>4.1240139426027347E-4</v>
      </c>
      <c r="U433" s="47">
        <f t="shared" si="121"/>
        <v>6.3052697031784741E-4</v>
      </c>
      <c r="V433" s="47">
        <f t="shared" si="121"/>
        <v>9.9378113370646713E-4</v>
      </c>
      <c r="W433" s="47">
        <f t="shared" si="121"/>
        <v>3.7258692444551586E-2</v>
      </c>
      <c r="X433" s="47">
        <f t="shared" si="121"/>
        <v>7.2133006613183336E-4</v>
      </c>
      <c r="Y433" s="47">
        <f t="shared" si="121"/>
        <v>1.4425425159262518E-3</v>
      </c>
      <c r="Z433" s="47">
        <f t="shared" si="121"/>
        <v>0</v>
      </c>
      <c r="AA433" s="91"/>
      <c r="AB433" s="91"/>
      <c r="AC433" s="47">
        <f t="shared" si="122"/>
        <v>3.0403399493897073E-5</v>
      </c>
      <c r="AD433" s="47">
        <f t="shared" si="122"/>
        <v>7.5768122478943659E-4</v>
      </c>
      <c r="AE433" s="47">
        <f t="shared" si="122"/>
        <v>2.7385429322798586E-4</v>
      </c>
      <c r="AF433" s="47">
        <f t="shared" si="122"/>
        <v>7.718354588703006E-4</v>
      </c>
      <c r="AG433" s="47">
        <f t="shared" si="122"/>
        <v>7.2032560070756351E-4</v>
      </c>
      <c r="AH433" s="47">
        <f t="shared" si="122"/>
        <v>2.3070449023302364E-3</v>
      </c>
      <c r="AI433" s="47">
        <f t="shared" si="122"/>
        <v>6.1085160498347134E-2</v>
      </c>
      <c r="AJ433" s="47">
        <f t="shared" si="122"/>
        <v>1.2511141452413925E-3</v>
      </c>
      <c r="AK433" s="47">
        <f t="shared" si="122"/>
        <v>1.9376870964696281E-3</v>
      </c>
      <c r="AL433" s="47">
        <f t="shared" si="122"/>
        <v>0</v>
      </c>
      <c r="AO433" s="47">
        <f t="shared" si="124"/>
        <v>1.5824767137411727E-5</v>
      </c>
      <c r="AP433" s="47">
        <f t="shared" si="124"/>
        <v>5.9092937246907535E-5</v>
      </c>
      <c r="AQ433" s="47">
        <f t="shared" si="124"/>
        <v>4.032205580716157E-5</v>
      </c>
      <c r="AR433" s="47">
        <f t="shared" si="124"/>
        <v>1.7971703230501449E-4</v>
      </c>
      <c r="AS433" s="47">
        <f t="shared" si="124"/>
        <v>4.4899315194857998E-5</v>
      </c>
      <c r="AT433" s="47">
        <f t="shared" si="124"/>
        <v>6.566318843118789E-4</v>
      </c>
      <c r="AU433" s="47">
        <f t="shared" si="124"/>
        <v>1.1913234026897694E-2</v>
      </c>
      <c r="AV433" s="47">
        <f t="shared" si="124"/>
        <v>2.6489203955477945E-4</v>
      </c>
      <c r="AW433" s="47">
        <f t="shared" si="124"/>
        <v>2.4757229027168358E-4</v>
      </c>
      <c r="AX433" s="47">
        <f t="shared" si="124"/>
        <v>0</v>
      </c>
      <c r="BA433" s="47">
        <f t="shared" si="125"/>
        <v>4.498203185038245E-5</v>
      </c>
      <c r="BB433" s="47">
        <f t="shared" si="125"/>
        <v>1.4562695123319655E-3</v>
      </c>
      <c r="BC433" s="47">
        <f t="shared" si="125"/>
        <v>5.0738653064881013E-4</v>
      </c>
      <c r="BD433" s="47">
        <f t="shared" si="125"/>
        <v>1.3639538854355886E-3</v>
      </c>
      <c r="BE433" s="47">
        <f t="shared" si="125"/>
        <v>1.3957518862202688E-3</v>
      </c>
      <c r="BF433" s="47">
        <f t="shared" si="125"/>
        <v>3.9574579203485822E-3</v>
      </c>
      <c r="BG433" s="47">
        <f t="shared" si="125"/>
        <v>0.11025708696979641</v>
      </c>
      <c r="BH433" s="47">
        <f t="shared" si="125"/>
        <v>2.2373362509280053E-3</v>
      </c>
      <c r="BI433" s="47">
        <f t="shared" si="125"/>
        <v>3.6278019026675635E-3</v>
      </c>
      <c r="BJ433" s="47">
        <f t="shared" si="125"/>
        <v>0</v>
      </c>
      <c r="BK433" s="39"/>
    </row>
    <row r="434" spans="4:63">
      <c r="D434" s="37">
        <f t="shared" si="109"/>
        <v>10.25</v>
      </c>
      <c r="E434" s="47">
        <f t="shared" si="115"/>
        <v>1.5043598885158402E-5</v>
      </c>
      <c r="F434" s="47">
        <f t="shared" si="123"/>
        <v>7.2086885289925041E-4</v>
      </c>
      <c r="G434" s="47">
        <f t="shared" si="123"/>
        <v>2.4098044457164817E-4</v>
      </c>
      <c r="H434" s="47">
        <f t="shared" si="123"/>
        <v>6.110032741031931E-4</v>
      </c>
      <c r="I434" s="47">
        <f t="shared" si="123"/>
        <v>6.9696812892229359E-4</v>
      </c>
      <c r="J434" s="47">
        <f t="shared" si="123"/>
        <v>1.7030507959045135E-3</v>
      </c>
      <c r="K434" s="47">
        <f t="shared" si="123"/>
        <v>5.0740201149109584E-2</v>
      </c>
      <c r="L434" s="47">
        <f t="shared" si="123"/>
        <v>1.0176763777862668E-3</v>
      </c>
      <c r="M434" s="47">
        <f t="shared" si="123"/>
        <v>1.7440188210108996E-3</v>
      </c>
      <c r="N434" s="47">
        <f t="shared" si="123"/>
        <v>0</v>
      </c>
      <c r="Q434" s="47">
        <f t="shared" si="121"/>
        <v>-1.2858786299499054E-6</v>
      </c>
      <c r="R434" s="47">
        <f t="shared" si="121"/>
        <v>6.5989122323203053E-4</v>
      </c>
      <c r="S434" s="47">
        <f t="shared" si="121"/>
        <v>1.9937236920797614E-4</v>
      </c>
      <c r="T434" s="47">
        <f t="shared" si="121"/>
        <v>4.2555440066171515E-4</v>
      </c>
      <c r="U434" s="47">
        <f t="shared" si="121"/>
        <v>6.5063680843259995E-4</v>
      </c>
      <c r="V434" s="47">
        <f t="shared" si="121"/>
        <v>1.0254764911790553E-3</v>
      </c>
      <c r="W434" s="47">
        <f t="shared" si="121"/>
        <v>3.8447010008587863E-2</v>
      </c>
      <c r="X434" s="47">
        <f t="shared" si="121"/>
        <v>7.4433595095528896E-4</v>
      </c>
      <c r="Y434" s="47">
        <f t="shared" si="121"/>
        <v>1.4885505343529676E-3</v>
      </c>
      <c r="Z434" s="47">
        <f t="shared" si="121"/>
        <v>0</v>
      </c>
      <c r="AA434" s="91"/>
      <c r="AB434" s="91"/>
      <c r="AC434" s="47">
        <f t="shared" si="122"/>
        <v>3.1373076400266687E-5</v>
      </c>
      <c r="AD434" s="47">
        <f t="shared" si="122"/>
        <v>7.8184648256647039E-4</v>
      </c>
      <c r="AE434" s="47">
        <f t="shared" si="122"/>
        <v>2.8258851993532018E-4</v>
      </c>
      <c r="AF434" s="47">
        <f t="shared" si="122"/>
        <v>7.9645214754466953E-4</v>
      </c>
      <c r="AG434" s="47">
        <f t="shared" si="122"/>
        <v>7.4329944941198733E-4</v>
      </c>
      <c r="AH434" s="47">
        <f t="shared" si="122"/>
        <v>2.3806251006299839E-3</v>
      </c>
      <c r="AI434" s="47">
        <f t="shared" si="122"/>
        <v>6.3033392289631465E-2</v>
      </c>
      <c r="AJ434" s="47">
        <f t="shared" si="122"/>
        <v>1.2910168046172447E-3</v>
      </c>
      <c r="AK434" s="47">
        <f t="shared" si="122"/>
        <v>1.9994871076688412E-3</v>
      </c>
      <c r="AL434" s="47">
        <f t="shared" si="122"/>
        <v>0</v>
      </c>
      <c r="AO434" s="47">
        <f t="shared" si="124"/>
        <v>1.6329477515108308E-5</v>
      </c>
      <c r="AP434" s="47">
        <f t="shared" si="124"/>
        <v>6.0977629667219877E-5</v>
      </c>
      <c r="AQ434" s="47">
        <f t="shared" si="124"/>
        <v>4.1608075363672035E-5</v>
      </c>
      <c r="AR434" s="47">
        <f t="shared" si="124"/>
        <v>1.8544887344147795E-4</v>
      </c>
      <c r="AS434" s="47">
        <f t="shared" si="124"/>
        <v>4.6331320489693636E-5</v>
      </c>
      <c r="AT434" s="47">
        <f t="shared" si="124"/>
        <v>6.7757430472545821E-4</v>
      </c>
      <c r="AU434" s="47">
        <f t="shared" si="124"/>
        <v>1.2293191140521721E-2</v>
      </c>
      <c r="AV434" s="47">
        <f t="shared" si="124"/>
        <v>2.7334042683097785E-4</v>
      </c>
      <c r="AW434" s="47">
        <f t="shared" si="124"/>
        <v>2.55468286657932E-4</v>
      </c>
      <c r="AX434" s="47">
        <f t="shared" si="124"/>
        <v>0</v>
      </c>
      <c r="BA434" s="47">
        <f t="shared" si="125"/>
        <v>4.6416675285425089E-5</v>
      </c>
      <c r="BB434" s="47">
        <f t="shared" si="125"/>
        <v>1.5027153354657207E-3</v>
      </c>
      <c r="BC434" s="47">
        <f t="shared" si="125"/>
        <v>5.235689645069683E-4</v>
      </c>
      <c r="BD434" s="47">
        <f t="shared" si="125"/>
        <v>1.4074554216478626E-3</v>
      </c>
      <c r="BE434" s="47">
        <f t="shared" si="125"/>
        <v>1.4402675783342809E-3</v>
      </c>
      <c r="BF434" s="47">
        <f t="shared" si="125"/>
        <v>4.0836758965344978E-3</v>
      </c>
      <c r="BG434" s="47">
        <f t="shared" si="125"/>
        <v>0.11377359343874105</v>
      </c>
      <c r="BH434" s="47">
        <f t="shared" si="125"/>
        <v>2.3086931824035112E-3</v>
      </c>
      <c r="BI434" s="47">
        <f t="shared" si="125"/>
        <v>3.743505928679741E-3</v>
      </c>
      <c r="BJ434" s="47">
        <f t="shared" si="125"/>
        <v>0</v>
      </c>
      <c r="BK434" s="39"/>
    </row>
    <row r="435" spans="4:63">
      <c r="D435" s="37">
        <f t="shared" si="109"/>
        <v>10.5</v>
      </c>
      <c r="E435" s="47">
        <f t="shared" si="115"/>
        <v>1.5511344046459068E-5</v>
      </c>
      <c r="F435" s="47">
        <f t="shared" si="123"/>
        <v>7.432825665624512E-4</v>
      </c>
      <c r="G435" s="47">
        <f t="shared" si="123"/>
        <v>2.4847316209070374E-4</v>
      </c>
      <c r="H435" s="47">
        <f t="shared" si="123"/>
        <v>6.3000097719155372E-4</v>
      </c>
      <c r="I435" s="47">
        <f t="shared" si="123"/>
        <v>7.1863870604767851E-4</v>
      </c>
      <c r="J435" s="47">
        <f t="shared" si="123"/>
        <v>1.7560031363195109E-3</v>
      </c>
      <c r="K435" s="47">
        <f t="shared" si="123"/>
        <v>5.231784781146067E-2</v>
      </c>
      <c r="L435" s="47">
        <f t="shared" si="123"/>
        <v>1.0493186201189265E-3</v>
      </c>
      <c r="M435" s="47">
        <f t="shared" si="123"/>
        <v>1.7982449653645581E-3</v>
      </c>
      <c r="N435" s="47">
        <f t="shared" si="123"/>
        <v>0</v>
      </c>
      <c r="Q435" s="47">
        <f t="shared" ref="Q435:Z450" si="126">((Q346)/($D346-$D345))/$R$192*100</f>
        <v>-1.325859987587165E-6</v>
      </c>
      <c r="R435" s="47">
        <f t="shared" si="126"/>
        <v>6.8040898158279819E-4</v>
      </c>
      <c r="S435" s="47">
        <f t="shared" si="126"/>
        <v>2.0557138193797413E-4</v>
      </c>
      <c r="T435" s="47">
        <f t="shared" si="126"/>
        <v>4.3878600922155921E-4</v>
      </c>
      <c r="U435" s="47">
        <f t="shared" si="126"/>
        <v>6.7086682262213675E-4</v>
      </c>
      <c r="V435" s="47">
        <f t="shared" si="126"/>
        <v>1.0573612596070283E-3</v>
      </c>
      <c r="W435" s="47">
        <f t="shared" si="126"/>
        <v>3.9642428939608225E-2</v>
      </c>
      <c r="X435" s="47">
        <f t="shared" si="126"/>
        <v>7.6747931858289515E-4</v>
      </c>
      <c r="Y435" s="47">
        <f t="shared" si="126"/>
        <v>1.534833495970751E-3</v>
      </c>
      <c r="Z435" s="47">
        <f t="shared" si="126"/>
        <v>0</v>
      </c>
      <c r="AA435" s="91"/>
      <c r="AB435" s="91"/>
      <c r="AC435" s="47">
        <f t="shared" ref="AC435:AL450" si="127">((AC346)/($D346-$D345))/$R$192*100</f>
        <v>3.2348548080505279E-5</v>
      </c>
      <c r="AD435" s="47">
        <f t="shared" si="127"/>
        <v>8.0615615154210399E-4</v>
      </c>
      <c r="AE435" s="47">
        <f t="shared" si="127"/>
        <v>2.9137494224343335E-4</v>
      </c>
      <c r="AF435" s="47">
        <f t="shared" si="127"/>
        <v>8.212159451615465E-4</v>
      </c>
      <c r="AG435" s="47">
        <f t="shared" si="127"/>
        <v>7.6641058947322059E-4</v>
      </c>
      <c r="AH435" s="47">
        <f t="shared" si="127"/>
        <v>2.4546450130320061E-3</v>
      </c>
      <c r="AI435" s="47">
        <f t="shared" si="127"/>
        <v>6.4993266683313261E-2</v>
      </c>
      <c r="AJ435" s="47">
        <f t="shared" si="127"/>
        <v>1.3311579216549584E-3</v>
      </c>
      <c r="AK435" s="47">
        <f t="shared" si="127"/>
        <v>2.0616564347583754E-3</v>
      </c>
      <c r="AL435" s="47">
        <f t="shared" si="127"/>
        <v>0</v>
      </c>
      <c r="AO435" s="47">
        <f t="shared" si="124"/>
        <v>1.6837204034046231E-5</v>
      </c>
      <c r="AP435" s="47">
        <f t="shared" si="124"/>
        <v>6.2873584979653008E-5</v>
      </c>
      <c r="AQ435" s="47">
        <f t="shared" si="124"/>
        <v>4.290178015272961E-5</v>
      </c>
      <c r="AR435" s="47">
        <f t="shared" si="124"/>
        <v>1.9121496796999451E-4</v>
      </c>
      <c r="AS435" s="47">
        <f t="shared" si="124"/>
        <v>4.7771883425541759E-5</v>
      </c>
      <c r="AT435" s="47">
        <f t="shared" si="124"/>
        <v>6.9864187671248262E-4</v>
      </c>
      <c r="AU435" s="47">
        <f t="shared" si="124"/>
        <v>1.2675418871852445E-2</v>
      </c>
      <c r="AV435" s="47">
        <f t="shared" si="124"/>
        <v>2.8183930153603137E-4</v>
      </c>
      <c r="AW435" s="47">
        <f t="shared" si="124"/>
        <v>2.634114693938071E-4</v>
      </c>
      <c r="AX435" s="47">
        <f t="shared" si="124"/>
        <v>0</v>
      </c>
      <c r="BA435" s="47">
        <f t="shared" si="125"/>
        <v>4.7859892126964347E-5</v>
      </c>
      <c r="BB435" s="47">
        <f t="shared" si="125"/>
        <v>1.5494387181045552E-3</v>
      </c>
      <c r="BC435" s="47">
        <f t="shared" si="125"/>
        <v>5.3984810433413714E-4</v>
      </c>
      <c r="BD435" s="47">
        <f t="shared" si="125"/>
        <v>1.4512169223531001E-3</v>
      </c>
      <c r="BE435" s="47">
        <f t="shared" si="125"/>
        <v>1.485049295520899E-3</v>
      </c>
      <c r="BF435" s="47">
        <f t="shared" si="125"/>
        <v>4.2106481493515173E-3</v>
      </c>
      <c r="BG435" s="47">
        <f t="shared" si="125"/>
        <v>0.11731111449477394</v>
      </c>
      <c r="BH435" s="47">
        <f t="shared" si="125"/>
        <v>2.3804765417738847E-3</v>
      </c>
      <c r="BI435" s="47">
        <f t="shared" si="125"/>
        <v>3.8599014001229337E-3</v>
      </c>
      <c r="BJ435" s="47">
        <f t="shared" si="125"/>
        <v>0</v>
      </c>
      <c r="BK435" s="39"/>
    </row>
    <row r="436" spans="4:63">
      <c r="D436" s="37">
        <f t="shared" si="109"/>
        <v>10.75</v>
      </c>
      <c r="E436" s="47">
        <f t="shared" si="115"/>
        <v>1.5981735425537459E-5</v>
      </c>
      <c r="F436" s="47">
        <f t="shared" si="123"/>
        <v>7.6582308339213576E-4</v>
      </c>
      <c r="G436" s="47">
        <f t="shared" si="123"/>
        <v>2.5600826885061707E-4</v>
      </c>
      <c r="H436" s="47">
        <f t="shared" si="123"/>
        <v>6.4910615773517777E-4</v>
      </c>
      <c r="I436" s="47">
        <f t="shared" si="123"/>
        <v>7.4043188212477324E-4</v>
      </c>
      <c r="J436" s="47">
        <f t="shared" si="123"/>
        <v>1.8092550488865507E-3</v>
      </c>
      <c r="K436" s="47">
        <f t="shared" si="123"/>
        <v>5.3904419839567036E-2</v>
      </c>
      <c r="L436" s="47">
        <f t="shared" si="123"/>
        <v>1.0811398750232074E-3</v>
      </c>
      <c r="M436" s="47">
        <f t="shared" si="123"/>
        <v>1.8527778882785916E-3</v>
      </c>
      <c r="N436" s="47">
        <f t="shared" si="123"/>
        <v>0</v>
      </c>
      <c r="Q436" s="47">
        <f t="shared" si="126"/>
        <v>-1.3660675354410439E-6</v>
      </c>
      <c r="R436" s="47">
        <f t="shared" si="126"/>
        <v>7.0104281693745402E-4</v>
      </c>
      <c r="S436" s="47">
        <f t="shared" si="126"/>
        <v>2.1180546491358376E-4</v>
      </c>
      <c r="T436" s="47">
        <f t="shared" si="126"/>
        <v>4.5209247417906555E-4</v>
      </c>
      <c r="U436" s="47">
        <f t="shared" si="126"/>
        <v>6.912112859340186E-4</v>
      </c>
      <c r="V436" s="47">
        <f t="shared" si="126"/>
        <v>1.0894264126718363E-3</v>
      </c>
      <c r="W436" s="47">
        <f t="shared" si="126"/>
        <v>4.084461082423841E-2</v>
      </c>
      <c r="X436" s="47">
        <f t="shared" si="126"/>
        <v>7.9075361731555474E-4</v>
      </c>
      <c r="Y436" s="47">
        <f t="shared" si="126"/>
        <v>1.5813782984496953E-3</v>
      </c>
      <c r="Z436" s="47">
        <f t="shared" si="126"/>
        <v>0</v>
      </c>
      <c r="AA436" s="91"/>
      <c r="AB436" s="91"/>
      <c r="AC436" s="47">
        <f t="shared" si="127"/>
        <v>3.3329538386515937E-5</v>
      </c>
      <c r="AD436" s="47">
        <f t="shared" si="127"/>
        <v>8.3060334984681728E-4</v>
      </c>
      <c r="AE436" s="47">
        <f t="shared" si="127"/>
        <v>3.002110727876503E-4</v>
      </c>
      <c r="AF436" s="47">
        <f t="shared" si="127"/>
        <v>8.4611984129128804E-4</v>
      </c>
      <c r="AG436" s="47">
        <f t="shared" si="127"/>
        <v>7.8965247831552787E-4</v>
      </c>
      <c r="AH436" s="47">
        <f t="shared" si="127"/>
        <v>2.5290836851012775E-3</v>
      </c>
      <c r="AI436" s="47">
        <f t="shared" si="127"/>
        <v>6.6964228854895821E-2</v>
      </c>
      <c r="AJ436" s="47">
        <f t="shared" si="127"/>
        <v>1.3715261327308607E-3</v>
      </c>
      <c r="AK436" s="47">
        <f t="shared" si="127"/>
        <v>2.1241774781074981E-3</v>
      </c>
      <c r="AL436" s="47">
        <f t="shared" si="127"/>
        <v>0</v>
      </c>
      <c r="AO436" s="47">
        <f t="shared" si="124"/>
        <v>1.7347802960978502E-5</v>
      </c>
      <c r="AP436" s="47">
        <f t="shared" si="124"/>
        <v>6.4780266454681737E-5</v>
      </c>
      <c r="AQ436" s="47">
        <f t="shared" si="124"/>
        <v>4.4202803937033313E-5</v>
      </c>
      <c r="AR436" s="47">
        <f t="shared" si="124"/>
        <v>1.9701368355611222E-4</v>
      </c>
      <c r="AS436" s="47">
        <f t="shared" si="124"/>
        <v>4.9220596190754635E-5</v>
      </c>
      <c r="AT436" s="47">
        <f t="shared" si="124"/>
        <v>7.1982863621471442E-4</v>
      </c>
      <c r="AU436" s="47">
        <f t="shared" si="124"/>
        <v>1.3059809015328626E-2</v>
      </c>
      <c r="AV436" s="47">
        <f t="shared" si="124"/>
        <v>2.9038625770765264E-4</v>
      </c>
      <c r="AW436" s="47">
        <f t="shared" si="124"/>
        <v>2.713995898288963E-4</v>
      </c>
      <c r="AX436" s="47">
        <f t="shared" si="124"/>
        <v>0</v>
      </c>
      <c r="BA436" s="47">
        <f t="shared" si="125"/>
        <v>4.9311273812053396E-5</v>
      </c>
      <c r="BB436" s="47">
        <f t="shared" si="125"/>
        <v>1.5964264332389531E-3</v>
      </c>
      <c r="BC436" s="47">
        <f t="shared" si="125"/>
        <v>5.5621934163826731E-4</v>
      </c>
      <c r="BD436" s="47">
        <f t="shared" si="125"/>
        <v>1.4952259990264659E-3</v>
      </c>
      <c r="BE436" s="47">
        <f t="shared" si="125"/>
        <v>1.530084360440301E-3</v>
      </c>
      <c r="BF436" s="47">
        <f t="shared" si="125"/>
        <v>4.3383387339878277E-3</v>
      </c>
      <c r="BG436" s="47">
        <f t="shared" si="125"/>
        <v>0.12086864869446286</v>
      </c>
      <c r="BH436" s="47">
        <f t="shared" si="125"/>
        <v>2.4526660077540683E-3</v>
      </c>
      <c r="BI436" s="47">
        <f t="shared" si="125"/>
        <v>3.9769553663860898E-3</v>
      </c>
      <c r="BJ436" s="47">
        <f t="shared" si="125"/>
        <v>0</v>
      </c>
      <c r="BK436" s="39"/>
    </row>
    <row r="437" spans="4:63">
      <c r="D437" s="37">
        <f t="shared" si="109"/>
        <v>11</v>
      </c>
      <c r="E437" s="47">
        <f t="shared" si="115"/>
        <v>1.6454643435142581E-5</v>
      </c>
      <c r="F437" s="47">
        <f t="shared" si="123"/>
        <v>7.8848419374301327E-4</v>
      </c>
      <c r="G437" s="47">
        <f t="shared" si="123"/>
        <v>2.6358368901876366E-4</v>
      </c>
      <c r="H437" s="47">
        <f t="shared" si="123"/>
        <v>6.6831355248321393E-4</v>
      </c>
      <c r="I437" s="47">
        <f t="shared" si="123"/>
        <v>7.6234165339180858E-4</v>
      </c>
      <c r="J437" s="47">
        <f t="shared" si="123"/>
        <v>1.8627918633347341E-3</v>
      </c>
      <c r="K437" s="47">
        <f t="shared" si="123"/>
        <v>5.5499480151635194E-2</v>
      </c>
      <c r="L437" s="47">
        <f t="shared" si="123"/>
        <v>1.1131313761204526E-3</v>
      </c>
      <c r="M437" s="47">
        <f t="shared" si="123"/>
        <v>1.90760256657893E-3</v>
      </c>
      <c r="N437" s="47">
        <f t="shared" si="123"/>
        <v>0</v>
      </c>
      <c r="Q437" s="47">
        <f t="shared" si="126"/>
        <v>-1.4064901968085514E-6</v>
      </c>
      <c r="R437" s="47">
        <f t="shared" si="126"/>
        <v>7.2178704491885975E-4</v>
      </c>
      <c r="S437" s="47">
        <f t="shared" si="126"/>
        <v>2.1807290071881654E-4</v>
      </c>
      <c r="T437" s="47">
        <f t="shared" si="126"/>
        <v>4.6547012976081462E-4</v>
      </c>
      <c r="U437" s="47">
        <f t="shared" si="126"/>
        <v>7.1166459370967656E-4</v>
      </c>
      <c r="V437" s="47">
        <f t="shared" si="126"/>
        <v>1.1216631168037697E-3</v>
      </c>
      <c r="W437" s="47">
        <f t="shared" si="126"/>
        <v>4.2053224475614576E-2</v>
      </c>
      <c r="X437" s="47">
        <f t="shared" si="126"/>
        <v>8.1415243535975807E-4</v>
      </c>
      <c r="Y437" s="47">
        <f t="shared" si="126"/>
        <v>1.6281721192482543E-3</v>
      </c>
      <c r="Z437" s="47">
        <f t="shared" si="126"/>
        <v>0</v>
      </c>
      <c r="AA437" s="91"/>
      <c r="AB437" s="91"/>
      <c r="AC437" s="47">
        <f t="shared" si="127"/>
        <v>3.4315777067093688E-5</v>
      </c>
      <c r="AD437" s="47">
        <f t="shared" si="127"/>
        <v>8.5518134256716647E-4</v>
      </c>
      <c r="AE437" s="47">
        <f t="shared" si="127"/>
        <v>3.0909447731871064E-4</v>
      </c>
      <c r="AF437" s="47">
        <f t="shared" si="127"/>
        <v>8.7115697520561157E-4</v>
      </c>
      <c r="AG437" s="47">
        <f t="shared" si="127"/>
        <v>8.1301871307394049E-4</v>
      </c>
      <c r="AH437" s="47">
        <f t="shared" si="127"/>
        <v>2.6039206098657109E-3</v>
      </c>
      <c r="AI437" s="47">
        <f t="shared" si="127"/>
        <v>6.8945735827655993E-2</v>
      </c>
      <c r="AJ437" s="47">
        <f t="shared" si="127"/>
        <v>1.4121103168811464E-3</v>
      </c>
      <c r="AK437" s="47">
        <f t="shared" si="127"/>
        <v>2.1870330139096166E-3</v>
      </c>
      <c r="AL437" s="47">
        <f t="shared" si="127"/>
        <v>0</v>
      </c>
      <c r="AO437" s="47">
        <f t="shared" si="124"/>
        <v>1.7861133631951134E-5</v>
      </c>
      <c r="AP437" s="47">
        <f t="shared" si="124"/>
        <v>6.6697148824153524E-5</v>
      </c>
      <c r="AQ437" s="47">
        <f t="shared" si="124"/>
        <v>4.5510788299947118E-5</v>
      </c>
      <c r="AR437" s="47">
        <f t="shared" si="124"/>
        <v>2.0284342272239932E-4</v>
      </c>
      <c r="AS437" s="47">
        <f t="shared" si="124"/>
        <v>5.0677059682132015E-5</v>
      </c>
      <c r="AT437" s="47">
        <f t="shared" si="124"/>
        <v>7.411287465309644E-4</v>
      </c>
      <c r="AU437" s="47">
        <f t="shared" si="124"/>
        <v>1.3446255676020619E-2</v>
      </c>
      <c r="AV437" s="47">
        <f t="shared" si="124"/>
        <v>2.9897894076069448E-4</v>
      </c>
      <c r="AW437" s="47">
        <f t="shared" si="124"/>
        <v>2.7943044733067576E-4</v>
      </c>
      <c r="AX437" s="47">
        <f t="shared" si="124"/>
        <v>0</v>
      </c>
      <c r="BA437" s="47">
        <f t="shared" si="125"/>
        <v>5.0770420502236266E-5</v>
      </c>
      <c r="BB437" s="47">
        <f t="shared" si="125"/>
        <v>1.6436655363101797E-3</v>
      </c>
      <c r="BC437" s="47">
        <f t="shared" si="125"/>
        <v>5.7267816633747425E-4</v>
      </c>
      <c r="BD437" s="47">
        <f t="shared" si="125"/>
        <v>1.5394705276888256E-3</v>
      </c>
      <c r="BE437" s="47">
        <f t="shared" si="125"/>
        <v>1.5753603664657491E-3</v>
      </c>
      <c r="BF437" s="47">
        <f t="shared" si="125"/>
        <v>4.4667124732004453E-3</v>
      </c>
      <c r="BG437" s="47">
        <f t="shared" si="125"/>
        <v>0.12444521597929119</v>
      </c>
      <c r="BH437" s="47">
        <f t="shared" si="125"/>
        <v>2.5252416930015989E-3</v>
      </c>
      <c r="BI437" s="47">
        <f t="shared" si="125"/>
        <v>4.0946355804885471E-3</v>
      </c>
      <c r="BJ437" s="47">
        <f t="shared" si="125"/>
        <v>0</v>
      </c>
      <c r="BK437" s="39"/>
    </row>
    <row r="438" spans="4:63">
      <c r="D438" s="37">
        <f t="shared" si="109"/>
        <v>12</v>
      </c>
      <c r="E438" s="47">
        <f t="shared" si="115"/>
        <v>1.7651007651811003E-5</v>
      </c>
      <c r="F438" s="47">
        <f t="shared" si="123"/>
        <v>8.458123442143952E-4</v>
      </c>
      <c r="G438" s="47">
        <f t="shared" si="123"/>
        <v>2.8274801153249386E-4</v>
      </c>
      <c r="H438" s="47">
        <f t="shared" si="123"/>
        <v>7.169044820197276E-4</v>
      </c>
      <c r="I438" s="47">
        <f t="shared" si="123"/>
        <v>8.1776906381177182E-4</v>
      </c>
      <c r="J438" s="47">
        <f t="shared" si="123"/>
        <v>1.9982294701828499E-3</v>
      </c>
      <c r="K438" s="47">
        <f t="shared" si="123"/>
        <v>5.9534668902994511E-2</v>
      </c>
      <c r="L438" s="47">
        <f t="shared" si="123"/>
        <v>1.194063579366937E-3</v>
      </c>
      <c r="M438" s="47">
        <f t="shared" si="123"/>
        <v>2.0462982155776653E-3</v>
      </c>
      <c r="N438" s="47">
        <f t="shared" si="123"/>
        <v>0</v>
      </c>
      <c r="Q438" s="47">
        <f t="shared" si="126"/>
        <v>-1.5087515766548598E-6</v>
      </c>
      <c r="R438" s="47">
        <f t="shared" si="126"/>
        <v>7.7426586015417066E-4</v>
      </c>
      <c r="S438" s="47">
        <f t="shared" si="126"/>
        <v>2.339282801485451E-4</v>
      </c>
      <c r="T438" s="47">
        <f t="shared" si="126"/>
        <v>4.9931296624455888E-4</v>
      </c>
      <c r="U438" s="47">
        <f t="shared" si="126"/>
        <v>7.6340743806483009E-4</v>
      </c>
      <c r="V438" s="47">
        <f t="shared" si="126"/>
        <v>1.2032156354827728E-3</v>
      </c>
      <c r="W438" s="47">
        <f t="shared" si="126"/>
        <v>4.5110779211240112E-2</v>
      </c>
      <c r="X438" s="47">
        <f t="shared" si="126"/>
        <v>8.7334684114661492E-4</v>
      </c>
      <c r="Y438" s="47">
        <f t="shared" si="126"/>
        <v>1.7465512788893351E-3</v>
      </c>
      <c r="Z438" s="47">
        <f t="shared" si="126"/>
        <v>0</v>
      </c>
      <c r="AA438" s="91"/>
      <c r="AB438" s="91"/>
      <c r="AC438" s="47">
        <f t="shared" si="127"/>
        <v>3.6810766880276839E-5</v>
      </c>
      <c r="AD438" s="47">
        <f t="shared" si="127"/>
        <v>9.1735882827461985E-4</v>
      </c>
      <c r="AE438" s="47">
        <f t="shared" si="127"/>
        <v>3.3156774291644251E-4</v>
      </c>
      <c r="AF438" s="47">
        <f t="shared" si="127"/>
        <v>9.3449599779489459E-4</v>
      </c>
      <c r="AG438" s="47">
        <f t="shared" si="127"/>
        <v>8.7213068955871356E-4</v>
      </c>
      <c r="AH438" s="47">
        <f t="shared" si="127"/>
        <v>2.7932433048829409E-3</v>
      </c>
      <c r="AI438" s="47">
        <f t="shared" si="127"/>
        <v>7.3958558594749119E-2</v>
      </c>
      <c r="AJ438" s="47">
        <f t="shared" si="127"/>
        <v>1.5147803175872587E-3</v>
      </c>
      <c r="AK438" s="47">
        <f t="shared" si="127"/>
        <v>2.3460451522660068E-3</v>
      </c>
      <c r="AL438" s="47">
        <f t="shared" si="127"/>
        <v>0</v>
      </c>
      <c r="AO438" s="47">
        <f t="shared" si="124"/>
        <v>1.9159759228465864E-5</v>
      </c>
      <c r="AP438" s="47">
        <f t="shared" si="124"/>
        <v>7.1546484060224544E-5</v>
      </c>
      <c r="AQ438" s="47">
        <f t="shared" si="124"/>
        <v>4.881973138394876E-5</v>
      </c>
      <c r="AR438" s="47">
        <f t="shared" si="124"/>
        <v>2.1759151577516872E-4</v>
      </c>
      <c r="AS438" s="47">
        <f t="shared" si="124"/>
        <v>5.4361625746941734E-5</v>
      </c>
      <c r="AT438" s="47">
        <f t="shared" si="124"/>
        <v>7.9501383470007708E-4</v>
      </c>
      <c r="AU438" s="47">
        <f t="shared" si="124"/>
        <v>1.4423889691754399E-2</v>
      </c>
      <c r="AV438" s="47">
        <f t="shared" si="124"/>
        <v>3.2071673822032208E-4</v>
      </c>
      <c r="AW438" s="47">
        <f t="shared" si="124"/>
        <v>2.9974693668833024E-4</v>
      </c>
      <c r="AX438" s="47">
        <f t="shared" si="124"/>
        <v>0</v>
      </c>
      <c r="BA438" s="47">
        <f t="shared" si="125"/>
        <v>5.4461774532087845E-5</v>
      </c>
      <c r="BB438" s="47">
        <f t="shared" si="125"/>
        <v>1.7631711724890151E-3</v>
      </c>
      <c r="BC438" s="47">
        <f t="shared" si="125"/>
        <v>6.1431575444893631E-4</v>
      </c>
      <c r="BD438" s="47">
        <f t="shared" si="125"/>
        <v>1.6514004798146222E-3</v>
      </c>
      <c r="BE438" s="47">
        <f t="shared" si="125"/>
        <v>1.6898997533704853E-3</v>
      </c>
      <c r="BF438" s="47">
        <f t="shared" si="125"/>
        <v>4.7914727750657908E-3</v>
      </c>
      <c r="BG438" s="47">
        <f t="shared" si="125"/>
        <v>0.13349322749774362</v>
      </c>
      <c r="BH438" s="47">
        <f t="shared" si="125"/>
        <v>2.7088438969541957E-3</v>
      </c>
      <c r="BI438" s="47">
        <f t="shared" si="125"/>
        <v>4.3923433678436721E-3</v>
      </c>
      <c r="BJ438" s="47">
        <f t="shared" si="125"/>
        <v>0</v>
      </c>
      <c r="BK438" s="39"/>
    </row>
    <row r="439" spans="4:63">
      <c r="D439" s="37">
        <f t="shared" si="109"/>
        <v>13</v>
      </c>
      <c r="E439" s="47">
        <f t="shared" si="115"/>
        <v>1.9584442583326014E-5</v>
      </c>
      <c r="F439" s="47">
        <f t="shared" si="123"/>
        <v>9.3845992355204983E-4</v>
      </c>
      <c r="G439" s="47">
        <f t="shared" si="123"/>
        <v>3.1371932450777564E-4</v>
      </c>
      <c r="H439" s="47">
        <f t="shared" si="123"/>
        <v>7.9543190637073344E-4</v>
      </c>
      <c r="I439" s="47">
        <f t="shared" si="123"/>
        <v>9.0734487189453479E-4</v>
      </c>
      <c r="J439" s="47">
        <f t="shared" si="123"/>
        <v>2.2171091361512601E-3</v>
      </c>
      <c r="K439" s="47">
        <f t="shared" si="123"/>
        <v>6.6055906147000798E-2</v>
      </c>
      <c r="L439" s="47">
        <f t="shared" si="123"/>
        <v>1.3248574853205728E-3</v>
      </c>
      <c r="M439" s="47">
        <f t="shared" si="123"/>
        <v>2.2704431781962017E-3</v>
      </c>
      <c r="N439" s="47">
        <f t="shared" si="123"/>
        <v>0</v>
      </c>
      <c r="Q439" s="47">
        <f t="shared" si="126"/>
        <v>-1.6740153994816298E-6</v>
      </c>
      <c r="R439" s="47">
        <f t="shared" si="126"/>
        <v>8.5907646642842481E-4</v>
      </c>
      <c r="S439" s="47">
        <f t="shared" si="126"/>
        <v>2.5955203587005039E-4</v>
      </c>
      <c r="T439" s="47">
        <f t="shared" si="126"/>
        <v>5.5400611179971099E-4</v>
      </c>
      <c r="U439" s="47">
        <f t="shared" si="126"/>
        <v>8.4702864750787771E-4</v>
      </c>
      <c r="V439" s="47">
        <f t="shared" si="126"/>
        <v>1.3350120283957146E-3</v>
      </c>
      <c r="W439" s="47">
        <f t="shared" si="126"/>
        <v>5.0052069704982785E-2</v>
      </c>
      <c r="X439" s="47">
        <f t="shared" si="126"/>
        <v>9.6901046122486588E-4</v>
      </c>
      <c r="Y439" s="47">
        <f t="shared" si="126"/>
        <v>1.9378629206323712E-3</v>
      </c>
      <c r="Z439" s="47">
        <f t="shared" si="126"/>
        <v>0</v>
      </c>
      <c r="AA439" s="91"/>
      <c r="AB439" s="91"/>
      <c r="AC439" s="47">
        <f t="shared" si="127"/>
        <v>4.0842900566133628E-5</v>
      </c>
      <c r="AD439" s="47">
        <f t="shared" si="127"/>
        <v>1.0178433806756748E-3</v>
      </c>
      <c r="AE439" s="47">
        <f t="shared" si="127"/>
        <v>3.6788661314550078E-4</v>
      </c>
      <c r="AF439" s="47">
        <f t="shared" si="127"/>
        <v>1.0368577009417538E-3</v>
      </c>
      <c r="AG439" s="47">
        <f t="shared" si="127"/>
        <v>9.6766109628119209E-4</v>
      </c>
      <c r="AH439" s="47">
        <f t="shared" si="127"/>
        <v>3.0992062439068207E-3</v>
      </c>
      <c r="AI439" s="47">
        <f t="shared" si="127"/>
        <v>8.2059742589019033E-2</v>
      </c>
      <c r="AJ439" s="47">
        <f t="shared" si="127"/>
        <v>1.6807045094162792E-3</v>
      </c>
      <c r="AK439" s="47">
        <f t="shared" si="127"/>
        <v>2.6030234357600456E-3</v>
      </c>
      <c r="AL439" s="47">
        <f t="shared" si="127"/>
        <v>0</v>
      </c>
      <c r="AO439" s="47">
        <f t="shared" si="124"/>
        <v>2.1258457982807642E-5</v>
      </c>
      <c r="AP439" s="47">
        <f t="shared" si="124"/>
        <v>7.9383457123625013E-5</v>
      </c>
      <c r="AQ439" s="47">
        <f t="shared" si="124"/>
        <v>5.4167288637725251E-5</v>
      </c>
      <c r="AR439" s="47">
        <f t="shared" si="124"/>
        <v>2.4142579457102245E-4</v>
      </c>
      <c r="AS439" s="47">
        <f t="shared" si="124"/>
        <v>6.0316224386657079E-5</v>
      </c>
      <c r="AT439" s="47">
        <f t="shared" si="124"/>
        <v>8.8209710775554546E-4</v>
      </c>
      <c r="AU439" s="47">
        <f t="shared" si="124"/>
        <v>1.6003836442018013E-2</v>
      </c>
      <c r="AV439" s="47">
        <f t="shared" si="124"/>
        <v>3.5584702409570694E-4</v>
      </c>
      <c r="AW439" s="47">
        <f t="shared" si="124"/>
        <v>3.3258025756383058E-4</v>
      </c>
      <c r="AX439" s="47">
        <f t="shared" si="124"/>
        <v>0</v>
      </c>
      <c r="BA439" s="47">
        <f t="shared" si="125"/>
        <v>6.0427343149459642E-5</v>
      </c>
      <c r="BB439" s="47">
        <f t="shared" si="125"/>
        <v>1.9563033042277246E-3</v>
      </c>
      <c r="BC439" s="47">
        <f t="shared" si="125"/>
        <v>6.8160593765327648E-4</v>
      </c>
      <c r="BD439" s="47">
        <f t="shared" si="125"/>
        <v>1.8322896073124872E-3</v>
      </c>
      <c r="BE439" s="47">
        <f t="shared" si="125"/>
        <v>1.875005968175727E-3</v>
      </c>
      <c r="BF439" s="47">
        <f t="shared" si="125"/>
        <v>5.3163153800580808E-3</v>
      </c>
      <c r="BG439" s="47">
        <f t="shared" si="125"/>
        <v>0.14811564873601984</v>
      </c>
      <c r="BH439" s="47">
        <f t="shared" si="125"/>
        <v>3.0055619947368523E-3</v>
      </c>
      <c r="BI439" s="47">
        <f t="shared" si="125"/>
        <v>4.8734666139562469E-3</v>
      </c>
      <c r="BJ439" s="47">
        <f t="shared" si="125"/>
        <v>0</v>
      </c>
      <c r="BK439" s="39"/>
    </row>
    <row r="440" spans="4:63">
      <c r="D440" s="37">
        <f t="shared" si="109"/>
        <v>14</v>
      </c>
      <c r="E440" s="47">
        <f t="shared" si="115"/>
        <v>2.1544078304204039E-5</v>
      </c>
      <c r="F440" s="47">
        <f t="shared" ref="F440:N450" si="128">((F351)/($D351-$D350))/$R$192*100</f>
        <v>1.032363009176289E-3</v>
      </c>
      <c r="G440" s="47">
        <f t="shared" si="128"/>
        <v>3.4511034276216162E-4</v>
      </c>
      <c r="H440" s="47">
        <f t="shared" si="128"/>
        <v>8.7502348885352044E-4</v>
      </c>
      <c r="I440" s="47">
        <f t="shared" si="128"/>
        <v>9.9813455940056853E-4</v>
      </c>
      <c r="J440" s="47">
        <f t="shared" si="128"/>
        <v>2.4389549324664488E-3</v>
      </c>
      <c r="K440" s="47">
        <f t="shared" si="128"/>
        <v>7.2665515417720497E-2</v>
      </c>
      <c r="L440" s="47">
        <f t="shared" si="128"/>
        <v>1.4574238344653395E-3</v>
      </c>
      <c r="M440" s="47">
        <f t="shared" si="128"/>
        <v>2.4976256234093804E-3</v>
      </c>
      <c r="N440" s="47">
        <f t="shared" si="128"/>
        <v>0</v>
      </c>
      <c r="Q440" s="47">
        <f t="shared" si="126"/>
        <v>-1.8415187818304869E-6</v>
      </c>
      <c r="R440" s="47">
        <f t="shared" si="126"/>
        <v>9.4503637687346875E-4</v>
      </c>
      <c r="S440" s="47">
        <f t="shared" si="126"/>
        <v>2.8552302987478183E-4</v>
      </c>
      <c r="T440" s="47">
        <f t="shared" si="126"/>
        <v>6.0944042715733917E-4</v>
      </c>
      <c r="U440" s="47">
        <f t="shared" si="126"/>
        <v>9.3178304310536232E-4</v>
      </c>
      <c r="V440" s="47">
        <f t="shared" si="126"/>
        <v>1.4685944496219084E-3</v>
      </c>
      <c r="W440" s="47">
        <f t="shared" si="126"/>
        <v>5.5060321702988003E-2</v>
      </c>
      <c r="X440" s="47">
        <f t="shared" si="126"/>
        <v>1.0659704592253937E-3</v>
      </c>
      <c r="Y440" s="47">
        <f t="shared" si="126"/>
        <v>2.1317671068393032E-3</v>
      </c>
      <c r="Z440" s="47">
        <f t="shared" si="126"/>
        <v>0</v>
      </c>
      <c r="AA440" s="91"/>
      <c r="AB440" s="91"/>
      <c r="AC440" s="47">
        <f t="shared" si="127"/>
        <v>4.4929675390238531E-5</v>
      </c>
      <c r="AD440" s="47">
        <f t="shared" si="127"/>
        <v>1.1196896414791093E-3</v>
      </c>
      <c r="AE440" s="47">
        <f t="shared" si="127"/>
        <v>4.0469765564954147E-4</v>
      </c>
      <c r="AF440" s="47">
        <f t="shared" si="127"/>
        <v>1.1406065505496991E-3</v>
      </c>
      <c r="AG440" s="47">
        <f t="shared" si="127"/>
        <v>1.0644860756957749E-3</v>
      </c>
      <c r="AH440" s="47">
        <f t="shared" si="127"/>
        <v>3.4093154153110043E-3</v>
      </c>
      <c r="AI440" s="47">
        <f t="shared" si="127"/>
        <v>9.0270709132453192E-2</v>
      </c>
      <c r="AJ440" s="47">
        <f t="shared" si="127"/>
        <v>1.8488772097052851E-3</v>
      </c>
      <c r="AK440" s="47">
        <f t="shared" si="127"/>
        <v>2.8634841399794728E-3</v>
      </c>
      <c r="AL440" s="47">
        <f t="shared" si="127"/>
        <v>0</v>
      </c>
      <c r="AO440" s="47">
        <f t="shared" si="124"/>
        <v>2.3385597086034526E-5</v>
      </c>
      <c r="AP440" s="47">
        <f t="shared" si="124"/>
        <v>8.7326632302820221E-5</v>
      </c>
      <c r="AQ440" s="47">
        <f t="shared" si="124"/>
        <v>5.9587312887379794E-5</v>
      </c>
      <c r="AR440" s="47">
        <f t="shared" si="124"/>
        <v>2.6558306169618127E-4</v>
      </c>
      <c r="AS440" s="47">
        <f t="shared" si="124"/>
        <v>6.6351516295206216E-5</v>
      </c>
      <c r="AT440" s="47">
        <f t="shared" si="124"/>
        <v>9.7036048284454036E-4</v>
      </c>
      <c r="AU440" s="47">
        <f t="shared" si="124"/>
        <v>1.7605193714732494E-2</v>
      </c>
      <c r="AV440" s="47">
        <f t="shared" si="124"/>
        <v>3.9145337523994583E-4</v>
      </c>
      <c r="AW440" s="47">
        <f t="shared" si="124"/>
        <v>3.6585851657007723E-4</v>
      </c>
      <c r="AX440" s="47">
        <f t="shared" si="124"/>
        <v>0</v>
      </c>
      <c r="BA440" s="47">
        <f t="shared" si="125"/>
        <v>6.6473753694442576E-5</v>
      </c>
      <c r="BB440" s="47">
        <f t="shared" si="125"/>
        <v>2.1520526506553983E-3</v>
      </c>
      <c r="BC440" s="47">
        <f t="shared" si="125"/>
        <v>7.4980799841170304E-4</v>
      </c>
      <c r="BD440" s="47">
        <f t="shared" si="125"/>
        <v>2.0156300394032194E-3</v>
      </c>
      <c r="BE440" s="47">
        <f t="shared" si="125"/>
        <v>2.0626206350963434E-3</v>
      </c>
      <c r="BF440" s="47">
        <f t="shared" si="125"/>
        <v>5.8482703477774536E-3</v>
      </c>
      <c r="BG440" s="47">
        <f t="shared" si="125"/>
        <v>0.1629362245501737</v>
      </c>
      <c r="BH440" s="47">
        <f t="shared" si="125"/>
        <v>3.3063010441706248E-3</v>
      </c>
      <c r="BI440" s="47">
        <f t="shared" si="125"/>
        <v>5.3611097633888532E-3</v>
      </c>
      <c r="BJ440" s="47">
        <f t="shared" si="125"/>
        <v>0</v>
      </c>
      <c r="BK440" s="39"/>
    </row>
    <row r="441" spans="4:63">
      <c r="D441" s="37">
        <f t="shared" si="109"/>
        <v>15</v>
      </c>
      <c r="E441" s="47">
        <f t="shared" si="115"/>
        <v>2.3523253066728287E-5</v>
      </c>
      <c r="F441" s="47">
        <f t="shared" si="128"/>
        <v>1.1272023791727573E-3</v>
      </c>
      <c r="G441" s="47">
        <f t="shared" si="128"/>
        <v>3.7681435307239505E-4</v>
      </c>
      <c r="H441" s="47">
        <f t="shared" si="128"/>
        <v>9.5540865926096628E-4</v>
      </c>
      <c r="I441" s="47">
        <f t="shared" si="128"/>
        <v>1.0898294883585353E-3</v>
      </c>
      <c r="J441" s="47">
        <f t="shared" si="128"/>
        <v>2.6630126981834284E-3</v>
      </c>
      <c r="K441" s="47">
        <f t="shared" si="128"/>
        <v>7.9341027462833363E-2</v>
      </c>
      <c r="L441" s="47">
        <f t="shared" si="128"/>
        <v>1.5913119697917059E-3</v>
      </c>
      <c r="M441" s="47">
        <f t="shared" si="128"/>
        <v>2.7270732484266512E-3</v>
      </c>
      <c r="N441" s="47">
        <f t="shared" si="128"/>
        <v>0</v>
      </c>
      <c r="Q441" s="47">
        <f t="shared" si="126"/>
        <v>-2.0106922988521955E-6</v>
      </c>
      <c r="R441" s="47">
        <f t="shared" si="126"/>
        <v>1.0318533722614932E-3</v>
      </c>
      <c r="S441" s="47">
        <f t="shared" si="126"/>
        <v>3.1175297421811215E-4</v>
      </c>
      <c r="T441" s="47">
        <f t="shared" si="126"/>
        <v>6.6542746432181289E-4</v>
      </c>
      <c r="U441" s="47">
        <f t="shared" si="126"/>
        <v>1.0173825037563342E-3</v>
      </c>
      <c r="V441" s="47">
        <f t="shared" si="126"/>
        <v>1.6035087880323703E-3</v>
      </c>
      <c r="W441" s="47">
        <f t="shared" si="126"/>
        <v>6.011850973926873E-2</v>
      </c>
      <c r="X441" s="47">
        <f t="shared" si="126"/>
        <v>1.1638972213131266E-3</v>
      </c>
      <c r="Y441" s="47">
        <f t="shared" si="126"/>
        <v>2.3276046635851101E-3</v>
      </c>
      <c r="Z441" s="47">
        <f t="shared" si="126"/>
        <v>0</v>
      </c>
      <c r="AA441" s="91"/>
      <c r="AB441" s="91"/>
      <c r="AC441" s="47">
        <f t="shared" si="127"/>
        <v>4.9057198432308719E-5</v>
      </c>
      <c r="AD441" s="47">
        <f t="shared" si="127"/>
        <v>1.2225513860840214E-3</v>
      </c>
      <c r="AE441" s="47">
        <f t="shared" si="127"/>
        <v>4.4187573192667795E-4</v>
      </c>
      <c r="AF441" s="47">
        <f t="shared" si="127"/>
        <v>1.2453898542001171E-3</v>
      </c>
      <c r="AG441" s="47">
        <f t="shared" si="127"/>
        <v>1.1622764729607364E-3</v>
      </c>
      <c r="AH441" s="47">
        <f t="shared" si="127"/>
        <v>3.7225166083345038E-3</v>
      </c>
      <c r="AI441" s="47">
        <f t="shared" si="127"/>
        <v>9.8563545186398233E-2</v>
      </c>
      <c r="AJ441" s="47">
        <f t="shared" si="127"/>
        <v>2.0187267182702859E-3</v>
      </c>
      <c r="AK441" s="47">
        <f t="shared" si="127"/>
        <v>3.1265418332682092E-3</v>
      </c>
      <c r="AL441" s="47">
        <f t="shared" si="127"/>
        <v>0</v>
      </c>
      <c r="AO441" s="47">
        <f t="shared" si="124"/>
        <v>2.5533945365580483E-5</v>
      </c>
      <c r="AP441" s="47">
        <f t="shared" si="124"/>
        <v>9.5349006911264094E-5</v>
      </c>
      <c r="AQ441" s="47">
        <f t="shared" si="124"/>
        <v>6.5061378854282899E-5</v>
      </c>
      <c r="AR441" s="47">
        <f t="shared" si="124"/>
        <v>2.8998119493915339E-4</v>
      </c>
      <c r="AS441" s="47">
        <f t="shared" si="124"/>
        <v>7.2446984602201085E-5</v>
      </c>
      <c r="AT441" s="47">
        <f t="shared" si="124"/>
        <v>1.0595039101510581E-3</v>
      </c>
      <c r="AU441" s="47">
        <f t="shared" si="124"/>
        <v>1.9222517723564633E-2</v>
      </c>
      <c r="AV441" s="47">
        <f t="shared" si="124"/>
        <v>4.2741474847857934E-4</v>
      </c>
      <c r="AW441" s="47">
        <f t="shared" si="124"/>
        <v>3.9946858484154113E-4</v>
      </c>
      <c r="AX441" s="47">
        <f t="shared" si="124"/>
        <v>0</v>
      </c>
      <c r="BA441" s="47">
        <f t="shared" si="125"/>
        <v>7.258045149903701E-5</v>
      </c>
      <c r="BB441" s="47">
        <f t="shared" si="125"/>
        <v>2.3497537652567785E-3</v>
      </c>
      <c r="BC441" s="47">
        <f t="shared" si="125"/>
        <v>8.1869008499907306E-4</v>
      </c>
      <c r="BD441" s="47">
        <f t="shared" si="125"/>
        <v>2.2007985134610835E-3</v>
      </c>
      <c r="BE441" s="47">
        <f t="shared" si="125"/>
        <v>2.2521059613192715E-3</v>
      </c>
      <c r="BF441" s="47">
        <f t="shared" si="125"/>
        <v>6.3855293065179317E-3</v>
      </c>
      <c r="BG441" s="47">
        <f t="shared" si="125"/>
        <v>0.1779045726492316</v>
      </c>
      <c r="BH441" s="47">
        <f t="shared" si="125"/>
        <v>3.6100386880619918E-3</v>
      </c>
      <c r="BI441" s="47">
        <f t="shared" si="125"/>
        <v>5.8536150816948605E-3</v>
      </c>
      <c r="BJ441" s="47">
        <f t="shared" si="125"/>
        <v>0</v>
      </c>
      <c r="BK441" s="39"/>
    </row>
    <row r="442" spans="4:63">
      <c r="D442" s="37">
        <f t="shared" si="109"/>
        <v>16</v>
      </c>
      <c r="E442" s="47">
        <f t="shared" si="115"/>
        <v>2.5505876829026684E-5</v>
      </c>
      <c r="F442" s="47">
        <f t="shared" si="128"/>
        <v>1.2222070205600562E-3</v>
      </c>
      <c r="G442" s="47">
        <f t="shared" si="128"/>
        <v>4.0857361223001193E-4</v>
      </c>
      <c r="H442" s="47">
        <f t="shared" si="128"/>
        <v>1.0359339125149756E-3</v>
      </c>
      <c r="I442" s="47">
        <f t="shared" si="128"/>
        <v>1.1816842090616553E-3</v>
      </c>
      <c r="J442" s="47">
        <f t="shared" si="128"/>
        <v>2.8874609171327284E-3</v>
      </c>
      <c r="K442" s="47">
        <f t="shared" si="128"/>
        <v>8.6028172558231558E-2</v>
      </c>
      <c r="L442" s="47">
        <f t="shared" si="128"/>
        <v>1.7254334246597555E-3</v>
      </c>
      <c r="M442" s="47">
        <f t="shared" si="128"/>
        <v>2.9569207192897016E-3</v>
      </c>
      <c r="N442" s="47">
        <f t="shared" si="128"/>
        <v>0</v>
      </c>
      <c r="Q442" s="47">
        <f t="shared" si="126"/>
        <v>-2.1801606253233011E-6</v>
      </c>
      <c r="R442" s="47">
        <f t="shared" si="126"/>
        <v>1.1188216588862267E-3</v>
      </c>
      <c r="S442" s="47">
        <f t="shared" si="126"/>
        <v>3.3802862805300911E-4</v>
      </c>
      <c r="T442" s="47">
        <f t="shared" si="126"/>
        <v>7.2151206703845107E-4</v>
      </c>
      <c r="U442" s="47">
        <f t="shared" si="126"/>
        <v>1.1031311339127197E-3</v>
      </c>
      <c r="V442" s="47">
        <f t="shared" si="126"/>
        <v>1.7386582342925874E-3</v>
      </c>
      <c r="W442" s="47">
        <f t="shared" si="126"/>
        <v>6.5185512403608106E-2</v>
      </c>
      <c r="X442" s="47">
        <f t="shared" si="126"/>
        <v>1.2619946350212819E-3</v>
      </c>
      <c r="Y442" s="47">
        <f t="shared" si="126"/>
        <v>2.5237834957461949E-3</v>
      </c>
      <c r="Z442" s="47">
        <f t="shared" si="126"/>
        <v>0</v>
      </c>
      <c r="AA442" s="91"/>
      <c r="AB442" s="91"/>
      <c r="AC442" s="47">
        <f t="shared" si="127"/>
        <v>5.3191914283376614E-5</v>
      </c>
      <c r="AD442" s="47">
        <f t="shared" si="127"/>
        <v>1.3255923822338856E-3</v>
      </c>
      <c r="AE442" s="47">
        <f t="shared" si="127"/>
        <v>4.7911859640701481E-4</v>
      </c>
      <c r="AF442" s="47">
        <f t="shared" si="127"/>
        <v>1.3503557579914972E-3</v>
      </c>
      <c r="AG442" s="47">
        <f t="shared" si="127"/>
        <v>1.2602372842105908E-3</v>
      </c>
      <c r="AH442" s="47">
        <f t="shared" si="127"/>
        <v>4.0362635999728899E-3</v>
      </c>
      <c r="AI442" s="47">
        <f t="shared" si="127"/>
        <v>0.1068708327128553</v>
      </c>
      <c r="AJ442" s="47">
        <f t="shared" si="127"/>
        <v>2.1888722142982295E-3</v>
      </c>
      <c r="AK442" s="47">
        <f t="shared" si="127"/>
        <v>3.3900579428332235E-3</v>
      </c>
      <c r="AL442" s="47">
        <f t="shared" si="127"/>
        <v>0</v>
      </c>
      <c r="AO442" s="47">
        <f t="shared" si="124"/>
        <v>2.7686037454349984E-5</v>
      </c>
      <c r="AP442" s="47">
        <f t="shared" si="124"/>
        <v>1.0338536167382945E-4</v>
      </c>
      <c r="AQ442" s="47">
        <f t="shared" si="124"/>
        <v>7.0544984177002828E-5</v>
      </c>
      <c r="AR442" s="47">
        <f t="shared" si="124"/>
        <v>3.1442184547652457E-4</v>
      </c>
      <c r="AS442" s="47">
        <f t="shared" si="124"/>
        <v>7.8553075148935555E-5</v>
      </c>
      <c r="AT442" s="47">
        <f t="shared" si="124"/>
        <v>1.148802682840141E-3</v>
      </c>
      <c r="AU442" s="47">
        <f t="shared" si="124"/>
        <v>2.0842660154623452E-2</v>
      </c>
      <c r="AV442" s="47">
        <f t="shared" si="124"/>
        <v>4.6343878963847358E-4</v>
      </c>
      <c r="AW442" s="47">
        <f t="shared" si="124"/>
        <v>4.3313722354350673E-4</v>
      </c>
      <c r="AX442" s="47">
        <f t="shared" si="124"/>
        <v>0</v>
      </c>
      <c r="BA442" s="47">
        <f t="shared" si="125"/>
        <v>7.8697791112403298E-5</v>
      </c>
      <c r="BB442" s="47">
        <f t="shared" si="125"/>
        <v>2.5477994027939418E-3</v>
      </c>
      <c r="BC442" s="47">
        <f t="shared" si="125"/>
        <v>8.8769220863702675E-4</v>
      </c>
      <c r="BD442" s="47">
        <f t="shared" si="125"/>
        <v>2.386289670506473E-3</v>
      </c>
      <c r="BE442" s="47">
        <f t="shared" si="125"/>
        <v>2.4419214932722461E-3</v>
      </c>
      <c r="BF442" s="47">
        <f t="shared" si="125"/>
        <v>6.9237245171056179E-3</v>
      </c>
      <c r="BG442" s="47">
        <f t="shared" si="125"/>
        <v>0.19289900527108686</v>
      </c>
      <c r="BH442" s="47">
        <f t="shared" si="125"/>
        <v>3.9143056389579853E-3</v>
      </c>
      <c r="BI442" s="47">
        <f t="shared" si="125"/>
        <v>6.3469786621229256E-3</v>
      </c>
      <c r="BJ442" s="47">
        <f t="shared" si="125"/>
        <v>0</v>
      </c>
      <c r="BK442" s="39"/>
    </row>
    <row r="443" spans="4:63">
      <c r="D443" s="37">
        <f t="shared" si="109"/>
        <v>17</v>
      </c>
      <c r="E443" s="47">
        <f t="shared" si="115"/>
        <v>2.7506417533213584E-5</v>
      </c>
      <c r="F443" s="47">
        <f t="shared" si="128"/>
        <v>1.3180702174994691E-3</v>
      </c>
      <c r="G443" s="47">
        <f t="shared" si="128"/>
        <v>4.406198793472678E-4</v>
      </c>
      <c r="H443" s="47">
        <f t="shared" si="128"/>
        <v>1.1171868713027047E-3</v>
      </c>
      <c r="I443" s="47">
        <f t="shared" si="128"/>
        <v>1.2743690195298222E-3</v>
      </c>
      <c r="J443" s="47">
        <f t="shared" si="128"/>
        <v>3.1139374713478347E-3</v>
      </c>
      <c r="K443" s="47">
        <f t="shared" si="128"/>
        <v>9.2775749285870165E-2</v>
      </c>
      <c r="L443" s="47">
        <f t="shared" si="128"/>
        <v>1.8607669331501661E-3</v>
      </c>
      <c r="M443" s="47">
        <f t="shared" si="128"/>
        <v>3.1888453183789847E-3</v>
      </c>
      <c r="N443" s="47">
        <f t="shared" si="128"/>
        <v>0</v>
      </c>
      <c r="Q443" s="47">
        <f t="shared" si="126"/>
        <v>-2.3511604345775078E-6</v>
      </c>
      <c r="R443" s="47">
        <f t="shared" si="126"/>
        <v>1.206575876642842E-3</v>
      </c>
      <c r="S443" s="47">
        <f t="shared" si="126"/>
        <v>3.6454173458659486E-4</v>
      </c>
      <c r="T443" s="47">
        <f t="shared" si="126"/>
        <v>7.7810350548803179E-4</v>
      </c>
      <c r="U443" s="47">
        <f t="shared" si="126"/>
        <v>1.1896546731833542E-3</v>
      </c>
      <c r="V443" s="47">
        <f t="shared" si="126"/>
        <v>1.8750290241183137E-3</v>
      </c>
      <c r="W443" s="47">
        <f t="shared" si="126"/>
        <v>7.0298305496778346E-2</v>
      </c>
      <c r="X443" s="47">
        <f t="shared" si="126"/>
        <v>1.3609785536196966E-3</v>
      </c>
      <c r="Y443" s="47">
        <f t="shared" si="126"/>
        <v>2.721735193138911E-3</v>
      </c>
      <c r="Z443" s="47">
        <f t="shared" si="126"/>
        <v>0</v>
      </c>
      <c r="AA443" s="91"/>
      <c r="AB443" s="91"/>
      <c r="AC443" s="47">
        <f t="shared" si="127"/>
        <v>5.7363995501004635E-5</v>
      </c>
      <c r="AD443" s="47">
        <f t="shared" si="127"/>
        <v>1.4295645583560961E-3</v>
      </c>
      <c r="AE443" s="47">
        <f t="shared" si="127"/>
        <v>5.1669802410794069E-4</v>
      </c>
      <c r="AF443" s="47">
        <f t="shared" si="127"/>
        <v>1.4562702371173752E-3</v>
      </c>
      <c r="AG443" s="47">
        <f t="shared" si="127"/>
        <v>1.3590833658762901E-3</v>
      </c>
      <c r="AH443" s="47">
        <f t="shared" si="127"/>
        <v>4.3528459185773766E-3</v>
      </c>
      <c r="AI443" s="47">
        <f t="shared" si="127"/>
        <v>0.11525319307496232</v>
      </c>
      <c r="AJ443" s="47">
        <f t="shared" si="127"/>
        <v>2.360555312680636E-3</v>
      </c>
      <c r="AK443" s="47">
        <f t="shared" si="127"/>
        <v>3.6559554436190766E-3</v>
      </c>
      <c r="AL443" s="47">
        <f t="shared" si="127"/>
        <v>0</v>
      </c>
      <c r="AO443" s="47">
        <f t="shared" si="124"/>
        <v>2.9857577967791091E-5</v>
      </c>
      <c r="AP443" s="47">
        <f t="shared" si="124"/>
        <v>1.1149434085662717E-4</v>
      </c>
      <c r="AQ443" s="47">
        <f t="shared" si="124"/>
        <v>7.6078144760672944E-5</v>
      </c>
      <c r="AR443" s="47">
        <f t="shared" si="124"/>
        <v>3.3908336581467294E-4</v>
      </c>
      <c r="AS443" s="47">
        <f t="shared" si="124"/>
        <v>8.4714346346468055E-5</v>
      </c>
      <c r="AT443" s="47">
        <f t="shared" si="124"/>
        <v>1.2389084472295209E-3</v>
      </c>
      <c r="AU443" s="47">
        <f t="shared" si="124"/>
        <v>2.2477443789091819E-2</v>
      </c>
      <c r="AV443" s="47">
        <f t="shared" si="124"/>
        <v>4.9978837953046948E-4</v>
      </c>
      <c r="AW443" s="47">
        <f t="shared" si="124"/>
        <v>4.671101252400737E-4</v>
      </c>
      <c r="AX443" s="47">
        <f t="shared" si="124"/>
        <v>0</v>
      </c>
      <c r="BA443" s="47">
        <f t="shared" si="125"/>
        <v>8.4870413034218215E-5</v>
      </c>
      <c r="BB443" s="47">
        <f t="shared" si="125"/>
        <v>2.7476347758555652E-3</v>
      </c>
      <c r="BC443" s="47">
        <f t="shared" si="125"/>
        <v>9.573179034552085E-4</v>
      </c>
      <c r="BD443" s="47">
        <f t="shared" si="125"/>
        <v>2.5734571084200797E-3</v>
      </c>
      <c r="BE443" s="47">
        <f t="shared" si="125"/>
        <v>2.6334523854061121E-3</v>
      </c>
      <c r="BF443" s="47">
        <f t="shared" si="125"/>
        <v>7.4667833899252113E-3</v>
      </c>
      <c r="BG443" s="47">
        <f t="shared" si="125"/>
        <v>0.20802894236083247</v>
      </c>
      <c r="BH443" s="47">
        <f t="shared" si="125"/>
        <v>4.2213222458308023E-3</v>
      </c>
      <c r="BI443" s="47">
        <f t="shared" si="125"/>
        <v>6.8448007619980617E-3</v>
      </c>
      <c r="BJ443" s="47">
        <f t="shared" si="125"/>
        <v>0</v>
      </c>
      <c r="BK443" s="39"/>
    </row>
    <row r="444" spans="4:63">
      <c r="D444" s="37">
        <f t="shared" si="109"/>
        <v>18</v>
      </c>
      <c r="E444" s="47">
        <f t="shared" si="115"/>
        <v>2.9519829052918398E-5</v>
      </c>
      <c r="F444" s="47">
        <f t="shared" si="128"/>
        <v>1.4145501664600637E-3</v>
      </c>
      <c r="G444" s="47">
        <f t="shared" si="128"/>
        <v>4.7287232152071743E-4</v>
      </c>
      <c r="H444" s="47">
        <f t="shared" si="128"/>
        <v>1.1989625846840558E-3</v>
      </c>
      <c r="I444" s="47">
        <f t="shared" si="128"/>
        <v>1.367650133334558E-3</v>
      </c>
      <c r="J444" s="47">
        <f t="shared" si="128"/>
        <v>3.3418711006138668E-3</v>
      </c>
      <c r="K444" s="47">
        <f t="shared" si="128"/>
        <v>9.9566737684699785E-2</v>
      </c>
      <c r="L444" s="47">
        <f t="shared" si="128"/>
        <v>1.9969711325580506E-3</v>
      </c>
      <c r="M444" s="47">
        <f t="shared" si="128"/>
        <v>3.4222620434333621E-3</v>
      </c>
      <c r="N444" s="47">
        <f t="shared" si="128"/>
        <v>0</v>
      </c>
      <c r="Q444" s="47">
        <f t="shared" si="126"/>
        <v>-2.523260399901471E-6</v>
      </c>
      <c r="R444" s="47">
        <f t="shared" si="126"/>
        <v>1.2948946759374883E-3</v>
      </c>
      <c r="S444" s="47">
        <f t="shared" si="126"/>
        <v>3.9122541765595722E-4</v>
      </c>
      <c r="T444" s="47">
        <f t="shared" si="126"/>
        <v>8.3505903448705902E-4</v>
      </c>
      <c r="U444" s="47">
        <f t="shared" si="126"/>
        <v>1.2767348762147298E-3</v>
      </c>
      <c r="V444" s="47">
        <f t="shared" si="126"/>
        <v>2.012277178385665E-3</v>
      </c>
      <c r="W444" s="47">
        <f t="shared" si="126"/>
        <v>7.5443992605324348E-2</v>
      </c>
      <c r="X444" s="47">
        <f t="shared" si="126"/>
        <v>1.4605993019276265E-3</v>
      </c>
      <c r="Y444" s="47">
        <f t="shared" si="126"/>
        <v>2.9209604461125087E-3</v>
      </c>
      <c r="Z444" s="47">
        <f t="shared" si="126"/>
        <v>0</v>
      </c>
      <c r="AA444" s="91"/>
      <c r="AB444" s="91"/>
      <c r="AC444" s="47">
        <f t="shared" si="127"/>
        <v>6.1562918505738215E-5</v>
      </c>
      <c r="AD444" s="47">
        <f t="shared" si="127"/>
        <v>1.5342056569826392E-3</v>
      </c>
      <c r="AE444" s="47">
        <f t="shared" si="127"/>
        <v>5.545192253854777E-4</v>
      </c>
      <c r="AF444" s="47">
        <f t="shared" si="127"/>
        <v>1.5628661348810495E-3</v>
      </c>
      <c r="AG444" s="47">
        <f t="shared" si="127"/>
        <v>1.4585653904543856E-3</v>
      </c>
      <c r="AH444" s="47">
        <f t="shared" si="127"/>
        <v>4.6714650228420916E-3</v>
      </c>
      <c r="AI444" s="47">
        <f t="shared" si="127"/>
        <v>0.12368948276407549</v>
      </c>
      <c r="AJ444" s="47">
        <f t="shared" si="127"/>
        <v>2.5333429631884739E-3</v>
      </c>
      <c r="AK444" s="47">
        <f t="shared" si="127"/>
        <v>3.9235636407542332E-3</v>
      </c>
      <c r="AL444" s="47">
        <f t="shared" si="127"/>
        <v>0</v>
      </c>
      <c r="AO444" s="47">
        <f t="shared" si="124"/>
        <v>3.2043089452819871E-5</v>
      </c>
      <c r="AP444" s="47">
        <f t="shared" si="124"/>
        <v>1.1965549052257544E-4</v>
      </c>
      <c r="AQ444" s="47">
        <f t="shared" si="124"/>
        <v>8.1646903864760216E-5</v>
      </c>
      <c r="AR444" s="47">
        <f t="shared" si="124"/>
        <v>3.6390355019699674E-4</v>
      </c>
      <c r="AS444" s="47">
        <f t="shared" si="124"/>
        <v>9.0915257119828256E-5</v>
      </c>
      <c r="AT444" s="47">
        <f t="shared" si="124"/>
        <v>1.3295939222282018E-3</v>
      </c>
      <c r="AU444" s="47">
        <f t="shared" si="124"/>
        <v>2.4122745079375438E-2</v>
      </c>
      <c r="AV444" s="47">
        <f t="shared" si="124"/>
        <v>5.3637183063042415E-4</v>
      </c>
      <c r="AW444" s="47">
        <f t="shared" si="124"/>
        <v>5.0130159732085337E-4</v>
      </c>
      <c r="AX444" s="47">
        <f t="shared" si="124"/>
        <v>0</v>
      </c>
      <c r="BA444" s="47">
        <f t="shared" si="125"/>
        <v>9.1082747558656613E-5</v>
      </c>
      <c r="BB444" s="47">
        <f t="shared" si="125"/>
        <v>2.9487558234427029E-3</v>
      </c>
      <c r="BC444" s="47">
        <f t="shared" si="125"/>
        <v>1.0273915469061951E-3</v>
      </c>
      <c r="BD444" s="47">
        <f t="shared" si="125"/>
        <v>2.7618287195651054E-3</v>
      </c>
      <c r="BE444" s="47">
        <f t="shared" si="125"/>
        <v>2.8262155237889436E-3</v>
      </c>
      <c r="BF444" s="47">
        <f t="shared" si="125"/>
        <v>8.0133361234559584E-3</v>
      </c>
      <c r="BG444" s="47">
        <f t="shared" si="125"/>
        <v>0.22325622044877527</v>
      </c>
      <c r="BH444" s="47">
        <f t="shared" si="125"/>
        <v>4.5303140957465241E-3</v>
      </c>
      <c r="BI444" s="47">
        <f t="shared" si="125"/>
        <v>7.3458256841875957E-3</v>
      </c>
      <c r="BJ444" s="47">
        <f t="shared" si="125"/>
        <v>0</v>
      </c>
      <c r="BK444" s="39"/>
    </row>
    <row r="445" spans="4:63">
      <c r="D445" s="37">
        <f t="shared" si="109"/>
        <v>19</v>
      </c>
      <c r="E445" s="47">
        <f t="shared" si="115"/>
        <v>3.1521515486954655E-5</v>
      </c>
      <c r="F445" s="47">
        <f t="shared" si="128"/>
        <v>1.510468265219749E-3</v>
      </c>
      <c r="G445" s="47">
        <f t="shared" si="128"/>
        <v>5.0493694185853994E-4</v>
      </c>
      <c r="H445" s="47">
        <f t="shared" si="128"/>
        <v>1.2802620778612312E-3</v>
      </c>
      <c r="I445" s="47">
        <f t="shared" si="128"/>
        <v>1.4603880253289906E-3</v>
      </c>
      <c r="J445" s="47">
        <f t="shared" si="128"/>
        <v>3.5684773602370165E-3</v>
      </c>
      <c r="K445" s="47">
        <f t="shared" si="128"/>
        <v>0.10631817881762216</v>
      </c>
      <c r="L445" s="47">
        <f t="shared" si="128"/>
        <v>2.1323821479144658E-3</v>
      </c>
      <c r="M445" s="47">
        <f t="shared" si="128"/>
        <v>3.654319468080966E-3</v>
      </c>
      <c r="N445" s="47">
        <f t="shared" si="128"/>
        <v>0</v>
      </c>
      <c r="Q445" s="47">
        <f t="shared" si="126"/>
        <v>-2.6943581424720485E-6</v>
      </c>
      <c r="R445" s="47">
        <f t="shared" si="126"/>
        <v>1.3826991514201675E-3</v>
      </c>
      <c r="S445" s="47">
        <f t="shared" si="126"/>
        <v>4.1775370851320653E-4</v>
      </c>
      <c r="T445" s="47">
        <f t="shared" si="126"/>
        <v>8.9168288342452134E-4</v>
      </c>
      <c r="U445" s="47">
        <f t="shared" si="126"/>
        <v>1.3633079683894398E-3</v>
      </c>
      <c r="V445" s="47">
        <f t="shared" si="126"/>
        <v>2.148726069138884E-3</v>
      </c>
      <c r="W445" s="47">
        <f t="shared" si="126"/>
        <v>8.0559713846693803E-2</v>
      </c>
      <c r="X445" s="47">
        <f t="shared" si="126"/>
        <v>1.5596399096150994E-3</v>
      </c>
      <c r="Y445" s="47">
        <f t="shared" si="126"/>
        <v>3.1190255124399131E-3</v>
      </c>
      <c r="Z445" s="47">
        <f t="shared" si="126"/>
        <v>0</v>
      </c>
      <c r="AA445" s="91"/>
      <c r="AB445" s="91"/>
      <c r="AC445" s="47">
        <f t="shared" si="127"/>
        <v>6.5737389116381312E-5</v>
      </c>
      <c r="AD445" s="47">
        <f t="shared" si="127"/>
        <v>1.6382373790193307E-3</v>
      </c>
      <c r="AE445" s="47">
        <f t="shared" si="127"/>
        <v>5.9212017520387345E-4</v>
      </c>
      <c r="AF445" s="47">
        <f t="shared" si="127"/>
        <v>1.6688412722979378E-3</v>
      </c>
      <c r="AG445" s="47">
        <f t="shared" si="127"/>
        <v>1.5574680822685412E-3</v>
      </c>
      <c r="AH445" s="47">
        <f t="shared" si="127"/>
        <v>4.9882286513351724E-3</v>
      </c>
      <c r="AI445" s="47">
        <f t="shared" si="127"/>
        <v>0.13207664378855083</v>
      </c>
      <c r="AJ445" s="47">
        <f t="shared" si="127"/>
        <v>2.7051243862138306E-3</v>
      </c>
      <c r="AK445" s="47">
        <f t="shared" si="127"/>
        <v>4.1896134237220392E-3</v>
      </c>
      <c r="AL445" s="47">
        <f t="shared" si="127"/>
        <v>0</v>
      </c>
      <c r="AO445" s="47">
        <f t="shared" si="124"/>
        <v>3.4215873629426705E-5</v>
      </c>
      <c r="AP445" s="47">
        <f t="shared" si="124"/>
        <v>1.2776911379958154E-4</v>
      </c>
      <c r="AQ445" s="47">
        <f t="shared" si="124"/>
        <v>8.7183233345333407E-5</v>
      </c>
      <c r="AR445" s="47">
        <f t="shared" si="124"/>
        <v>3.885791944367099E-4</v>
      </c>
      <c r="AS445" s="47">
        <f t="shared" si="124"/>
        <v>9.708005693955077E-5</v>
      </c>
      <c r="AT445" s="47">
        <f t="shared" si="124"/>
        <v>1.4197512910981325E-3</v>
      </c>
      <c r="AU445" s="47">
        <f t="shared" si="124"/>
        <v>2.575846497092836E-2</v>
      </c>
      <c r="AV445" s="47">
        <f t="shared" si="124"/>
        <v>5.7274223829936635E-4</v>
      </c>
      <c r="AW445" s="47">
        <f t="shared" si="124"/>
        <v>5.3529395564105289E-4</v>
      </c>
      <c r="AX445" s="47">
        <f t="shared" si="124"/>
        <v>0</v>
      </c>
      <c r="BA445" s="47">
        <f t="shared" si="125"/>
        <v>9.7258904603335974E-5</v>
      </c>
      <c r="BB445" s="47">
        <f t="shared" si="125"/>
        <v>3.1487056442390795E-3</v>
      </c>
      <c r="BC445" s="47">
        <f t="shared" si="125"/>
        <v>1.0970571170624134E-3</v>
      </c>
      <c r="BD445" s="47">
        <f t="shared" si="125"/>
        <v>2.9491033501591688E-3</v>
      </c>
      <c r="BE445" s="47">
        <f t="shared" si="125"/>
        <v>3.0178561075975318E-3</v>
      </c>
      <c r="BF445" s="47">
        <f t="shared" si="125"/>
        <v>8.5567060115721884E-3</v>
      </c>
      <c r="BG445" s="47">
        <f t="shared" si="125"/>
        <v>0.23839482260617301</v>
      </c>
      <c r="BH445" s="47">
        <f t="shared" si="125"/>
        <v>4.8375065341282964E-3</v>
      </c>
      <c r="BI445" s="47">
        <f t="shared" si="125"/>
        <v>7.8439328918030043E-3</v>
      </c>
      <c r="BJ445" s="47">
        <f t="shared" si="125"/>
        <v>0</v>
      </c>
      <c r="BK445" s="39"/>
    </row>
    <row r="446" spans="4:63">
      <c r="D446" s="37">
        <f t="shared" si="109"/>
        <v>20</v>
      </c>
      <c r="E446" s="47">
        <f t="shared" si="115"/>
        <v>3.3527265159013845E-5</v>
      </c>
      <c r="F446" s="47">
        <f t="shared" si="128"/>
        <v>1.6065810688339708E-3</v>
      </c>
      <c r="G446" s="47">
        <f t="shared" si="128"/>
        <v>5.3706665040515096E-4</v>
      </c>
      <c r="H446" s="47">
        <f t="shared" si="128"/>
        <v>1.3617266014778926E-3</v>
      </c>
      <c r="I446" s="47">
        <f t="shared" si="128"/>
        <v>1.5533141666528437E-3</v>
      </c>
      <c r="J446" s="47">
        <f t="shared" si="128"/>
        <v>3.7955436095741773E-3</v>
      </c>
      <c r="K446" s="47">
        <f t="shared" si="128"/>
        <v>0.11308332475058434</v>
      </c>
      <c r="L446" s="47">
        <f t="shared" si="128"/>
        <v>2.2680680350874462E-3</v>
      </c>
      <c r="M446" s="47">
        <f t="shared" si="128"/>
        <v>3.8868479478025805E-3</v>
      </c>
      <c r="N446" s="47">
        <f t="shared" si="128"/>
        <v>0</v>
      </c>
      <c r="Q446" s="47">
        <f t="shared" si="126"/>
        <v>-2.8658031976093845E-6</v>
      </c>
      <c r="R446" s="47">
        <f t="shared" si="126"/>
        <v>1.4706818618537849E-3</v>
      </c>
      <c r="S446" s="47">
        <f t="shared" si="126"/>
        <v>4.4433584934328962E-4</v>
      </c>
      <c r="T446" s="47">
        <f t="shared" si="126"/>
        <v>9.4842167352963882E-4</v>
      </c>
      <c r="U446" s="47">
        <f t="shared" si="126"/>
        <v>1.4500567959210497E-3</v>
      </c>
      <c r="V446" s="47">
        <f t="shared" si="126"/>
        <v>2.285451938499574E-3</v>
      </c>
      <c r="W446" s="47">
        <f t="shared" si="126"/>
        <v>8.5685819528257878E-2</v>
      </c>
      <c r="X446" s="47">
        <f t="shared" si="126"/>
        <v>1.6588815605609608E-3</v>
      </c>
      <c r="Y446" s="47">
        <f t="shared" si="126"/>
        <v>3.3174926325030222E-3</v>
      </c>
      <c r="Z446" s="47">
        <f t="shared" si="126"/>
        <v>0</v>
      </c>
      <c r="AA446" s="91"/>
      <c r="AB446" s="91"/>
      <c r="AC446" s="47">
        <f t="shared" si="127"/>
        <v>6.9920333515637032E-5</v>
      </c>
      <c r="AD446" s="47">
        <f t="shared" si="127"/>
        <v>1.7424802758141565E-3</v>
      </c>
      <c r="AE446" s="47">
        <f t="shared" si="127"/>
        <v>6.297974514670124E-4</v>
      </c>
      <c r="AF446" s="47">
        <f t="shared" si="127"/>
        <v>1.7750315294261434E-3</v>
      </c>
      <c r="AG446" s="47">
        <f t="shared" si="127"/>
        <v>1.6565715373846384E-3</v>
      </c>
      <c r="AH446" s="47">
        <f t="shared" si="127"/>
        <v>5.3056352806488058E-3</v>
      </c>
      <c r="AI446" s="47">
        <f t="shared" si="127"/>
        <v>0.14048082997291114</v>
      </c>
      <c r="AJ446" s="47">
        <f t="shared" si="127"/>
        <v>2.8772545096139319E-3</v>
      </c>
      <c r="AK446" s="47">
        <f t="shared" si="127"/>
        <v>4.4562032631021613E-3</v>
      </c>
      <c r="AL446" s="47">
        <f t="shared" si="127"/>
        <v>0</v>
      </c>
      <c r="AO446" s="47">
        <f t="shared" si="124"/>
        <v>3.6393068356623227E-5</v>
      </c>
      <c r="AP446" s="47">
        <f t="shared" si="124"/>
        <v>1.358992069801859E-4</v>
      </c>
      <c r="AQ446" s="47">
        <f t="shared" si="124"/>
        <v>9.2730801061861336E-5</v>
      </c>
      <c r="AR446" s="47">
        <f t="shared" si="124"/>
        <v>4.133049279482538E-4</v>
      </c>
      <c r="AS446" s="47">
        <f t="shared" si="124"/>
        <v>1.0325737073179405E-4</v>
      </c>
      <c r="AT446" s="47">
        <f t="shared" si="124"/>
        <v>1.5100916710746033E-3</v>
      </c>
      <c r="AU446" s="47">
        <f t="shared" si="124"/>
        <v>2.7397505222326465E-2</v>
      </c>
      <c r="AV446" s="47">
        <f t="shared" si="124"/>
        <v>6.0918647452648544E-4</v>
      </c>
      <c r="AW446" s="47">
        <f t="shared" si="124"/>
        <v>5.6935531529955829E-4</v>
      </c>
      <c r="AX446" s="47">
        <f t="shared" si="124"/>
        <v>0</v>
      </c>
      <c r="BA446" s="47">
        <f t="shared" si="125"/>
        <v>1.0344759867465087E-4</v>
      </c>
      <c r="BB446" s="47">
        <f t="shared" si="125"/>
        <v>3.3490613446481273E-3</v>
      </c>
      <c r="BC446" s="47">
        <f t="shared" si="125"/>
        <v>1.1668641018721634E-3</v>
      </c>
      <c r="BD446" s="47">
        <f t="shared" si="125"/>
        <v>3.1367581309040358E-3</v>
      </c>
      <c r="BE446" s="47">
        <f t="shared" si="125"/>
        <v>3.209885704037482E-3</v>
      </c>
      <c r="BF446" s="47">
        <f t="shared" si="125"/>
        <v>9.1011788902229836E-3</v>
      </c>
      <c r="BG446" s="47">
        <f t="shared" si="125"/>
        <v>0.25356415472349547</v>
      </c>
      <c r="BH446" s="47">
        <f t="shared" si="125"/>
        <v>5.1453225447013785E-3</v>
      </c>
      <c r="BI446" s="47">
        <f t="shared" si="125"/>
        <v>8.3430512109047422E-3</v>
      </c>
      <c r="BJ446" s="47">
        <f t="shared" si="125"/>
        <v>0</v>
      </c>
      <c r="BK446" s="39"/>
    </row>
    <row r="447" spans="4:63">
      <c r="D447" s="37">
        <f t="shared" si="109"/>
        <v>25</v>
      </c>
      <c r="E447" s="47">
        <f t="shared" si="115"/>
        <v>3.9397249293136856E-5</v>
      </c>
      <c r="F447" s="47">
        <f t="shared" si="128"/>
        <v>1.887862746283954E-3</v>
      </c>
      <c r="G447" s="47">
        <f t="shared" si="128"/>
        <v>6.3109676893383906E-4</v>
      </c>
      <c r="H447" s="47">
        <f t="shared" si="128"/>
        <v>1.6001389356714996E-3</v>
      </c>
      <c r="I447" s="47">
        <f t="shared" si="128"/>
        <v>1.8252698263320926E-3</v>
      </c>
      <c r="J447" s="47">
        <f t="shared" si="128"/>
        <v>4.4600708432421593E-3</v>
      </c>
      <c r="K447" s="47">
        <f t="shared" si="128"/>
        <v>0.1328820562895732</v>
      </c>
      <c r="L447" s="47">
        <f t="shared" si="128"/>
        <v>2.6651634533367782E-3</v>
      </c>
      <c r="M447" s="47">
        <f t="shared" si="128"/>
        <v>4.5673608282042104E-3</v>
      </c>
      <c r="N447" s="47">
        <f t="shared" si="128"/>
        <v>0</v>
      </c>
      <c r="Q447" s="47">
        <f t="shared" si="126"/>
        <v>-3.3675506327700303E-6</v>
      </c>
      <c r="R447" s="47">
        <f t="shared" si="126"/>
        <v>1.7281701823141625E-3</v>
      </c>
      <c r="S447" s="47">
        <f t="shared" si="126"/>
        <v>5.2213057472565367E-4</v>
      </c>
      <c r="T447" s="47">
        <f t="shared" si="126"/>
        <v>1.114472204334136E-3</v>
      </c>
      <c r="U447" s="47">
        <f t="shared" si="126"/>
        <v>1.7039340610443402E-3</v>
      </c>
      <c r="V447" s="47">
        <f t="shared" si="126"/>
        <v>2.6855909463985349E-3</v>
      </c>
      <c r="W447" s="47">
        <f t="shared" si="126"/>
        <v>0.10068777088828335</v>
      </c>
      <c r="X447" s="47">
        <f t="shared" si="126"/>
        <v>1.9493200557587737E-3</v>
      </c>
      <c r="Y447" s="47">
        <f t="shared" si="126"/>
        <v>3.8983222655047823E-3</v>
      </c>
      <c r="Z447" s="47">
        <f t="shared" si="126"/>
        <v>0</v>
      </c>
      <c r="AA447" s="91"/>
      <c r="AB447" s="91"/>
      <c r="AC447" s="47">
        <f t="shared" si="127"/>
        <v>8.2162049219043667E-5</v>
      </c>
      <c r="AD447" s="47">
        <f t="shared" si="127"/>
        <v>2.0475553102537463E-3</v>
      </c>
      <c r="AE447" s="47">
        <f t="shared" si="127"/>
        <v>7.4006296314202435E-4</v>
      </c>
      <c r="AF447" s="47">
        <f t="shared" si="127"/>
        <v>2.0858056670088592E-3</v>
      </c>
      <c r="AG447" s="47">
        <f t="shared" si="127"/>
        <v>1.9466055916198463E-3</v>
      </c>
      <c r="AH447" s="47">
        <f t="shared" si="127"/>
        <v>6.2345507400858148E-3</v>
      </c>
      <c r="AI447" s="47">
        <f t="shared" si="127"/>
        <v>0.16507634169086352</v>
      </c>
      <c r="AJ447" s="47">
        <f t="shared" si="127"/>
        <v>3.3810068509147828E-3</v>
      </c>
      <c r="AK447" s="47">
        <f t="shared" si="127"/>
        <v>5.2363993909036654E-3</v>
      </c>
      <c r="AL447" s="47">
        <f t="shared" si="127"/>
        <v>0</v>
      </c>
      <c r="AO447" s="47">
        <f t="shared" si="124"/>
        <v>4.2764799925906885E-5</v>
      </c>
      <c r="AP447" s="47">
        <f t="shared" si="124"/>
        <v>1.5969256396979156E-4</v>
      </c>
      <c r="AQ447" s="47">
        <f t="shared" si="124"/>
        <v>1.0896619420818539E-4</v>
      </c>
      <c r="AR447" s="47">
        <f t="shared" si="124"/>
        <v>4.8566673133736355E-4</v>
      </c>
      <c r="AS447" s="47">
        <f t="shared" si="124"/>
        <v>1.2133576528775242E-4</v>
      </c>
      <c r="AT447" s="47">
        <f t="shared" si="124"/>
        <v>1.7744798968436244E-3</v>
      </c>
      <c r="AU447" s="47">
        <f t="shared" si="124"/>
        <v>3.2194285401289852E-2</v>
      </c>
      <c r="AV447" s="47">
        <f t="shared" si="124"/>
        <v>7.1584339757800445E-4</v>
      </c>
      <c r="AW447" s="47">
        <f t="shared" si="124"/>
        <v>6.6903856269942812E-4</v>
      </c>
      <c r="AX447" s="47">
        <f t="shared" si="124"/>
        <v>0</v>
      </c>
      <c r="BA447" s="47">
        <f t="shared" si="125"/>
        <v>1.2155929851218053E-4</v>
      </c>
      <c r="BB447" s="47">
        <f t="shared" si="125"/>
        <v>3.9354180565377003E-3</v>
      </c>
      <c r="BC447" s="47">
        <f t="shared" si="125"/>
        <v>1.3711597320758633E-3</v>
      </c>
      <c r="BD447" s="47">
        <f t="shared" si="125"/>
        <v>3.6859446026803588E-3</v>
      </c>
      <c r="BE447" s="47">
        <f t="shared" si="125"/>
        <v>3.7718754179519387E-3</v>
      </c>
      <c r="BF447" s="47">
        <f t="shared" si="125"/>
        <v>1.0694621583327974E-2</v>
      </c>
      <c r="BG447" s="47">
        <f t="shared" si="125"/>
        <v>0.29795839798043672</v>
      </c>
      <c r="BH447" s="47">
        <f t="shared" si="125"/>
        <v>6.0461703042515615E-3</v>
      </c>
      <c r="BI447" s="47">
        <f t="shared" si="125"/>
        <v>9.8037602191078758E-3</v>
      </c>
      <c r="BJ447" s="47">
        <f t="shared" si="125"/>
        <v>0</v>
      </c>
      <c r="BK447" s="39"/>
    </row>
    <row r="448" spans="4:63">
      <c r="D448" s="37">
        <f t="shared" si="109"/>
        <v>30</v>
      </c>
      <c r="E448" s="47">
        <f t="shared" si="115"/>
        <v>4.8817916657318048E-5</v>
      </c>
      <c r="F448" s="47">
        <f t="shared" si="128"/>
        <v>2.3392883478441356E-3</v>
      </c>
      <c r="G448" s="47">
        <f t="shared" si="128"/>
        <v>7.8200458207831956E-4</v>
      </c>
      <c r="H448" s="47">
        <f t="shared" si="128"/>
        <v>1.9827640407207034E-3</v>
      </c>
      <c r="I448" s="47">
        <f t="shared" si="128"/>
        <v>2.261728213459819E-3</v>
      </c>
      <c r="J448" s="47">
        <f t="shared" si="128"/>
        <v>5.5265626564710351E-3</v>
      </c>
      <c r="K448" s="47">
        <f t="shared" si="128"/>
        <v>0.16465680385273737</v>
      </c>
      <c r="L448" s="47">
        <f t="shared" si="128"/>
        <v>3.3024571430115058E-3</v>
      </c>
      <c r="M448" s="47">
        <f t="shared" si="128"/>
        <v>5.6595078147756474E-3</v>
      </c>
      <c r="N448" s="47">
        <f t="shared" si="128"/>
        <v>0</v>
      </c>
      <c r="Q448" s="47">
        <f t="shared" si="126"/>
        <v>-4.1727990933241257E-6</v>
      </c>
      <c r="R448" s="47">
        <f t="shared" si="126"/>
        <v>2.1414101096791992E-3</v>
      </c>
      <c r="S448" s="47">
        <f t="shared" si="126"/>
        <v>6.4698239949546107E-4</v>
      </c>
      <c r="T448" s="47">
        <f t="shared" si="126"/>
        <v>1.3809647161726886E-3</v>
      </c>
      <c r="U448" s="47">
        <f t="shared" si="126"/>
        <v>2.111378648867214E-3</v>
      </c>
      <c r="V448" s="47">
        <f t="shared" si="126"/>
        <v>3.3277692567173856E-3</v>
      </c>
      <c r="W448" s="47">
        <f t="shared" si="126"/>
        <v>0.12476422328529485</v>
      </c>
      <c r="X448" s="47">
        <f t="shared" si="126"/>
        <v>2.4154413246573522E-3</v>
      </c>
      <c r="Y448" s="47">
        <f t="shared" si="126"/>
        <v>4.8304887999866585E-3</v>
      </c>
      <c r="Z448" s="47">
        <f t="shared" si="126"/>
        <v>0</v>
      </c>
      <c r="AA448" s="91"/>
      <c r="AB448" s="91"/>
      <c r="AC448" s="47">
        <f t="shared" si="127"/>
        <v>1.0180863240796019E-4</v>
      </c>
      <c r="AD448" s="47">
        <f t="shared" si="127"/>
        <v>2.5371665860090724E-3</v>
      </c>
      <c r="AE448" s="47">
        <f t="shared" si="127"/>
        <v>9.170267646611786E-4</v>
      </c>
      <c r="AF448" s="47">
        <f t="shared" si="127"/>
        <v>2.5845633652687126E-3</v>
      </c>
      <c r="AG448" s="47">
        <f t="shared" si="127"/>
        <v>2.412077778052424E-3</v>
      </c>
      <c r="AH448" s="47">
        <f t="shared" si="127"/>
        <v>7.7253560562247211E-3</v>
      </c>
      <c r="AI448" s="47">
        <f t="shared" si="127"/>
        <v>0.20454938442018045</v>
      </c>
      <c r="AJ448" s="47">
        <f t="shared" si="127"/>
        <v>4.1894729613656612E-3</v>
      </c>
      <c r="AK448" s="47">
        <f t="shared" si="127"/>
        <v>6.4885268295646684E-3</v>
      </c>
      <c r="AL448" s="47">
        <f t="shared" si="127"/>
        <v>0</v>
      </c>
      <c r="AO448" s="47">
        <f t="shared" si="124"/>
        <v>5.2990715750642172E-5</v>
      </c>
      <c r="AP448" s="47">
        <f t="shared" si="124"/>
        <v>1.9787823816493641E-4</v>
      </c>
      <c r="AQ448" s="47">
        <f t="shared" si="124"/>
        <v>1.350221825828585E-4</v>
      </c>
      <c r="AR448" s="47">
        <f t="shared" si="124"/>
        <v>6.0179932454801485E-4</v>
      </c>
      <c r="AS448" s="47">
        <f t="shared" si="124"/>
        <v>1.5034956459260502E-4</v>
      </c>
      <c r="AT448" s="47">
        <f t="shared" si="124"/>
        <v>2.1987933997536496E-3</v>
      </c>
      <c r="AU448" s="47">
        <f t="shared" si="124"/>
        <v>3.989258056744252E-2</v>
      </c>
      <c r="AV448" s="47">
        <f t="shared" si="124"/>
        <v>8.8701581835415365E-4</v>
      </c>
      <c r="AW448" s="47">
        <f t="shared" si="124"/>
        <v>8.2901901478898889E-4</v>
      </c>
      <c r="AX448" s="47">
        <f t="shared" si="124"/>
        <v>0</v>
      </c>
      <c r="BA448" s="47">
        <f t="shared" si="125"/>
        <v>1.5062654906527822E-4</v>
      </c>
      <c r="BB448" s="47">
        <f t="shared" si="125"/>
        <v>4.876454933853208E-3</v>
      </c>
      <c r="BC448" s="47">
        <f t="shared" si="125"/>
        <v>1.6990313467394982E-3</v>
      </c>
      <c r="BD448" s="47">
        <f t="shared" si="125"/>
        <v>4.5673274059894161E-3</v>
      </c>
      <c r="BE448" s="47">
        <f t="shared" si="125"/>
        <v>4.6738059915122435E-3</v>
      </c>
      <c r="BF448" s="47">
        <f t="shared" si="125"/>
        <v>1.3251918712695756E-2</v>
      </c>
      <c r="BG448" s="47">
        <f t="shared" si="125"/>
        <v>0.36920618827291785</v>
      </c>
      <c r="BH448" s="47">
        <f t="shared" si="125"/>
        <v>7.4919301043771674E-3</v>
      </c>
      <c r="BI448" s="47">
        <f t="shared" si="125"/>
        <v>1.2148034644340316E-2</v>
      </c>
      <c r="BJ448" s="47">
        <f t="shared" si="125"/>
        <v>0</v>
      </c>
      <c r="BK448" s="39"/>
    </row>
    <row r="449" spans="4:63">
      <c r="D449" s="37">
        <f t="shared" si="109"/>
        <v>40</v>
      </c>
      <c r="E449" s="47">
        <f t="shared" si="115"/>
        <v>6.13244671822082E-5</v>
      </c>
      <c r="F449" s="47">
        <f t="shared" si="128"/>
        <v>2.938585284662799E-3</v>
      </c>
      <c r="G449" s="47">
        <f t="shared" si="128"/>
        <v>9.8234454916685805E-4</v>
      </c>
      <c r="H449" s="47">
        <f t="shared" si="128"/>
        <v>2.4907238299160814E-3</v>
      </c>
      <c r="I449" s="47">
        <f t="shared" si="128"/>
        <v>2.8411551966669051E-3</v>
      </c>
      <c r="J449" s="47">
        <f t="shared" si="128"/>
        <v>6.9424001158470269E-3</v>
      </c>
      <c r="K449" s="47">
        <f t="shared" si="128"/>
        <v>0.20683985420915785</v>
      </c>
      <c r="L449" s="47">
        <f t="shared" si="128"/>
        <v>4.1485060927297724E-3</v>
      </c>
      <c r="M449" s="47">
        <f t="shared" si="128"/>
        <v>7.1094041904926925E-3</v>
      </c>
      <c r="N449" s="47">
        <f t="shared" si="128"/>
        <v>0</v>
      </c>
      <c r="Q449" s="47">
        <f t="shared" si="126"/>
        <v>-5.2418189586577447E-6</v>
      </c>
      <c r="R449" s="47">
        <f t="shared" si="126"/>
        <v>2.6900130727923071E-3</v>
      </c>
      <c r="S449" s="47">
        <f t="shared" si="126"/>
        <v>8.1273134213887238E-4</v>
      </c>
      <c r="T449" s="47">
        <f t="shared" si="126"/>
        <v>1.7347509114571057E-3</v>
      </c>
      <c r="U449" s="47">
        <f t="shared" si="126"/>
        <v>2.6522879206534716E-3</v>
      </c>
      <c r="V449" s="47">
        <f t="shared" si="126"/>
        <v>4.1803028590105765E-3</v>
      </c>
      <c r="W449" s="47">
        <f t="shared" si="126"/>
        <v>0.15672728457628318</v>
      </c>
      <c r="X449" s="47">
        <f t="shared" si="126"/>
        <v>3.0342477186046505E-3</v>
      </c>
      <c r="Y449" s="47">
        <f t="shared" si="126"/>
        <v>6.0680006885218052E-3</v>
      </c>
      <c r="Z449" s="47">
        <f t="shared" si="126"/>
        <v>0</v>
      </c>
      <c r="AA449" s="91"/>
      <c r="AB449" s="91"/>
      <c r="AC449" s="47">
        <f t="shared" si="127"/>
        <v>1.2789075332307408E-4</v>
      </c>
      <c r="AD449" s="47">
        <f t="shared" si="127"/>
        <v>3.1871574965332901E-3</v>
      </c>
      <c r="AE449" s="47">
        <f t="shared" si="127"/>
        <v>1.1519577561948441E-3</v>
      </c>
      <c r="AF449" s="47">
        <f t="shared" si="127"/>
        <v>3.2466967483750506E-3</v>
      </c>
      <c r="AG449" s="47">
        <f t="shared" si="127"/>
        <v>3.0300224726803378E-3</v>
      </c>
      <c r="AH449" s="47">
        <f t="shared" si="127"/>
        <v>9.7044973726835241E-3</v>
      </c>
      <c r="AI449" s="47">
        <f t="shared" si="127"/>
        <v>0.25695242384203332</v>
      </c>
      <c r="AJ449" s="47">
        <f t="shared" si="127"/>
        <v>5.2627644668548938E-3</v>
      </c>
      <c r="AK449" s="47">
        <f t="shared" si="127"/>
        <v>8.1508076924636207E-3</v>
      </c>
      <c r="AL449" s="47">
        <f t="shared" si="127"/>
        <v>0</v>
      </c>
      <c r="AO449" s="47">
        <f t="shared" si="124"/>
        <v>6.6566286140865938E-5</v>
      </c>
      <c r="AP449" s="47">
        <f t="shared" si="124"/>
        <v>2.4857221187049193E-4</v>
      </c>
      <c r="AQ449" s="47">
        <f t="shared" si="124"/>
        <v>1.6961320702798567E-4</v>
      </c>
      <c r="AR449" s="47">
        <f t="shared" si="124"/>
        <v>7.5597291845897569E-4</v>
      </c>
      <c r="AS449" s="47">
        <f t="shared" si="124"/>
        <v>1.8886727601343358E-4</v>
      </c>
      <c r="AT449" s="47">
        <f t="shared" si="124"/>
        <v>2.7620972568364504E-3</v>
      </c>
      <c r="AU449" s="47">
        <f t="shared" si="124"/>
        <v>5.0112569632874665E-2</v>
      </c>
      <c r="AV449" s="47">
        <f t="shared" si="124"/>
        <v>1.1142583741251219E-3</v>
      </c>
      <c r="AW449" s="47">
        <f t="shared" si="124"/>
        <v>1.0414035019708874E-3</v>
      </c>
      <c r="AX449" s="47">
        <f t="shared" si="124"/>
        <v>0</v>
      </c>
      <c r="BA449" s="47">
        <f t="shared" si="125"/>
        <v>1.8921522050528228E-4</v>
      </c>
      <c r="BB449" s="47">
        <f t="shared" si="125"/>
        <v>6.1257427811960887E-3</v>
      </c>
      <c r="BC449" s="47">
        <f t="shared" si="125"/>
        <v>2.1343023053617023E-3</v>
      </c>
      <c r="BD449" s="47">
        <f t="shared" si="125"/>
        <v>5.737420578291132E-3</v>
      </c>
      <c r="BE449" s="47">
        <f t="shared" si="125"/>
        <v>5.8711776693472426E-3</v>
      </c>
      <c r="BF449" s="47">
        <f t="shared" si="125"/>
        <v>1.664689748853055E-2</v>
      </c>
      <c r="BG449" s="47">
        <f t="shared" si="125"/>
        <v>0.46379227805119116</v>
      </c>
      <c r="BH449" s="47">
        <f t="shared" si="125"/>
        <v>9.4112705595846662E-3</v>
      </c>
      <c r="BI449" s="47">
        <f t="shared" si="125"/>
        <v>1.5260211882956313E-2</v>
      </c>
      <c r="BJ449" s="47">
        <f t="shared" si="125"/>
        <v>0</v>
      </c>
      <c r="BK449" s="39"/>
    </row>
    <row r="450" spans="4:63">
      <c r="D450" s="37">
        <f t="shared" ref="D450:D466" si="129">D361</f>
        <v>50</v>
      </c>
      <c r="E450" s="47">
        <f t="shared" si="115"/>
        <v>7.5518859434010806E-5</v>
      </c>
      <c r="F450" s="47">
        <f t="shared" si="128"/>
        <v>3.6187613075860017E-3</v>
      </c>
      <c r="G450" s="47">
        <f t="shared" si="128"/>
        <v>1.209721720106878E-3</v>
      </c>
      <c r="H450" s="47">
        <f t="shared" si="128"/>
        <v>3.0672361529289448E-3</v>
      </c>
      <c r="I450" s="47">
        <f t="shared" si="128"/>
        <v>3.4987796842945408E-3</v>
      </c>
      <c r="J450" s="47">
        <f t="shared" si="128"/>
        <v>8.5493142064415675E-3</v>
      </c>
      <c r="K450" s="47">
        <f t="shared" si="128"/>
        <v>0.25471578626132008</v>
      </c>
      <c r="L450" s="47">
        <f t="shared" si="128"/>
        <v>5.1087349450121399E-3</v>
      </c>
      <c r="M450" s="47">
        <f t="shared" si="128"/>
        <v>8.7549736734957202E-3</v>
      </c>
      <c r="N450" s="47">
        <f t="shared" si="128"/>
        <v>0</v>
      </c>
      <c r="Q450" s="47">
        <f t="shared" si="126"/>
        <v>-6.4551101266193326E-6</v>
      </c>
      <c r="R450" s="47">
        <f t="shared" si="126"/>
        <v>3.3126536349066208E-3</v>
      </c>
      <c r="S450" s="47">
        <f t="shared" si="126"/>
        <v>1.0008492010576712E-3</v>
      </c>
      <c r="T450" s="47">
        <f t="shared" si="126"/>
        <v>2.1362828941685389E-3</v>
      </c>
      <c r="U450" s="47">
        <f t="shared" si="126"/>
        <v>3.2661964769009175E-3</v>
      </c>
      <c r="V450" s="47">
        <f t="shared" si="126"/>
        <v>5.147891510630255E-3</v>
      </c>
      <c r="W450" s="47">
        <f t="shared" si="126"/>
        <v>0.19300397243116085</v>
      </c>
      <c r="X450" s="47">
        <f t="shared" si="126"/>
        <v>3.7365661289553423E-3</v>
      </c>
      <c r="Y450" s="47">
        <f t="shared" si="126"/>
        <v>7.4725229928277086E-3</v>
      </c>
      <c r="Z450" s="47">
        <f t="shared" si="126"/>
        <v>0</v>
      </c>
      <c r="AA450" s="91"/>
      <c r="AB450" s="91"/>
      <c r="AC450" s="47">
        <f t="shared" si="127"/>
        <v>1.5749282899464088E-4</v>
      </c>
      <c r="AD450" s="47">
        <f t="shared" si="127"/>
        <v>3.9248689802653816E-3</v>
      </c>
      <c r="AE450" s="47">
        <f t="shared" si="127"/>
        <v>1.4185942391560849E-3</v>
      </c>
      <c r="AF450" s="47">
        <f t="shared" si="127"/>
        <v>3.9981894116893442E-3</v>
      </c>
      <c r="AG450" s="47">
        <f t="shared" si="127"/>
        <v>3.7313628916881645E-3</v>
      </c>
      <c r="AH450" s="47">
        <f t="shared" si="127"/>
        <v>1.195073690225293E-2</v>
      </c>
      <c r="AI450" s="47">
        <f t="shared" si="127"/>
        <v>0.31642760009148024</v>
      </c>
      <c r="AJ450" s="47">
        <f t="shared" si="127"/>
        <v>6.4809037610689341E-3</v>
      </c>
      <c r="AK450" s="47">
        <f t="shared" si="127"/>
        <v>1.0037424354163786E-2</v>
      </c>
      <c r="AL450" s="47">
        <f t="shared" si="127"/>
        <v>0</v>
      </c>
      <c r="AO450" s="47">
        <f t="shared" si="124"/>
        <v>8.1973969560630142E-5</v>
      </c>
      <c r="AP450" s="47">
        <f t="shared" si="124"/>
        <v>3.0610767267938085E-4</v>
      </c>
      <c r="AQ450" s="47">
        <f t="shared" si="124"/>
        <v>2.0887251904920675E-4</v>
      </c>
      <c r="AR450" s="47">
        <f t="shared" si="124"/>
        <v>9.3095325876040589E-4</v>
      </c>
      <c r="AS450" s="47">
        <f t="shared" si="124"/>
        <v>2.3258320739362329E-4</v>
      </c>
      <c r="AT450" s="47">
        <f t="shared" ref="AT450:AX466" si="130">J450-V450</f>
        <v>3.4014226958113125E-3</v>
      </c>
      <c r="AU450" s="47">
        <f t="shared" si="130"/>
        <v>6.1711813830159223E-2</v>
      </c>
      <c r="AV450" s="47">
        <f t="shared" si="130"/>
        <v>1.3721688160567977E-3</v>
      </c>
      <c r="AW450" s="47">
        <f t="shared" si="130"/>
        <v>1.2824506806680116E-3</v>
      </c>
      <c r="AX450" s="47">
        <f t="shared" si="130"/>
        <v>0</v>
      </c>
      <c r="BA450" s="47">
        <f t="shared" si="125"/>
        <v>2.3301168842865169E-4</v>
      </c>
      <c r="BB450" s="47">
        <f t="shared" si="125"/>
        <v>7.5436302878513833E-3</v>
      </c>
      <c r="BC450" s="47">
        <f t="shared" si="125"/>
        <v>2.6283159592629629E-3</v>
      </c>
      <c r="BD450" s="47">
        <f t="shared" si="125"/>
        <v>7.0654255646182889E-3</v>
      </c>
      <c r="BE450" s="47">
        <f t="shared" si="125"/>
        <v>7.2301425759827053E-3</v>
      </c>
      <c r="BF450" s="47">
        <f t="shared" ref="BF450:BJ466" si="131">J450+AH450</f>
        <v>2.0500051108694496E-2</v>
      </c>
      <c r="BG450" s="47">
        <f t="shared" si="131"/>
        <v>0.57114338635280038</v>
      </c>
      <c r="BH450" s="47">
        <f t="shared" si="131"/>
        <v>1.1589638706081075E-2</v>
      </c>
      <c r="BI450" s="47">
        <f t="shared" si="131"/>
        <v>1.8792398027659508E-2</v>
      </c>
      <c r="BJ450" s="47">
        <f t="shared" si="131"/>
        <v>0</v>
      </c>
      <c r="BK450" s="39"/>
    </row>
    <row r="451" spans="4:63">
      <c r="D451" s="37">
        <f t="shared" si="129"/>
        <v>60</v>
      </c>
      <c r="E451" s="47">
        <f t="shared" ref="E451:N466" si="132">((E362)/($D362-$D361))/$R$192*100</f>
        <v>8.6481182458950483E-5</v>
      </c>
      <c r="F451" s="47">
        <f t="shared" si="132"/>
        <v>4.1440609572526493E-3</v>
      </c>
      <c r="G451" s="47">
        <f t="shared" si="132"/>
        <v>1.3853250113309084E-3</v>
      </c>
      <c r="H451" s="47">
        <f t="shared" si="132"/>
        <v>3.5124763717852866E-3</v>
      </c>
      <c r="I451" s="47">
        <f t="shared" si="132"/>
        <v>4.0066627929615595E-3</v>
      </c>
      <c r="J451" s="47">
        <f t="shared" si="132"/>
        <v>9.7903332667812117E-3</v>
      </c>
      <c r="K451" s="47">
        <f t="shared" si="132"/>
        <v>0.29169034797312665</v>
      </c>
      <c r="L451" s="47">
        <f t="shared" si="132"/>
        <v>5.8503192742214126E-3</v>
      </c>
      <c r="M451" s="47">
        <f t="shared" si="132"/>
        <v>1.0025846276750098E-2</v>
      </c>
      <c r="N451" s="47">
        <f t="shared" si="132"/>
        <v>0</v>
      </c>
      <c r="Q451" s="47">
        <f t="shared" ref="Q451:Z451" si="133">((Q362)/($D362-$D361))/$R$192*100</f>
        <v>-7.3921343732764715E-6</v>
      </c>
      <c r="R451" s="47">
        <f t="shared" si="133"/>
        <v>3.7935186729613707E-3</v>
      </c>
      <c r="S451" s="47">
        <f t="shared" si="133"/>
        <v>1.1461325425100681E-3</v>
      </c>
      <c r="T451" s="47">
        <f t="shared" si="133"/>
        <v>2.4463858715445663E-3</v>
      </c>
      <c r="U451" s="47">
        <f t="shared" si="133"/>
        <v>3.7403177905840843E-3</v>
      </c>
      <c r="V451" s="47">
        <f t="shared" si="133"/>
        <v>5.895159809699113E-3</v>
      </c>
      <c r="W451" s="47">
        <f t="shared" si="133"/>
        <v>0.22102044284324004</v>
      </c>
      <c r="X451" s="47">
        <f t="shared" si="133"/>
        <v>4.2789663348992554E-3</v>
      </c>
      <c r="Y451" s="47">
        <f t="shared" si="133"/>
        <v>8.5572349637526076E-3</v>
      </c>
      <c r="Z451" s="47">
        <f t="shared" si="133"/>
        <v>0</v>
      </c>
      <c r="AA451" s="91"/>
      <c r="AB451" s="91"/>
      <c r="AC451" s="47">
        <f t="shared" ref="AC451:AL451" si="134">((AC362)/($D362-$D361))/$R$192*100</f>
        <v>1.8035449929117728E-4</v>
      </c>
      <c r="AD451" s="47">
        <f t="shared" si="134"/>
        <v>4.4946032415439279E-3</v>
      </c>
      <c r="AE451" s="47">
        <f t="shared" si="134"/>
        <v>1.6245174801517487E-3</v>
      </c>
      <c r="AF451" s="47">
        <f t="shared" si="134"/>
        <v>4.5785668720259975E-3</v>
      </c>
      <c r="AG451" s="47">
        <f t="shared" si="134"/>
        <v>4.2730077953390365E-3</v>
      </c>
      <c r="AH451" s="47">
        <f t="shared" si="134"/>
        <v>1.3685506723863381E-2</v>
      </c>
      <c r="AI451" s="47">
        <f t="shared" si="134"/>
        <v>0.36236025310301428</v>
      </c>
      <c r="AJ451" s="47">
        <f t="shared" si="134"/>
        <v>7.4216722135435715E-3</v>
      </c>
      <c r="AK451" s="47">
        <f t="shared" si="134"/>
        <v>1.1494457589747646E-2</v>
      </c>
      <c r="AL451" s="47">
        <f t="shared" si="134"/>
        <v>0</v>
      </c>
      <c r="AO451" s="47">
        <f t="shared" ref="AO451:AS466" si="135">E451-Q451</f>
        <v>9.3873316832226959E-5</v>
      </c>
      <c r="AP451" s="47">
        <f t="shared" si="135"/>
        <v>3.5054228429127858E-4</v>
      </c>
      <c r="AQ451" s="47">
        <f t="shared" si="135"/>
        <v>2.3919246882084027E-4</v>
      </c>
      <c r="AR451" s="47">
        <f t="shared" si="135"/>
        <v>1.0660905002407204E-3</v>
      </c>
      <c r="AS451" s="47">
        <f t="shared" si="135"/>
        <v>2.6634500237747525E-4</v>
      </c>
      <c r="AT451" s="47">
        <f t="shared" si="130"/>
        <v>3.8951734570820988E-3</v>
      </c>
      <c r="AU451" s="47">
        <f t="shared" si="130"/>
        <v>7.0669905129886607E-2</v>
      </c>
      <c r="AV451" s="47">
        <f t="shared" si="130"/>
        <v>1.5713529393221572E-3</v>
      </c>
      <c r="AW451" s="47">
        <f t="shared" si="130"/>
        <v>1.4686113129974906E-3</v>
      </c>
      <c r="AX451" s="47">
        <f t="shared" si="130"/>
        <v>0</v>
      </c>
      <c r="BA451" s="47">
        <f t="shared" ref="BA451:BE466" si="136">E451+AC451</f>
        <v>2.6683568175012775E-4</v>
      </c>
      <c r="BB451" s="47">
        <f t="shared" si="136"/>
        <v>8.6386641987965772E-3</v>
      </c>
      <c r="BC451" s="47">
        <f t="shared" si="136"/>
        <v>3.0098424914826571E-3</v>
      </c>
      <c r="BD451" s="47">
        <f t="shared" si="136"/>
        <v>8.0910432438112845E-3</v>
      </c>
      <c r="BE451" s="47">
        <f t="shared" si="136"/>
        <v>8.2796705883005951E-3</v>
      </c>
      <c r="BF451" s="47">
        <f t="shared" si="131"/>
        <v>2.3475839990644592E-2</v>
      </c>
      <c r="BG451" s="47">
        <f t="shared" si="131"/>
        <v>0.65405060107614088</v>
      </c>
      <c r="BH451" s="47">
        <f t="shared" si="131"/>
        <v>1.3271991487764985E-2</v>
      </c>
      <c r="BI451" s="47">
        <f t="shared" si="131"/>
        <v>2.1520303866497746E-2</v>
      </c>
      <c r="BJ451" s="47">
        <f t="shared" si="131"/>
        <v>0</v>
      </c>
      <c r="BK451" s="39"/>
    </row>
    <row r="452" spans="4:63">
      <c r="D452" s="37">
        <f t="shared" si="129"/>
        <v>75</v>
      </c>
      <c r="E452" s="47">
        <f t="shared" si="132"/>
        <v>9.6031707381721371E-5</v>
      </c>
      <c r="F452" s="47">
        <f t="shared" si="132"/>
        <v>4.6017091568769947E-3</v>
      </c>
      <c r="G452" s="47">
        <f t="shared" si="132"/>
        <v>1.5383129871039479E-3</v>
      </c>
      <c r="H452" s="47">
        <f t="shared" si="132"/>
        <v>3.9003757063636774E-3</v>
      </c>
      <c r="I452" s="47">
        <f t="shared" si="132"/>
        <v>4.4491374651768906E-3</v>
      </c>
      <c r="J452" s="47">
        <f t="shared" si="132"/>
        <v>1.0871525951802713E-2</v>
      </c>
      <c r="K452" s="47">
        <f t="shared" si="132"/>
        <v>0.32390308904395293</v>
      </c>
      <c r="L452" s="47">
        <f t="shared" si="132"/>
        <v>6.4963976284476586E-3</v>
      </c>
      <c r="M452" s="47">
        <f t="shared" si="132"/>
        <v>1.1133047774410258E-2</v>
      </c>
      <c r="N452" s="47">
        <f t="shared" si="132"/>
        <v>0</v>
      </c>
      <c r="Q452" s="47">
        <f t="shared" ref="Q452:Z452" si="137">((Q363)/($D363-$D362))/$R$192*100</f>
        <v>-8.2084826418487603E-6</v>
      </c>
      <c r="R452" s="47">
        <f t="shared" si="137"/>
        <v>4.2124548345744634E-3</v>
      </c>
      <c r="S452" s="47">
        <f t="shared" si="137"/>
        <v>1.2727053656469041E-3</v>
      </c>
      <c r="T452" s="47">
        <f t="shared" si="137"/>
        <v>2.7165518032834291E-3</v>
      </c>
      <c r="U452" s="47">
        <f t="shared" si="137"/>
        <v>4.1533787278002542E-3</v>
      </c>
      <c r="V452" s="47">
        <f t="shared" si="137"/>
        <v>6.5461901157772371E-3</v>
      </c>
      <c r="W452" s="47">
        <f t="shared" si="137"/>
        <v>0.24542877293074974</v>
      </c>
      <c r="X452" s="47">
        <f t="shared" si="137"/>
        <v>4.7515127717446433E-3</v>
      </c>
      <c r="Y452" s="47">
        <f t="shared" si="137"/>
        <v>9.5022507864735584E-3</v>
      </c>
      <c r="Z452" s="47">
        <f t="shared" si="137"/>
        <v>0</v>
      </c>
      <c r="AA452" s="91"/>
      <c r="AB452" s="91"/>
      <c r="AC452" s="47">
        <f t="shared" ref="AC452:AL452" si="138">((AC363)/($D363-$D362))/$R$192*100</f>
        <v>2.0027189740529132E-4</v>
      </c>
      <c r="AD452" s="47">
        <f t="shared" si="138"/>
        <v>4.9909634791795244E-3</v>
      </c>
      <c r="AE452" s="47">
        <f t="shared" si="138"/>
        <v>1.8039206085609916E-3</v>
      </c>
      <c r="AF452" s="47">
        <f t="shared" si="138"/>
        <v>5.0841996094439131E-3</v>
      </c>
      <c r="AG452" s="47">
        <f t="shared" si="138"/>
        <v>4.7448962025535262E-3</v>
      </c>
      <c r="AH452" s="47">
        <f t="shared" si="138"/>
        <v>1.5196861787828258E-2</v>
      </c>
      <c r="AI452" s="47">
        <f t="shared" si="138"/>
        <v>0.40237740515715725</v>
      </c>
      <c r="AJ452" s="47">
        <f t="shared" si="138"/>
        <v>8.2412824851506774E-3</v>
      </c>
      <c r="AK452" s="47">
        <f t="shared" si="138"/>
        <v>1.276384476234702E-2</v>
      </c>
      <c r="AL452" s="47">
        <f t="shared" si="138"/>
        <v>0</v>
      </c>
      <c r="AO452" s="47">
        <f t="shared" si="135"/>
        <v>1.0424019002357013E-4</v>
      </c>
      <c r="AP452" s="47">
        <f t="shared" si="135"/>
        <v>3.8925432230253135E-4</v>
      </c>
      <c r="AQ452" s="47">
        <f t="shared" si="135"/>
        <v>2.6560762145704376E-4</v>
      </c>
      <c r="AR452" s="47">
        <f t="shared" si="135"/>
        <v>1.1838239030802482E-3</v>
      </c>
      <c r="AS452" s="47">
        <f t="shared" si="135"/>
        <v>2.9575873737663644E-4</v>
      </c>
      <c r="AT452" s="47">
        <f t="shared" si="130"/>
        <v>4.3253358360254759E-3</v>
      </c>
      <c r="AU452" s="47">
        <f t="shared" si="130"/>
        <v>7.8474316113203185E-2</v>
      </c>
      <c r="AV452" s="47">
        <f t="shared" si="130"/>
        <v>1.7448848567030153E-3</v>
      </c>
      <c r="AW452" s="47">
        <f t="shared" si="130"/>
        <v>1.6307969879366998E-3</v>
      </c>
      <c r="AX452" s="47">
        <f t="shared" si="130"/>
        <v>0</v>
      </c>
      <c r="BA452" s="47">
        <f t="shared" si="136"/>
        <v>2.9630360478701272E-4</v>
      </c>
      <c r="BB452" s="47">
        <f t="shared" si="136"/>
        <v>9.59267263605652E-3</v>
      </c>
      <c r="BC452" s="47">
        <f t="shared" si="136"/>
        <v>3.3422335956649393E-3</v>
      </c>
      <c r="BD452" s="47">
        <f t="shared" si="136"/>
        <v>8.98457531580759E-3</v>
      </c>
      <c r="BE452" s="47">
        <f t="shared" si="136"/>
        <v>9.1940336677304169E-3</v>
      </c>
      <c r="BF452" s="47">
        <f t="shared" si="131"/>
        <v>2.6068387739630973E-2</v>
      </c>
      <c r="BG452" s="47">
        <f t="shared" si="131"/>
        <v>0.72628049420111018</v>
      </c>
      <c r="BH452" s="47">
        <f t="shared" si="131"/>
        <v>1.4737680113598335E-2</v>
      </c>
      <c r="BI452" s="47">
        <f t="shared" si="131"/>
        <v>2.389689253675728E-2</v>
      </c>
      <c r="BJ452" s="47">
        <f t="shared" si="131"/>
        <v>0</v>
      </c>
      <c r="BK452" s="39"/>
    </row>
    <row r="453" spans="4:63">
      <c r="D453" s="37">
        <f t="shared" si="129"/>
        <v>100</v>
      </c>
      <c r="E453" s="47">
        <f t="shared" si="132"/>
        <v>1.0506359305284391E-4</v>
      </c>
      <c r="F453" s="47">
        <f t="shared" si="132"/>
        <v>5.0345048670632497E-3</v>
      </c>
      <c r="G453" s="47">
        <f t="shared" si="132"/>
        <v>1.6829929829588425E-3</v>
      </c>
      <c r="H453" s="47">
        <f t="shared" si="132"/>
        <v>4.2672102489827324E-3</v>
      </c>
      <c r="I453" s="47">
        <f t="shared" si="132"/>
        <v>4.8675836431757461E-3</v>
      </c>
      <c r="J453" s="47">
        <f t="shared" si="132"/>
        <v>1.1894004694964303E-2</v>
      </c>
      <c r="K453" s="47">
        <f t="shared" si="132"/>
        <v>0.35436652397112639</v>
      </c>
      <c r="L453" s="47">
        <f t="shared" si="132"/>
        <v>7.1073908332343035E-3</v>
      </c>
      <c r="M453" s="47">
        <f t="shared" si="132"/>
        <v>1.2180122927098401E-2</v>
      </c>
      <c r="N453" s="47">
        <f t="shared" si="132"/>
        <v>0</v>
      </c>
      <c r="Q453" s="47">
        <f t="shared" ref="Q453:Z453" si="139">((Q364)/($D364-$D363))/$R$192*100</f>
        <v>-8.9804992890158989E-6</v>
      </c>
      <c r="R453" s="47">
        <f t="shared" si="139"/>
        <v>4.6086407558495225E-3</v>
      </c>
      <c r="S453" s="47">
        <f t="shared" si="139"/>
        <v>1.392404678185994E-3</v>
      </c>
      <c r="T453" s="47">
        <f t="shared" si="139"/>
        <v>2.9720464307965069E-3</v>
      </c>
      <c r="U453" s="47">
        <f t="shared" si="139"/>
        <v>4.5440084775062823E-3</v>
      </c>
      <c r="V453" s="47">
        <f t="shared" si="139"/>
        <v>7.1618663577096633E-3</v>
      </c>
      <c r="W453" s="47">
        <f t="shared" si="139"/>
        <v>0.26851161377521399</v>
      </c>
      <c r="X453" s="47">
        <f t="shared" si="139"/>
        <v>5.198397673506213E-3</v>
      </c>
      <c r="Y453" s="47">
        <f t="shared" si="139"/>
        <v>1.0395947723263615E-2</v>
      </c>
      <c r="Z453" s="47">
        <f t="shared" si="139"/>
        <v>0</v>
      </c>
      <c r="AA453" s="91"/>
      <c r="AB453" s="91"/>
      <c r="AC453" s="47">
        <f t="shared" ref="AC453:AL453" si="140">((AC364)/($D364-$D363))/$R$192*100</f>
        <v>2.191076853947036E-4</v>
      </c>
      <c r="AD453" s="47">
        <f t="shared" si="140"/>
        <v>5.4603689782769796E-3</v>
      </c>
      <c r="AE453" s="47">
        <f t="shared" si="140"/>
        <v>1.9735812877316912E-3</v>
      </c>
      <c r="AF453" s="47">
        <f t="shared" si="140"/>
        <v>5.562374067168945E-3</v>
      </c>
      <c r="AG453" s="47">
        <f t="shared" si="140"/>
        <v>5.1911588088452082E-3</v>
      </c>
      <c r="AH453" s="47">
        <f t="shared" si="140"/>
        <v>1.6626143032219026E-2</v>
      </c>
      <c r="AI453" s="47">
        <f t="shared" si="140"/>
        <v>0.44022143416703985</v>
      </c>
      <c r="AJ453" s="47">
        <f t="shared" si="140"/>
        <v>9.0163839929623939E-3</v>
      </c>
      <c r="AK453" s="47">
        <f t="shared" si="140"/>
        <v>1.3964298130933259E-2</v>
      </c>
      <c r="AL453" s="47">
        <f t="shared" si="140"/>
        <v>0</v>
      </c>
      <c r="AO453" s="47">
        <f t="shared" si="135"/>
        <v>1.1404409234185982E-4</v>
      </c>
      <c r="AP453" s="47">
        <f t="shared" si="135"/>
        <v>4.2586411121372722E-4</v>
      </c>
      <c r="AQ453" s="47">
        <f t="shared" si="135"/>
        <v>2.905883047728485E-4</v>
      </c>
      <c r="AR453" s="47">
        <f t="shared" si="135"/>
        <v>1.2951638181862256E-3</v>
      </c>
      <c r="AS453" s="47">
        <f t="shared" si="135"/>
        <v>3.2357516566946382E-4</v>
      </c>
      <c r="AT453" s="47">
        <f t="shared" si="130"/>
        <v>4.7321383372546395E-3</v>
      </c>
      <c r="AU453" s="47">
        <f t="shared" si="130"/>
        <v>8.5854910195912404E-2</v>
      </c>
      <c r="AV453" s="47">
        <f t="shared" si="130"/>
        <v>1.9089931597280905E-3</v>
      </c>
      <c r="AW453" s="47">
        <f t="shared" si="130"/>
        <v>1.7841752038347865E-3</v>
      </c>
      <c r="AX453" s="47">
        <f t="shared" si="130"/>
        <v>0</v>
      </c>
      <c r="BA453" s="47">
        <f t="shared" si="136"/>
        <v>3.2417127844754751E-4</v>
      </c>
      <c r="BB453" s="47">
        <f t="shared" si="136"/>
        <v>1.049487384534023E-2</v>
      </c>
      <c r="BC453" s="47">
        <f t="shared" si="136"/>
        <v>3.6565742706905335E-3</v>
      </c>
      <c r="BD453" s="47">
        <f t="shared" si="136"/>
        <v>9.8295843161516766E-3</v>
      </c>
      <c r="BE453" s="47">
        <f t="shared" si="136"/>
        <v>1.0058742452020954E-2</v>
      </c>
      <c r="BF453" s="47">
        <f t="shared" si="131"/>
        <v>2.852014772718333E-2</v>
      </c>
      <c r="BG453" s="47">
        <f t="shared" si="131"/>
        <v>0.79458795813816629</v>
      </c>
      <c r="BH453" s="47">
        <f t="shared" si="131"/>
        <v>1.6123774826196698E-2</v>
      </c>
      <c r="BI453" s="47">
        <f t="shared" si="131"/>
        <v>2.614442105803166E-2</v>
      </c>
      <c r="BJ453" s="47">
        <f t="shared" si="131"/>
        <v>0</v>
      </c>
      <c r="BK453" s="39"/>
    </row>
    <row r="454" spans="4:63">
      <c r="D454" s="37">
        <f t="shared" si="129"/>
        <v>125</v>
      </c>
      <c r="E454" s="47">
        <f t="shared" si="132"/>
        <v>1.109510063806756E-4</v>
      </c>
      <c r="F454" s="47">
        <f t="shared" si="132"/>
        <v>5.3166217278341676E-3</v>
      </c>
      <c r="G454" s="47">
        <f t="shared" si="132"/>
        <v>1.77730229630524E-3</v>
      </c>
      <c r="H454" s="47">
        <f t="shared" si="132"/>
        <v>4.5063304785743913E-3</v>
      </c>
      <c r="I454" s="47">
        <f t="shared" si="132"/>
        <v>5.1403467953054695E-3</v>
      </c>
      <c r="J454" s="47">
        <f t="shared" si="132"/>
        <v>1.2560505047062527E-2</v>
      </c>
      <c r="K454" s="47">
        <f t="shared" si="132"/>
        <v>0.3742240420279821</v>
      </c>
      <c r="L454" s="47">
        <f t="shared" si="132"/>
        <v>7.5056653096901562E-3</v>
      </c>
      <c r="M454" s="47">
        <f t="shared" si="132"/>
        <v>1.2862656390612818E-2</v>
      </c>
      <c r="N454" s="47">
        <f t="shared" si="132"/>
        <v>0</v>
      </c>
      <c r="Q454" s="47">
        <f t="shared" ref="Q454:Z454" si="141">((Q365)/($D365-$D364))/$R$192*100</f>
        <v>-9.4837365158080728E-6</v>
      </c>
      <c r="R454" s="47">
        <f t="shared" si="141"/>
        <v>4.8668936122460236E-3</v>
      </c>
      <c r="S454" s="47">
        <f t="shared" si="141"/>
        <v>1.4704303921549058E-3</v>
      </c>
      <c r="T454" s="47">
        <f t="shared" si="141"/>
        <v>3.1385899998785673E-3</v>
      </c>
      <c r="U454" s="47">
        <f t="shared" si="141"/>
        <v>4.798639556597541E-3</v>
      </c>
      <c r="V454" s="47">
        <f t="shared" si="141"/>
        <v>7.5631934608606215E-3</v>
      </c>
      <c r="W454" s="47">
        <f t="shared" si="141"/>
        <v>0.28355810902331258</v>
      </c>
      <c r="X454" s="47">
        <f t="shared" si="141"/>
        <v>5.4896985405056501E-3</v>
      </c>
      <c r="Y454" s="47">
        <f t="shared" si="141"/>
        <v>1.0978501959254754E-2</v>
      </c>
      <c r="Z454" s="47">
        <f t="shared" si="141"/>
        <v>0</v>
      </c>
      <c r="AA454" s="91"/>
      <c r="AB454" s="91"/>
      <c r="AC454" s="47">
        <f t="shared" ref="AC454:AL454" si="142">((AC365)/($D365-$D364))/$R$192*100</f>
        <v>2.3138574927715906E-4</v>
      </c>
      <c r="AD454" s="47">
        <f t="shared" si="142"/>
        <v>5.7663498434223125E-3</v>
      </c>
      <c r="AE454" s="47">
        <f t="shared" si="142"/>
        <v>2.0841742004555747E-3</v>
      </c>
      <c r="AF454" s="47">
        <f t="shared" si="142"/>
        <v>5.8740709572702035E-3</v>
      </c>
      <c r="AG454" s="47">
        <f t="shared" si="142"/>
        <v>5.4820540340133964E-3</v>
      </c>
      <c r="AH454" s="47">
        <f t="shared" si="142"/>
        <v>1.7557816633264514E-2</v>
      </c>
      <c r="AI454" s="47">
        <f t="shared" si="142"/>
        <v>0.46488997503265261</v>
      </c>
      <c r="AJ454" s="47">
        <f t="shared" si="142"/>
        <v>9.5216320788746606E-3</v>
      </c>
      <c r="AK454" s="47">
        <f t="shared" si="142"/>
        <v>1.4746810821970963E-2</v>
      </c>
      <c r="AL454" s="47">
        <f t="shared" si="142"/>
        <v>0</v>
      </c>
      <c r="AO454" s="47">
        <f t="shared" si="135"/>
        <v>1.2043474289648367E-4</v>
      </c>
      <c r="AP454" s="47">
        <f t="shared" si="135"/>
        <v>4.4972811558814402E-4</v>
      </c>
      <c r="AQ454" s="47">
        <f t="shared" si="135"/>
        <v>3.0687190415033426E-4</v>
      </c>
      <c r="AR454" s="47">
        <f t="shared" si="135"/>
        <v>1.367740478695824E-3</v>
      </c>
      <c r="AS454" s="47">
        <f t="shared" si="135"/>
        <v>3.4170723870792855E-4</v>
      </c>
      <c r="AT454" s="47">
        <f t="shared" si="130"/>
        <v>4.9973115862019055E-3</v>
      </c>
      <c r="AU454" s="47">
        <f t="shared" si="130"/>
        <v>9.0665933004669519E-2</v>
      </c>
      <c r="AV454" s="47">
        <f t="shared" si="130"/>
        <v>2.0159667691845061E-3</v>
      </c>
      <c r="AW454" s="47">
        <f t="shared" si="130"/>
        <v>1.8841544313580646E-3</v>
      </c>
      <c r="AX454" s="47">
        <f t="shared" si="130"/>
        <v>0</v>
      </c>
      <c r="BA454" s="47">
        <f t="shared" si="136"/>
        <v>3.4233675565783464E-4</v>
      </c>
      <c r="BB454" s="47">
        <f t="shared" si="136"/>
        <v>1.108297157125648E-2</v>
      </c>
      <c r="BC454" s="47">
        <f t="shared" si="136"/>
        <v>3.8614764967608147E-3</v>
      </c>
      <c r="BD454" s="47">
        <f t="shared" si="136"/>
        <v>1.0380401435844594E-2</v>
      </c>
      <c r="BE454" s="47">
        <f t="shared" si="136"/>
        <v>1.0622400829318866E-2</v>
      </c>
      <c r="BF454" s="47">
        <f t="shared" si="131"/>
        <v>3.0118321680327041E-2</v>
      </c>
      <c r="BG454" s="47">
        <f t="shared" si="131"/>
        <v>0.83911401706063471</v>
      </c>
      <c r="BH454" s="47">
        <f t="shared" si="131"/>
        <v>1.7027297388564816E-2</v>
      </c>
      <c r="BI454" s="47">
        <f t="shared" si="131"/>
        <v>2.7609467212583783E-2</v>
      </c>
      <c r="BJ454" s="47">
        <f t="shared" si="131"/>
        <v>0</v>
      </c>
      <c r="BK454" s="39"/>
    </row>
    <row r="455" spans="4:63">
      <c r="D455" s="37">
        <f t="shared" si="129"/>
        <v>150</v>
      </c>
      <c r="E455" s="47">
        <f t="shared" si="132"/>
        <v>1.1325562030398156E-4</v>
      </c>
      <c r="F455" s="47">
        <f t="shared" si="132"/>
        <v>5.4270557009779381E-3</v>
      </c>
      <c r="G455" s="47">
        <f t="shared" si="132"/>
        <v>1.8142194523690191E-3</v>
      </c>
      <c r="H455" s="47">
        <f t="shared" si="132"/>
        <v>4.5999335228614187E-3</v>
      </c>
      <c r="I455" s="47">
        <f t="shared" si="132"/>
        <v>5.2471192814822652E-3</v>
      </c>
      <c r="J455" s="47">
        <f t="shared" si="132"/>
        <v>1.2821405022281292E-2</v>
      </c>
      <c r="K455" s="47">
        <f t="shared" si="132"/>
        <v>0.38199722017054399</v>
      </c>
      <c r="L455" s="47">
        <f t="shared" si="132"/>
        <v>7.6615689048052634E-3</v>
      </c>
      <c r="M455" s="47">
        <f t="shared" si="132"/>
        <v>1.3129832489104433E-2</v>
      </c>
      <c r="N455" s="47">
        <f t="shared" si="132"/>
        <v>0</v>
      </c>
      <c r="Q455" s="47">
        <f t="shared" ref="Q455:Z455" si="143">((Q366)/($D366-$D365))/$R$192*100</f>
        <v>-9.6807275295200813E-6</v>
      </c>
      <c r="R455" s="47">
        <f t="shared" si="143"/>
        <v>4.9679860777217116E-3</v>
      </c>
      <c r="S455" s="47">
        <f t="shared" si="143"/>
        <v>1.5009733720300542E-3</v>
      </c>
      <c r="T455" s="47">
        <f t="shared" si="143"/>
        <v>3.2037830832873987E-3</v>
      </c>
      <c r="U455" s="47">
        <f t="shared" si="143"/>
        <v>4.8983142859741983E-3</v>
      </c>
      <c r="V455" s="47">
        <f t="shared" si="143"/>
        <v>7.7202919994241448E-3</v>
      </c>
      <c r="W455" s="47">
        <f t="shared" si="143"/>
        <v>0.28944802374728817</v>
      </c>
      <c r="X455" s="47">
        <f t="shared" si="143"/>
        <v>5.6037275710111847E-3</v>
      </c>
      <c r="Y455" s="47">
        <f t="shared" si="143"/>
        <v>1.1206541427283834E-2</v>
      </c>
      <c r="Z455" s="47">
        <f t="shared" si="143"/>
        <v>0</v>
      </c>
      <c r="AA455" s="91"/>
      <c r="AB455" s="91"/>
      <c r="AC455" s="47">
        <f t="shared" ref="AC455:AL455" si="144">((AC366)/($D366-$D365))/$R$192*100</f>
        <v>2.3619196813748301E-4</v>
      </c>
      <c r="AD455" s="47">
        <f t="shared" si="144"/>
        <v>5.8861253242341663E-3</v>
      </c>
      <c r="AE455" s="47">
        <f t="shared" si="144"/>
        <v>2.1274655327079839E-3</v>
      </c>
      <c r="AF455" s="47">
        <f t="shared" si="144"/>
        <v>5.9960839624354275E-3</v>
      </c>
      <c r="AG455" s="47">
        <f t="shared" si="144"/>
        <v>5.595924276990333E-3</v>
      </c>
      <c r="AH455" s="47">
        <f t="shared" si="144"/>
        <v>1.792251804513853E-2</v>
      </c>
      <c r="AI455" s="47">
        <f t="shared" si="144"/>
        <v>0.47454641659380131</v>
      </c>
      <c r="AJ455" s="47">
        <f t="shared" si="144"/>
        <v>9.7194102385993447E-3</v>
      </c>
      <c r="AK455" s="47">
        <f t="shared" si="144"/>
        <v>1.5053123550925107E-2</v>
      </c>
      <c r="AL455" s="47">
        <f t="shared" si="144"/>
        <v>0</v>
      </c>
      <c r="AO455" s="47">
        <f t="shared" si="135"/>
        <v>1.2293634783350164E-4</v>
      </c>
      <c r="AP455" s="47">
        <f t="shared" si="135"/>
        <v>4.5906962325622646E-4</v>
      </c>
      <c r="AQ455" s="47">
        <f t="shared" si="135"/>
        <v>3.1324608033896496E-4</v>
      </c>
      <c r="AR455" s="47">
        <f t="shared" si="135"/>
        <v>1.3961504395740201E-3</v>
      </c>
      <c r="AS455" s="47">
        <f t="shared" si="135"/>
        <v>3.4880499550806691E-4</v>
      </c>
      <c r="AT455" s="47">
        <f t="shared" si="130"/>
        <v>5.1011130228571476E-3</v>
      </c>
      <c r="AU455" s="47">
        <f t="shared" si="130"/>
        <v>9.254919642325582E-2</v>
      </c>
      <c r="AV455" s="47">
        <f t="shared" si="130"/>
        <v>2.0578413337940787E-3</v>
      </c>
      <c r="AW455" s="47">
        <f t="shared" si="130"/>
        <v>1.9232910618205996E-3</v>
      </c>
      <c r="AX455" s="47">
        <f t="shared" si="130"/>
        <v>0</v>
      </c>
      <c r="BA455" s="47">
        <f t="shared" si="136"/>
        <v>3.4944758844146457E-4</v>
      </c>
      <c r="BB455" s="47">
        <f t="shared" si="136"/>
        <v>1.1313181025212105E-2</v>
      </c>
      <c r="BC455" s="47">
        <f t="shared" si="136"/>
        <v>3.9416849850770035E-3</v>
      </c>
      <c r="BD455" s="47">
        <f t="shared" si="136"/>
        <v>1.0596017485296847E-2</v>
      </c>
      <c r="BE455" s="47">
        <f t="shared" si="136"/>
        <v>1.0843043558472598E-2</v>
      </c>
      <c r="BF455" s="47">
        <f t="shared" si="131"/>
        <v>3.0743923067419823E-2</v>
      </c>
      <c r="BG455" s="47">
        <f t="shared" si="131"/>
        <v>0.85654363676434531</v>
      </c>
      <c r="BH455" s="47">
        <f t="shared" si="131"/>
        <v>1.7380979143404609E-2</v>
      </c>
      <c r="BI455" s="47">
        <f t="shared" si="131"/>
        <v>2.8182956040029541E-2</v>
      </c>
      <c r="BJ455" s="47">
        <f t="shared" si="131"/>
        <v>0</v>
      </c>
      <c r="BK455" s="39"/>
    </row>
    <row r="456" spans="4:63">
      <c r="D456" s="37">
        <f t="shared" si="129"/>
        <v>175</v>
      </c>
      <c r="E456" s="47">
        <f t="shared" si="132"/>
        <v>1.1404637386185425E-4</v>
      </c>
      <c r="F456" s="47">
        <f t="shared" si="132"/>
        <v>5.464947538864685E-3</v>
      </c>
      <c r="G456" s="47">
        <f t="shared" si="132"/>
        <v>1.82688637770899E-3</v>
      </c>
      <c r="H456" s="47">
        <f t="shared" si="132"/>
        <v>4.6320503731282535E-3</v>
      </c>
      <c r="I456" s="47">
        <f t="shared" si="132"/>
        <v>5.2837547988126886E-3</v>
      </c>
      <c r="J456" s="47">
        <f t="shared" si="132"/>
        <v>1.2910924391042715E-2</v>
      </c>
      <c r="K456" s="47">
        <f t="shared" si="132"/>
        <v>0.38466433426286517</v>
      </c>
      <c r="L456" s="47">
        <f t="shared" si="132"/>
        <v>7.7150621694582703E-3</v>
      </c>
      <c r="M456" s="47">
        <f t="shared" si="132"/>
        <v>1.3221505306110467E-2</v>
      </c>
      <c r="N456" s="47">
        <f t="shared" si="132"/>
        <v>0</v>
      </c>
      <c r="Q456" s="47">
        <f t="shared" ref="Q456:Z456" si="145">((Q367)/($D367-$D366))/$R$192*100</f>
        <v>-9.7483186099116543E-6</v>
      </c>
      <c r="R456" s="47">
        <f t="shared" si="145"/>
        <v>5.0026726800808368E-3</v>
      </c>
      <c r="S456" s="47">
        <f t="shared" si="145"/>
        <v>1.5114532054459964E-3</v>
      </c>
      <c r="T456" s="47">
        <f t="shared" si="145"/>
        <v>3.2261519764598704E-3</v>
      </c>
      <c r="U456" s="47">
        <f t="shared" si="145"/>
        <v>4.9325144381504558E-3</v>
      </c>
      <c r="V456" s="47">
        <f t="shared" si="145"/>
        <v>7.7741952701843482E-3</v>
      </c>
      <c r="W456" s="47">
        <f t="shared" si="145"/>
        <v>0.29146895704828507</v>
      </c>
      <c r="X456" s="47">
        <f t="shared" si="145"/>
        <v>5.6428529362887126E-3</v>
      </c>
      <c r="Y456" s="47">
        <f t="shared" si="145"/>
        <v>1.128478577825986E-2</v>
      </c>
      <c r="Z456" s="47">
        <f t="shared" si="145"/>
        <v>0</v>
      </c>
      <c r="AA456" s="91"/>
      <c r="AB456" s="91"/>
      <c r="AC456" s="47">
        <f t="shared" ref="AC456:AL456" si="146">((AC367)/($D367-$D366))/$R$192*100</f>
        <v>2.3784106633362E-4</v>
      </c>
      <c r="AD456" s="47">
        <f t="shared" si="146"/>
        <v>5.9272223976485332E-3</v>
      </c>
      <c r="AE456" s="47">
        <f t="shared" si="146"/>
        <v>2.1423195499719835E-3</v>
      </c>
      <c r="AF456" s="47">
        <f t="shared" si="146"/>
        <v>6.0379487697966236E-3</v>
      </c>
      <c r="AG456" s="47">
        <f t="shared" si="146"/>
        <v>5.6349951594749205E-3</v>
      </c>
      <c r="AH456" s="47">
        <f t="shared" si="146"/>
        <v>1.8047653511901164E-2</v>
      </c>
      <c r="AI456" s="47">
        <f t="shared" si="146"/>
        <v>0.47785971147744666</v>
      </c>
      <c r="AJ456" s="47">
        <f t="shared" si="146"/>
        <v>9.7872714026278288E-3</v>
      </c>
      <c r="AK456" s="47">
        <f t="shared" si="146"/>
        <v>1.5158224833961145E-2</v>
      </c>
      <c r="AL456" s="47">
        <f t="shared" si="146"/>
        <v>0</v>
      </c>
      <c r="AO456" s="47">
        <f t="shared" si="135"/>
        <v>1.237946924717659E-4</v>
      </c>
      <c r="AP456" s="47">
        <f t="shared" si="135"/>
        <v>4.6227485878384822E-4</v>
      </c>
      <c r="AQ456" s="47">
        <f t="shared" si="135"/>
        <v>3.1543317226299353E-4</v>
      </c>
      <c r="AR456" s="47">
        <f t="shared" si="135"/>
        <v>1.4058983966683831E-3</v>
      </c>
      <c r="AS456" s="47">
        <f t="shared" si="135"/>
        <v>3.5124036066223278E-4</v>
      </c>
      <c r="AT456" s="47">
        <f t="shared" si="130"/>
        <v>5.1367291208583663E-3</v>
      </c>
      <c r="AU456" s="47">
        <f t="shared" si="130"/>
        <v>9.31953772145801E-2</v>
      </c>
      <c r="AV456" s="47">
        <f t="shared" si="130"/>
        <v>2.0722092331695577E-3</v>
      </c>
      <c r="AW456" s="47">
        <f t="shared" si="130"/>
        <v>1.9367195278506069E-3</v>
      </c>
      <c r="AX456" s="47">
        <f t="shared" si="130"/>
        <v>0</v>
      </c>
      <c r="BA456" s="47">
        <f t="shared" si="136"/>
        <v>3.5188744019547426E-4</v>
      </c>
      <c r="BB456" s="47">
        <f t="shared" si="136"/>
        <v>1.1392169936513218E-2</v>
      </c>
      <c r="BC456" s="47">
        <f t="shared" si="136"/>
        <v>3.9692059276809737E-3</v>
      </c>
      <c r="BD456" s="47">
        <f t="shared" si="136"/>
        <v>1.0669999142924876E-2</v>
      </c>
      <c r="BE456" s="47">
        <f t="shared" si="136"/>
        <v>1.0918749958287609E-2</v>
      </c>
      <c r="BF456" s="47">
        <f t="shared" si="131"/>
        <v>3.095857790294388E-2</v>
      </c>
      <c r="BG456" s="47">
        <f t="shared" si="131"/>
        <v>0.86252404574031183</v>
      </c>
      <c r="BH456" s="47">
        <f t="shared" si="131"/>
        <v>1.7502333572086099E-2</v>
      </c>
      <c r="BI456" s="47">
        <f t="shared" si="131"/>
        <v>2.8379730140071613E-2</v>
      </c>
      <c r="BJ456" s="47">
        <f t="shared" si="131"/>
        <v>0</v>
      </c>
      <c r="BK456" s="39"/>
    </row>
    <row r="457" spans="4:63">
      <c r="D457" s="37">
        <f t="shared" si="129"/>
        <v>200</v>
      </c>
      <c r="E457" s="47">
        <f t="shared" si="132"/>
        <v>1.142148677870148E-4</v>
      </c>
      <c r="F457" s="47">
        <f t="shared" si="132"/>
        <v>5.4730215392071709E-3</v>
      </c>
      <c r="G457" s="47">
        <f t="shared" si="132"/>
        <v>1.8295854486761682E-3</v>
      </c>
      <c r="H457" s="47">
        <f t="shared" si="132"/>
        <v>4.6388938379617363E-3</v>
      </c>
      <c r="I457" s="47">
        <f t="shared" si="132"/>
        <v>5.291561102121518E-3</v>
      </c>
      <c r="J457" s="47">
        <f t="shared" si="132"/>
        <v>1.2929999195917554E-2</v>
      </c>
      <c r="K457" s="47">
        <f t="shared" si="132"/>
        <v>0.38523264346336411</v>
      </c>
      <c r="L457" s="47">
        <f t="shared" si="132"/>
        <v>7.7264605249146587E-3</v>
      </c>
      <c r="M457" s="47">
        <f t="shared" si="132"/>
        <v>1.3241038968164955E-2</v>
      </c>
      <c r="N457" s="47">
        <f t="shared" si="132"/>
        <v>0</v>
      </c>
      <c r="Q457" s="47">
        <f t="shared" ref="Q457:Z457" si="147">((Q368)/($D368-$D367))/$R$192*100</f>
        <v>-9.762720930745539E-6</v>
      </c>
      <c r="R457" s="47">
        <f t="shared" si="147"/>
        <v>5.0100637082005142E-3</v>
      </c>
      <c r="S457" s="47">
        <f t="shared" si="147"/>
        <v>1.513686250431632E-3</v>
      </c>
      <c r="T457" s="47">
        <f t="shared" si="147"/>
        <v>3.2309183446596751E-3</v>
      </c>
      <c r="U457" s="47">
        <f t="shared" si="147"/>
        <v>4.9398018133685554E-3</v>
      </c>
      <c r="V457" s="47">
        <f t="shared" si="147"/>
        <v>7.7856809898234893E-3</v>
      </c>
      <c r="W457" s="47">
        <f t="shared" si="147"/>
        <v>0.2918995779174326</v>
      </c>
      <c r="X457" s="47">
        <f t="shared" si="147"/>
        <v>5.6511897768926119E-3</v>
      </c>
      <c r="Y457" s="47">
        <f t="shared" si="147"/>
        <v>1.1301458100105695E-2</v>
      </c>
      <c r="Z457" s="47">
        <f t="shared" si="147"/>
        <v>0</v>
      </c>
      <c r="AA457" s="91"/>
      <c r="AB457" s="91"/>
      <c r="AC457" s="47">
        <f t="shared" ref="AC457:AL457" si="148">((AC368)/($D368-$D367))/$R$192*100</f>
        <v>2.3819245650477495E-4</v>
      </c>
      <c r="AD457" s="47">
        <f t="shared" si="148"/>
        <v>5.9359793702138267E-3</v>
      </c>
      <c r="AE457" s="47">
        <f t="shared" si="148"/>
        <v>2.1454846469207054E-3</v>
      </c>
      <c r="AF457" s="47">
        <f t="shared" si="148"/>
        <v>6.0468693312637836E-3</v>
      </c>
      <c r="AG457" s="47">
        <f t="shared" si="148"/>
        <v>5.6433203908744806E-3</v>
      </c>
      <c r="AH457" s="47">
        <f t="shared" si="148"/>
        <v>1.8074317402011701E-2</v>
      </c>
      <c r="AI457" s="47">
        <f t="shared" si="148"/>
        <v>0.47856570900929674</v>
      </c>
      <c r="AJ457" s="47">
        <f t="shared" si="148"/>
        <v>9.801731272936709E-3</v>
      </c>
      <c r="AK457" s="47">
        <f t="shared" si="148"/>
        <v>1.5180619836224294E-2</v>
      </c>
      <c r="AL457" s="47">
        <f t="shared" si="148"/>
        <v>0</v>
      </c>
      <c r="AO457" s="47">
        <f t="shared" si="135"/>
        <v>1.2397758871776033E-4</v>
      </c>
      <c r="AP457" s="47">
        <f t="shared" si="135"/>
        <v>4.6295783100665667E-4</v>
      </c>
      <c r="AQ457" s="47">
        <f t="shared" si="135"/>
        <v>3.1589919824453615E-4</v>
      </c>
      <c r="AR457" s="47">
        <f t="shared" si="135"/>
        <v>1.4079754933020612E-3</v>
      </c>
      <c r="AS457" s="47">
        <f t="shared" si="135"/>
        <v>3.5175928875296261E-4</v>
      </c>
      <c r="AT457" s="47">
        <f t="shared" si="130"/>
        <v>5.1443182060940647E-3</v>
      </c>
      <c r="AU457" s="47">
        <f t="shared" si="130"/>
        <v>9.3333065545931515E-2</v>
      </c>
      <c r="AV457" s="47">
        <f t="shared" si="130"/>
        <v>2.0752707480220468E-3</v>
      </c>
      <c r="AW457" s="47">
        <f t="shared" si="130"/>
        <v>1.9395808680592597E-3</v>
      </c>
      <c r="AX457" s="47">
        <f t="shared" si="130"/>
        <v>0</v>
      </c>
      <c r="BA457" s="47">
        <f t="shared" si="136"/>
        <v>3.5240732429178977E-4</v>
      </c>
      <c r="BB457" s="47">
        <f t="shared" si="136"/>
        <v>1.1409000909420998E-2</v>
      </c>
      <c r="BC457" s="47">
        <f t="shared" si="136"/>
        <v>3.9750700955968731E-3</v>
      </c>
      <c r="BD457" s="47">
        <f t="shared" si="136"/>
        <v>1.068576316922552E-2</v>
      </c>
      <c r="BE457" s="47">
        <f t="shared" si="136"/>
        <v>1.0934881492995999E-2</v>
      </c>
      <c r="BF457" s="47">
        <f t="shared" si="131"/>
        <v>3.1004316597929255E-2</v>
      </c>
      <c r="BG457" s="47">
        <f t="shared" si="131"/>
        <v>0.8637983524726609</v>
      </c>
      <c r="BH457" s="47">
        <f t="shared" si="131"/>
        <v>1.7528191797851367E-2</v>
      </c>
      <c r="BI457" s="47">
        <f t="shared" si="131"/>
        <v>2.8421658804389249E-2</v>
      </c>
      <c r="BJ457" s="47">
        <f t="shared" si="131"/>
        <v>0</v>
      </c>
      <c r="BK457" s="39"/>
    </row>
    <row r="458" spans="4:63">
      <c r="D458" s="37">
        <f t="shared" si="129"/>
        <v>225</v>
      </c>
      <c r="E458" s="47">
        <f t="shared" si="132"/>
        <v>1.1413153962883617E-4</v>
      </c>
      <c r="F458" s="47">
        <f t="shared" si="132"/>
        <v>5.4690285668965574E-3</v>
      </c>
      <c r="G458" s="47">
        <f t="shared" si="132"/>
        <v>1.8282506313391392E-3</v>
      </c>
      <c r="H458" s="47">
        <f t="shared" si="132"/>
        <v>4.6355094232441683E-3</v>
      </c>
      <c r="I458" s="47">
        <f t="shared" si="132"/>
        <v>5.2877005185646402E-3</v>
      </c>
      <c r="J458" s="47">
        <f t="shared" si="132"/>
        <v>1.2920565809186709E-2</v>
      </c>
      <c r="K458" s="47">
        <f t="shared" si="132"/>
        <v>0.38495158787688871</v>
      </c>
      <c r="L458" s="47">
        <f t="shared" si="132"/>
        <v>7.7208235028941846E-3</v>
      </c>
      <c r="M458" s="47">
        <f t="shared" si="132"/>
        <v>1.3231378655011625E-2</v>
      </c>
      <c r="N458" s="47">
        <f t="shared" si="132"/>
        <v>0</v>
      </c>
      <c r="Q458" s="47">
        <f t="shared" ref="Q458:Z458" si="149">((Q369)/($D369-$D368))/$R$192*100</f>
        <v>-9.7555983067848114E-6</v>
      </c>
      <c r="R458" s="47">
        <f t="shared" si="149"/>
        <v>5.0064084977252859E-3</v>
      </c>
      <c r="S458" s="47">
        <f t="shared" si="149"/>
        <v>1.5125819048262593E-3</v>
      </c>
      <c r="T458" s="47">
        <f t="shared" si="149"/>
        <v>3.2285611517643685E-3</v>
      </c>
      <c r="U458" s="47">
        <f t="shared" si="149"/>
        <v>4.9361978641205215E-3</v>
      </c>
      <c r="V458" s="47">
        <f t="shared" si="149"/>
        <v>7.7800007621121733E-3</v>
      </c>
      <c r="W458" s="47">
        <f t="shared" si="149"/>
        <v>0.29168661567641918</v>
      </c>
      <c r="X458" s="47">
        <f t="shared" si="149"/>
        <v>5.6470668177301996E-3</v>
      </c>
      <c r="Y458" s="47">
        <f t="shared" si="149"/>
        <v>1.1293212854049189E-2</v>
      </c>
      <c r="Z458" s="47">
        <f t="shared" si="149"/>
        <v>0</v>
      </c>
      <c r="AA458" s="91"/>
      <c r="AB458" s="91"/>
      <c r="AC458" s="47">
        <f t="shared" ref="AC458:AL458" si="150">((AC369)/($D369-$D368))/$R$192*100</f>
        <v>2.3801867756445696E-4</v>
      </c>
      <c r="AD458" s="47">
        <f t="shared" si="150"/>
        <v>5.9316486360678254E-3</v>
      </c>
      <c r="AE458" s="47">
        <f t="shared" si="150"/>
        <v>2.1439193578520195E-3</v>
      </c>
      <c r="AF458" s="47">
        <f t="shared" si="150"/>
        <v>6.0424576947239548E-3</v>
      </c>
      <c r="AG458" s="47">
        <f t="shared" si="150"/>
        <v>5.6392031730087642E-3</v>
      </c>
      <c r="AH458" s="47">
        <f t="shared" si="150"/>
        <v>1.8061130856261331E-2</v>
      </c>
      <c r="AI458" s="47">
        <f t="shared" si="150"/>
        <v>0.47821656007735946</v>
      </c>
      <c r="AJ458" s="47">
        <f t="shared" si="150"/>
        <v>9.7945801880581721E-3</v>
      </c>
      <c r="AK458" s="47">
        <f t="shared" si="150"/>
        <v>1.5169544455974137E-2</v>
      </c>
      <c r="AL458" s="47">
        <f t="shared" si="150"/>
        <v>0</v>
      </c>
      <c r="AO458" s="47">
        <f t="shared" si="135"/>
        <v>1.2388713793562098E-4</v>
      </c>
      <c r="AP458" s="47">
        <f t="shared" si="135"/>
        <v>4.6262006917127153E-4</v>
      </c>
      <c r="AQ458" s="47">
        <f t="shared" si="135"/>
        <v>3.1566872651287987E-4</v>
      </c>
      <c r="AR458" s="47">
        <f t="shared" si="135"/>
        <v>1.4069482714797999E-3</v>
      </c>
      <c r="AS458" s="47">
        <f t="shared" si="135"/>
        <v>3.5150265444411875E-4</v>
      </c>
      <c r="AT458" s="47">
        <f t="shared" si="130"/>
        <v>5.1405650470745358E-3</v>
      </c>
      <c r="AU458" s="47">
        <f t="shared" si="130"/>
        <v>9.3264972200469531E-2</v>
      </c>
      <c r="AV458" s="47">
        <f t="shared" si="130"/>
        <v>2.073756685163985E-3</v>
      </c>
      <c r="AW458" s="47">
        <f t="shared" si="130"/>
        <v>1.9381658009624356E-3</v>
      </c>
      <c r="AX458" s="47">
        <f t="shared" si="130"/>
        <v>0</v>
      </c>
      <c r="BA458" s="47">
        <f t="shared" si="136"/>
        <v>3.5215021719329316E-4</v>
      </c>
      <c r="BB458" s="47">
        <f t="shared" si="136"/>
        <v>1.1400677202964383E-2</v>
      </c>
      <c r="BC458" s="47">
        <f t="shared" si="136"/>
        <v>3.9721699891911589E-3</v>
      </c>
      <c r="BD458" s="47">
        <f t="shared" si="136"/>
        <v>1.0677967117968123E-2</v>
      </c>
      <c r="BE458" s="47">
        <f t="shared" si="136"/>
        <v>1.0926903691573404E-2</v>
      </c>
      <c r="BF458" s="47">
        <f t="shared" si="131"/>
        <v>3.098169666544804E-2</v>
      </c>
      <c r="BG458" s="47">
        <f t="shared" si="131"/>
        <v>0.86316814795424812</v>
      </c>
      <c r="BH458" s="47">
        <f t="shared" si="131"/>
        <v>1.7515403690952357E-2</v>
      </c>
      <c r="BI458" s="47">
        <f t="shared" si="131"/>
        <v>2.8400923110985764E-2</v>
      </c>
      <c r="BJ458" s="47">
        <f t="shared" si="131"/>
        <v>0</v>
      </c>
      <c r="BK458" s="39"/>
    </row>
    <row r="459" spans="4:63">
      <c r="D459" s="37">
        <f t="shared" si="129"/>
        <v>250</v>
      </c>
      <c r="E459" s="47">
        <f t="shared" si="132"/>
        <v>1.1394925095074189E-4</v>
      </c>
      <c r="F459" s="47">
        <f t="shared" si="132"/>
        <v>5.4602935407051844E-3</v>
      </c>
      <c r="G459" s="47">
        <f t="shared" si="132"/>
        <v>1.8253305849444651E-3</v>
      </c>
      <c r="H459" s="47">
        <f t="shared" si="132"/>
        <v>4.62810567763796E-3</v>
      </c>
      <c r="I459" s="47">
        <f t="shared" si="132"/>
        <v>5.2792551060097748E-3</v>
      </c>
      <c r="J459" s="47">
        <f t="shared" si="132"/>
        <v>1.2899929332457788E-2</v>
      </c>
      <c r="K459" s="47">
        <f t="shared" si="132"/>
        <v>0.38433675067840189</v>
      </c>
      <c r="L459" s="47">
        <f t="shared" si="132"/>
        <v>7.7084919535720716E-3</v>
      </c>
      <c r="M459" s="47">
        <f t="shared" si="132"/>
        <v>1.3210245754042879E-2</v>
      </c>
      <c r="N459" s="47">
        <f t="shared" si="132"/>
        <v>0</v>
      </c>
      <c r="Q459" s="47">
        <f t="shared" ref="Q459:Z459" si="151">((Q370)/($D370-$D369))/$R$192*100</f>
        <v>-9.7400168546713484E-6</v>
      </c>
      <c r="R459" s="47">
        <f t="shared" si="151"/>
        <v>4.9984123593220164E-3</v>
      </c>
      <c r="S459" s="47">
        <f t="shared" si="151"/>
        <v>1.5101660383897181E-3</v>
      </c>
      <c r="T459" s="47">
        <f t="shared" si="151"/>
        <v>3.2234045566074498E-3</v>
      </c>
      <c r="U459" s="47">
        <f t="shared" si="151"/>
        <v>4.9283138647774069E-3</v>
      </c>
      <c r="V459" s="47">
        <f t="shared" si="151"/>
        <v>7.7675746960211515E-3</v>
      </c>
      <c r="W459" s="47">
        <f t="shared" si="151"/>
        <v>0.29122073947986238</v>
      </c>
      <c r="X459" s="47">
        <f t="shared" si="151"/>
        <v>5.6380474323029818E-3</v>
      </c>
      <c r="Y459" s="47">
        <f t="shared" si="151"/>
        <v>1.1275175553848943E-2</v>
      </c>
      <c r="Z459" s="47">
        <f t="shared" si="151"/>
        <v>0</v>
      </c>
      <c r="AA459" s="91"/>
      <c r="AB459" s="91"/>
      <c r="AC459" s="47">
        <f t="shared" ref="AC459:AL459" si="152">((AC370)/($D370-$D369))/$R$192*100</f>
        <v>2.3763851875615493E-4</v>
      </c>
      <c r="AD459" s="47">
        <f t="shared" si="152"/>
        <v>5.9221747220883515E-3</v>
      </c>
      <c r="AE459" s="47">
        <f t="shared" si="152"/>
        <v>2.1404951314992113E-3</v>
      </c>
      <c r="AF459" s="47">
        <f t="shared" si="152"/>
        <v>6.0328067986684586E-3</v>
      </c>
      <c r="AG459" s="47">
        <f t="shared" si="152"/>
        <v>5.6301963472421435E-3</v>
      </c>
      <c r="AH459" s="47">
        <f t="shared" si="152"/>
        <v>1.8032283968894506E-2</v>
      </c>
      <c r="AI459" s="47">
        <f t="shared" si="152"/>
        <v>0.47745276187694269</v>
      </c>
      <c r="AJ459" s="47">
        <f t="shared" si="152"/>
        <v>9.7789364748411597E-3</v>
      </c>
      <c r="AK459" s="47">
        <f t="shared" si="152"/>
        <v>1.5145315954236894E-2</v>
      </c>
      <c r="AL459" s="47">
        <f t="shared" si="152"/>
        <v>0</v>
      </c>
      <c r="AO459" s="47">
        <f t="shared" si="135"/>
        <v>1.2368926780541325E-4</v>
      </c>
      <c r="AP459" s="47">
        <f t="shared" si="135"/>
        <v>4.6188118138316796E-4</v>
      </c>
      <c r="AQ459" s="47">
        <f t="shared" si="135"/>
        <v>3.1516454655474693E-4</v>
      </c>
      <c r="AR459" s="47">
        <f t="shared" si="135"/>
        <v>1.4047011210305102E-3</v>
      </c>
      <c r="AS459" s="47">
        <f t="shared" si="135"/>
        <v>3.5094124123236786E-4</v>
      </c>
      <c r="AT459" s="47">
        <f t="shared" si="130"/>
        <v>5.1323546364366365E-3</v>
      </c>
      <c r="AU459" s="47">
        <f t="shared" si="130"/>
        <v>9.3116011198539517E-2</v>
      </c>
      <c r="AV459" s="47">
        <f t="shared" si="130"/>
        <v>2.0704445212690898E-3</v>
      </c>
      <c r="AW459" s="47">
        <f t="shared" si="130"/>
        <v>1.9350702001939366E-3</v>
      </c>
      <c r="AX459" s="47">
        <f t="shared" si="130"/>
        <v>0</v>
      </c>
      <c r="BA459" s="47">
        <f t="shared" si="136"/>
        <v>3.5158776970689685E-4</v>
      </c>
      <c r="BB459" s="47">
        <f t="shared" si="136"/>
        <v>1.1382468262793537E-2</v>
      </c>
      <c r="BC459" s="47">
        <f t="shared" si="136"/>
        <v>3.9658257164436762E-3</v>
      </c>
      <c r="BD459" s="47">
        <f t="shared" si="136"/>
        <v>1.0660912476306419E-2</v>
      </c>
      <c r="BE459" s="47">
        <f t="shared" si="136"/>
        <v>1.0909451453251919E-2</v>
      </c>
      <c r="BF459" s="47">
        <f t="shared" si="131"/>
        <v>3.0932213301352294E-2</v>
      </c>
      <c r="BG459" s="47">
        <f t="shared" si="131"/>
        <v>0.86178951255534453</v>
      </c>
      <c r="BH459" s="47">
        <f t="shared" si="131"/>
        <v>1.7487428428413231E-2</v>
      </c>
      <c r="BI459" s="47">
        <f t="shared" si="131"/>
        <v>2.8355561708279773E-2</v>
      </c>
      <c r="BJ459" s="47">
        <f t="shared" si="131"/>
        <v>0</v>
      </c>
      <c r="BK459" s="39"/>
    </row>
    <row r="460" spans="4:63">
      <c r="D460" s="37">
        <f t="shared" si="129"/>
        <v>300</v>
      </c>
      <c r="E460" s="47">
        <f t="shared" si="132"/>
        <v>1.1360756586484063E-4</v>
      </c>
      <c r="F460" s="47">
        <f t="shared" si="132"/>
        <v>5.4439204548627114E-3</v>
      </c>
      <c r="G460" s="47">
        <f t="shared" si="132"/>
        <v>1.8198571989194478E-3</v>
      </c>
      <c r="H460" s="47">
        <f t="shared" si="132"/>
        <v>4.6142279674044146E-3</v>
      </c>
      <c r="I460" s="47">
        <f t="shared" si="132"/>
        <v>5.2634248770320399E-3</v>
      </c>
      <c r="J460" s="47">
        <f t="shared" si="132"/>
        <v>1.2861247959607108E-2</v>
      </c>
      <c r="K460" s="47">
        <f t="shared" si="132"/>
        <v>0.38318428908190288</v>
      </c>
      <c r="L460" s="47">
        <f t="shared" si="132"/>
        <v>7.6853774818809485E-3</v>
      </c>
      <c r="M460" s="47">
        <f t="shared" si="132"/>
        <v>1.3170633874916106E-2</v>
      </c>
      <c r="N460" s="47">
        <f t="shared" si="132"/>
        <v>0</v>
      </c>
      <c r="Q460" s="47">
        <f t="shared" ref="Q460:Z460" si="153">((Q371)/($D371-$D370))/$R$192*100</f>
        <v>-9.7108107083570851E-6</v>
      </c>
      <c r="R460" s="47">
        <f t="shared" si="153"/>
        <v>4.9834242576704919E-3</v>
      </c>
      <c r="S460" s="47">
        <f t="shared" si="153"/>
        <v>1.5056376960948183E-3</v>
      </c>
      <c r="T460" s="47">
        <f t="shared" si="153"/>
        <v>3.2137389444719636E-3</v>
      </c>
      <c r="U460" s="47">
        <f t="shared" si="153"/>
        <v>4.9135359585412101E-3</v>
      </c>
      <c r="V460" s="47">
        <f t="shared" si="153"/>
        <v>7.7442830604455759E-3</v>
      </c>
      <c r="W460" s="47">
        <f t="shared" si="153"/>
        <v>0.2903474929902613</v>
      </c>
      <c r="X460" s="47">
        <f t="shared" si="153"/>
        <v>5.6211413385362516E-3</v>
      </c>
      <c r="Y460" s="47">
        <f t="shared" si="153"/>
        <v>1.1241366122935404E-2</v>
      </c>
      <c r="Z460" s="47">
        <f t="shared" si="153"/>
        <v>0</v>
      </c>
      <c r="AA460" s="91"/>
      <c r="AB460" s="91"/>
      <c r="AC460" s="47">
        <f t="shared" ref="AC460:AL460" si="154">((AC371)/($D371-$D370))/$R$192*100</f>
        <v>2.3692594243803814E-4</v>
      </c>
      <c r="AD460" s="47">
        <f t="shared" si="154"/>
        <v>5.90441665205493E-3</v>
      </c>
      <c r="AE460" s="47">
        <f t="shared" si="154"/>
        <v>2.1340767017440769E-3</v>
      </c>
      <c r="AF460" s="47">
        <f t="shared" si="154"/>
        <v>6.0147169903368523E-3</v>
      </c>
      <c r="AG460" s="47">
        <f t="shared" si="154"/>
        <v>5.6133137955228689E-3</v>
      </c>
      <c r="AH460" s="47">
        <f t="shared" si="154"/>
        <v>1.7978212858768723E-2</v>
      </c>
      <c r="AI460" s="47">
        <f t="shared" si="154"/>
        <v>0.47602108517354563</v>
      </c>
      <c r="AJ460" s="47">
        <f t="shared" si="154"/>
        <v>9.7496136252256463E-3</v>
      </c>
      <c r="AK460" s="47">
        <f t="shared" si="154"/>
        <v>1.5099901626896889E-2</v>
      </c>
      <c r="AL460" s="47">
        <f t="shared" si="154"/>
        <v>0</v>
      </c>
      <c r="AO460" s="47">
        <f t="shared" si="135"/>
        <v>1.2331837657319773E-4</v>
      </c>
      <c r="AP460" s="47">
        <f t="shared" si="135"/>
        <v>4.6049619719221949E-4</v>
      </c>
      <c r="AQ460" s="47">
        <f t="shared" si="135"/>
        <v>3.142195028246295E-4</v>
      </c>
      <c r="AR460" s="47">
        <f t="shared" si="135"/>
        <v>1.4004890229324511E-3</v>
      </c>
      <c r="AS460" s="47">
        <f t="shared" si="135"/>
        <v>3.4988891849082986E-4</v>
      </c>
      <c r="AT460" s="47">
        <f t="shared" si="130"/>
        <v>5.1169648991615324E-3</v>
      </c>
      <c r="AU460" s="47">
        <f t="shared" si="130"/>
        <v>9.2836796091641582E-2</v>
      </c>
      <c r="AV460" s="47">
        <f t="shared" si="130"/>
        <v>2.0642361433446969E-3</v>
      </c>
      <c r="AW460" s="47">
        <f t="shared" si="130"/>
        <v>1.9292677519807018E-3</v>
      </c>
      <c r="AX460" s="47">
        <f t="shared" si="130"/>
        <v>0</v>
      </c>
      <c r="BA460" s="47">
        <f t="shared" si="136"/>
        <v>3.5053350830287878E-4</v>
      </c>
      <c r="BB460" s="47">
        <f t="shared" si="136"/>
        <v>1.1348337106917641E-2</v>
      </c>
      <c r="BC460" s="47">
        <f t="shared" si="136"/>
        <v>3.9539339006635244E-3</v>
      </c>
      <c r="BD460" s="47">
        <f t="shared" si="136"/>
        <v>1.0628944957741266E-2</v>
      </c>
      <c r="BE460" s="47">
        <f t="shared" si="136"/>
        <v>1.0876738672554908E-2</v>
      </c>
      <c r="BF460" s="47">
        <f t="shared" si="131"/>
        <v>3.0839460818375831E-2</v>
      </c>
      <c r="BG460" s="47">
        <f t="shared" si="131"/>
        <v>0.85920537425544852</v>
      </c>
      <c r="BH460" s="47">
        <f t="shared" si="131"/>
        <v>1.7434991107106595E-2</v>
      </c>
      <c r="BI460" s="47">
        <f t="shared" si="131"/>
        <v>2.8270535501812993E-2</v>
      </c>
      <c r="BJ460" s="47">
        <f t="shared" si="131"/>
        <v>0</v>
      </c>
      <c r="BK460" s="39"/>
    </row>
    <row r="461" spans="4:63">
      <c r="D461" s="37">
        <f t="shared" si="129"/>
        <v>365</v>
      </c>
      <c r="E461" s="47">
        <f t="shared" si="132"/>
        <v>1.1305043636946003E-4</v>
      </c>
      <c r="F461" s="47">
        <f t="shared" si="132"/>
        <v>5.4172235651545209E-3</v>
      </c>
      <c r="G461" s="47">
        <f t="shared" si="132"/>
        <v>1.810932651375625E-3</v>
      </c>
      <c r="H461" s="47">
        <f t="shared" si="132"/>
        <v>4.5915998749927762E-3</v>
      </c>
      <c r="I461" s="47">
        <f t="shared" si="132"/>
        <v>5.2376131344478959E-3</v>
      </c>
      <c r="J461" s="47">
        <f t="shared" si="132"/>
        <v>1.2798176626891247E-2</v>
      </c>
      <c r="K461" s="47">
        <f t="shared" si="132"/>
        <v>0.38130516009970161</v>
      </c>
      <c r="L461" s="47">
        <f t="shared" si="132"/>
        <v>7.6476885265222578E-3</v>
      </c>
      <c r="M461" s="47">
        <f t="shared" si="132"/>
        <v>1.3106045319138896E-2</v>
      </c>
      <c r="N461" s="47">
        <f t="shared" si="132"/>
        <v>0</v>
      </c>
      <c r="Q461" s="47">
        <f t="shared" ref="Q461:Z461" si="155">((Q372)/($D372-$D371))/$R$192*100</f>
        <v>-9.6631890642482783E-6</v>
      </c>
      <c r="R461" s="47">
        <f t="shared" si="155"/>
        <v>4.9589856331756542E-3</v>
      </c>
      <c r="S461" s="47">
        <f t="shared" si="155"/>
        <v>1.4982540754401056E-3</v>
      </c>
      <c r="T461" s="47">
        <f t="shared" si="155"/>
        <v>3.1979788254799888E-3</v>
      </c>
      <c r="U461" s="47">
        <f t="shared" si="155"/>
        <v>4.8894400650302695E-3</v>
      </c>
      <c r="V461" s="47">
        <f t="shared" si="155"/>
        <v>7.7063052331705559E-3</v>
      </c>
      <c r="W461" s="47">
        <f t="shared" si="155"/>
        <v>0.28892363401552434</v>
      </c>
      <c r="X461" s="47">
        <f t="shared" si="155"/>
        <v>5.5935753607462921E-3</v>
      </c>
      <c r="Y461" s="47">
        <f t="shared" si="155"/>
        <v>1.1186238662120776E-2</v>
      </c>
      <c r="Z461" s="47">
        <f t="shared" si="155"/>
        <v>0</v>
      </c>
      <c r="AA461" s="91"/>
      <c r="AB461" s="91"/>
      <c r="AC461" s="47">
        <f t="shared" ref="AC461:AL461" si="156">((AC372)/($D372-$D371))/$R$192*100</f>
        <v>2.3576406180316818E-4</v>
      </c>
      <c r="AD461" s="47">
        <f t="shared" si="156"/>
        <v>5.8754614971333859E-3</v>
      </c>
      <c r="AE461" s="47">
        <f t="shared" si="156"/>
        <v>2.1236112273111448E-3</v>
      </c>
      <c r="AF461" s="47">
        <f t="shared" si="156"/>
        <v>5.9852209245055514E-3</v>
      </c>
      <c r="AG461" s="47">
        <f t="shared" si="156"/>
        <v>5.5857862038655214E-3</v>
      </c>
      <c r="AH461" s="47">
        <f t="shared" si="156"/>
        <v>1.7890048020612028E-2</v>
      </c>
      <c r="AI461" s="47">
        <f t="shared" si="156"/>
        <v>0.47368668618387999</v>
      </c>
      <c r="AJ461" s="47">
        <f t="shared" si="156"/>
        <v>9.7018016922982217E-3</v>
      </c>
      <c r="AK461" s="47">
        <f t="shared" si="156"/>
        <v>1.5025851976157096E-2</v>
      </c>
      <c r="AL461" s="47">
        <f t="shared" si="156"/>
        <v>0</v>
      </c>
      <c r="AO461" s="47">
        <f t="shared" si="135"/>
        <v>1.2271362543370831E-4</v>
      </c>
      <c r="AP461" s="47">
        <f t="shared" si="135"/>
        <v>4.582379319788667E-4</v>
      </c>
      <c r="AQ461" s="47">
        <f t="shared" si="135"/>
        <v>3.1267857593551937E-4</v>
      </c>
      <c r="AR461" s="47">
        <f t="shared" si="135"/>
        <v>1.3936210495127874E-3</v>
      </c>
      <c r="AS461" s="47">
        <f t="shared" si="135"/>
        <v>3.4817306941762639E-4</v>
      </c>
      <c r="AT461" s="47">
        <f t="shared" si="130"/>
        <v>5.091871393720691E-3</v>
      </c>
      <c r="AU461" s="47">
        <f t="shared" si="130"/>
        <v>9.2381526084177268E-2</v>
      </c>
      <c r="AV461" s="47">
        <f t="shared" si="130"/>
        <v>2.0541131657759656E-3</v>
      </c>
      <c r="AW461" s="47">
        <f t="shared" si="130"/>
        <v>1.9198066570181201E-3</v>
      </c>
      <c r="AX461" s="47">
        <f t="shared" si="130"/>
        <v>0</v>
      </c>
      <c r="BA461" s="47">
        <f t="shared" si="136"/>
        <v>3.4881449817262817E-4</v>
      </c>
      <c r="BB461" s="47">
        <f t="shared" si="136"/>
        <v>1.1292685062287908E-2</v>
      </c>
      <c r="BC461" s="47">
        <f t="shared" si="136"/>
        <v>3.9345438786867696E-3</v>
      </c>
      <c r="BD461" s="47">
        <f t="shared" si="136"/>
        <v>1.0576820799498328E-2</v>
      </c>
      <c r="BE461" s="47">
        <f t="shared" si="136"/>
        <v>1.0823399338313416E-2</v>
      </c>
      <c r="BF461" s="47">
        <f t="shared" si="131"/>
        <v>3.0688224647503273E-2</v>
      </c>
      <c r="BG461" s="47">
        <f t="shared" si="131"/>
        <v>0.8549918462835816</v>
      </c>
      <c r="BH461" s="47">
        <f t="shared" si="131"/>
        <v>1.7349490218820478E-2</v>
      </c>
      <c r="BI461" s="47">
        <f t="shared" si="131"/>
        <v>2.8131897295295992E-2</v>
      </c>
      <c r="BJ461" s="47">
        <f t="shared" si="131"/>
        <v>0</v>
      </c>
      <c r="BK461" s="39"/>
    </row>
    <row r="462" spans="4:63">
      <c r="D462" s="37">
        <f t="shared" si="129"/>
        <v>730</v>
      </c>
      <c r="E462" s="47">
        <f t="shared" si="132"/>
        <v>1.1096410946152723E-4</v>
      </c>
      <c r="F462" s="47">
        <f t="shared" si="132"/>
        <v>5.3172496096950891E-3</v>
      </c>
      <c r="G462" s="47">
        <f t="shared" si="132"/>
        <v>1.7775121919740219E-3</v>
      </c>
      <c r="H462" s="47">
        <f t="shared" si="132"/>
        <v>4.5068626667404228E-3</v>
      </c>
      <c r="I462" s="47">
        <f t="shared" si="132"/>
        <v>5.1409538594670446E-3</v>
      </c>
      <c r="J462" s="47">
        <f t="shared" si="132"/>
        <v>1.256198841633098E-2</v>
      </c>
      <c r="K462" s="47">
        <f t="shared" si="132"/>
        <v>0.3742682371014589</v>
      </c>
      <c r="L462" s="47">
        <f t="shared" si="132"/>
        <v>7.5065517130010083E-3</v>
      </c>
      <c r="M462" s="47">
        <f t="shared" si="132"/>
        <v>1.2864175443320417E-2</v>
      </c>
      <c r="N462" s="47">
        <f t="shared" si="132"/>
        <v>0</v>
      </c>
      <c r="Q462" s="47">
        <f t="shared" ref="Q462:Z462" si="157">((Q373)/($D373-$D372))/$R$192*100</f>
        <v>-9.4848565251743348E-6</v>
      </c>
      <c r="R462" s="47">
        <f t="shared" si="157"/>
        <v>4.8674683821609433E-3</v>
      </c>
      <c r="S462" s="47">
        <f t="shared" si="157"/>
        <v>1.470604046896252E-3</v>
      </c>
      <c r="T462" s="47">
        <f t="shared" si="157"/>
        <v>3.1389606607663792E-3</v>
      </c>
      <c r="U462" s="47">
        <f t="shared" si="157"/>
        <v>4.7992062658518261E-3</v>
      </c>
      <c r="V462" s="47">
        <f t="shared" si="157"/>
        <v>7.564086658125314E-3</v>
      </c>
      <c r="W462" s="47">
        <f t="shared" si="157"/>
        <v>0.28359159664050398</v>
      </c>
      <c r="X462" s="47">
        <f t="shared" si="157"/>
        <v>5.4903468623746796E-3</v>
      </c>
      <c r="Y462" s="47">
        <f t="shared" si="157"/>
        <v>1.0979798497280811E-2</v>
      </c>
      <c r="Z462" s="47">
        <f t="shared" si="157"/>
        <v>0</v>
      </c>
      <c r="AA462" s="91"/>
      <c r="AB462" s="91"/>
      <c r="AC462" s="47">
        <f t="shared" ref="AC462:AL462" si="158">((AC373)/($D373-$D372))/$R$192*100</f>
        <v>2.3141307544822867E-4</v>
      </c>
      <c r="AD462" s="47">
        <f t="shared" si="158"/>
        <v>5.7670308372292367E-3</v>
      </c>
      <c r="AE462" s="47">
        <f t="shared" si="158"/>
        <v>2.0844203370517923E-3</v>
      </c>
      <c r="AF462" s="47">
        <f t="shared" si="158"/>
        <v>5.8747646727144547E-3</v>
      </c>
      <c r="AG462" s="47">
        <f t="shared" si="158"/>
        <v>5.4827014530822622E-3</v>
      </c>
      <c r="AH462" s="47">
        <f t="shared" si="158"/>
        <v>1.7559890174536734E-2</v>
      </c>
      <c r="AI462" s="47">
        <f t="shared" si="158"/>
        <v>0.46494487756241487</v>
      </c>
      <c r="AJ462" s="47">
        <f t="shared" si="158"/>
        <v>9.5227565636273378E-3</v>
      </c>
      <c r="AK462" s="47">
        <f t="shared" si="158"/>
        <v>1.4748552389360093E-2</v>
      </c>
      <c r="AL462" s="47">
        <f t="shared" si="158"/>
        <v>0</v>
      </c>
      <c r="AO462" s="47">
        <f t="shared" si="135"/>
        <v>1.2044896598670157E-4</v>
      </c>
      <c r="AP462" s="47">
        <f t="shared" si="135"/>
        <v>4.4978122753414583E-4</v>
      </c>
      <c r="AQ462" s="47">
        <f t="shared" si="135"/>
        <v>3.0690814507776994E-4</v>
      </c>
      <c r="AR462" s="47">
        <f t="shared" si="135"/>
        <v>1.3679020059740436E-3</v>
      </c>
      <c r="AS462" s="47">
        <f t="shared" si="135"/>
        <v>3.417475936152185E-4</v>
      </c>
      <c r="AT462" s="47">
        <f t="shared" si="130"/>
        <v>4.9979017582056657E-3</v>
      </c>
      <c r="AU462" s="47">
        <f t="shared" si="130"/>
        <v>9.0676640460954916E-2</v>
      </c>
      <c r="AV462" s="47">
        <f t="shared" si="130"/>
        <v>2.0162048506263287E-3</v>
      </c>
      <c r="AW462" s="47">
        <f t="shared" si="130"/>
        <v>1.8843769460396061E-3</v>
      </c>
      <c r="AX462" s="47">
        <f t="shared" si="130"/>
        <v>0</v>
      </c>
      <c r="BA462" s="47">
        <f t="shared" si="136"/>
        <v>3.423771849097559E-4</v>
      </c>
      <c r="BB462" s="47">
        <f t="shared" si="136"/>
        <v>1.1084280446924326E-2</v>
      </c>
      <c r="BC462" s="47">
        <f t="shared" si="136"/>
        <v>3.8619325290258143E-3</v>
      </c>
      <c r="BD462" s="47">
        <f t="shared" si="136"/>
        <v>1.0381627339454878E-2</v>
      </c>
      <c r="BE462" s="47">
        <f t="shared" si="136"/>
        <v>1.0623655312549307E-2</v>
      </c>
      <c r="BF462" s="47">
        <f t="shared" si="131"/>
        <v>3.0121878590867714E-2</v>
      </c>
      <c r="BG462" s="47">
        <f t="shared" si="131"/>
        <v>0.83921311466387372</v>
      </c>
      <c r="BH462" s="47">
        <f t="shared" si="131"/>
        <v>1.7029308276628345E-2</v>
      </c>
      <c r="BI462" s="47">
        <f t="shared" si="131"/>
        <v>2.7612727832680511E-2</v>
      </c>
      <c r="BJ462" s="47">
        <f t="shared" si="131"/>
        <v>0</v>
      </c>
      <c r="BK462" s="39"/>
    </row>
    <row r="463" spans="4:63">
      <c r="D463" s="37">
        <f t="shared" si="129"/>
        <v>1460</v>
      </c>
      <c r="E463" s="47">
        <f t="shared" si="132"/>
        <v>1.058303751295408E-4</v>
      </c>
      <c r="F463" s="47">
        <f t="shared" si="132"/>
        <v>5.0712480240878311E-3</v>
      </c>
      <c r="G463" s="47">
        <f t="shared" si="132"/>
        <v>1.6952759138680335E-3</v>
      </c>
      <c r="H463" s="47">
        <f t="shared" si="132"/>
        <v>4.2983534855820307E-3</v>
      </c>
      <c r="I463" s="47">
        <f t="shared" si="132"/>
        <v>4.9031085646633705E-3</v>
      </c>
      <c r="J463" s="47">
        <f t="shared" si="132"/>
        <v>1.1980810308167153E-2</v>
      </c>
      <c r="K463" s="47">
        <f t="shared" si="132"/>
        <v>0.35695278521792911</v>
      </c>
      <c r="L463" s="47">
        <f t="shared" si="132"/>
        <v>7.1592624639738173E-3</v>
      </c>
      <c r="M463" s="47">
        <f t="shared" si="132"/>
        <v>1.2269016707342203E-2</v>
      </c>
      <c r="N463" s="47">
        <f t="shared" si="132"/>
        <v>0</v>
      </c>
      <c r="Q463" s="47">
        <f t="shared" ref="Q463:Z463" si="159">((Q374)/($D374-$D373))/$R$192*100</f>
        <v>-9.0460413640060664E-6</v>
      </c>
      <c r="R463" s="47">
        <f t="shared" si="159"/>
        <v>4.6422758431984073E-3</v>
      </c>
      <c r="S463" s="47">
        <f t="shared" si="159"/>
        <v>1.4025668182739014E-3</v>
      </c>
      <c r="T463" s="47">
        <f t="shared" si="159"/>
        <v>2.9937372169958655E-3</v>
      </c>
      <c r="U463" s="47">
        <f t="shared" si="159"/>
        <v>4.5771718612786054E-3</v>
      </c>
      <c r="V463" s="47">
        <f t="shared" si="159"/>
        <v>7.2141355653316417E-3</v>
      </c>
      <c r="W463" s="47">
        <f t="shared" si="159"/>
        <v>0.27047128302738049</v>
      </c>
      <c r="X463" s="47">
        <f t="shared" si="159"/>
        <v>5.236336963870881E-3</v>
      </c>
      <c r="Y463" s="47">
        <f t="shared" si="159"/>
        <v>1.0471820117809146E-2</v>
      </c>
      <c r="Z463" s="47">
        <f t="shared" si="159"/>
        <v>0</v>
      </c>
      <c r="AA463" s="91"/>
      <c r="AB463" s="91"/>
      <c r="AC463" s="47">
        <f t="shared" ref="AC463:AL463" si="160">((AC374)/($D374-$D373))/$R$192*100</f>
        <v>2.2070679162308754E-4</v>
      </c>
      <c r="AD463" s="47">
        <f t="shared" si="160"/>
        <v>5.5002202049772558E-3</v>
      </c>
      <c r="AE463" s="47">
        <f t="shared" si="160"/>
        <v>1.9879850094621661E-3</v>
      </c>
      <c r="AF463" s="47">
        <f t="shared" si="160"/>
        <v>5.6029697541681847E-3</v>
      </c>
      <c r="AG463" s="47">
        <f t="shared" si="160"/>
        <v>5.2290452680481356E-3</v>
      </c>
      <c r="AH463" s="47">
        <f t="shared" si="160"/>
        <v>1.6747485051002747E-2</v>
      </c>
      <c r="AI463" s="47">
        <f t="shared" si="160"/>
        <v>0.44343428740847907</v>
      </c>
      <c r="AJ463" s="47">
        <f t="shared" si="160"/>
        <v>9.0821879640767562E-3</v>
      </c>
      <c r="AK463" s="47">
        <f t="shared" si="160"/>
        <v>1.4066213296875333E-2</v>
      </c>
      <c r="AL463" s="47">
        <f t="shared" si="160"/>
        <v>0</v>
      </c>
      <c r="AO463" s="47">
        <f t="shared" si="135"/>
        <v>1.1487641649354687E-4</v>
      </c>
      <c r="AP463" s="47">
        <f t="shared" si="135"/>
        <v>4.2897218088942379E-4</v>
      </c>
      <c r="AQ463" s="47">
        <f t="shared" si="135"/>
        <v>2.9270909559413216E-4</v>
      </c>
      <c r="AR463" s="47">
        <f t="shared" si="135"/>
        <v>1.3046162685861652E-3</v>
      </c>
      <c r="AS463" s="47">
        <f t="shared" si="135"/>
        <v>3.2593670338476512E-4</v>
      </c>
      <c r="AT463" s="47">
        <f t="shared" si="130"/>
        <v>4.7666747428355112E-3</v>
      </c>
      <c r="AU463" s="47">
        <f t="shared" si="130"/>
        <v>8.648150219054862E-2</v>
      </c>
      <c r="AV463" s="47">
        <f t="shared" si="130"/>
        <v>1.9229255001029363E-3</v>
      </c>
      <c r="AW463" s="47">
        <f t="shared" si="130"/>
        <v>1.797196589533057E-3</v>
      </c>
      <c r="AX463" s="47">
        <f t="shared" si="130"/>
        <v>0</v>
      </c>
      <c r="BA463" s="47">
        <f t="shared" si="136"/>
        <v>3.2653716675262831E-4</v>
      </c>
      <c r="BB463" s="47">
        <f t="shared" si="136"/>
        <v>1.0571468229065087E-2</v>
      </c>
      <c r="BC463" s="47">
        <f t="shared" si="136"/>
        <v>3.6832609233301995E-3</v>
      </c>
      <c r="BD463" s="47">
        <f t="shared" si="136"/>
        <v>9.9013232397502163E-3</v>
      </c>
      <c r="BE463" s="47">
        <f t="shared" si="136"/>
        <v>1.0132153832711505E-2</v>
      </c>
      <c r="BF463" s="47">
        <f t="shared" si="131"/>
        <v>2.87282953591699E-2</v>
      </c>
      <c r="BG463" s="47">
        <f t="shared" si="131"/>
        <v>0.80038707262640818</v>
      </c>
      <c r="BH463" s="47">
        <f t="shared" si="131"/>
        <v>1.6241450428050572E-2</v>
      </c>
      <c r="BI463" s="47">
        <f t="shared" si="131"/>
        <v>2.6335230004217537E-2</v>
      </c>
      <c r="BJ463" s="47">
        <f t="shared" si="131"/>
        <v>0</v>
      </c>
      <c r="BK463" s="39"/>
    </row>
    <row r="464" spans="4:63">
      <c r="D464" s="37">
        <f t="shared" si="129"/>
        <v>2920</v>
      </c>
      <c r="E464" s="47">
        <f t="shared" si="132"/>
        <v>9.6339011282042101E-5</v>
      </c>
      <c r="F464" s="47">
        <f t="shared" si="132"/>
        <v>4.6164347429423214E-3</v>
      </c>
      <c r="G464" s="47">
        <f t="shared" si="132"/>
        <v>1.5432356276956847E-3</v>
      </c>
      <c r="H464" s="47">
        <f t="shared" si="132"/>
        <v>3.9128570075917949E-3</v>
      </c>
      <c r="I464" s="47">
        <f t="shared" si="132"/>
        <v>4.4633748179574387E-3</v>
      </c>
      <c r="J464" s="47">
        <f t="shared" si="132"/>
        <v>1.0906315110701528E-2</v>
      </c>
      <c r="K464" s="47">
        <f t="shared" si="132"/>
        <v>0.3249395871475792</v>
      </c>
      <c r="L464" s="47">
        <f t="shared" si="132"/>
        <v>6.5171862656976534E-3</v>
      </c>
      <c r="M464" s="47">
        <f t="shared" si="132"/>
        <v>1.1168673809777242E-2</v>
      </c>
      <c r="N464" s="47">
        <f t="shared" si="132"/>
        <v>0</v>
      </c>
      <c r="Q464" s="47">
        <f t="shared" ref="Q464:Z464" si="161">((Q375)/($D375-$D374))/$R$192*100</f>
        <v>-8.2347499945839166E-6</v>
      </c>
      <c r="R464" s="47">
        <f t="shared" si="161"/>
        <v>4.2259347969315223E-3</v>
      </c>
      <c r="S464" s="47">
        <f t="shared" si="161"/>
        <v>1.2767780551104764E-3</v>
      </c>
      <c r="T464" s="47">
        <f t="shared" si="161"/>
        <v>2.7252448379834577E-3</v>
      </c>
      <c r="U464" s="47">
        <f t="shared" si="161"/>
        <v>4.1666696451166446E-3</v>
      </c>
      <c r="V464" s="47">
        <f t="shared" si="161"/>
        <v>6.5671380902501183E-3</v>
      </c>
      <c r="W464" s="47">
        <f t="shared" si="161"/>
        <v>0.24621415123161411</v>
      </c>
      <c r="X464" s="47">
        <f t="shared" si="161"/>
        <v>4.7667177331786499E-3</v>
      </c>
      <c r="Y464" s="47">
        <f t="shared" si="161"/>
        <v>9.5326582300994615E-3</v>
      </c>
      <c r="Z464" s="47">
        <f t="shared" si="161"/>
        <v>0</v>
      </c>
      <c r="AA464" s="91"/>
      <c r="AB464" s="91"/>
      <c r="AC464" s="47">
        <f t="shared" ref="AC464:AL464" si="162">((AC375)/($D375-$D374))/$R$192*100</f>
        <v>2.0091277255866798E-4</v>
      </c>
      <c r="AD464" s="47">
        <f t="shared" si="162"/>
        <v>5.0069346889531231E-3</v>
      </c>
      <c r="AE464" s="47">
        <f t="shared" si="162"/>
        <v>1.8096932002808935E-3</v>
      </c>
      <c r="AF464" s="47">
        <f t="shared" si="162"/>
        <v>5.1004691772001216E-3</v>
      </c>
      <c r="AG464" s="47">
        <f t="shared" si="162"/>
        <v>4.7600799907982329E-3</v>
      </c>
      <c r="AH464" s="47">
        <f t="shared" si="162"/>
        <v>1.5245492131153008E-2</v>
      </c>
      <c r="AI464" s="47">
        <f t="shared" si="162"/>
        <v>0.40366502306354546</v>
      </c>
      <c r="AJ464" s="47">
        <f t="shared" si="162"/>
        <v>8.2676547982166622E-3</v>
      </c>
      <c r="AK464" s="47">
        <f t="shared" si="162"/>
        <v>1.2804689389455092E-2</v>
      </c>
      <c r="AL464" s="47">
        <f t="shared" si="162"/>
        <v>0</v>
      </c>
      <c r="AO464" s="47">
        <f t="shared" si="135"/>
        <v>1.0457376127662602E-4</v>
      </c>
      <c r="AP464" s="47">
        <f t="shared" si="135"/>
        <v>3.9049994601079909E-4</v>
      </c>
      <c r="AQ464" s="47">
        <f t="shared" si="135"/>
        <v>2.6645757258520831E-4</v>
      </c>
      <c r="AR464" s="47">
        <f t="shared" si="135"/>
        <v>1.1876121696083371E-3</v>
      </c>
      <c r="AS464" s="47">
        <f t="shared" si="135"/>
        <v>2.9670517284079417E-4</v>
      </c>
      <c r="AT464" s="47">
        <f t="shared" si="130"/>
        <v>4.3391770204514093E-3</v>
      </c>
      <c r="AU464" s="47">
        <f t="shared" si="130"/>
        <v>7.8725435915965092E-2</v>
      </c>
      <c r="AV464" s="47">
        <f t="shared" si="130"/>
        <v>1.7504685325190035E-3</v>
      </c>
      <c r="AW464" s="47">
        <f t="shared" si="130"/>
        <v>1.6360155796777808E-3</v>
      </c>
      <c r="AX464" s="47">
        <f t="shared" si="130"/>
        <v>0</v>
      </c>
      <c r="BA464" s="47">
        <f t="shared" si="136"/>
        <v>2.9725178384071006E-4</v>
      </c>
      <c r="BB464" s="47">
        <f t="shared" si="136"/>
        <v>9.6233694318954444E-3</v>
      </c>
      <c r="BC464" s="47">
        <f t="shared" si="136"/>
        <v>3.3529288279765782E-3</v>
      </c>
      <c r="BD464" s="47">
        <f t="shared" si="136"/>
        <v>9.0133261847919165E-3</v>
      </c>
      <c r="BE464" s="47">
        <f t="shared" si="136"/>
        <v>9.2234548087556725E-3</v>
      </c>
      <c r="BF464" s="47">
        <f t="shared" si="131"/>
        <v>2.6151807241854536E-2</v>
      </c>
      <c r="BG464" s="47">
        <f t="shared" si="131"/>
        <v>0.72860461021112466</v>
      </c>
      <c r="BH464" s="47">
        <f t="shared" si="131"/>
        <v>1.4784841063914315E-2</v>
      </c>
      <c r="BI464" s="47">
        <f t="shared" si="131"/>
        <v>2.3973363199232336E-2</v>
      </c>
      <c r="BJ464" s="47">
        <f t="shared" si="131"/>
        <v>0</v>
      </c>
      <c r="BK464" s="39"/>
    </row>
    <row r="465" spans="4:63">
      <c r="D465" s="37">
        <f t="shared" si="129"/>
        <v>5840</v>
      </c>
      <c r="E465" s="47">
        <f t="shared" si="132"/>
        <v>8.007804838350368E-5</v>
      </c>
      <c r="F465" s="47">
        <f t="shared" si="132"/>
        <v>3.8372314577981479E-3</v>
      </c>
      <c r="G465" s="47">
        <f t="shared" si="132"/>
        <v>1.2827544690070666E-3</v>
      </c>
      <c r="H465" s="47">
        <f t="shared" si="132"/>
        <v>3.252409886731665E-3</v>
      </c>
      <c r="I465" s="47">
        <f t="shared" si="132"/>
        <v>3.7100063605565734E-3</v>
      </c>
      <c r="J465" s="47">
        <f t="shared" si="132"/>
        <v>9.0654493698679919E-3</v>
      </c>
      <c r="K465" s="47">
        <f t="shared" si="132"/>
        <v>0.27009336752628543</v>
      </c>
      <c r="L465" s="47">
        <f t="shared" si="132"/>
        <v>5.4171570806448924E-3</v>
      </c>
      <c r="M465" s="47">
        <f t="shared" si="132"/>
        <v>9.2835248132303091E-3</v>
      </c>
      <c r="N465" s="47">
        <f t="shared" si="132"/>
        <v>0</v>
      </c>
      <c r="Q465" s="47">
        <f t="shared" ref="Q465:Z465" si="163">((Q376)/($D376-$D375))/$R$192*100</f>
        <v>-6.8448149894524191E-6</v>
      </c>
      <c r="R465" s="47">
        <f t="shared" si="163"/>
        <v>3.5126435971353375E-3</v>
      </c>
      <c r="S465" s="47">
        <f t="shared" si="163"/>
        <v>1.0612719967906777E-3</v>
      </c>
      <c r="T465" s="47">
        <f t="shared" si="163"/>
        <v>2.2652535570874413E-3</v>
      </c>
      <c r="U465" s="47">
        <f t="shared" si="163"/>
        <v>3.463381749506513E-3</v>
      </c>
      <c r="V465" s="47">
        <f t="shared" si="163"/>
        <v>5.4586775879671631E-3</v>
      </c>
      <c r="W465" s="47">
        <f t="shared" si="163"/>
        <v>0.20465591718921528</v>
      </c>
      <c r="X465" s="47">
        <f t="shared" si="163"/>
        <v>3.9621483362590488E-3</v>
      </c>
      <c r="Y465" s="47">
        <f t="shared" si="163"/>
        <v>7.9236506251710026E-3</v>
      </c>
      <c r="Z465" s="47">
        <f t="shared" si="163"/>
        <v>0</v>
      </c>
      <c r="AA465" s="91"/>
      <c r="AB465" s="91"/>
      <c r="AC465" s="47">
        <f t="shared" ref="AC465:AL465" si="164">((AC376)/($D376-$D375))/$R$192*100</f>
        <v>1.6700091175645963E-4</v>
      </c>
      <c r="AD465" s="47">
        <f t="shared" si="164"/>
        <v>4.1618193184609588E-3</v>
      </c>
      <c r="AE465" s="47">
        <f t="shared" si="164"/>
        <v>1.5042369412234555E-3</v>
      </c>
      <c r="AF465" s="47">
        <f t="shared" si="164"/>
        <v>4.2395662163758809E-3</v>
      </c>
      <c r="AG465" s="47">
        <f t="shared" si="164"/>
        <v>3.9566309716066329E-3</v>
      </c>
      <c r="AH465" s="47">
        <f t="shared" si="164"/>
        <v>1.2672221151768881E-2</v>
      </c>
      <c r="AI465" s="47">
        <f t="shared" si="164"/>
        <v>0.33553081786335648</v>
      </c>
      <c r="AJ465" s="47">
        <f t="shared" si="164"/>
        <v>6.8721658250307342E-3</v>
      </c>
      <c r="AK465" s="47">
        <f t="shared" si="164"/>
        <v>1.0643399001289666E-2</v>
      </c>
      <c r="AL465" s="47">
        <f t="shared" si="164"/>
        <v>0</v>
      </c>
      <c r="AO465" s="47">
        <f t="shared" si="135"/>
        <v>8.6922863372956101E-5</v>
      </c>
      <c r="AP465" s="47">
        <f t="shared" si="135"/>
        <v>3.2458786066281043E-4</v>
      </c>
      <c r="AQ465" s="47">
        <f t="shared" si="135"/>
        <v>2.2148247221638888E-4</v>
      </c>
      <c r="AR465" s="47">
        <f t="shared" si="135"/>
        <v>9.8715632964422369E-4</v>
      </c>
      <c r="AS465" s="47">
        <f t="shared" si="135"/>
        <v>2.4662461105006035E-4</v>
      </c>
      <c r="AT465" s="47">
        <f t="shared" si="130"/>
        <v>3.6067717819008287E-3</v>
      </c>
      <c r="AU465" s="47">
        <f t="shared" si="130"/>
        <v>6.5437450337070158E-2</v>
      </c>
      <c r="AV465" s="47">
        <f t="shared" si="130"/>
        <v>1.4550087443858436E-3</v>
      </c>
      <c r="AW465" s="47">
        <f t="shared" si="130"/>
        <v>1.3598741880593065E-3</v>
      </c>
      <c r="AX465" s="47">
        <f t="shared" si="130"/>
        <v>0</v>
      </c>
      <c r="BA465" s="47">
        <f t="shared" si="136"/>
        <v>2.4707896013996333E-4</v>
      </c>
      <c r="BB465" s="47">
        <f t="shared" si="136"/>
        <v>7.9990507762591062E-3</v>
      </c>
      <c r="BC465" s="47">
        <f t="shared" si="136"/>
        <v>2.7869914102305222E-3</v>
      </c>
      <c r="BD465" s="47">
        <f t="shared" si="136"/>
        <v>7.491976103107546E-3</v>
      </c>
      <c r="BE465" s="47">
        <f t="shared" si="136"/>
        <v>7.6666373321632062E-3</v>
      </c>
      <c r="BF465" s="47">
        <f t="shared" si="131"/>
        <v>2.1737670521636873E-2</v>
      </c>
      <c r="BG465" s="47">
        <f t="shared" si="131"/>
        <v>0.60562418538964191</v>
      </c>
      <c r="BH465" s="47">
        <f t="shared" si="131"/>
        <v>1.2289322905675627E-2</v>
      </c>
      <c r="BI465" s="47">
        <f t="shared" si="131"/>
        <v>1.9926923814519975E-2</v>
      </c>
      <c r="BJ465" s="47">
        <f t="shared" si="131"/>
        <v>0</v>
      </c>
      <c r="BK465" s="39"/>
    </row>
    <row r="466" spans="4:63">
      <c r="D466" s="37">
        <f t="shared" si="129"/>
        <v>7946.78</v>
      </c>
      <c r="E466" s="47">
        <f t="shared" si="132"/>
        <v>6.4064589980402398E-5</v>
      </c>
      <c r="F466" s="47">
        <f t="shared" si="132"/>
        <v>3.069888252351341E-3</v>
      </c>
      <c r="G466" s="47">
        <f t="shared" si="132"/>
        <v>1.0262380360333021E-3</v>
      </c>
      <c r="H466" s="47">
        <f t="shared" si="132"/>
        <v>2.6020152844358642E-3</v>
      </c>
      <c r="I466" s="47">
        <f t="shared" si="132"/>
        <v>2.9681047566926556E-3</v>
      </c>
      <c r="J466" s="47">
        <f t="shared" si="132"/>
        <v>7.2526030365686542E-3</v>
      </c>
      <c r="K466" s="47">
        <f t="shared" si="132"/>
        <v>0.2160819500011962</v>
      </c>
      <c r="L466" s="47">
        <f t="shared" si="132"/>
        <v>4.3338711948734459E-3</v>
      </c>
      <c r="M466" s="47">
        <f t="shared" si="132"/>
        <v>7.4270692497921927E-3</v>
      </c>
      <c r="N466" s="47">
        <f t="shared" si="132"/>
        <v>0</v>
      </c>
      <c r="Q466" s="47">
        <f t="shared" ref="Q466:Z466" si="165">((Q377)/($D377-$D376))/$R$192*100</f>
        <v>-5.4760358755361003E-6</v>
      </c>
      <c r="R466" s="47">
        <f t="shared" si="165"/>
        <v>2.8102092438621338E-3</v>
      </c>
      <c r="S466" s="47">
        <f t="shared" si="165"/>
        <v>8.4904610819766003E-4</v>
      </c>
      <c r="T466" s="47">
        <f t="shared" si="165"/>
        <v>1.8122637010513194E-3</v>
      </c>
      <c r="U466" s="47">
        <f t="shared" si="165"/>
        <v>2.7707984423537921E-3</v>
      </c>
      <c r="V466" s="47">
        <f t="shared" si="165"/>
        <v>4.367088716167678E-3</v>
      </c>
      <c r="W466" s="47">
        <f t="shared" si="165"/>
        <v>0.16373023177337093</v>
      </c>
      <c r="X466" s="47">
        <f t="shared" si="165"/>
        <v>3.1698251109758572E-3</v>
      </c>
      <c r="Y466" s="47">
        <f t="shared" si="165"/>
        <v>6.339133366718163E-3</v>
      </c>
      <c r="Z466" s="47">
        <f t="shared" si="165"/>
        <v>0</v>
      </c>
      <c r="AA466" s="91"/>
      <c r="AB466" s="91"/>
      <c r="AC466" s="47">
        <f t="shared" ref="AC466:AL466" si="166">((AC377)/($D377-$D376))/$R$192*100</f>
        <v>1.3360521583634084E-4</v>
      </c>
      <c r="AD466" s="47">
        <f t="shared" si="166"/>
        <v>3.3295672608405482E-3</v>
      </c>
      <c r="AE466" s="47">
        <f t="shared" si="166"/>
        <v>1.2034299638689439E-3</v>
      </c>
      <c r="AF466" s="47">
        <f t="shared" si="166"/>
        <v>3.3917668678204024E-3</v>
      </c>
      <c r="AG466" s="47">
        <f t="shared" si="166"/>
        <v>3.1654110710315196E-3</v>
      </c>
      <c r="AH466" s="47">
        <f t="shared" si="166"/>
        <v>1.013811735696968E-2</v>
      </c>
      <c r="AI466" s="47">
        <f t="shared" si="166"/>
        <v>0.26843366822902226</v>
      </c>
      <c r="AJ466" s="47">
        <f t="shared" si="166"/>
        <v>5.4979172787710372E-3</v>
      </c>
      <c r="AK466" s="47">
        <f t="shared" si="166"/>
        <v>8.5150051328662657E-3</v>
      </c>
      <c r="AL466" s="47">
        <f t="shared" si="166"/>
        <v>0</v>
      </c>
      <c r="AO466" s="47">
        <f t="shared" si="135"/>
        <v>6.9540625855938501E-5</v>
      </c>
      <c r="AP466" s="47">
        <f t="shared" si="135"/>
        <v>2.5967900848920724E-4</v>
      </c>
      <c r="AQ466" s="47">
        <f t="shared" si="135"/>
        <v>1.7719192783564202E-4</v>
      </c>
      <c r="AR466" s="47">
        <f t="shared" si="135"/>
        <v>7.8975158338454488E-4</v>
      </c>
      <c r="AS466" s="47">
        <f t="shared" si="135"/>
        <v>1.9730631433886349E-4</v>
      </c>
      <c r="AT466" s="47">
        <f t="shared" si="130"/>
        <v>2.8855143204009762E-3</v>
      </c>
      <c r="AU466" s="47">
        <f t="shared" si="130"/>
        <v>5.2351718227825278E-2</v>
      </c>
      <c r="AV466" s="47">
        <f t="shared" si="130"/>
        <v>1.1640460838975887E-3</v>
      </c>
      <c r="AW466" s="47">
        <f t="shared" si="130"/>
        <v>1.0879358830740296E-3</v>
      </c>
      <c r="AX466" s="47">
        <f t="shared" si="130"/>
        <v>0</v>
      </c>
      <c r="BA466" s="47">
        <f t="shared" si="136"/>
        <v>1.9766980581674323E-4</v>
      </c>
      <c r="BB466" s="47">
        <f t="shared" si="136"/>
        <v>6.3994555131918892E-3</v>
      </c>
      <c r="BC466" s="47">
        <f t="shared" si="136"/>
        <v>2.2296679999022459E-3</v>
      </c>
      <c r="BD466" s="47">
        <f t="shared" si="136"/>
        <v>5.9937821522562662E-3</v>
      </c>
      <c r="BE466" s="47">
        <f t="shared" si="136"/>
        <v>6.1335158277241748E-3</v>
      </c>
      <c r="BF466" s="47">
        <f t="shared" si="131"/>
        <v>1.7390720393538332E-2</v>
      </c>
      <c r="BG466" s="47">
        <f t="shared" si="131"/>
        <v>0.48451561823021849</v>
      </c>
      <c r="BH466" s="47">
        <f t="shared" si="131"/>
        <v>9.8317884736444823E-3</v>
      </c>
      <c r="BI466" s="47">
        <f t="shared" si="131"/>
        <v>1.5942074382658458E-2</v>
      </c>
      <c r="BJ466" s="47">
        <f t="shared" si="131"/>
        <v>0</v>
      </c>
      <c r="BK466" s="39"/>
    </row>
    <row r="469" spans="4:63">
      <c r="D469" s="38"/>
    </row>
    <row r="470" spans="4:63">
      <c r="D470" s="38"/>
      <c r="E470" s="38" t="s">
        <v>93</v>
      </c>
      <c r="F470" s="38"/>
      <c r="G470" s="38"/>
    </row>
    <row r="472" spans="4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4:63">
      <c r="D473" s="38" t="str">
        <f t="shared" ref="D473:N473" si="167">D384</f>
        <v>Average</v>
      </c>
      <c r="E473" s="38" t="str">
        <f t="shared" si="167"/>
        <v>Blood</v>
      </c>
      <c r="F473" s="38" t="str">
        <f t="shared" si="167"/>
        <v>Thymus</v>
      </c>
      <c r="G473" s="38" t="str">
        <f t="shared" si="167"/>
        <v>Heart</v>
      </c>
      <c r="H473" s="38" t="str">
        <f t="shared" si="167"/>
        <v>Lungs</v>
      </c>
      <c r="I473" s="38" t="str">
        <f t="shared" si="167"/>
        <v>Kidneys</v>
      </c>
      <c r="J473" s="38" t="str">
        <f t="shared" si="167"/>
        <v>Spleen</v>
      </c>
      <c r="K473" s="38" t="str">
        <f t="shared" si="167"/>
        <v>Liver</v>
      </c>
      <c r="L473" s="38" t="str">
        <f t="shared" si="167"/>
        <v>ART</v>
      </c>
      <c r="M473" s="38" t="str">
        <f t="shared" si="167"/>
        <v>Carcass</v>
      </c>
      <c r="N473" s="38">
        <f t="shared" si="167"/>
        <v>0</v>
      </c>
      <c r="P473" s="38" t="str">
        <f t="shared" ref="P473:Z473" si="168">P384</f>
        <v>Average -STDEV</v>
      </c>
      <c r="Q473" s="38" t="str">
        <f t="shared" si="168"/>
        <v>Blood</v>
      </c>
      <c r="R473" s="38" t="str">
        <f t="shared" si="168"/>
        <v>Thymus</v>
      </c>
      <c r="S473" s="38" t="str">
        <f t="shared" si="168"/>
        <v>Heart</v>
      </c>
      <c r="T473" s="38" t="str">
        <f t="shared" si="168"/>
        <v>Lungs</v>
      </c>
      <c r="U473" s="38" t="str">
        <f t="shared" si="168"/>
        <v>Kidneys</v>
      </c>
      <c r="V473" s="38" t="str">
        <f t="shared" si="168"/>
        <v>Spleen</v>
      </c>
      <c r="W473" s="38" t="str">
        <f t="shared" si="168"/>
        <v>Liver</v>
      </c>
      <c r="X473" s="38" t="str">
        <f t="shared" si="168"/>
        <v>ART</v>
      </c>
      <c r="Y473" s="38" t="str">
        <f t="shared" si="168"/>
        <v>Carcass</v>
      </c>
      <c r="Z473" s="38">
        <f t="shared" si="168"/>
        <v>0</v>
      </c>
      <c r="AA473" s="38"/>
      <c r="AB473" s="38" t="str">
        <f t="shared" ref="AB473:AL473" si="169">AB384</f>
        <v>Average +STDEV</v>
      </c>
      <c r="AC473" s="38" t="str">
        <f t="shared" si="169"/>
        <v>Blood</v>
      </c>
      <c r="AD473" s="38" t="str">
        <f t="shared" si="169"/>
        <v>Thymus</v>
      </c>
      <c r="AE473" s="38" t="str">
        <f t="shared" si="169"/>
        <v>Heart</v>
      </c>
      <c r="AF473" s="38" t="str">
        <f t="shared" si="169"/>
        <v>Lungs</v>
      </c>
      <c r="AG473" s="38" t="str">
        <f t="shared" si="169"/>
        <v>Kidneys</v>
      </c>
      <c r="AH473" s="38" t="str">
        <f t="shared" si="169"/>
        <v>Spleen</v>
      </c>
      <c r="AI473" s="38" t="str">
        <f t="shared" si="169"/>
        <v>Liver</v>
      </c>
      <c r="AJ473" s="38" t="str">
        <f t="shared" si="169"/>
        <v>ART</v>
      </c>
      <c r="AK473" s="38" t="str">
        <f t="shared" si="169"/>
        <v>Carcass</v>
      </c>
      <c r="AL473" s="38">
        <f t="shared" si="169"/>
        <v>0</v>
      </c>
      <c r="AM473" s="38"/>
      <c r="AN473" s="38" t="str">
        <f t="shared" ref="AN473:AX473" si="170">AN384</f>
        <v>Range -</v>
      </c>
      <c r="AO473" s="38" t="str">
        <f t="shared" si="170"/>
        <v>Blood</v>
      </c>
      <c r="AP473" s="38" t="str">
        <f t="shared" si="170"/>
        <v>Thymus</v>
      </c>
      <c r="AQ473" s="38" t="str">
        <f t="shared" si="170"/>
        <v>Heart</v>
      </c>
      <c r="AR473" s="38" t="str">
        <f t="shared" si="170"/>
        <v>Lungs</v>
      </c>
      <c r="AS473" s="38" t="str">
        <f t="shared" si="170"/>
        <v>Kidneys</v>
      </c>
      <c r="AT473" s="38" t="str">
        <f t="shared" si="170"/>
        <v>Spleen</v>
      </c>
      <c r="AU473" s="38" t="str">
        <f t="shared" si="170"/>
        <v>Liver</v>
      </c>
      <c r="AV473" s="38" t="str">
        <f t="shared" si="170"/>
        <v>ART</v>
      </c>
      <c r="AW473" s="38" t="str">
        <f t="shared" si="170"/>
        <v>Carcass</v>
      </c>
      <c r="AX473" s="38">
        <f t="shared" si="170"/>
        <v>0</v>
      </c>
      <c r="AY473" s="38"/>
      <c r="AZ473" s="38" t="str">
        <f t="shared" ref="AZ473:BJ473" si="171">AZ384</f>
        <v>Range +</v>
      </c>
      <c r="BA473" s="38" t="str">
        <f t="shared" si="171"/>
        <v>Blood</v>
      </c>
      <c r="BB473" s="38" t="str">
        <f t="shared" si="171"/>
        <v>Thymus</v>
      </c>
      <c r="BC473" s="38" t="str">
        <f t="shared" si="171"/>
        <v>Heart</v>
      </c>
      <c r="BD473" s="38" t="str">
        <f t="shared" si="171"/>
        <v>Lungs</v>
      </c>
      <c r="BE473" s="38" t="str">
        <f t="shared" si="171"/>
        <v>Kidneys</v>
      </c>
      <c r="BF473" s="38" t="str">
        <f t="shared" si="171"/>
        <v>Spleen</v>
      </c>
      <c r="BG473" s="38" t="str">
        <f t="shared" si="171"/>
        <v>Liver</v>
      </c>
      <c r="BH473" s="38" t="str">
        <f t="shared" si="171"/>
        <v>ART</v>
      </c>
      <c r="BI473" s="38" t="str">
        <f t="shared" si="171"/>
        <v>Carcass</v>
      </c>
      <c r="BJ473" s="38">
        <f t="shared" si="171"/>
        <v>0</v>
      </c>
    </row>
    <row r="474" spans="4:63">
      <c r="D474" s="37">
        <f>D385</f>
        <v>0</v>
      </c>
      <c r="E474" s="39">
        <f>E385</f>
        <v>0</v>
      </c>
      <c r="F474" s="39">
        <f t="shared" ref="F474:N474" si="172">F385</f>
        <v>0</v>
      </c>
      <c r="G474" s="39">
        <f t="shared" si="172"/>
        <v>0</v>
      </c>
      <c r="H474" s="39">
        <f t="shared" si="172"/>
        <v>0</v>
      </c>
      <c r="I474" s="39">
        <f t="shared" si="172"/>
        <v>0</v>
      </c>
      <c r="J474" s="39">
        <f t="shared" si="172"/>
        <v>0</v>
      </c>
      <c r="K474" s="39">
        <f t="shared" si="172"/>
        <v>0</v>
      </c>
      <c r="L474" s="39">
        <f t="shared" si="172"/>
        <v>0</v>
      </c>
      <c r="M474" s="39">
        <f t="shared" si="172"/>
        <v>0</v>
      </c>
      <c r="N474" s="39">
        <f t="shared" si="172"/>
        <v>0</v>
      </c>
      <c r="Q474" s="39">
        <f>Q385</f>
        <v>0</v>
      </c>
      <c r="R474" s="39">
        <f t="shared" ref="R474:Z474" si="173">R385</f>
        <v>0</v>
      </c>
      <c r="S474" s="39">
        <f t="shared" si="173"/>
        <v>0</v>
      </c>
      <c r="T474" s="39">
        <f t="shared" si="173"/>
        <v>0</v>
      </c>
      <c r="U474" s="39">
        <f t="shared" si="173"/>
        <v>0</v>
      </c>
      <c r="V474" s="39">
        <f t="shared" si="173"/>
        <v>0</v>
      </c>
      <c r="W474" s="39">
        <f t="shared" si="173"/>
        <v>0</v>
      </c>
      <c r="X474" s="39">
        <f t="shared" si="173"/>
        <v>0</v>
      </c>
      <c r="Y474" s="39">
        <f t="shared" si="173"/>
        <v>0</v>
      </c>
      <c r="Z474" s="39">
        <f t="shared" si="173"/>
        <v>0</v>
      </c>
      <c r="AC474" s="39">
        <f>AC385</f>
        <v>0</v>
      </c>
      <c r="AD474" s="39">
        <f t="shared" ref="AD474:AL474" si="174">AD385</f>
        <v>0</v>
      </c>
      <c r="AE474" s="39">
        <f t="shared" si="174"/>
        <v>0</v>
      </c>
      <c r="AF474" s="39">
        <f t="shared" si="174"/>
        <v>0</v>
      </c>
      <c r="AG474" s="39">
        <f t="shared" si="174"/>
        <v>0</v>
      </c>
      <c r="AH474" s="39">
        <f t="shared" si="174"/>
        <v>0</v>
      </c>
      <c r="AI474" s="39">
        <f t="shared" si="174"/>
        <v>0</v>
      </c>
      <c r="AJ474" s="39">
        <f t="shared" si="174"/>
        <v>0</v>
      </c>
      <c r="AK474" s="39">
        <f t="shared" si="174"/>
        <v>0</v>
      </c>
      <c r="AL474" s="39">
        <f t="shared" si="174"/>
        <v>0</v>
      </c>
    </row>
    <row r="475" spans="4:63">
      <c r="D475" s="37">
        <f>D386</f>
        <v>4.1666666666666664E-2</v>
      </c>
      <c r="E475" s="47">
        <f>E474+E297/$R$192</f>
        <v>1.3394563918525978E-9</v>
      </c>
      <c r="F475" s="47">
        <f t="shared" ref="F475:N490" si="175">F474+F297/$R$192</f>
        <v>3.1381645951587837E-9</v>
      </c>
      <c r="G475" s="47">
        <f t="shared" si="175"/>
        <v>3.4665789306579099E-9</v>
      </c>
      <c r="H475" s="47">
        <f t="shared" si="175"/>
        <v>4.78519335491259E-9</v>
      </c>
      <c r="I475" s="47">
        <f t="shared" si="175"/>
        <v>2.5188199234752426E-8</v>
      </c>
      <c r="J475" s="47">
        <f t="shared" si="175"/>
        <v>1.133161747831418E-8</v>
      </c>
      <c r="K475" s="47">
        <f t="shared" si="175"/>
        <v>2.5211802987956188E-7</v>
      </c>
      <c r="L475" s="47">
        <f t="shared" si="175"/>
        <v>5.5597846493044356E-8</v>
      </c>
      <c r="M475" s="47">
        <f t="shared" si="175"/>
        <v>9.117270984668646E-9</v>
      </c>
      <c r="N475" s="47">
        <f t="shared" si="175"/>
        <v>0</v>
      </c>
      <c r="Q475" s="47">
        <f>Q474+Q297/$R$192</f>
        <v>1.3162561746716407E-9</v>
      </c>
      <c r="R475" s="47">
        <f t="shared" ref="R475:Z490" si="176">R474+R297/$R$192</f>
        <v>1.7267945985945625E-9</v>
      </c>
      <c r="S475" s="47">
        <f t="shared" si="176"/>
        <v>3.122741711162419E-9</v>
      </c>
      <c r="T475" s="47">
        <f t="shared" si="176"/>
        <v>4.3715695449139E-9</v>
      </c>
      <c r="U475" s="47">
        <f t="shared" si="176"/>
        <v>2.1444938273258035E-8</v>
      </c>
      <c r="V475" s="47">
        <f t="shared" si="176"/>
        <v>8.6010133077420181E-9</v>
      </c>
      <c r="W475" s="47">
        <f t="shared" si="176"/>
        <v>2.4519249915913976E-7</v>
      </c>
      <c r="X475" s="47">
        <f t="shared" si="176"/>
        <v>5.1513624709749295E-8</v>
      </c>
      <c r="Y475" s="47">
        <f t="shared" si="176"/>
        <v>8.1583508574568905E-9</v>
      </c>
      <c r="Z475" s="47">
        <f t="shared" si="176"/>
        <v>0</v>
      </c>
      <c r="AC475" s="47">
        <f>AC474+AC297/$R$192</f>
        <v>1.3626566090335554E-9</v>
      </c>
      <c r="AD475" s="47">
        <f t="shared" ref="AD475:AL490" si="177">AD474+AD297/$R$192</f>
        <v>4.5495345917230156E-9</v>
      </c>
      <c r="AE475" s="47">
        <f t="shared" si="177"/>
        <v>3.8104161501533917E-9</v>
      </c>
      <c r="AF475" s="47">
        <f t="shared" si="177"/>
        <v>5.1988171649112875E-9</v>
      </c>
      <c r="AG475" s="47">
        <f t="shared" si="177"/>
        <v>2.8931460196246708E-8</v>
      </c>
      <c r="AH475" s="47">
        <f t="shared" si="177"/>
        <v>1.4062221648886384E-8</v>
      </c>
      <c r="AI475" s="47">
        <f t="shared" si="177"/>
        <v>2.59043560599983E-7</v>
      </c>
      <c r="AJ475" s="47">
        <f t="shared" si="177"/>
        <v>5.9682068276339523E-8</v>
      </c>
      <c r="AK475" s="47">
        <f t="shared" si="177"/>
        <v>1.0076191111880411E-8</v>
      </c>
      <c r="AL475" s="47">
        <f t="shared" si="177"/>
        <v>0</v>
      </c>
      <c r="AO475" s="47">
        <f>E475-Q475</f>
        <v>2.320021718095713E-11</v>
      </c>
      <c r="AP475" s="47">
        <f t="shared" ref="AP475:AX503" si="178">F475-R475</f>
        <v>1.4113699965642212E-9</v>
      </c>
      <c r="AQ475" s="47">
        <f t="shared" si="178"/>
        <v>3.4383721949549091E-10</v>
      </c>
      <c r="AR475" s="47">
        <f t="shared" si="178"/>
        <v>4.1362380999869003E-10</v>
      </c>
      <c r="AS475" s="47">
        <f t="shared" si="178"/>
        <v>3.7432609614943914E-9</v>
      </c>
      <c r="AT475" s="47">
        <f t="shared" si="178"/>
        <v>2.7306041705721623E-9</v>
      </c>
      <c r="AU475" s="47">
        <f t="shared" si="178"/>
        <v>6.9255307204221227E-9</v>
      </c>
      <c r="AV475" s="47">
        <f t="shared" si="178"/>
        <v>4.084221783295061E-9</v>
      </c>
      <c r="AW475" s="47">
        <f t="shared" si="178"/>
        <v>9.5892012721175551E-10</v>
      </c>
      <c r="AX475" s="47">
        <f t="shared" si="178"/>
        <v>0</v>
      </c>
      <c r="BA475" s="47">
        <f>E475+AC475</f>
        <v>2.7021130008861532E-9</v>
      </c>
      <c r="BB475" s="47">
        <f t="shared" ref="BB475:BJ490" si="179">F475+AD475</f>
        <v>7.6876991868817997E-9</v>
      </c>
      <c r="BC475" s="47">
        <f t="shared" si="179"/>
        <v>7.2769950808113021E-9</v>
      </c>
      <c r="BD475" s="47">
        <f t="shared" si="179"/>
        <v>9.9840105198238767E-9</v>
      </c>
      <c r="BE475" s="47">
        <f t="shared" si="179"/>
        <v>5.4119659430999134E-8</v>
      </c>
      <c r="BF475" s="47">
        <f t="shared" si="179"/>
        <v>2.5393839127200566E-8</v>
      </c>
      <c r="BG475" s="47">
        <f t="shared" si="179"/>
        <v>5.1116159047954482E-7</v>
      </c>
      <c r="BH475" s="47">
        <f t="shared" si="179"/>
        <v>1.1527991476938388E-7</v>
      </c>
      <c r="BI475" s="47">
        <f t="shared" si="179"/>
        <v>1.9193462096549057E-8</v>
      </c>
      <c r="BJ475" s="47">
        <f t="shared" si="179"/>
        <v>0</v>
      </c>
    </row>
    <row r="476" spans="4:63">
      <c r="D476" s="37">
        <f t="shared" ref="D476:D539" si="180">D387</f>
        <v>7.4999999999999997E-2</v>
      </c>
      <c r="E476" s="47">
        <f>E475+E298/$R$192</f>
        <v>3.2850680859069867E-9</v>
      </c>
      <c r="F476" s="47">
        <f t="shared" si="175"/>
        <v>8.3536589202385457E-9</v>
      </c>
      <c r="G476" s="47">
        <f t="shared" si="175"/>
        <v>9.3516118039637588E-9</v>
      </c>
      <c r="H476" s="47">
        <f t="shared" si="175"/>
        <v>1.2292425568634943E-8</v>
      </c>
      <c r="I476" s="47">
        <f t="shared" si="175"/>
        <v>6.2900223474460651E-8</v>
      </c>
      <c r="J476" s="47">
        <f t="shared" si="175"/>
        <v>3.1035592541821767E-8</v>
      </c>
      <c r="K476" s="47">
        <f t="shared" si="175"/>
        <v>6.6701112512684164E-7</v>
      </c>
      <c r="L476" s="47">
        <f t="shared" si="175"/>
        <v>1.4243116503765239E-7</v>
      </c>
      <c r="M476" s="47">
        <f t="shared" si="175"/>
        <v>2.4316345971039175E-8</v>
      </c>
      <c r="N476" s="47">
        <f t="shared" si="175"/>
        <v>0</v>
      </c>
      <c r="Q476" s="47">
        <f t="shared" ref="Q476:Z491" si="181">Q475+Q298/$R$192</f>
        <v>3.1841178591160938E-9</v>
      </c>
      <c r="R476" s="47">
        <f t="shared" si="176"/>
        <v>4.579482769658882E-9</v>
      </c>
      <c r="S476" s="47">
        <f t="shared" si="176"/>
        <v>8.4473949870376592E-9</v>
      </c>
      <c r="T476" s="47">
        <f t="shared" si="176"/>
        <v>1.1073066777319033E-8</v>
      </c>
      <c r="U476" s="47">
        <f t="shared" si="176"/>
        <v>5.3809953317048838E-8</v>
      </c>
      <c r="V476" s="47">
        <f t="shared" si="176"/>
        <v>2.3691647416619258E-8</v>
      </c>
      <c r="W476" s="47">
        <f t="shared" si="176"/>
        <v>6.3431173610568347E-7</v>
      </c>
      <c r="X476" s="47">
        <f t="shared" si="176"/>
        <v>1.2710234304537746E-7</v>
      </c>
      <c r="Y476" s="47">
        <f t="shared" si="176"/>
        <v>2.1691277056950827E-8</v>
      </c>
      <c r="Z476" s="47">
        <f t="shared" si="176"/>
        <v>0</v>
      </c>
      <c r="AA476" s="91"/>
      <c r="AB476" s="91"/>
      <c r="AC476" s="47">
        <f t="shared" ref="AC476:AL491" si="182">AC475+AC298/$R$192</f>
        <v>3.3860183126978806E-9</v>
      </c>
      <c r="AD476" s="47">
        <f t="shared" si="177"/>
        <v>1.2125048755181607E-8</v>
      </c>
      <c r="AE476" s="47">
        <f t="shared" si="177"/>
        <v>1.025582862088985E-8</v>
      </c>
      <c r="AF476" s="47">
        <f t="shared" si="177"/>
        <v>1.3511784359950856E-8</v>
      </c>
      <c r="AG476" s="47">
        <f t="shared" si="177"/>
        <v>7.1990493631872192E-8</v>
      </c>
      <c r="AH476" s="47">
        <f t="shared" si="177"/>
        <v>3.8379537667024375E-8</v>
      </c>
      <c r="AI476" s="47">
        <f t="shared" si="177"/>
        <v>6.9839797958413185E-7</v>
      </c>
      <c r="AJ476" s="47">
        <f t="shared" si="177"/>
        <v>1.5743072362248248E-7</v>
      </c>
      <c r="AK476" s="47">
        <f t="shared" si="177"/>
        <v>2.6945193629507031E-8</v>
      </c>
      <c r="AL476" s="47">
        <f t="shared" si="177"/>
        <v>0</v>
      </c>
      <c r="AO476" s="47">
        <f t="shared" ref="AO476" si="183">E476-Q476</f>
        <v>1.0095022679089299E-10</v>
      </c>
      <c r="AP476" s="47">
        <f t="shared" si="178"/>
        <v>3.7741761505796637E-9</v>
      </c>
      <c r="AQ476" s="47">
        <f t="shared" si="178"/>
        <v>9.0421681692609955E-10</v>
      </c>
      <c r="AR476" s="47">
        <f t="shared" si="178"/>
        <v>1.2193587913159099E-9</v>
      </c>
      <c r="AS476" s="47">
        <f t="shared" si="178"/>
        <v>9.0902701574118128E-9</v>
      </c>
      <c r="AT476" s="47">
        <f t="shared" si="178"/>
        <v>7.3439451252025093E-9</v>
      </c>
      <c r="AU476" s="47">
        <f t="shared" si="178"/>
        <v>3.269938902115817E-8</v>
      </c>
      <c r="AV476" s="47">
        <f t="shared" si="178"/>
        <v>1.5328821992274934E-8</v>
      </c>
      <c r="AW476" s="47">
        <f t="shared" si="178"/>
        <v>2.6250689140883474E-9</v>
      </c>
      <c r="AX476" s="47">
        <f t="shared" si="178"/>
        <v>0</v>
      </c>
      <c r="BA476" s="47">
        <f t="shared" ref="BA476:BJ514" si="184">E476+AC476</f>
        <v>6.6710863986048673E-9</v>
      </c>
      <c r="BB476" s="47">
        <f t="shared" si="179"/>
        <v>2.0478707675420151E-8</v>
      </c>
      <c r="BC476" s="47">
        <f t="shared" si="179"/>
        <v>1.9607440424853607E-8</v>
      </c>
      <c r="BD476" s="47">
        <f t="shared" si="179"/>
        <v>2.5804209928585797E-8</v>
      </c>
      <c r="BE476" s="47">
        <f t="shared" si="179"/>
        <v>1.3489071710633283E-7</v>
      </c>
      <c r="BF476" s="47">
        <f t="shared" si="179"/>
        <v>6.9415130208846149E-8</v>
      </c>
      <c r="BG476" s="47">
        <f t="shared" si="179"/>
        <v>1.3654091047109735E-6</v>
      </c>
      <c r="BH476" s="47">
        <f t="shared" si="179"/>
        <v>2.9986188866013487E-7</v>
      </c>
      <c r="BI476" s="47">
        <f t="shared" si="179"/>
        <v>5.1261539600546209E-8</v>
      </c>
      <c r="BJ476" s="47">
        <f t="shared" si="179"/>
        <v>0</v>
      </c>
    </row>
    <row r="477" spans="4:63">
      <c r="D477" s="37">
        <f t="shared" si="180"/>
        <v>0.1</v>
      </c>
      <c r="E477" s="47">
        <f t="shared" ref="E477:N492" si="185">E476+E299/$R$192</f>
        <v>4.4663223068324699E-9</v>
      </c>
      <c r="F477" s="47">
        <f t="shared" si="175"/>
        <v>1.2553576995200804E-8</v>
      </c>
      <c r="G477" s="47">
        <f t="shared" si="175"/>
        <v>1.4255515522835085E-8</v>
      </c>
      <c r="H477" s="47">
        <f t="shared" si="175"/>
        <v>1.7724396626822702E-8</v>
      </c>
      <c r="I477" s="47">
        <f t="shared" si="175"/>
        <v>8.7560690921817181E-8</v>
      </c>
      <c r="J477" s="47">
        <f t="shared" si="175"/>
        <v>4.8087980278950152E-8</v>
      </c>
      <c r="K477" s="47">
        <f t="shared" si="175"/>
        <v>9.9552797201565176E-7</v>
      </c>
      <c r="L477" s="47">
        <f t="shared" si="175"/>
        <v>2.0477099484372296E-7</v>
      </c>
      <c r="M477" s="47">
        <f t="shared" si="175"/>
        <v>3.6615422740116898E-8</v>
      </c>
      <c r="N477" s="47">
        <f t="shared" si="175"/>
        <v>0</v>
      </c>
      <c r="Q477" s="47">
        <f t="shared" si="181"/>
        <v>4.2484865404326527E-9</v>
      </c>
      <c r="R477" s="47">
        <f t="shared" si="176"/>
        <v>6.8535035637200034E-9</v>
      </c>
      <c r="S477" s="47">
        <f t="shared" si="176"/>
        <v>1.2915222975944173E-8</v>
      </c>
      <c r="T477" s="47">
        <f t="shared" si="176"/>
        <v>1.5694038862972056E-8</v>
      </c>
      <c r="U477" s="47">
        <f t="shared" si="176"/>
        <v>7.5367779859877655E-8</v>
      </c>
      <c r="V477" s="47">
        <f t="shared" si="176"/>
        <v>3.6921716343496272E-8</v>
      </c>
      <c r="W477" s="47">
        <f t="shared" si="176"/>
        <v>9.2251271963596931E-7</v>
      </c>
      <c r="X477" s="47">
        <f t="shared" si="176"/>
        <v>1.7420668961622425E-7</v>
      </c>
      <c r="Y477" s="47">
        <f t="shared" si="176"/>
        <v>3.2552809194850052E-8</v>
      </c>
      <c r="Z477" s="47">
        <f t="shared" si="176"/>
        <v>0</v>
      </c>
      <c r="AA477" s="91"/>
      <c r="AB477" s="91"/>
      <c r="AC477" s="47">
        <f t="shared" si="182"/>
        <v>4.6841580732322897E-9</v>
      </c>
      <c r="AD477" s="47">
        <f t="shared" si="177"/>
        <v>1.8244384355683671E-8</v>
      </c>
      <c r="AE477" s="47">
        <f t="shared" si="177"/>
        <v>1.559580806972599E-8</v>
      </c>
      <c r="AF477" s="47">
        <f t="shared" si="177"/>
        <v>1.9754754390673342E-8</v>
      </c>
      <c r="AG477" s="47">
        <f t="shared" si="177"/>
        <v>9.9753601983756363E-8</v>
      </c>
      <c r="AH477" s="47">
        <f t="shared" si="177"/>
        <v>5.925424421440417E-8</v>
      </c>
      <c r="AI477" s="47">
        <f t="shared" si="177"/>
        <v>1.0638955515452848E-6</v>
      </c>
      <c r="AJ477" s="47">
        <f t="shared" si="177"/>
        <v>2.3416938136597283E-7</v>
      </c>
      <c r="AK477" s="47">
        <f t="shared" si="177"/>
        <v>4.069141678456707E-8</v>
      </c>
      <c r="AL477" s="47">
        <f t="shared" si="177"/>
        <v>0</v>
      </c>
      <c r="AO477" s="47">
        <f>E477-Q477</f>
        <v>2.1783576639981728E-10</v>
      </c>
      <c r="AP477" s="47">
        <f t="shared" si="178"/>
        <v>5.7000734314808009E-9</v>
      </c>
      <c r="AQ477" s="47">
        <f t="shared" si="178"/>
        <v>1.3402925468909115E-9</v>
      </c>
      <c r="AR477" s="47">
        <f t="shared" si="178"/>
        <v>2.0303577638506461E-9</v>
      </c>
      <c r="AS477" s="47">
        <f t="shared" si="178"/>
        <v>1.2192911061939526E-8</v>
      </c>
      <c r="AT477" s="47">
        <f t="shared" si="178"/>
        <v>1.116626393545388E-8</v>
      </c>
      <c r="AU477" s="47">
        <f t="shared" si="178"/>
        <v>7.3015252379682449E-8</v>
      </c>
      <c r="AV477" s="47">
        <f t="shared" si="178"/>
        <v>3.0564305227498706E-8</v>
      </c>
      <c r="AW477" s="47">
        <f t="shared" si="178"/>
        <v>4.0626135452668458E-9</v>
      </c>
      <c r="AX477" s="47">
        <f t="shared" si="178"/>
        <v>0</v>
      </c>
      <c r="BA477" s="47">
        <f t="shared" si="184"/>
        <v>9.1504803800647588E-9</v>
      </c>
      <c r="BB477" s="47">
        <f t="shared" si="179"/>
        <v>3.0797961350884477E-8</v>
      </c>
      <c r="BC477" s="47">
        <f t="shared" si="179"/>
        <v>2.9851323592561076E-8</v>
      </c>
      <c r="BD477" s="47">
        <f t="shared" si="179"/>
        <v>3.7479151017496041E-8</v>
      </c>
      <c r="BE477" s="47">
        <f t="shared" si="179"/>
        <v>1.8731429290557354E-7</v>
      </c>
      <c r="BF477" s="47">
        <f t="shared" si="179"/>
        <v>1.0734222449335431E-7</v>
      </c>
      <c r="BG477" s="47">
        <f t="shared" si="179"/>
        <v>2.0594235235609366E-6</v>
      </c>
      <c r="BH477" s="47">
        <f t="shared" si="179"/>
        <v>4.3894037620969579E-7</v>
      </c>
      <c r="BI477" s="47">
        <f t="shared" si="179"/>
        <v>7.7306839524683962E-8</v>
      </c>
      <c r="BJ477" s="47">
        <f t="shared" si="179"/>
        <v>0</v>
      </c>
    </row>
    <row r="478" spans="4:63">
      <c r="D478" s="37">
        <f t="shared" si="180"/>
        <v>0.125</v>
      </c>
      <c r="E478" s="47">
        <f t="shared" si="185"/>
        <v>5.3818006421042392E-9</v>
      </c>
      <c r="F478" s="47">
        <f t="shared" si="175"/>
        <v>1.6989840173087322E-8</v>
      </c>
      <c r="G478" s="47">
        <f t="shared" si="175"/>
        <v>1.9569186061675448E-8</v>
      </c>
      <c r="H478" s="47">
        <f t="shared" si="175"/>
        <v>2.2934357263482992E-8</v>
      </c>
      <c r="I478" s="47">
        <f t="shared" si="175"/>
        <v>1.0868697481838294E-7</v>
      </c>
      <c r="J478" s="47">
        <f t="shared" si="175"/>
        <v>6.7112794490856765E-8</v>
      </c>
      <c r="K478" s="47">
        <f t="shared" si="175"/>
        <v>1.337841190083754E-6</v>
      </c>
      <c r="L478" s="47">
        <f t="shared" si="175"/>
        <v>2.6399961093082293E-7</v>
      </c>
      <c r="M478" s="47">
        <f t="shared" si="175"/>
        <v>4.9654031796411005E-8</v>
      </c>
      <c r="N478" s="47">
        <f t="shared" si="175"/>
        <v>0</v>
      </c>
      <c r="Q478" s="47">
        <f t="shared" si="181"/>
        <v>4.9942659831212062E-9</v>
      </c>
      <c r="R478" s="47">
        <f t="shared" si="176"/>
        <v>9.2362070566162519E-9</v>
      </c>
      <c r="S478" s="47">
        <f t="shared" si="176"/>
        <v>1.7781273885257966E-8</v>
      </c>
      <c r="T478" s="47">
        <f t="shared" si="176"/>
        <v>1.9908921409824273E-8</v>
      </c>
      <c r="U478" s="47">
        <f t="shared" si="176"/>
        <v>9.4251947763321735E-8</v>
      </c>
      <c r="V478" s="47">
        <f t="shared" si="176"/>
        <v>5.182305394434808E-8</v>
      </c>
      <c r="W478" s="47">
        <f t="shared" si="176"/>
        <v>1.2055267656308199E-6</v>
      </c>
      <c r="X478" s="47">
        <f t="shared" si="176"/>
        <v>2.1208524936972338E-7</v>
      </c>
      <c r="Y478" s="47">
        <f t="shared" si="176"/>
        <v>4.3993588003839949E-8</v>
      </c>
      <c r="Z478" s="47">
        <f t="shared" si="176"/>
        <v>0</v>
      </c>
      <c r="AA478" s="91"/>
      <c r="AB478" s="91"/>
      <c r="AC478" s="47">
        <f t="shared" si="182"/>
        <v>5.7693353010872747E-9</v>
      </c>
      <c r="AD478" s="47">
        <f t="shared" si="177"/>
        <v>2.4724288262746559E-8</v>
      </c>
      <c r="AE478" s="47">
        <f t="shared" si="177"/>
        <v>2.1357098238092917E-8</v>
      </c>
      <c r="AF478" s="47">
        <f t="shared" si="177"/>
        <v>2.5959793117141701E-8</v>
      </c>
      <c r="AG478" s="47">
        <f t="shared" si="177"/>
        <v>1.2312200187344371E-7</v>
      </c>
      <c r="AH478" s="47">
        <f t="shared" si="177"/>
        <v>8.2402535037365595E-8</v>
      </c>
      <c r="AI478" s="47">
        <f t="shared" si="177"/>
        <v>1.4600253174755207E-6</v>
      </c>
      <c r="AJ478" s="47">
        <f t="shared" si="177"/>
        <v>3.133726785552756E-7</v>
      </c>
      <c r="AK478" s="47">
        <f t="shared" si="177"/>
        <v>5.5343640385198834E-8</v>
      </c>
      <c r="AL478" s="47">
        <f t="shared" si="177"/>
        <v>0</v>
      </c>
      <c r="AO478" s="47">
        <f t="shared" ref="AO478:AX516" si="186">E478-Q478</f>
        <v>3.8753465898303301E-10</v>
      </c>
      <c r="AP478" s="47">
        <f t="shared" si="178"/>
        <v>7.7536331164710702E-9</v>
      </c>
      <c r="AQ478" s="47">
        <f t="shared" si="178"/>
        <v>1.7879121764174821E-9</v>
      </c>
      <c r="AR478" s="47">
        <f t="shared" si="178"/>
        <v>3.0254358536587189E-9</v>
      </c>
      <c r="AS478" s="47">
        <f t="shared" si="178"/>
        <v>1.4435027055061207E-8</v>
      </c>
      <c r="AT478" s="47">
        <f t="shared" si="178"/>
        <v>1.5289740546508685E-8</v>
      </c>
      <c r="AU478" s="47">
        <f t="shared" si="178"/>
        <v>1.3231442445293415E-7</v>
      </c>
      <c r="AV478" s="47">
        <f t="shared" si="178"/>
        <v>5.1914361561099542E-8</v>
      </c>
      <c r="AW478" s="47">
        <f t="shared" si="178"/>
        <v>5.6604437925710561E-9</v>
      </c>
      <c r="AX478" s="47">
        <f t="shared" si="178"/>
        <v>0</v>
      </c>
      <c r="BA478" s="47">
        <f t="shared" si="184"/>
        <v>1.1151135943191514E-8</v>
      </c>
      <c r="BB478" s="47">
        <f t="shared" si="179"/>
        <v>4.1714128435833881E-8</v>
      </c>
      <c r="BC478" s="47">
        <f t="shared" si="179"/>
        <v>4.0926284299768365E-8</v>
      </c>
      <c r="BD478" s="47">
        <f t="shared" si="179"/>
        <v>4.8894150380624693E-8</v>
      </c>
      <c r="BE478" s="47">
        <f t="shared" si="179"/>
        <v>2.3180897669182665E-7</v>
      </c>
      <c r="BF478" s="47">
        <f t="shared" si="179"/>
        <v>1.4951532952822237E-7</v>
      </c>
      <c r="BG478" s="47">
        <f t="shared" si="179"/>
        <v>2.7978665075592748E-6</v>
      </c>
      <c r="BH478" s="47">
        <f t="shared" si="179"/>
        <v>5.7737228948609858E-7</v>
      </c>
      <c r="BI478" s="47">
        <f t="shared" si="179"/>
        <v>1.0499767218160985E-7</v>
      </c>
      <c r="BJ478" s="47">
        <f t="shared" si="179"/>
        <v>0</v>
      </c>
    </row>
    <row r="479" spans="4:63">
      <c r="D479" s="37">
        <f t="shared" si="180"/>
        <v>0.25</v>
      </c>
      <c r="E479" s="47">
        <f t="shared" si="185"/>
        <v>8.7624292205923591E-9</v>
      </c>
      <c r="F479" s="47">
        <f t="shared" si="175"/>
        <v>4.3328710739800426E-8</v>
      </c>
      <c r="G479" s="47">
        <f t="shared" si="175"/>
        <v>5.0849177761634776E-8</v>
      </c>
      <c r="H479" s="47">
        <f t="shared" si="175"/>
        <v>5.0684271063836052E-8</v>
      </c>
      <c r="I479" s="47">
        <f t="shared" si="175"/>
        <v>2.0365477679323028E-7</v>
      </c>
      <c r="J479" s="47">
        <f t="shared" si="175"/>
        <v>1.8510019669456186E-7</v>
      </c>
      <c r="K479" s="47">
        <f t="shared" si="175"/>
        <v>3.3205019151549787E-6</v>
      </c>
      <c r="L479" s="47">
        <f t="shared" si="175"/>
        <v>5.4012805841076868E-7</v>
      </c>
      <c r="M479" s="47">
        <f t="shared" si="175"/>
        <v>1.2623640582532358E-7</v>
      </c>
      <c r="N479" s="47">
        <f t="shared" si="175"/>
        <v>0</v>
      </c>
      <c r="Q479" s="47">
        <f t="shared" si="181"/>
        <v>7.3072801149495637E-9</v>
      </c>
      <c r="R479" s="47">
        <f t="shared" si="176"/>
        <v>2.30729488934038E-8</v>
      </c>
      <c r="S479" s="47">
        <f t="shared" si="176"/>
        <v>4.6506164121875262E-8</v>
      </c>
      <c r="T479" s="47">
        <f t="shared" si="176"/>
        <v>4.1198722206549005E-8</v>
      </c>
      <c r="U479" s="47">
        <f t="shared" si="176"/>
        <v>1.8148015813065764E-7</v>
      </c>
      <c r="V479" s="47">
        <f t="shared" si="176"/>
        <v>1.4734056873402461E-7</v>
      </c>
      <c r="W479" s="47">
        <f t="shared" si="176"/>
        <v>2.7628568953665047E-6</v>
      </c>
      <c r="X479" s="47">
        <f t="shared" si="176"/>
        <v>3.5806761784249578E-7</v>
      </c>
      <c r="Y479" s="47">
        <f t="shared" si="176"/>
        <v>1.1062930172611408E-7</v>
      </c>
      <c r="Z479" s="47">
        <f t="shared" si="176"/>
        <v>0</v>
      </c>
      <c r="AA479" s="91"/>
      <c r="AB479" s="91"/>
      <c r="AC479" s="47">
        <f t="shared" si="182"/>
        <v>1.0218376055668438E-8</v>
      </c>
      <c r="AD479" s="47">
        <f t="shared" si="177"/>
        <v>6.3637077015208573E-8</v>
      </c>
      <c r="AE479" s="47">
        <f t="shared" si="177"/>
        <v>5.5192191401394223E-8</v>
      </c>
      <c r="AF479" s="47">
        <f t="shared" si="177"/>
        <v>6.0166714098772823E-8</v>
      </c>
      <c r="AG479" s="47">
        <f t="shared" si="177"/>
        <v>2.2582939545580186E-7</v>
      </c>
      <c r="AH479" s="47">
        <f t="shared" si="177"/>
        <v>2.228598246550993E-7</v>
      </c>
      <c r="AI479" s="47">
        <f t="shared" si="177"/>
        <v>3.9252277038188017E-6</v>
      </c>
      <c r="AJ479" s="47">
        <f t="shared" si="177"/>
        <v>7.3402285805817845E-7</v>
      </c>
      <c r="AK479" s="47">
        <f t="shared" si="177"/>
        <v>1.4170039283637899E-7</v>
      </c>
      <c r="AL479" s="47">
        <f t="shared" si="177"/>
        <v>0</v>
      </c>
      <c r="AO479" s="47">
        <f t="shared" si="186"/>
        <v>1.4551491056427954E-9</v>
      </c>
      <c r="AP479" s="47">
        <f t="shared" si="178"/>
        <v>2.0255761846396626E-8</v>
      </c>
      <c r="AQ479" s="47">
        <f t="shared" si="178"/>
        <v>4.3430136397595137E-9</v>
      </c>
      <c r="AR479" s="47">
        <f t="shared" si="178"/>
        <v>9.4855488572870466E-9</v>
      </c>
      <c r="AS479" s="47">
        <f t="shared" si="178"/>
        <v>2.2174618662572639E-8</v>
      </c>
      <c r="AT479" s="47">
        <f t="shared" si="178"/>
        <v>3.7759627960537254E-8</v>
      </c>
      <c r="AU479" s="47">
        <f t="shared" si="178"/>
        <v>5.5764501978847407E-7</v>
      </c>
      <c r="AV479" s="47">
        <f t="shared" si="178"/>
        <v>1.8206044056827291E-7</v>
      </c>
      <c r="AW479" s="47">
        <f t="shared" si="178"/>
        <v>1.5607104099209497E-8</v>
      </c>
      <c r="AX479" s="47">
        <f t="shared" si="178"/>
        <v>0</v>
      </c>
      <c r="BA479" s="47">
        <f t="shared" si="184"/>
        <v>1.8980805276260799E-8</v>
      </c>
      <c r="BB479" s="47">
        <f t="shared" si="179"/>
        <v>1.06965787755009E-7</v>
      </c>
      <c r="BC479" s="47">
        <f t="shared" si="179"/>
        <v>1.0604136916302899E-7</v>
      </c>
      <c r="BD479" s="47">
        <f t="shared" si="179"/>
        <v>1.1085098516260888E-7</v>
      </c>
      <c r="BE479" s="47">
        <f t="shared" si="179"/>
        <v>4.2948417224903213E-7</v>
      </c>
      <c r="BF479" s="47">
        <f t="shared" si="179"/>
        <v>4.0796002134966116E-7</v>
      </c>
      <c r="BG479" s="47">
        <f t="shared" si="179"/>
        <v>7.24572961897378E-6</v>
      </c>
      <c r="BH479" s="47">
        <f t="shared" si="179"/>
        <v>1.2741509164689471E-6</v>
      </c>
      <c r="BI479" s="47">
        <f t="shared" si="179"/>
        <v>2.6793679866170254E-7</v>
      </c>
      <c r="BJ479" s="47">
        <f t="shared" si="179"/>
        <v>0</v>
      </c>
    </row>
    <row r="480" spans="4:63">
      <c r="D480" s="37">
        <f t="shared" si="180"/>
        <v>0.375</v>
      </c>
      <c r="E480" s="47">
        <f t="shared" si="185"/>
        <v>1.1596729121961929E-8</v>
      </c>
      <c r="F480" s="47">
        <f t="shared" si="175"/>
        <v>7.9433467868179992E-8</v>
      </c>
      <c r="G480" s="47">
        <f t="shared" si="175"/>
        <v>8.8092925001503443E-8</v>
      </c>
      <c r="H480" s="47">
        <f t="shared" si="175"/>
        <v>8.451780339124787E-8</v>
      </c>
      <c r="I480" s="47">
        <f t="shared" si="175"/>
        <v>3.0326497229360445E-7</v>
      </c>
      <c r="J480" s="47">
        <f t="shared" si="175"/>
        <v>3.3822931325295403E-7</v>
      </c>
      <c r="K480" s="47">
        <f t="shared" si="175"/>
        <v>5.8631373588306607E-6</v>
      </c>
      <c r="L480" s="47">
        <f t="shared" si="175"/>
        <v>7.9125499748265448E-7</v>
      </c>
      <c r="M480" s="47">
        <f t="shared" si="175"/>
        <v>2.2270202925943402E-7</v>
      </c>
      <c r="N480" s="47">
        <f t="shared" si="175"/>
        <v>0</v>
      </c>
      <c r="Q480" s="47">
        <f t="shared" si="181"/>
        <v>9.0450924325523139E-9</v>
      </c>
      <c r="R480" s="47">
        <f t="shared" si="176"/>
        <v>4.0658757122908463E-8</v>
      </c>
      <c r="S480" s="47">
        <f t="shared" si="176"/>
        <v>8.0506117321244055E-8</v>
      </c>
      <c r="T480" s="47">
        <f t="shared" si="176"/>
        <v>6.6851815733594284E-8</v>
      </c>
      <c r="U480" s="47">
        <f t="shared" si="176"/>
        <v>2.7407894847718879E-7</v>
      </c>
      <c r="V480" s="47">
        <f t="shared" si="176"/>
        <v>2.7664914675891199E-7</v>
      </c>
      <c r="W480" s="47">
        <f t="shared" si="176"/>
        <v>4.762317543319959E-6</v>
      </c>
      <c r="X480" s="47">
        <f t="shared" si="176"/>
        <v>4.8004780313586402E-7</v>
      </c>
      <c r="Y480" s="47">
        <f t="shared" si="176"/>
        <v>1.9476569063772502E-7</v>
      </c>
      <c r="Z480" s="47">
        <f t="shared" si="176"/>
        <v>0</v>
      </c>
      <c r="AA480" s="91"/>
      <c r="AB480" s="91"/>
      <c r="AC480" s="47">
        <f t="shared" si="182"/>
        <v>1.4154962528343648E-8</v>
      </c>
      <c r="AD480" s="47">
        <f t="shared" si="177"/>
        <v>1.184694623009038E-7</v>
      </c>
      <c r="AE480" s="47">
        <f t="shared" si="177"/>
        <v>9.5679732681762791E-8</v>
      </c>
      <c r="AF480" s="47">
        <f t="shared" si="177"/>
        <v>1.021581078659131E-7</v>
      </c>
      <c r="AG480" s="47">
        <f t="shared" si="177"/>
        <v>3.3245099611001873E-7</v>
      </c>
      <c r="AH480" s="47">
        <f t="shared" si="177"/>
        <v>3.9980947974699576E-7</v>
      </c>
      <c r="AI480" s="47">
        <f t="shared" si="177"/>
        <v>7.2357985003473346E-6</v>
      </c>
      <c r="AJ480" s="47">
        <f t="shared" si="177"/>
        <v>1.1708520156338574E-6</v>
      </c>
      <c r="AK480" s="47">
        <f t="shared" si="177"/>
        <v>2.4979312092881933E-7</v>
      </c>
      <c r="AL480" s="47">
        <f t="shared" si="177"/>
        <v>0</v>
      </c>
      <c r="AO480" s="47">
        <f t="shared" si="186"/>
        <v>2.5516366894096152E-9</v>
      </c>
      <c r="AP480" s="47">
        <f t="shared" si="178"/>
        <v>3.8774710745271529E-8</v>
      </c>
      <c r="AQ480" s="47">
        <f t="shared" si="178"/>
        <v>7.5868076802593879E-9</v>
      </c>
      <c r="AR480" s="47">
        <f t="shared" si="178"/>
        <v>1.7665987657653586E-8</v>
      </c>
      <c r="AS480" s="47">
        <f t="shared" si="178"/>
        <v>2.9186023816415656E-8</v>
      </c>
      <c r="AT480" s="47">
        <f t="shared" si="178"/>
        <v>6.1580166494042044E-8</v>
      </c>
      <c r="AU480" s="47">
        <f t="shared" si="178"/>
        <v>1.1008198155107017E-6</v>
      </c>
      <c r="AV480" s="47">
        <f t="shared" si="178"/>
        <v>3.1120719434679046E-7</v>
      </c>
      <c r="AW480" s="47">
        <f t="shared" si="178"/>
        <v>2.7936338621709003E-8</v>
      </c>
      <c r="AX480" s="47">
        <f t="shared" si="178"/>
        <v>0</v>
      </c>
      <c r="BA480" s="47">
        <f t="shared" si="184"/>
        <v>2.5751691650305577E-8</v>
      </c>
      <c r="BB480" s="47">
        <f t="shared" si="179"/>
        <v>1.979029301690838E-7</v>
      </c>
      <c r="BC480" s="47">
        <f t="shared" si="179"/>
        <v>1.8377265768326623E-7</v>
      </c>
      <c r="BD480" s="47">
        <f t="shared" si="179"/>
        <v>1.8667591125716097E-7</v>
      </c>
      <c r="BE480" s="47">
        <f t="shared" si="179"/>
        <v>6.3571596840362318E-7</v>
      </c>
      <c r="BF480" s="47">
        <f t="shared" si="179"/>
        <v>7.3803879299994979E-7</v>
      </c>
      <c r="BG480" s="47">
        <f t="shared" si="179"/>
        <v>1.3098935859177995E-5</v>
      </c>
      <c r="BH480" s="47">
        <f t="shared" si="179"/>
        <v>1.9621070131165121E-6</v>
      </c>
      <c r="BI480" s="47">
        <f t="shared" si="179"/>
        <v>4.7249515018825335E-7</v>
      </c>
      <c r="BJ480" s="47">
        <f t="shared" si="179"/>
        <v>0</v>
      </c>
    </row>
    <row r="481" spans="4:62">
      <c r="D481" s="37">
        <f t="shared" si="180"/>
        <v>0.5</v>
      </c>
      <c r="E481" s="47">
        <f t="shared" si="185"/>
        <v>1.435167338619241E-8</v>
      </c>
      <c r="F481" s="47">
        <f t="shared" si="175"/>
        <v>1.3099744194642803E-7</v>
      </c>
      <c r="G481" s="47">
        <f t="shared" si="175"/>
        <v>1.284682124937082E-7</v>
      </c>
      <c r="H481" s="47">
        <f t="shared" si="175"/>
        <v>1.2669896666098975E-7</v>
      </c>
      <c r="I481" s="47">
        <f t="shared" si="175"/>
        <v>4.1548839790718794E-7</v>
      </c>
      <c r="J481" s="47">
        <f t="shared" si="175"/>
        <v>5.2648231996126009E-7</v>
      </c>
      <c r="K481" s="47">
        <f t="shared" si="175"/>
        <v>9.1433325773891143E-6</v>
      </c>
      <c r="L481" s="47">
        <f t="shared" si="175"/>
        <v>1.0093697700436763E-6</v>
      </c>
      <c r="M481" s="47">
        <f t="shared" si="175"/>
        <v>3.4074065470049552E-7</v>
      </c>
      <c r="N481" s="47">
        <f t="shared" si="175"/>
        <v>0</v>
      </c>
      <c r="Q481" s="47">
        <f t="shared" si="181"/>
        <v>1.0857521159533651E-8</v>
      </c>
      <c r="R481" s="47">
        <f t="shared" si="176"/>
        <v>6.2945947497737398E-8</v>
      </c>
      <c r="S481" s="47">
        <f t="shared" si="176"/>
        <v>1.1673706927075032E-7</v>
      </c>
      <c r="T481" s="47">
        <f t="shared" si="176"/>
        <v>9.9556407137986818E-8</v>
      </c>
      <c r="U481" s="47">
        <f t="shared" si="176"/>
        <v>3.7808697620706992E-7</v>
      </c>
      <c r="V481" s="47">
        <f t="shared" si="176"/>
        <v>4.4098818987414248E-7</v>
      </c>
      <c r="W481" s="47">
        <f t="shared" si="176"/>
        <v>7.4437662771356415E-6</v>
      </c>
      <c r="X481" s="47">
        <f t="shared" si="176"/>
        <v>5.9177117476429957E-7</v>
      </c>
      <c r="Y481" s="47">
        <f t="shared" si="176"/>
        <v>2.9961934779726176E-7</v>
      </c>
      <c r="Z481" s="47">
        <f t="shared" si="176"/>
        <v>0</v>
      </c>
      <c r="AA481" s="91"/>
      <c r="AB481" s="91"/>
      <c r="AC481" s="47">
        <f t="shared" si="182"/>
        <v>1.7869568596675295E-8</v>
      </c>
      <c r="AD481" s="47">
        <f t="shared" si="177"/>
        <v>1.9937261942752822E-7</v>
      </c>
      <c r="AE481" s="47">
        <f t="shared" si="177"/>
        <v>1.4019935571666617E-7</v>
      </c>
      <c r="AF481" s="47">
        <f t="shared" si="177"/>
        <v>1.537490869599327E-7</v>
      </c>
      <c r="AG481" s="47">
        <f t="shared" si="177"/>
        <v>4.5288981960730447E-7</v>
      </c>
      <c r="AH481" s="47">
        <f t="shared" si="177"/>
        <v>6.11976450048376E-7</v>
      </c>
      <c r="AI481" s="47">
        <f t="shared" si="177"/>
        <v>1.1450337058612521E-5</v>
      </c>
      <c r="AJ481" s="47">
        <f t="shared" si="177"/>
        <v>1.5800544258582984E-6</v>
      </c>
      <c r="AK481" s="47">
        <f t="shared" si="177"/>
        <v>3.7988776757498009E-7</v>
      </c>
      <c r="AL481" s="47">
        <f t="shared" si="177"/>
        <v>0</v>
      </c>
      <c r="AO481" s="47">
        <f t="shared" si="186"/>
        <v>3.4941522266587592E-9</v>
      </c>
      <c r="AP481" s="47">
        <f t="shared" si="178"/>
        <v>6.8051494448690634E-8</v>
      </c>
      <c r="AQ481" s="47">
        <f t="shared" si="178"/>
        <v>1.1731143222957882E-8</v>
      </c>
      <c r="AR481" s="47">
        <f t="shared" si="178"/>
        <v>2.7142559523002937E-8</v>
      </c>
      <c r="AS481" s="47">
        <f t="shared" si="178"/>
        <v>3.7401421700118018E-8</v>
      </c>
      <c r="AT481" s="47">
        <f t="shared" si="178"/>
        <v>8.5494130087117609E-8</v>
      </c>
      <c r="AU481" s="47">
        <f t="shared" si="178"/>
        <v>1.6995663002534729E-6</v>
      </c>
      <c r="AV481" s="47">
        <f t="shared" si="178"/>
        <v>4.1759859527937668E-7</v>
      </c>
      <c r="AW481" s="47">
        <f t="shared" si="178"/>
        <v>4.1121306903233755E-8</v>
      </c>
      <c r="AX481" s="47">
        <f t="shared" si="178"/>
        <v>0</v>
      </c>
      <c r="BA481" s="47">
        <f t="shared" si="184"/>
        <v>3.2221241982867705E-8</v>
      </c>
      <c r="BB481" s="47">
        <f t="shared" si="179"/>
        <v>3.3037006137395623E-7</v>
      </c>
      <c r="BC481" s="47">
        <f t="shared" si="179"/>
        <v>2.6866756821037435E-7</v>
      </c>
      <c r="BD481" s="47">
        <f t="shared" si="179"/>
        <v>2.8044805362092246E-7</v>
      </c>
      <c r="BE481" s="47">
        <f t="shared" si="179"/>
        <v>8.6837821751449235E-7</v>
      </c>
      <c r="BF481" s="47">
        <f t="shared" si="179"/>
        <v>1.1384587700096362E-6</v>
      </c>
      <c r="BG481" s="47">
        <f t="shared" si="179"/>
        <v>2.0593669636001635E-5</v>
      </c>
      <c r="BH481" s="47">
        <f t="shared" si="179"/>
        <v>2.5894241959019748E-6</v>
      </c>
      <c r="BI481" s="47">
        <f t="shared" si="179"/>
        <v>7.2062842227547556E-7</v>
      </c>
      <c r="BJ481" s="47">
        <f t="shared" si="179"/>
        <v>0</v>
      </c>
    </row>
    <row r="482" spans="4:62">
      <c r="D482" s="37">
        <f t="shared" si="180"/>
        <v>0.625</v>
      </c>
      <c r="E482" s="47">
        <f t="shared" si="185"/>
        <v>1.6977807722703826E-8</v>
      </c>
      <c r="F482" s="47">
        <f t="shared" si="175"/>
        <v>2.0352867979214756E-7</v>
      </c>
      <c r="G482" s="47">
        <f t="shared" si="175"/>
        <v>1.6942365571581808E-7</v>
      </c>
      <c r="H482" s="47">
        <f t="shared" si="175"/>
        <v>1.7845233091929306E-7</v>
      </c>
      <c r="I482" s="47">
        <f t="shared" si="175"/>
        <v>5.4009735921257602E-7</v>
      </c>
      <c r="J482" s="47">
        <f t="shared" si="175"/>
        <v>7.5070665926607484E-7</v>
      </c>
      <c r="K482" s="47">
        <f t="shared" si="175"/>
        <v>1.3323801996525659E-5</v>
      </c>
      <c r="L482" s="47">
        <f t="shared" si="175"/>
        <v>1.1876386680301518E-6</v>
      </c>
      <c r="M482" s="47">
        <f t="shared" si="175"/>
        <v>4.8187636962467699E-7</v>
      </c>
      <c r="N482" s="47">
        <f t="shared" si="175"/>
        <v>0</v>
      </c>
      <c r="Q482" s="47">
        <f t="shared" si="181"/>
        <v>1.2729354865912302E-8</v>
      </c>
      <c r="R482" s="47">
        <f t="shared" si="176"/>
        <v>9.0897395717468247E-8</v>
      </c>
      <c r="S482" s="47">
        <f t="shared" si="176"/>
        <v>1.5247500816670429E-7</v>
      </c>
      <c r="T482" s="47">
        <f t="shared" si="176"/>
        <v>1.4070412732015691E-7</v>
      </c>
      <c r="U482" s="47">
        <f t="shared" si="176"/>
        <v>4.9325999438468133E-7</v>
      </c>
      <c r="V482" s="47">
        <f t="shared" si="176"/>
        <v>6.4156069149711469E-7</v>
      </c>
      <c r="W482" s="47">
        <f t="shared" si="176"/>
        <v>1.1000563716948451E-5</v>
      </c>
      <c r="X482" s="47">
        <f t="shared" si="176"/>
        <v>6.9044277713861318E-7</v>
      </c>
      <c r="Y482" s="47">
        <f t="shared" si="176"/>
        <v>4.2820894540276473E-7</v>
      </c>
      <c r="Z482" s="47">
        <f t="shared" si="176"/>
        <v>0</v>
      </c>
      <c r="AA482" s="91"/>
      <c r="AB482" s="91"/>
      <c r="AC482" s="47">
        <f t="shared" si="182"/>
        <v>2.1281889351660858E-8</v>
      </c>
      <c r="AD482" s="47">
        <f t="shared" si="177"/>
        <v>3.1613004216645892E-7</v>
      </c>
      <c r="AE482" s="47">
        <f t="shared" si="177"/>
        <v>1.8637230326493204E-7</v>
      </c>
      <c r="AF482" s="47">
        <f t="shared" si="177"/>
        <v>2.1598395346136908E-7</v>
      </c>
      <c r="AG482" s="47">
        <f t="shared" si="177"/>
        <v>5.8693472404046934E-7</v>
      </c>
      <c r="AH482" s="47">
        <f t="shared" si="177"/>
        <v>8.5985262703503245E-7</v>
      </c>
      <c r="AI482" s="47">
        <f t="shared" si="177"/>
        <v>1.6599998614477285E-5</v>
      </c>
      <c r="AJ482" s="47">
        <f t="shared" si="177"/>
        <v>1.9255430528957855E-6</v>
      </c>
      <c r="AK482" s="47">
        <f t="shared" si="177"/>
        <v>5.3227215719748529E-7</v>
      </c>
      <c r="AL482" s="47">
        <f t="shared" si="177"/>
        <v>0</v>
      </c>
      <c r="AO482" s="47">
        <f t="shared" si="186"/>
        <v>4.2484528567915241E-9</v>
      </c>
      <c r="AP482" s="47">
        <f t="shared" si="178"/>
        <v>1.1263128407467932E-7</v>
      </c>
      <c r="AQ482" s="47">
        <f t="shared" si="178"/>
        <v>1.6948647549113796E-8</v>
      </c>
      <c r="AR482" s="47">
        <f t="shared" si="178"/>
        <v>3.7748203599136152E-8</v>
      </c>
      <c r="AS482" s="47">
        <f t="shared" si="178"/>
        <v>4.6837364827894696E-8</v>
      </c>
      <c r="AT482" s="47">
        <f t="shared" si="178"/>
        <v>1.0914596776896015E-7</v>
      </c>
      <c r="AU482" s="47">
        <f t="shared" si="178"/>
        <v>2.3232382795772077E-6</v>
      </c>
      <c r="AV482" s="47">
        <f t="shared" si="178"/>
        <v>4.971958908915386E-7</v>
      </c>
      <c r="AW482" s="47">
        <f t="shared" si="178"/>
        <v>5.3667424221912259E-8</v>
      </c>
      <c r="AX482" s="47">
        <f t="shared" si="178"/>
        <v>0</v>
      </c>
      <c r="BA482" s="47">
        <f t="shared" si="184"/>
        <v>3.8259697074364688E-8</v>
      </c>
      <c r="BB482" s="47">
        <f t="shared" si="179"/>
        <v>5.1965872195860651E-7</v>
      </c>
      <c r="BC482" s="47">
        <f t="shared" si="179"/>
        <v>3.5579595898075012E-7</v>
      </c>
      <c r="BD482" s="47">
        <f t="shared" si="179"/>
        <v>3.9443628438066211E-7</v>
      </c>
      <c r="BE482" s="47">
        <f t="shared" si="179"/>
        <v>1.1270320832530454E-6</v>
      </c>
      <c r="BF482" s="47">
        <f t="shared" si="179"/>
        <v>1.6105592863011073E-6</v>
      </c>
      <c r="BG482" s="47">
        <f t="shared" si="179"/>
        <v>2.9923800611002944E-5</v>
      </c>
      <c r="BH482" s="47">
        <f t="shared" si="179"/>
        <v>3.1131817209259373E-6</v>
      </c>
      <c r="BI482" s="47">
        <f t="shared" si="179"/>
        <v>1.0141485268221622E-6</v>
      </c>
      <c r="BJ482" s="47">
        <f t="shared" si="179"/>
        <v>0</v>
      </c>
    </row>
    <row r="483" spans="4:62">
      <c r="D483" s="37">
        <f t="shared" si="180"/>
        <v>0.75</v>
      </c>
      <c r="E483" s="47">
        <f t="shared" si="185"/>
        <v>1.9476574364904493E-8</v>
      </c>
      <c r="F483" s="47">
        <f t="shared" si="175"/>
        <v>3.011541247228019E-7</v>
      </c>
      <c r="G483" s="47">
        <f t="shared" si="175"/>
        <v>2.090546108451019E-7</v>
      </c>
      <c r="H483" s="47">
        <f t="shared" si="175"/>
        <v>2.4071012059292084E-7</v>
      </c>
      <c r="I483" s="47">
        <f t="shared" si="175"/>
        <v>6.7711591356389637E-7</v>
      </c>
      <c r="J483" s="47">
        <f t="shared" si="175"/>
        <v>1.0112875911678023E-6</v>
      </c>
      <c r="K483" s="47">
        <f t="shared" si="175"/>
        <v>1.8527301730681995E-5</v>
      </c>
      <c r="L483" s="47">
        <f t="shared" si="175"/>
        <v>1.3261302384831831E-6</v>
      </c>
      <c r="M483" s="47">
        <f t="shared" si="175"/>
        <v>6.4727387240680548E-7</v>
      </c>
      <c r="N483" s="47">
        <f t="shared" si="175"/>
        <v>0</v>
      </c>
      <c r="Q483" s="47">
        <f t="shared" si="181"/>
        <v>1.4657978934307492E-8</v>
      </c>
      <c r="R483" s="47">
        <f t="shared" si="176"/>
        <v>1.2539230335569807E-7</v>
      </c>
      <c r="S483" s="47">
        <f t="shared" si="176"/>
        <v>1.8569931850330676E-7</v>
      </c>
      <c r="T483" s="47">
        <f t="shared" si="176"/>
        <v>1.913470863374013E-7</v>
      </c>
      <c r="U483" s="47">
        <f t="shared" si="176"/>
        <v>6.1962262666056847E-7</v>
      </c>
      <c r="V483" s="47">
        <f t="shared" si="176"/>
        <v>8.7872536407078098E-7</v>
      </c>
      <c r="W483" s="47">
        <f t="shared" si="176"/>
        <v>1.5578003834753891E-5</v>
      </c>
      <c r="X483" s="47">
        <f t="shared" si="176"/>
        <v>7.7613182372265749E-7</v>
      </c>
      <c r="Y483" s="47">
        <f t="shared" si="176"/>
        <v>5.8283291630937066E-7</v>
      </c>
      <c r="Z483" s="47">
        <f t="shared" si="176"/>
        <v>0</v>
      </c>
      <c r="AA483" s="91"/>
      <c r="AB483" s="91"/>
      <c r="AC483" s="47">
        <f t="shared" si="182"/>
        <v>2.439483622174569E-8</v>
      </c>
      <c r="AD483" s="47">
        <f t="shared" si="177"/>
        <v>4.7603951355949676E-7</v>
      </c>
      <c r="AE483" s="47">
        <f t="shared" si="177"/>
        <v>2.3240990318689715E-7</v>
      </c>
      <c r="AF483" s="47">
        <f t="shared" si="177"/>
        <v>2.8968512075908189E-7</v>
      </c>
      <c r="AG483" s="47">
        <f t="shared" si="177"/>
        <v>7.346092004672231E-7</v>
      </c>
      <c r="AH483" s="47">
        <f t="shared" si="177"/>
        <v>1.1438498182648217E-6</v>
      </c>
      <c r="AI483" s="47">
        <f t="shared" si="177"/>
        <v>2.2694325967387803E-5</v>
      </c>
      <c r="AJ483" s="47">
        <f t="shared" si="177"/>
        <v>2.1845621745714478E-6</v>
      </c>
      <c r="AK483" s="47">
        <f t="shared" si="177"/>
        <v>7.0726287077646534E-7</v>
      </c>
      <c r="AL483" s="47">
        <f t="shared" si="177"/>
        <v>0</v>
      </c>
      <c r="AO483" s="47">
        <f t="shared" si="186"/>
        <v>4.8185954305970006E-9</v>
      </c>
      <c r="AP483" s="47">
        <f t="shared" si="178"/>
        <v>1.7576182136710384E-7</v>
      </c>
      <c r="AQ483" s="47">
        <f t="shared" si="178"/>
        <v>2.3355292341795145E-8</v>
      </c>
      <c r="AR483" s="47">
        <f t="shared" si="178"/>
        <v>4.936303425551954E-8</v>
      </c>
      <c r="AS483" s="47">
        <f t="shared" si="178"/>
        <v>5.7493286903327898E-8</v>
      </c>
      <c r="AT483" s="47">
        <f t="shared" si="178"/>
        <v>1.3256222709702127E-7</v>
      </c>
      <c r="AU483" s="47">
        <f t="shared" si="178"/>
        <v>2.9492978959281045E-6</v>
      </c>
      <c r="AV483" s="47">
        <f t="shared" si="178"/>
        <v>5.4999841476052557E-7</v>
      </c>
      <c r="AW483" s="47">
        <f t="shared" si="178"/>
        <v>6.4440956097434822E-8</v>
      </c>
      <c r="AX483" s="47">
        <f t="shared" si="178"/>
        <v>0</v>
      </c>
      <c r="BA483" s="47">
        <f t="shared" si="184"/>
        <v>4.3871410586650183E-8</v>
      </c>
      <c r="BB483" s="47">
        <f t="shared" si="179"/>
        <v>7.7719363828229867E-7</v>
      </c>
      <c r="BC483" s="47">
        <f t="shared" si="179"/>
        <v>4.4146451403199905E-7</v>
      </c>
      <c r="BD483" s="47">
        <f t="shared" si="179"/>
        <v>5.3039524135200279E-7</v>
      </c>
      <c r="BE483" s="47">
        <f t="shared" si="179"/>
        <v>1.4117251140311194E-6</v>
      </c>
      <c r="BF483" s="47">
        <f t="shared" si="179"/>
        <v>2.1551374094326242E-6</v>
      </c>
      <c r="BG483" s="47">
        <f t="shared" si="179"/>
        <v>4.1221627698069795E-5</v>
      </c>
      <c r="BH483" s="47">
        <f t="shared" si="179"/>
        <v>3.5106924130546307E-6</v>
      </c>
      <c r="BI483" s="47">
        <f t="shared" si="179"/>
        <v>1.3545367431832707E-6</v>
      </c>
      <c r="BJ483" s="47">
        <f t="shared" si="179"/>
        <v>0</v>
      </c>
    </row>
    <row r="484" spans="4:62">
      <c r="D484" s="37">
        <f t="shared" si="180"/>
        <v>0.875</v>
      </c>
      <c r="E484" s="47">
        <f t="shared" si="185"/>
        <v>2.1911729347886074E-8</v>
      </c>
      <c r="F484" s="47">
        <f t="shared" si="175"/>
        <v>4.2494606812945271E-7</v>
      </c>
      <c r="G484" s="47">
        <f t="shared" si="175"/>
        <v>2.4688715630110498E-7</v>
      </c>
      <c r="H484" s="47">
        <f t="shared" si="175"/>
        <v>3.1374950878257753E-7</v>
      </c>
      <c r="I484" s="47">
        <f t="shared" si="175"/>
        <v>8.267399950883182E-7</v>
      </c>
      <c r="J484" s="47">
        <f t="shared" si="175"/>
        <v>1.3079763887206414E-6</v>
      </c>
      <c r="K484" s="47">
        <f t="shared" si="175"/>
        <v>2.4787726510847635E-5</v>
      </c>
      <c r="L484" s="47">
        <f t="shared" si="175"/>
        <v>1.4335157351690535E-6</v>
      </c>
      <c r="M484" s="47">
        <f t="shared" si="175"/>
        <v>8.3732923490557687E-7</v>
      </c>
      <c r="N484" s="47">
        <f t="shared" si="175"/>
        <v>0</v>
      </c>
      <c r="Q484" s="47">
        <f t="shared" si="181"/>
        <v>1.665265310196252E-8</v>
      </c>
      <c r="R484" s="47">
        <f t="shared" si="176"/>
        <v>1.6700656941827128E-7</v>
      </c>
      <c r="S484" s="47">
        <f t="shared" si="176"/>
        <v>2.1593507614184405E-7</v>
      </c>
      <c r="T484" s="47">
        <f t="shared" si="176"/>
        <v>2.5178104278715965E-7</v>
      </c>
      <c r="U484" s="47">
        <f t="shared" si="176"/>
        <v>7.5740600960680469E-7</v>
      </c>
      <c r="V484" s="47">
        <f t="shared" si="176"/>
        <v>1.1517340816920886E-6</v>
      </c>
      <c r="W484" s="47">
        <f t="shared" si="176"/>
        <v>2.1214829451139372E-5</v>
      </c>
      <c r="X484" s="47">
        <f t="shared" si="176"/>
        <v>8.5247125952398445E-7</v>
      </c>
      <c r="Y484" s="47">
        <f t="shared" si="176"/>
        <v>7.6417561901202479E-7</v>
      </c>
      <c r="Z484" s="47">
        <f t="shared" si="176"/>
        <v>0</v>
      </c>
      <c r="AA484" s="91"/>
      <c r="AB484" s="91"/>
      <c r="AC484" s="47">
        <f t="shared" si="182"/>
        <v>2.731472841770092E-8</v>
      </c>
      <c r="AD484" s="47">
        <f t="shared" si="177"/>
        <v>6.809397700879582E-7</v>
      </c>
      <c r="AE484" s="47">
        <f t="shared" si="177"/>
        <v>2.778392364603661E-7</v>
      </c>
      <c r="AF484" s="47">
        <f t="shared" si="177"/>
        <v>3.7515763601587576E-7</v>
      </c>
      <c r="AG484" s="47">
        <f t="shared" si="177"/>
        <v>8.9607398056983055E-7</v>
      </c>
      <c r="AH484" s="47">
        <f t="shared" si="177"/>
        <v>1.4642186957491933E-6</v>
      </c>
      <c r="AI484" s="47">
        <f t="shared" si="177"/>
        <v>2.9714742783391232E-5</v>
      </c>
      <c r="AJ484" s="47">
        <f t="shared" si="177"/>
        <v>2.3585209606055199E-6</v>
      </c>
      <c r="AK484" s="47">
        <f t="shared" si="177"/>
        <v>9.0521808322543876E-7</v>
      </c>
      <c r="AL484" s="47">
        <f t="shared" si="177"/>
        <v>0</v>
      </c>
      <c r="AO484" s="47">
        <f t="shared" si="186"/>
        <v>5.2590762459235543E-9</v>
      </c>
      <c r="AP484" s="47">
        <f t="shared" si="178"/>
        <v>2.5793949871118143E-7</v>
      </c>
      <c r="AQ484" s="47">
        <f t="shared" si="178"/>
        <v>3.0952080159260932E-8</v>
      </c>
      <c r="AR484" s="47">
        <f t="shared" si="178"/>
        <v>6.1968465995417882E-8</v>
      </c>
      <c r="AS484" s="47">
        <f t="shared" si="178"/>
        <v>6.933398548151351E-8</v>
      </c>
      <c r="AT484" s="47">
        <f t="shared" si="178"/>
        <v>1.5624230702855277E-7</v>
      </c>
      <c r="AU484" s="47">
        <f t="shared" si="178"/>
        <v>3.5728970597082633E-6</v>
      </c>
      <c r="AV484" s="47">
        <f t="shared" si="178"/>
        <v>5.8104447564506906E-7</v>
      </c>
      <c r="AW484" s="47">
        <f t="shared" si="178"/>
        <v>7.3153615893552077E-8</v>
      </c>
      <c r="AX484" s="47">
        <f t="shared" si="178"/>
        <v>0</v>
      </c>
      <c r="BA484" s="47">
        <f t="shared" si="184"/>
        <v>4.9226457765586994E-8</v>
      </c>
      <c r="BB484" s="47">
        <f t="shared" si="179"/>
        <v>1.1058858382174109E-6</v>
      </c>
      <c r="BC484" s="47">
        <f t="shared" si="179"/>
        <v>5.2472639276147103E-7</v>
      </c>
      <c r="BD484" s="47">
        <f t="shared" si="179"/>
        <v>6.8890714479845323E-7</v>
      </c>
      <c r="BE484" s="47">
        <f t="shared" si="179"/>
        <v>1.7228139756581486E-6</v>
      </c>
      <c r="BF484" s="47">
        <f t="shared" si="179"/>
        <v>2.7721950844698346E-6</v>
      </c>
      <c r="BG484" s="47">
        <f t="shared" si="179"/>
        <v>5.4502469294238867E-5</v>
      </c>
      <c r="BH484" s="47">
        <f t="shared" si="179"/>
        <v>3.7920366957745736E-6</v>
      </c>
      <c r="BI484" s="47">
        <f t="shared" si="179"/>
        <v>1.7425473181310156E-6</v>
      </c>
      <c r="BJ484" s="47">
        <f t="shared" si="179"/>
        <v>0</v>
      </c>
    </row>
    <row r="485" spans="4:62">
      <c r="D485" s="37">
        <f t="shared" si="180"/>
        <v>1</v>
      </c>
      <c r="E485" s="47">
        <f t="shared" si="185"/>
        <v>2.4401449606313458E-8</v>
      </c>
      <c r="F485" s="47">
        <f t="shared" si="175"/>
        <v>5.7178538022398292E-7</v>
      </c>
      <c r="G485" s="47">
        <f t="shared" si="175"/>
        <v>2.8443704592005968E-7</v>
      </c>
      <c r="H485" s="47">
        <f t="shared" si="175"/>
        <v>3.9696097359762914E-7</v>
      </c>
      <c r="I485" s="47">
        <f t="shared" si="175"/>
        <v>9.8908614240735922E-7</v>
      </c>
      <c r="J485" s="47">
        <f t="shared" si="175"/>
        <v>1.6400040394348823E-6</v>
      </c>
      <c r="K485" s="47">
        <f t="shared" si="175"/>
        <v>3.2017734257459293E-5</v>
      </c>
      <c r="L485" s="47">
        <f t="shared" si="175"/>
        <v>1.5261944319426866E-6</v>
      </c>
      <c r="M485" s="47">
        <f t="shared" si="175"/>
        <v>1.051475346392382E-6</v>
      </c>
      <c r="N485" s="47">
        <f t="shared" si="175"/>
        <v>0</v>
      </c>
      <c r="Q485" s="47">
        <f t="shared" si="181"/>
        <v>1.8725739343324094E-8</v>
      </c>
      <c r="R485" s="47">
        <f t="shared" si="176"/>
        <v>2.1589787062101221E-7</v>
      </c>
      <c r="S485" s="47">
        <f t="shared" si="176"/>
        <v>2.448530862082593E-7</v>
      </c>
      <c r="T485" s="47">
        <f t="shared" si="176"/>
        <v>3.2127170230357751E-7</v>
      </c>
      <c r="U485" s="47">
        <f t="shared" si="176"/>
        <v>9.0681583019863683E-7</v>
      </c>
      <c r="V485" s="47">
        <f t="shared" si="176"/>
        <v>1.4588907852115965E-6</v>
      </c>
      <c r="W485" s="47">
        <f t="shared" si="176"/>
        <v>2.7803923954502871E-5</v>
      </c>
      <c r="X485" s="47">
        <f t="shared" si="176"/>
        <v>9.2630056539719954E-7</v>
      </c>
      <c r="Y485" s="47">
        <f t="shared" si="176"/>
        <v>9.7073691534969041E-7</v>
      </c>
      <c r="Z485" s="47">
        <f t="shared" si="176"/>
        <v>0</v>
      </c>
      <c r="AA485" s="91"/>
      <c r="AB485" s="91"/>
      <c r="AC485" s="47">
        <f t="shared" si="182"/>
        <v>3.0241042216357427E-8</v>
      </c>
      <c r="AD485" s="47">
        <f t="shared" si="177"/>
        <v>9.2519748072103395E-7</v>
      </c>
      <c r="AE485" s="47">
        <f t="shared" si="177"/>
        <v>3.2402100563186033E-7</v>
      </c>
      <c r="AF485" s="47">
        <f t="shared" si="177"/>
        <v>4.7201219715888218E-7</v>
      </c>
      <c r="AG485" s="47">
        <f t="shared" si="177"/>
        <v>1.0713564546160803E-6</v>
      </c>
      <c r="AH485" s="47">
        <f t="shared" si="177"/>
        <v>1.8211172936581672E-6</v>
      </c>
      <c r="AI485" s="47">
        <f t="shared" si="177"/>
        <v>3.7619102002300846E-5</v>
      </c>
      <c r="AJ485" s="47">
        <f t="shared" si="177"/>
        <v>2.4790289203612047E-6</v>
      </c>
      <c r="AK485" s="47">
        <f t="shared" si="177"/>
        <v>1.1266632605729834E-6</v>
      </c>
      <c r="AL485" s="47">
        <f t="shared" si="177"/>
        <v>0</v>
      </c>
      <c r="AO485" s="47">
        <f t="shared" si="186"/>
        <v>5.6757102629893645E-9</v>
      </c>
      <c r="AP485" s="47">
        <f t="shared" si="178"/>
        <v>3.5588750960297074E-7</v>
      </c>
      <c r="AQ485" s="47">
        <f t="shared" si="178"/>
        <v>3.9583959711800381E-8</v>
      </c>
      <c r="AR485" s="47">
        <f t="shared" si="178"/>
        <v>7.5689271294051631E-8</v>
      </c>
      <c r="AS485" s="47">
        <f t="shared" si="178"/>
        <v>8.2270312208722393E-8</v>
      </c>
      <c r="AT485" s="47">
        <f t="shared" si="178"/>
        <v>1.8111325422328578E-7</v>
      </c>
      <c r="AU485" s="47">
        <f t="shared" si="178"/>
        <v>4.2138103029564218E-6</v>
      </c>
      <c r="AV485" s="47">
        <f t="shared" si="178"/>
        <v>5.9989386654548705E-7</v>
      </c>
      <c r="AW485" s="47">
        <f t="shared" si="178"/>
        <v>8.0738431042691618E-8</v>
      </c>
      <c r="AX485" s="47">
        <f t="shared" si="178"/>
        <v>0</v>
      </c>
      <c r="BA485" s="47">
        <f t="shared" si="184"/>
        <v>5.4642491822670885E-8</v>
      </c>
      <c r="BB485" s="47">
        <f t="shared" si="179"/>
        <v>1.4969828609450168E-6</v>
      </c>
      <c r="BC485" s="47">
        <f t="shared" si="179"/>
        <v>6.0845805155192006E-7</v>
      </c>
      <c r="BD485" s="47">
        <f t="shared" si="179"/>
        <v>8.6897317075651132E-7</v>
      </c>
      <c r="BE485" s="47">
        <f t="shared" si="179"/>
        <v>2.0604425970234396E-6</v>
      </c>
      <c r="BF485" s="47">
        <f t="shared" si="179"/>
        <v>3.4611213330930495E-6</v>
      </c>
      <c r="BG485" s="47">
        <f t="shared" si="179"/>
        <v>6.9636836259760138E-5</v>
      </c>
      <c r="BH485" s="47">
        <f t="shared" si="179"/>
        <v>4.0052233523038911E-6</v>
      </c>
      <c r="BI485" s="47">
        <f t="shared" si="179"/>
        <v>2.1781386069653652E-6</v>
      </c>
      <c r="BJ485" s="47">
        <f t="shared" si="179"/>
        <v>0</v>
      </c>
    </row>
    <row r="486" spans="4:62">
      <c r="D486" s="37">
        <f t="shared" si="180"/>
        <v>1.125</v>
      </c>
      <c r="E486" s="47">
        <f t="shared" si="185"/>
        <v>2.7066346486833454E-8</v>
      </c>
      <c r="F486" s="47">
        <f t="shared" si="175"/>
        <v>7.3636045135341746E-7</v>
      </c>
      <c r="G486" s="47">
        <f t="shared" si="175"/>
        <v>3.2424452099855299E-7</v>
      </c>
      <c r="H486" s="47">
        <f t="shared" si="175"/>
        <v>4.8926554075260535E-7</v>
      </c>
      <c r="I486" s="47">
        <f t="shared" si="175"/>
        <v>1.1640345921198729E-6</v>
      </c>
      <c r="J486" s="47">
        <f t="shared" si="175"/>
        <v>2.0064658239870919E-6</v>
      </c>
      <c r="K486" s="47">
        <f t="shared" si="175"/>
        <v>4.0066411971381704E-5</v>
      </c>
      <c r="L486" s="47">
        <f t="shared" si="175"/>
        <v>1.6211743206116976E-6</v>
      </c>
      <c r="M486" s="47">
        <f t="shared" si="175"/>
        <v>1.2886452324270774E-6</v>
      </c>
      <c r="N486" s="47">
        <f t="shared" si="175"/>
        <v>0</v>
      </c>
      <c r="Q486" s="47">
        <f t="shared" si="181"/>
        <v>2.0883286979805065E-8</v>
      </c>
      <c r="R486" s="47">
        <f t="shared" si="176"/>
        <v>2.7193900026075243E-7</v>
      </c>
      <c r="S486" s="47">
        <f t="shared" si="176"/>
        <v>2.7522393069135662E-7</v>
      </c>
      <c r="T486" s="47">
        <f t="shared" si="176"/>
        <v>3.9854026754263158E-7</v>
      </c>
      <c r="U486" s="47">
        <f t="shared" si="176"/>
        <v>1.0678474395099894E-6</v>
      </c>
      <c r="V486" s="47">
        <f t="shared" si="176"/>
        <v>1.7983117024876984E-6</v>
      </c>
      <c r="W486" s="47">
        <f t="shared" si="176"/>
        <v>3.5161730087862573E-5</v>
      </c>
      <c r="X486" s="47">
        <f t="shared" si="176"/>
        <v>1.0047081883386011E-6</v>
      </c>
      <c r="Y486" s="47">
        <f t="shared" si="176"/>
        <v>1.1998585354608181E-6</v>
      </c>
      <c r="Z486" s="47">
        <f t="shared" si="176"/>
        <v>0</v>
      </c>
      <c r="AA486" s="91"/>
      <c r="AB486" s="91"/>
      <c r="AC486" s="47">
        <f t="shared" si="182"/>
        <v>3.3380528588215487E-8</v>
      </c>
      <c r="AD486" s="47">
        <f t="shared" si="177"/>
        <v>1.1992748039582004E-6</v>
      </c>
      <c r="AE486" s="47">
        <f t="shared" si="177"/>
        <v>3.7326511130574962E-7</v>
      </c>
      <c r="AF486" s="47">
        <f t="shared" si="177"/>
        <v>5.794803106927053E-7</v>
      </c>
      <c r="AG486" s="47">
        <f t="shared" si="177"/>
        <v>1.260221744729755E-6</v>
      </c>
      <c r="AH486" s="47">
        <f t="shared" si="177"/>
        <v>2.2146199454864864E-6</v>
      </c>
      <c r="AI486" s="47">
        <f t="shared" si="177"/>
        <v>4.6362521524932507E-5</v>
      </c>
      <c r="AJ486" s="47">
        <f t="shared" si="177"/>
        <v>2.5905810747578251E-6</v>
      </c>
      <c r="AK486" s="47">
        <f t="shared" si="177"/>
        <v>1.3721812683840839E-6</v>
      </c>
      <c r="AL486" s="47">
        <f t="shared" si="177"/>
        <v>0</v>
      </c>
      <c r="AO486" s="47">
        <f t="shared" si="186"/>
        <v>6.1830595070283888E-9</v>
      </c>
      <c r="AP486" s="47">
        <f t="shared" si="178"/>
        <v>4.6442145109266503E-7</v>
      </c>
      <c r="AQ486" s="47">
        <f t="shared" si="178"/>
        <v>4.9020590307196372E-8</v>
      </c>
      <c r="AR486" s="47">
        <f t="shared" si="178"/>
        <v>9.0725273209973774E-8</v>
      </c>
      <c r="AS486" s="47">
        <f t="shared" si="178"/>
        <v>9.6187152609883424E-8</v>
      </c>
      <c r="AT486" s="47">
        <f t="shared" si="178"/>
        <v>2.0815412149939357E-7</v>
      </c>
      <c r="AU486" s="47">
        <f t="shared" si="178"/>
        <v>4.9046818835191307E-6</v>
      </c>
      <c r="AV486" s="47">
        <f t="shared" si="178"/>
        <v>6.1646613227309646E-7</v>
      </c>
      <c r="AW486" s="47">
        <f t="shared" si="178"/>
        <v>8.8786696966259315E-8</v>
      </c>
      <c r="AX486" s="47">
        <f t="shared" si="178"/>
        <v>0</v>
      </c>
      <c r="BA486" s="47">
        <f t="shared" si="184"/>
        <v>6.0446875075048941E-8</v>
      </c>
      <c r="BB486" s="47">
        <f t="shared" si="179"/>
        <v>1.9356352553116177E-6</v>
      </c>
      <c r="BC486" s="47">
        <f t="shared" si="179"/>
        <v>6.9750963230430261E-7</v>
      </c>
      <c r="BD486" s="47">
        <f t="shared" si="179"/>
        <v>1.0687458514453107E-6</v>
      </c>
      <c r="BE486" s="47">
        <f t="shared" si="179"/>
        <v>2.4242563368496281E-6</v>
      </c>
      <c r="BF486" s="47">
        <f t="shared" si="179"/>
        <v>4.2210857694735783E-6</v>
      </c>
      <c r="BG486" s="47">
        <f t="shared" si="179"/>
        <v>8.6428933496314204E-5</v>
      </c>
      <c r="BH486" s="47">
        <f t="shared" si="179"/>
        <v>4.2117553953695225E-6</v>
      </c>
      <c r="BI486" s="47">
        <f t="shared" si="179"/>
        <v>2.6608265008111611E-6</v>
      </c>
      <c r="BJ486" s="47">
        <f t="shared" si="179"/>
        <v>0</v>
      </c>
    </row>
    <row r="487" spans="4:62">
      <c r="D487" s="37">
        <f t="shared" si="180"/>
        <v>1.325</v>
      </c>
      <c r="E487" s="47">
        <f t="shared" si="185"/>
        <v>3.1793257691777788E-8</v>
      </c>
      <c r="F487" s="47">
        <f t="shared" si="175"/>
        <v>1.0320157531627975E-6</v>
      </c>
      <c r="G487" s="47">
        <f t="shared" si="175"/>
        <v>3.9512674167026792E-7</v>
      </c>
      <c r="H487" s="47">
        <f t="shared" si="175"/>
        <v>6.5520523772209742E-7</v>
      </c>
      <c r="I487" s="47">
        <f t="shared" si="175"/>
        <v>1.4694748370544083E-6</v>
      </c>
      <c r="J487" s="47">
        <f t="shared" si="175"/>
        <v>2.6648611838452965E-6</v>
      </c>
      <c r="K487" s="47">
        <f t="shared" si="175"/>
        <v>5.453441679010692E-5</v>
      </c>
      <c r="L487" s="47">
        <f t="shared" si="175"/>
        <v>1.7921431284544159E-6</v>
      </c>
      <c r="M487" s="47">
        <f t="shared" si="175"/>
        <v>1.7161300612834584E-6</v>
      </c>
      <c r="N487" s="47">
        <f t="shared" si="175"/>
        <v>0</v>
      </c>
      <c r="Q487" s="47">
        <f t="shared" si="181"/>
        <v>2.4484278746145052E-8</v>
      </c>
      <c r="R487" s="47">
        <f t="shared" si="176"/>
        <v>3.7710875820887527E-7</v>
      </c>
      <c r="S487" s="47">
        <f t="shared" si="176"/>
        <v>3.2956349055999302E-7</v>
      </c>
      <c r="T487" s="47">
        <f t="shared" si="176"/>
        <v>5.3740062603833828E-7</v>
      </c>
      <c r="U487" s="47">
        <f t="shared" si="176"/>
        <v>1.3491433722146582E-6</v>
      </c>
      <c r="V487" s="47">
        <f t="shared" si="176"/>
        <v>2.407813133514535E-6</v>
      </c>
      <c r="W487" s="47">
        <f t="shared" si="176"/>
        <v>4.838336873556247E-5</v>
      </c>
      <c r="X487" s="47">
        <f t="shared" si="176"/>
        <v>1.1457919779730351E-6</v>
      </c>
      <c r="Y487" s="47">
        <f t="shared" si="176"/>
        <v>1.6117439816983892E-6</v>
      </c>
      <c r="Z487" s="47">
        <f t="shared" si="176"/>
        <v>0</v>
      </c>
      <c r="AA487" s="91"/>
      <c r="AB487" s="91"/>
      <c r="AC487" s="47">
        <f t="shared" si="182"/>
        <v>3.9030490735115123E-8</v>
      </c>
      <c r="AD487" s="47">
        <f t="shared" si="177"/>
        <v>1.6914120233244387E-6</v>
      </c>
      <c r="AE487" s="47">
        <f t="shared" si="177"/>
        <v>4.6068999278054335E-7</v>
      </c>
      <c r="AF487" s="47">
        <f t="shared" si="177"/>
        <v>7.7328917973715848E-7</v>
      </c>
      <c r="AG487" s="47">
        <f t="shared" si="177"/>
        <v>1.5898063018941573E-6</v>
      </c>
      <c r="AH487" s="47">
        <f t="shared" si="177"/>
        <v>2.9219092341760581E-6</v>
      </c>
      <c r="AI487" s="47">
        <f t="shared" si="177"/>
        <v>6.2100859342911045E-5</v>
      </c>
      <c r="AJ487" s="47">
        <f t="shared" si="177"/>
        <v>2.791434900808828E-6</v>
      </c>
      <c r="AK487" s="47">
        <f t="shared" si="177"/>
        <v>1.8171223713514563E-6</v>
      </c>
      <c r="AL487" s="47">
        <f t="shared" si="177"/>
        <v>0</v>
      </c>
      <c r="AO487" s="47">
        <f t="shared" si="186"/>
        <v>7.3089789456327364E-9</v>
      </c>
      <c r="AP487" s="47">
        <f t="shared" si="178"/>
        <v>6.5490699495392219E-7</v>
      </c>
      <c r="AQ487" s="47">
        <f t="shared" si="178"/>
        <v>6.5563251110274902E-8</v>
      </c>
      <c r="AR487" s="47">
        <f t="shared" si="178"/>
        <v>1.1780461168375915E-7</v>
      </c>
      <c r="AS487" s="47">
        <f t="shared" si="178"/>
        <v>1.2033146483975009E-7</v>
      </c>
      <c r="AT487" s="47">
        <f t="shared" si="178"/>
        <v>2.5704805033076156E-7</v>
      </c>
      <c r="AU487" s="47">
        <f t="shared" si="178"/>
        <v>6.15104805454445E-6</v>
      </c>
      <c r="AV487" s="47">
        <f t="shared" si="178"/>
        <v>6.4635115048138079E-7</v>
      </c>
      <c r="AW487" s="47">
        <f t="shared" si="178"/>
        <v>1.0438607958506918E-7</v>
      </c>
      <c r="AX487" s="47">
        <f t="shared" si="178"/>
        <v>0</v>
      </c>
      <c r="BA487" s="47">
        <f t="shared" si="184"/>
        <v>7.0823748426892918E-8</v>
      </c>
      <c r="BB487" s="47">
        <f t="shared" si="179"/>
        <v>2.7234277764872362E-6</v>
      </c>
      <c r="BC487" s="47">
        <f t="shared" si="179"/>
        <v>8.5581673445081132E-7</v>
      </c>
      <c r="BD487" s="47">
        <f t="shared" si="179"/>
        <v>1.4284944174592559E-6</v>
      </c>
      <c r="BE487" s="47">
        <f t="shared" si="179"/>
        <v>3.0592811389485656E-6</v>
      </c>
      <c r="BF487" s="47">
        <f t="shared" si="179"/>
        <v>5.5867704180213542E-6</v>
      </c>
      <c r="BG487" s="47">
        <f t="shared" si="179"/>
        <v>1.1663527613301796E-4</v>
      </c>
      <c r="BH487" s="47">
        <f t="shared" si="179"/>
        <v>4.5835780292632437E-6</v>
      </c>
      <c r="BI487" s="47">
        <f t="shared" si="179"/>
        <v>3.5332524326349147E-6</v>
      </c>
      <c r="BJ487" s="47">
        <f t="shared" si="179"/>
        <v>0</v>
      </c>
    </row>
    <row r="488" spans="4:62">
      <c r="D488" s="37">
        <f t="shared" si="180"/>
        <v>1.5249999999999999</v>
      </c>
      <c r="E488" s="47">
        <f t="shared" si="185"/>
        <v>3.7086959787976649E-8</v>
      </c>
      <c r="F488" s="47">
        <f t="shared" si="175"/>
        <v>1.3677401372947135E-6</v>
      </c>
      <c r="G488" s="47">
        <f t="shared" si="175"/>
        <v>4.7487102709562545E-7</v>
      </c>
      <c r="H488" s="47">
        <f t="shared" si="175"/>
        <v>8.4394916209476574E-7</v>
      </c>
      <c r="I488" s="47">
        <f t="shared" si="175"/>
        <v>1.8050567066455197E-6</v>
      </c>
      <c r="J488" s="47">
        <f t="shared" si="175"/>
        <v>3.4126356442898067E-6</v>
      </c>
      <c r="K488" s="47">
        <f t="shared" si="175"/>
        <v>7.098681942130681E-5</v>
      </c>
      <c r="L488" s="47">
        <f t="shared" si="175"/>
        <v>1.9871997044182954E-6</v>
      </c>
      <c r="M488" s="47">
        <f t="shared" si="175"/>
        <v>2.2039112135166182E-6</v>
      </c>
      <c r="N488" s="47">
        <f t="shared" si="175"/>
        <v>0</v>
      </c>
      <c r="Q488" s="47">
        <f t="shared" si="181"/>
        <v>2.8216694397412773E-8</v>
      </c>
      <c r="R488" s="47">
        <f t="shared" si="176"/>
        <v>5.0255201813691808E-7</v>
      </c>
      <c r="S488" s="47">
        <f t="shared" si="176"/>
        <v>3.910416773551295E-7</v>
      </c>
      <c r="T488" s="47">
        <f t="shared" si="176"/>
        <v>6.9521297942947069E-7</v>
      </c>
      <c r="U488" s="47">
        <f t="shared" si="176"/>
        <v>1.6584047892707697E-6</v>
      </c>
      <c r="V488" s="47">
        <f t="shared" si="176"/>
        <v>3.0992150603446136E-6</v>
      </c>
      <c r="W488" s="47">
        <f t="shared" si="176"/>
        <v>6.3406365526858573E-5</v>
      </c>
      <c r="X488" s="47">
        <f t="shared" si="176"/>
        <v>1.3066073573114604E-6</v>
      </c>
      <c r="Y488" s="47">
        <f t="shared" si="176"/>
        <v>2.0801898945813776E-6</v>
      </c>
      <c r="Z488" s="47">
        <f t="shared" si="176"/>
        <v>0</v>
      </c>
      <c r="AA488" s="91"/>
      <c r="AB488" s="91"/>
      <c r="AC488" s="47">
        <f t="shared" si="182"/>
        <v>4.5473029198513221E-8</v>
      </c>
      <c r="AD488" s="47">
        <f t="shared" si="177"/>
        <v>2.2496087039600758E-6</v>
      </c>
      <c r="AE488" s="47">
        <f t="shared" si="177"/>
        <v>5.5870037683612235E-7</v>
      </c>
      <c r="AF488" s="47">
        <f t="shared" si="177"/>
        <v>9.9457047853340061E-7</v>
      </c>
      <c r="AG488" s="47">
        <f t="shared" si="177"/>
        <v>1.9517086240202693E-6</v>
      </c>
      <c r="AH488" s="47">
        <f t="shared" si="177"/>
        <v>3.7260562282349981E-6</v>
      </c>
      <c r="AI488" s="47">
        <f t="shared" si="177"/>
        <v>8.0031394552413697E-5</v>
      </c>
      <c r="AJ488" s="47">
        <f t="shared" si="177"/>
        <v>3.0207326733981614E-6</v>
      </c>
      <c r="AK488" s="47">
        <f t="shared" si="177"/>
        <v>2.3280139919769492E-6</v>
      </c>
      <c r="AL488" s="47">
        <f t="shared" si="177"/>
        <v>0</v>
      </c>
      <c r="AO488" s="47">
        <f t="shared" si="186"/>
        <v>8.8702653905638755E-9</v>
      </c>
      <c r="AP488" s="47">
        <f t="shared" si="178"/>
        <v>8.6518811915779545E-7</v>
      </c>
      <c r="AQ488" s="47">
        <f t="shared" si="178"/>
        <v>8.3829349740495947E-8</v>
      </c>
      <c r="AR488" s="47">
        <f t="shared" si="178"/>
        <v>1.4873618266529505E-7</v>
      </c>
      <c r="AS488" s="47">
        <f t="shared" si="178"/>
        <v>1.4665191737475001E-7</v>
      </c>
      <c r="AT488" s="47">
        <f t="shared" si="178"/>
        <v>3.1342058394519311E-7</v>
      </c>
      <c r="AU488" s="47">
        <f t="shared" si="178"/>
        <v>7.5804538944482366E-6</v>
      </c>
      <c r="AV488" s="47">
        <f t="shared" si="178"/>
        <v>6.8059234710683497E-7</v>
      </c>
      <c r="AW488" s="47">
        <f t="shared" si="178"/>
        <v>1.2372131893524064E-7</v>
      </c>
      <c r="AX488" s="47">
        <f t="shared" si="178"/>
        <v>0</v>
      </c>
      <c r="BA488" s="47">
        <f t="shared" si="184"/>
        <v>8.255998898648987E-8</v>
      </c>
      <c r="BB488" s="47">
        <f t="shared" si="179"/>
        <v>3.6173488412547893E-6</v>
      </c>
      <c r="BC488" s="47">
        <f t="shared" si="179"/>
        <v>1.0335714039317477E-6</v>
      </c>
      <c r="BD488" s="47">
        <f t="shared" si="179"/>
        <v>1.8385196406281663E-6</v>
      </c>
      <c r="BE488" s="47">
        <f t="shared" si="179"/>
        <v>3.7567653306657891E-6</v>
      </c>
      <c r="BF488" s="47">
        <f t="shared" si="179"/>
        <v>7.1386918725248048E-6</v>
      </c>
      <c r="BG488" s="47">
        <f t="shared" si="179"/>
        <v>1.5101821397372052E-4</v>
      </c>
      <c r="BH488" s="47">
        <f t="shared" si="179"/>
        <v>5.0079323778164567E-6</v>
      </c>
      <c r="BI488" s="47">
        <f t="shared" si="179"/>
        <v>4.5319252054935674E-6</v>
      </c>
      <c r="BJ488" s="47">
        <f t="shared" si="179"/>
        <v>0</v>
      </c>
    </row>
    <row r="489" spans="4:62">
      <c r="D489" s="37">
        <f t="shared" si="180"/>
        <v>1.7249999999999999</v>
      </c>
      <c r="E489" s="47">
        <f t="shared" si="185"/>
        <v>4.2920023736856189E-8</v>
      </c>
      <c r="F489" s="47">
        <f t="shared" si="175"/>
        <v>1.7422196047721336E-6</v>
      </c>
      <c r="G489" s="47">
        <f t="shared" si="175"/>
        <v>5.6313611051419661E-7</v>
      </c>
      <c r="H489" s="47">
        <f t="shared" si="175"/>
        <v>1.0550480078862904E-6</v>
      </c>
      <c r="I489" s="47">
        <f t="shared" si="175"/>
        <v>2.1677560948591205E-6</v>
      </c>
      <c r="J489" s="47">
        <f t="shared" si="175"/>
        <v>4.2469995337527049E-6</v>
      </c>
      <c r="K489" s="47">
        <f t="shared" si="175"/>
        <v>8.9380910195468544E-5</v>
      </c>
      <c r="L489" s="47">
        <f t="shared" si="175"/>
        <v>2.2064230742703926E-6</v>
      </c>
      <c r="M489" s="47">
        <f t="shared" si="175"/>
        <v>2.7512531267305899E-6</v>
      </c>
      <c r="N489" s="47">
        <f t="shared" si="175"/>
        <v>0</v>
      </c>
      <c r="Q489" s="47">
        <f t="shared" si="181"/>
        <v>3.2001644476222877E-8</v>
      </c>
      <c r="R489" s="47">
        <f t="shared" si="176"/>
        <v>6.4913806022148244E-7</v>
      </c>
      <c r="S489" s="47">
        <f t="shared" si="176"/>
        <v>4.5946344636838539E-7</v>
      </c>
      <c r="T489" s="47">
        <f t="shared" si="176"/>
        <v>8.7148163066284945E-7</v>
      </c>
      <c r="U489" s="47">
        <f t="shared" si="176"/>
        <v>1.9928865005666504E-6</v>
      </c>
      <c r="V489" s="47">
        <f t="shared" si="176"/>
        <v>3.8691655216327386E-6</v>
      </c>
      <c r="W489" s="47">
        <f t="shared" si="176"/>
        <v>8.0180629106029079E-5</v>
      </c>
      <c r="X489" s="47">
        <f t="shared" si="176"/>
        <v>1.4870862662153756E-6</v>
      </c>
      <c r="Y489" s="47">
        <f t="shared" si="176"/>
        <v>2.6040418775894538E-6</v>
      </c>
      <c r="Z489" s="47">
        <f t="shared" si="176"/>
        <v>0</v>
      </c>
      <c r="AA489" s="91"/>
      <c r="AB489" s="91"/>
      <c r="AC489" s="47">
        <f t="shared" si="182"/>
        <v>5.2707603129175317E-8</v>
      </c>
      <c r="AD489" s="47">
        <f t="shared" si="177"/>
        <v>2.871093872078803E-6</v>
      </c>
      <c r="AE489" s="47">
        <f t="shared" si="177"/>
        <v>6.6680877466000932E-7</v>
      </c>
      <c r="AF489" s="47">
        <f t="shared" si="177"/>
        <v>1.2430169599153434E-6</v>
      </c>
      <c r="AG489" s="47">
        <f t="shared" si="177"/>
        <v>2.3426256891515902E-6</v>
      </c>
      <c r="AH489" s="47">
        <f t="shared" si="177"/>
        <v>4.6248335458726703E-6</v>
      </c>
      <c r="AI489" s="47">
        <f t="shared" si="177"/>
        <v>1.0012170212654763E-4</v>
      </c>
      <c r="AJ489" s="47">
        <f t="shared" si="177"/>
        <v>3.2787005041984409E-6</v>
      </c>
      <c r="AK489" s="47">
        <f t="shared" si="177"/>
        <v>2.9047643159830168E-6</v>
      </c>
      <c r="AL489" s="47">
        <f t="shared" si="177"/>
        <v>0</v>
      </c>
      <c r="AO489" s="47">
        <f t="shared" si="186"/>
        <v>1.0918379260633312E-8</v>
      </c>
      <c r="AP489" s="47">
        <f t="shared" si="178"/>
        <v>1.0930815445506512E-6</v>
      </c>
      <c r="AQ489" s="47">
        <f t="shared" si="178"/>
        <v>1.0367266414581122E-7</v>
      </c>
      <c r="AR489" s="47">
        <f t="shared" si="178"/>
        <v>1.8356637722344097E-7</v>
      </c>
      <c r="AS489" s="47">
        <f t="shared" si="178"/>
        <v>1.7486959429247014E-7</v>
      </c>
      <c r="AT489" s="47">
        <f t="shared" si="178"/>
        <v>3.7783401211996627E-7</v>
      </c>
      <c r="AU489" s="47">
        <f t="shared" si="178"/>
        <v>9.2002810894394646E-6</v>
      </c>
      <c r="AV489" s="47">
        <f t="shared" si="178"/>
        <v>7.1933680805501706E-7</v>
      </c>
      <c r="AW489" s="47">
        <f t="shared" si="178"/>
        <v>1.4721124914113611E-7</v>
      </c>
      <c r="AX489" s="47">
        <f t="shared" si="178"/>
        <v>0</v>
      </c>
      <c r="BA489" s="47">
        <f t="shared" si="184"/>
        <v>9.5627626866031507E-8</v>
      </c>
      <c r="BB489" s="47">
        <f t="shared" si="179"/>
        <v>4.6133134768509366E-6</v>
      </c>
      <c r="BC489" s="47">
        <f t="shared" si="179"/>
        <v>1.2299448851742058E-6</v>
      </c>
      <c r="BD489" s="47">
        <f t="shared" si="179"/>
        <v>2.2980649678016338E-6</v>
      </c>
      <c r="BE489" s="47">
        <f t="shared" si="179"/>
        <v>4.5103817840107108E-6</v>
      </c>
      <c r="BF489" s="47">
        <f t="shared" si="179"/>
        <v>8.8718330796253752E-6</v>
      </c>
      <c r="BG489" s="47">
        <f t="shared" si="179"/>
        <v>1.8950261232201617E-4</v>
      </c>
      <c r="BH489" s="47">
        <f t="shared" si="179"/>
        <v>5.4851235784688336E-6</v>
      </c>
      <c r="BI489" s="47">
        <f t="shared" si="179"/>
        <v>5.6560174427136067E-6</v>
      </c>
      <c r="BJ489" s="47">
        <f t="shared" si="179"/>
        <v>0</v>
      </c>
    </row>
    <row r="490" spans="4:62">
      <c r="D490" s="37">
        <f t="shared" si="180"/>
        <v>2</v>
      </c>
      <c r="E490" s="47">
        <f t="shared" si="185"/>
        <v>5.1788135429099076E-8</v>
      </c>
      <c r="F490" s="47">
        <f t="shared" si="175"/>
        <v>2.3185822897816337E-6</v>
      </c>
      <c r="G490" s="47">
        <f t="shared" si="175"/>
        <v>6.9803910587485947E-7</v>
      </c>
      <c r="H490" s="47">
        <f t="shared" si="175"/>
        <v>1.3814932933664455E-6</v>
      </c>
      <c r="I490" s="47">
        <f t="shared" si="175"/>
        <v>2.7064506857058461E-6</v>
      </c>
      <c r="J490" s="47">
        <f t="shared" si="175"/>
        <v>5.5319023451176892E-6</v>
      </c>
      <c r="K490" s="47">
        <f t="shared" si="175"/>
        <v>1.1780687091021325E-4</v>
      </c>
      <c r="L490" s="47">
        <f t="shared" si="175"/>
        <v>2.548319918579586E-6</v>
      </c>
      <c r="M490" s="47">
        <f t="shared" si="175"/>
        <v>3.6011251316954894E-6</v>
      </c>
      <c r="N490" s="47">
        <f t="shared" si="175"/>
        <v>0</v>
      </c>
      <c r="Q490" s="47">
        <f t="shared" si="181"/>
        <v>3.7166459841545326E-8</v>
      </c>
      <c r="R490" s="47">
        <f t="shared" si="176"/>
        <v>8.8703522484457901E-7</v>
      </c>
      <c r="S490" s="47">
        <f t="shared" si="176"/>
        <v>5.6470887990055494E-7</v>
      </c>
      <c r="T490" s="47">
        <f t="shared" si="176"/>
        <v>1.1434272938062781E-6</v>
      </c>
      <c r="U490" s="47">
        <f t="shared" si="176"/>
        <v>2.4900922942450698E-6</v>
      </c>
      <c r="V490" s="47">
        <f t="shared" si="176"/>
        <v>5.0507572742203266E-6</v>
      </c>
      <c r="W490" s="47">
        <f t="shared" si="176"/>
        <v>1.0604435910569484E-4</v>
      </c>
      <c r="X490" s="47">
        <f t="shared" si="176"/>
        <v>1.7678534085669471E-6</v>
      </c>
      <c r="Y490" s="47">
        <f t="shared" si="176"/>
        <v>3.4139229814209786E-6</v>
      </c>
      <c r="Z490" s="47">
        <f t="shared" si="176"/>
        <v>0</v>
      </c>
      <c r="AA490" s="91"/>
      <c r="AB490" s="91"/>
      <c r="AC490" s="47">
        <f t="shared" si="182"/>
        <v>6.3973850273211946E-8</v>
      </c>
      <c r="AD490" s="47">
        <f t="shared" si="177"/>
        <v>3.8244999368733284E-6</v>
      </c>
      <c r="AE490" s="47">
        <f t="shared" si="177"/>
        <v>8.3136933184916622E-7</v>
      </c>
      <c r="AF490" s="47">
        <f t="shared" si="177"/>
        <v>1.6290432871302211E-6</v>
      </c>
      <c r="AG490" s="47">
        <f t="shared" si="177"/>
        <v>2.9228090771666228E-6</v>
      </c>
      <c r="AH490" s="47">
        <f t="shared" si="177"/>
        <v>6.0130474160150559E-6</v>
      </c>
      <c r="AI490" s="47">
        <f t="shared" si="177"/>
        <v>1.3126408490209877E-4</v>
      </c>
      <c r="AJ490" s="47">
        <f t="shared" si="177"/>
        <v>3.6817270504652561E-6</v>
      </c>
      <c r="AK490" s="47">
        <f t="shared" si="177"/>
        <v>3.8065735920942748E-6</v>
      </c>
      <c r="AL490" s="47">
        <f t="shared" si="177"/>
        <v>0</v>
      </c>
      <c r="AO490" s="47">
        <f t="shared" si="186"/>
        <v>1.462167558755375E-8</v>
      </c>
      <c r="AP490" s="47">
        <f t="shared" si="178"/>
        <v>1.4315470649370546E-6</v>
      </c>
      <c r="AQ490" s="47">
        <f t="shared" si="178"/>
        <v>1.3333022597430453E-7</v>
      </c>
      <c r="AR490" s="47">
        <f t="shared" si="178"/>
        <v>2.3806599956016735E-7</v>
      </c>
      <c r="AS490" s="47">
        <f t="shared" si="178"/>
        <v>2.1635839146077629E-7</v>
      </c>
      <c r="AT490" s="47">
        <f t="shared" si="178"/>
        <v>4.8114507089736253E-7</v>
      </c>
      <c r="AU490" s="47">
        <f t="shared" si="178"/>
        <v>1.1762511804518417E-5</v>
      </c>
      <c r="AV490" s="47">
        <f t="shared" si="178"/>
        <v>7.8046651001263884E-7</v>
      </c>
      <c r="AW490" s="47">
        <f t="shared" si="178"/>
        <v>1.8720215027451072E-7</v>
      </c>
      <c r="AX490" s="47">
        <f t="shared" si="178"/>
        <v>0</v>
      </c>
      <c r="BA490" s="47">
        <f t="shared" si="184"/>
        <v>1.1576198570231102E-7</v>
      </c>
      <c r="BB490" s="47">
        <f t="shared" si="179"/>
        <v>6.1430822266549625E-6</v>
      </c>
      <c r="BC490" s="47">
        <f t="shared" si="179"/>
        <v>1.5294084377240257E-6</v>
      </c>
      <c r="BD490" s="47">
        <f t="shared" si="179"/>
        <v>3.0105365804966666E-6</v>
      </c>
      <c r="BE490" s="47">
        <f t="shared" si="179"/>
        <v>5.6292597628724685E-6</v>
      </c>
      <c r="BF490" s="47">
        <f t="shared" si="179"/>
        <v>1.1544949761132745E-5</v>
      </c>
      <c r="BG490" s="47">
        <f t="shared" si="179"/>
        <v>2.49070955812312E-4</v>
      </c>
      <c r="BH490" s="47">
        <f t="shared" si="179"/>
        <v>6.230046969044842E-6</v>
      </c>
      <c r="BI490" s="47">
        <f t="shared" si="179"/>
        <v>7.4076987237897642E-6</v>
      </c>
      <c r="BJ490" s="47">
        <f t="shared" si="179"/>
        <v>0</v>
      </c>
    </row>
    <row r="491" spans="4:62">
      <c r="D491" s="37">
        <f t="shared" si="180"/>
        <v>2.25</v>
      </c>
      <c r="E491" s="47">
        <f t="shared" si="185"/>
        <v>6.0681674429197691E-8</v>
      </c>
      <c r="F491" s="47">
        <f t="shared" si="185"/>
        <v>2.9028128588706057E-6</v>
      </c>
      <c r="G491" s="47">
        <f t="shared" si="185"/>
        <v>8.3408622826628429E-7</v>
      </c>
      <c r="H491" s="47">
        <f t="shared" si="185"/>
        <v>1.7146098158974956E-6</v>
      </c>
      <c r="I491" s="47">
        <f t="shared" si="185"/>
        <v>3.2331562504586651E-6</v>
      </c>
      <c r="J491" s="47">
        <f t="shared" si="185"/>
        <v>6.8353941842273613E-6</v>
      </c>
      <c r="K491" s="47">
        <f t="shared" si="185"/>
        <v>1.4678681822410017E-4</v>
      </c>
      <c r="L491" s="47">
        <f t="shared" si="185"/>
        <v>2.9013313406114428E-6</v>
      </c>
      <c r="M491" s="47">
        <f t="shared" si="185"/>
        <v>4.4723012075242246E-6</v>
      </c>
      <c r="N491" s="47">
        <f t="shared" si="185"/>
        <v>0</v>
      </c>
      <c r="Q491" s="47">
        <f t="shared" si="181"/>
        <v>4.1719051898260902E-8</v>
      </c>
      <c r="R491" s="47">
        <f t="shared" si="181"/>
        <v>1.1416115062723118E-6</v>
      </c>
      <c r="S491" s="47">
        <f t="shared" si="181"/>
        <v>6.7155648564062348E-7</v>
      </c>
      <c r="T491" s="47">
        <f t="shared" si="181"/>
        <v>1.4200186903854506E-6</v>
      </c>
      <c r="U491" s="47">
        <f t="shared" si="181"/>
        <v>2.9766909523929937E-6</v>
      </c>
      <c r="V491" s="47">
        <f t="shared" si="181"/>
        <v>6.2435360115844111E-6</v>
      </c>
      <c r="W491" s="47">
        <f t="shared" si="181"/>
        <v>1.3232779137376167E-4</v>
      </c>
      <c r="X491" s="47">
        <f t="shared" si="181"/>
        <v>2.05674936560415E-6</v>
      </c>
      <c r="Y491" s="47">
        <f t="shared" si="181"/>
        <v>4.2400565962408428E-6</v>
      </c>
      <c r="Z491" s="47">
        <f t="shared" si="181"/>
        <v>0</v>
      </c>
      <c r="AA491" s="91"/>
      <c r="AB491" s="91"/>
      <c r="AC491" s="47">
        <f t="shared" si="182"/>
        <v>7.5582728157823019E-8</v>
      </c>
      <c r="AD491" s="47">
        <f t="shared" si="182"/>
        <v>4.7864344098260598E-6</v>
      </c>
      <c r="AE491" s="47">
        <f t="shared" si="182"/>
        <v>9.9661597089194775E-7</v>
      </c>
      <c r="AF491" s="47">
        <f t="shared" si="182"/>
        <v>2.0250139610086438E-6</v>
      </c>
      <c r="AG491" s="47">
        <f t="shared" si="182"/>
        <v>3.4896215485243378E-6</v>
      </c>
      <c r="AH491" s="47">
        <f t="shared" si="182"/>
        <v>7.42725235687032E-6</v>
      </c>
      <c r="AI491" s="47">
        <f t="shared" si="182"/>
        <v>1.631325961494178E-4</v>
      </c>
      <c r="AJ491" s="47">
        <f t="shared" si="182"/>
        <v>4.0988539374917669E-6</v>
      </c>
      <c r="AK491" s="47">
        <f t="shared" si="182"/>
        <v>4.7376716091074421E-6</v>
      </c>
      <c r="AL491" s="47">
        <f t="shared" si="182"/>
        <v>0</v>
      </c>
      <c r="AO491" s="47">
        <f t="shared" si="186"/>
        <v>1.8962622530936789E-8</v>
      </c>
      <c r="AP491" s="47">
        <f t="shared" si="178"/>
        <v>1.7612013525982939E-6</v>
      </c>
      <c r="AQ491" s="47">
        <f t="shared" si="178"/>
        <v>1.6252974262566081E-7</v>
      </c>
      <c r="AR491" s="47">
        <f t="shared" si="178"/>
        <v>2.9459112551204497E-7</v>
      </c>
      <c r="AS491" s="47">
        <f t="shared" si="178"/>
        <v>2.5646529806567143E-7</v>
      </c>
      <c r="AT491" s="47">
        <f t="shared" si="178"/>
        <v>5.918581726429502E-7</v>
      </c>
      <c r="AU491" s="47">
        <f t="shared" si="178"/>
        <v>1.44590268503385E-5</v>
      </c>
      <c r="AV491" s="47">
        <f t="shared" si="178"/>
        <v>8.4458197500729282E-7</v>
      </c>
      <c r="AW491" s="47">
        <f t="shared" si="178"/>
        <v>2.3224461128338188E-7</v>
      </c>
      <c r="AX491" s="47">
        <f t="shared" si="178"/>
        <v>0</v>
      </c>
      <c r="BA491" s="47">
        <f t="shared" si="184"/>
        <v>1.3626440258702071E-7</v>
      </c>
      <c r="BB491" s="47">
        <f t="shared" si="184"/>
        <v>7.6892472686966651E-6</v>
      </c>
      <c r="BC491" s="47">
        <f t="shared" si="184"/>
        <v>1.830702199158232E-6</v>
      </c>
      <c r="BD491" s="47">
        <f t="shared" si="184"/>
        <v>3.7396237769061393E-6</v>
      </c>
      <c r="BE491" s="47">
        <f t="shared" si="184"/>
        <v>6.7227777989830025E-6</v>
      </c>
      <c r="BF491" s="47">
        <f t="shared" si="184"/>
        <v>1.4262646541097681E-5</v>
      </c>
      <c r="BG491" s="47">
        <f t="shared" si="184"/>
        <v>3.09919414373518E-4</v>
      </c>
      <c r="BH491" s="47">
        <f t="shared" si="184"/>
        <v>7.0001852781032098E-6</v>
      </c>
      <c r="BI491" s="47">
        <f t="shared" si="184"/>
        <v>9.2099728166316659E-6</v>
      </c>
      <c r="BJ491" s="47">
        <f t="shared" si="184"/>
        <v>0</v>
      </c>
    </row>
    <row r="492" spans="4:62">
      <c r="D492" s="37">
        <f t="shared" si="180"/>
        <v>2.5</v>
      </c>
      <c r="E492" s="47">
        <f t="shared" si="185"/>
        <v>7.0353486000553123E-8</v>
      </c>
      <c r="F492" s="47">
        <f t="shared" si="185"/>
        <v>3.5428045087402348E-6</v>
      </c>
      <c r="G492" s="47">
        <f t="shared" si="185"/>
        <v>9.8280328852772694E-7</v>
      </c>
      <c r="H492" s="47">
        <f t="shared" si="185"/>
        <v>2.082507288236299E-6</v>
      </c>
      <c r="I492" s="47">
        <f t="shared" si="185"/>
        <v>3.7922924325861135E-6</v>
      </c>
      <c r="J492" s="47">
        <f t="shared" si="185"/>
        <v>8.2647105766327184E-6</v>
      </c>
      <c r="K492" s="47">
        <f t="shared" si="185"/>
        <v>1.7875651221855692E-4</v>
      </c>
      <c r="L492" s="47">
        <f t="shared" si="185"/>
        <v>3.2967304084481993E-6</v>
      </c>
      <c r="M492" s="47">
        <f t="shared" si="185"/>
        <v>5.4387591033450743E-6</v>
      </c>
      <c r="N492" s="47">
        <f t="shared" si="185"/>
        <v>0</v>
      </c>
      <c r="Q492" s="47">
        <f t="shared" ref="Q492:Z507" si="187">Q491+Q314/$R$192</f>
        <v>4.6037091303310034E-8</v>
      </c>
      <c r="R492" s="47">
        <f t="shared" si="187"/>
        <v>1.4346136903262221E-6</v>
      </c>
      <c r="S492" s="47">
        <f t="shared" si="187"/>
        <v>7.890669894349008E-7</v>
      </c>
      <c r="T492" s="47">
        <f t="shared" si="187"/>
        <v>1.7242677912424283E-6</v>
      </c>
      <c r="U492" s="47">
        <f t="shared" si="187"/>
        <v>3.4937254907622945E-6</v>
      </c>
      <c r="V492" s="47">
        <f t="shared" si="187"/>
        <v>7.5434919342761603E-6</v>
      </c>
      <c r="W492" s="47">
        <f t="shared" si="187"/>
        <v>1.6120967851247065E-4</v>
      </c>
      <c r="X492" s="47">
        <f t="shared" si="187"/>
        <v>2.3790123202327742E-6</v>
      </c>
      <c r="Y492" s="47">
        <f t="shared" si="187"/>
        <v>5.1520479410258702E-6</v>
      </c>
      <c r="Z492" s="47">
        <f t="shared" si="187"/>
        <v>0</v>
      </c>
      <c r="AA492" s="91"/>
      <c r="AB492" s="91"/>
      <c r="AC492" s="47">
        <f t="shared" ref="AC492:AL507" si="188">AC491+AC314/$R$192</f>
        <v>8.8554264694640449E-8</v>
      </c>
      <c r="AD492" s="47">
        <f t="shared" si="188"/>
        <v>5.8341289177241636E-6</v>
      </c>
      <c r="AE492" s="47">
        <f t="shared" si="188"/>
        <v>1.1765395876205552E-6</v>
      </c>
      <c r="AF492" s="47">
        <f t="shared" si="188"/>
        <v>2.4645568843385374E-6</v>
      </c>
      <c r="AG492" s="47">
        <f t="shared" si="188"/>
        <v>4.0908593744099346E-6</v>
      </c>
      <c r="AH492" s="47">
        <f t="shared" si="188"/>
        <v>8.9859292189892851E-6</v>
      </c>
      <c r="AI492" s="47">
        <f t="shared" si="188"/>
        <v>1.9843276156927196E-4</v>
      </c>
      <c r="AJ492" s="47">
        <f t="shared" si="188"/>
        <v>4.5673891185366566E-6</v>
      </c>
      <c r="AK492" s="47">
        <f t="shared" si="188"/>
        <v>5.7773971159353892E-6</v>
      </c>
      <c r="AL492" s="47">
        <f t="shared" si="188"/>
        <v>0</v>
      </c>
      <c r="AO492" s="47">
        <f t="shared" si="186"/>
        <v>2.4316394697243089E-8</v>
      </c>
      <c r="AP492" s="47">
        <f t="shared" si="178"/>
        <v>2.1081908184140127E-6</v>
      </c>
      <c r="AQ492" s="47">
        <f t="shared" si="178"/>
        <v>1.9373629909282614E-7</v>
      </c>
      <c r="AR492" s="47">
        <f t="shared" si="178"/>
        <v>3.582394969938707E-7</v>
      </c>
      <c r="AS492" s="47">
        <f t="shared" si="178"/>
        <v>2.9856694182381898E-7</v>
      </c>
      <c r="AT492" s="47">
        <f t="shared" si="178"/>
        <v>7.2121864235655814E-7</v>
      </c>
      <c r="AU492" s="47">
        <f t="shared" si="178"/>
        <v>1.7546833706086275E-5</v>
      </c>
      <c r="AV492" s="47">
        <f t="shared" si="178"/>
        <v>9.1771808821542514E-7</v>
      </c>
      <c r="AW492" s="47">
        <f t="shared" si="178"/>
        <v>2.8671116231920414E-7</v>
      </c>
      <c r="AX492" s="47">
        <f t="shared" si="178"/>
        <v>0</v>
      </c>
      <c r="BA492" s="47">
        <f t="shared" si="184"/>
        <v>1.5890775069519359E-7</v>
      </c>
      <c r="BB492" s="47">
        <f t="shared" si="184"/>
        <v>9.3769334264643975E-6</v>
      </c>
      <c r="BC492" s="47">
        <f t="shared" si="184"/>
        <v>2.1593428761482823E-6</v>
      </c>
      <c r="BD492" s="47">
        <f t="shared" si="184"/>
        <v>4.5470641725748365E-6</v>
      </c>
      <c r="BE492" s="47">
        <f t="shared" si="184"/>
        <v>7.8831518069960481E-6</v>
      </c>
      <c r="BF492" s="47">
        <f t="shared" si="184"/>
        <v>1.7250639795622005E-5</v>
      </c>
      <c r="BG492" s="47">
        <f t="shared" si="184"/>
        <v>3.7718927378782888E-4</v>
      </c>
      <c r="BH492" s="47">
        <f t="shared" si="184"/>
        <v>7.8641195269848551E-6</v>
      </c>
      <c r="BI492" s="47">
        <f t="shared" si="184"/>
        <v>1.1216156219280464E-5</v>
      </c>
      <c r="BJ492" s="47">
        <f t="shared" si="184"/>
        <v>0</v>
      </c>
    </row>
    <row r="493" spans="4:62">
      <c r="D493" s="37">
        <f t="shared" si="180"/>
        <v>2.75</v>
      </c>
      <c r="E493" s="47">
        <f t="shared" ref="E493:N508" si="189">E492+E315/$R$192</f>
        <v>8.0782712940121991E-8</v>
      </c>
      <c r="F493" s="47">
        <f t="shared" si="189"/>
        <v>4.2359039142113118E-6</v>
      </c>
      <c r="G493" s="47">
        <f t="shared" si="189"/>
        <v>1.1439624265453184E-6</v>
      </c>
      <c r="H493" s="47">
        <f t="shared" si="189"/>
        <v>2.4848975371499155E-6</v>
      </c>
      <c r="I493" s="47">
        <f t="shared" si="189"/>
        <v>4.3809942463798271E-6</v>
      </c>
      <c r="J493" s="47">
        <f t="shared" si="189"/>
        <v>9.8145115891281106E-6</v>
      </c>
      <c r="K493" s="47">
        <f t="shared" si="189"/>
        <v>2.1367609361321055E-4</v>
      </c>
      <c r="L493" s="47">
        <f t="shared" si="189"/>
        <v>3.7364787908758664E-6</v>
      </c>
      <c r="M493" s="47">
        <f t="shared" si="189"/>
        <v>6.5007277717139102E-6</v>
      </c>
      <c r="N493" s="47">
        <f t="shared" si="189"/>
        <v>0</v>
      </c>
      <c r="Q493" s="47">
        <f t="shared" si="187"/>
        <v>5.0034392485282218E-8</v>
      </c>
      <c r="R493" s="47">
        <f t="shared" si="187"/>
        <v>1.7673711414045142E-6</v>
      </c>
      <c r="S493" s="47">
        <f t="shared" si="187"/>
        <v>9.1714640936247322E-7</v>
      </c>
      <c r="T493" s="47">
        <f t="shared" si="187"/>
        <v>2.0554345474638745E-6</v>
      </c>
      <c r="U493" s="47">
        <f t="shared" si="187"/>
        <v>4.0386057188562999E-6</v>
      </c>
      <c r="V493" s="47">
        <f t="shared" si="187"/>
        <v>8.9424749464676442E-6</v>
      </c>
      <c r="W493" s="47">
        <f t="shared" si="187"/>
        <v>1.9260749830220421E-4</v>
      </c>
      <c r="X493" s="47">
        <f t="shared" si="187"/>
        <v>2.7357056317959769E-6</v>
      </c>
      <c r="Y493" s="47">
        <f t="shared" si="187"/>
        <v>6.1490185447824935E-6</v>
      </c>
      <c r="Z493" s="47">
        <f t="shared" si="187"/>
        <v>0</v>
      </c>
      <c r="AA493" s="91"/>
      <c r="AB493" s="91"/>
      <c r="AC493" s="47">
        <f t="shared" si="188"/>
        <v>1.0294014902388391E-7</v>
      </c>
      <c r="AD493" s="47">
        <f t="shared" si="188"/>
        <v>6.9607340973832583E-6</v>
      </c>
      <c r="AE493" s="47">
        <f t="shared" si="188"/>
        <v>1.3707784437281647E-6</v>
      </c>
      <c r="AF493" s="47">
        <f t="shared" si="188"/>
        <v>2.9478076576234913E-6</v>
      </c>
      <c r="AG493" s="47">
        <f t="shared" si="188"/>
        <v>4.7233827739033569E-6</v>
      </c>
      <c r="AH493" s="47">
        <f t="shared" si="188"/>
        <v>1.0686548231788585E-5</v>
      </c>
      <c r="AI493" s="47">
        <f t="shared" si="188"/>
        <v>2.3716653209096994E-4</v>
      </c>
      <c r="AJ493" s="47">
        <f t="shared" si="188"/>
        <v>5.0901925718287881E-6</v>
      </c>
      <c r="AK493" s="47">
        <f t="shared" si="188"/>
        <v>6.9270204212732759E-6</v>
      </c>
      <c r="AL493" s="47">
        <f t="shared" si="188"/>
        <v>0</v>
      </c>
      <c r="AO493" s="47">
        <f t="shared" si="186"/>
        <v>3.0748320454839773E-8</v>
      </c>
      <c r="AP493" s="47">
        <f t="shared" si="178"/>
        <v>2.4685327728067977E-6</v>
      </c>
      <c r="AQ493" s="47">
        <f t="shared" si="178"/>
        <v>2.2681601718284516E-7</v>
      </c>
      <c r="AR493" s="47">
        <f t="shared" si="178"/>
        <v>4.2946298968604097E-7</v>
      </c>
      <c r="AS493" s="47">
        <f t="shared" si="178"/>
        <v>3.4238852752352723E-7</v>
      </c>
      <c r="AT493" s="47">
        <f t="shared" si="178"/>
        <v>8.7203664266046633E-7</v>
      </c>
      <c r="AU493" s="47">
        <f t="shared" si="178"/>
        <v>2.1068595311006337E-5</v>
      </c>
      <c r="AV493" s="47">
        <f t="shared" si="178"/>
        <v>1.0007731590798896E-6</v>
      </c>
      <c r="AW493" s="47">
        <f t="shared" si="178"/>
        <v>3.5170922693141666E-7</v>
      </c>
      <c r="AX493" s="47">
        <f t="shared" si="178"/>
        <v>0</v>
      </c>
      <c r="BA493" s="47">
        <f t="shared" si="184"/>
        <v>1.837228619640059E-7</v>
      </c>
      <c r="BB493" s="47">
        <f t="shared" si="184"/>
        <v>1.1196638011594571E-5</v>
      </c>
      <c r="BC493" s="47">
        <f t="shared" si="184"/>
        <v>2.5147408702734833E-6</v>
      </c>
      <c r="BD493" s="47">
        <f t="shared" si="184"/>
        <v>5.4327051947734068E-6</v>
      </c>
      <c r="BE493" s="47">
        <f t="shared" si="184"/>
        <v>9.104377020283184E-6</v>
      </c>
      <c r="BF493" s="47">
        <f t="shared" si="184"/>
        <v>2.0501059820916696E-5</v>
      </c>
      <c r="BG493" s="47">
        <f t="shared" si="184"/>
        <v>4.5084262570418049E-4</v>
      </c>
      <c r="BH493" s="47">
        <f t="shared" si="184"/>
        <v>8.826671362704655E-6</v>
      </c>
      <c r="BI493" s="47">
        <f t="shared" si="184"/>
        <v>1.3427748192987185E-5</v>
      </c>
      <c r="BJ493" s="47">
        <f t="shared" si="184"/>
        <v>0</v>
      </c>
    </row>
    <row r="494" spans="4:62">
      <c r="D494" s="37">
        <f t="shared" si="180"/>
        <v>3</v>
      </c>
      <c r="E494" s="47">
        <f t="shared" si="189"/>
        <v>9.1949811430005317E-8</v>
      </c>
      <c r="F494" s="47">
        <f t="shared" si="189"/>
        <v>4.9789681277736708E-6</v>
      </c>
      <c r="G494" s="47">
        <f t="shared" si="189"/>
        <v>1.3173404992596714E-6</v>
      </c>
      <c r="H494" s="47">
        <f t="shared" si="189"/>
        <v>2.9213814144171064E-6</v>
      </c>
      <c r="I494" s="47">
        <f t="shared" si="189"/>
        <v>4.9967492310422393E-6</v>
      </c>
      <c r="J494" s="47">
        <f t="shared" si="189"/>
        <v>1.1478444531318793E-5</v>
      </c>
      <c r="K494" s="47">
        <f t="shared" si="189"/>
        <v>2.5149401757514018E-4</v>
      </c>
      <c r="L494" s="47">
        <f t="shared" si="189"/>
        <v>4.2227319064531192E-6</v>
      </c>
      <c r="M494" s="47">
        <f t="shared" si="189"/>
        <v>7.6581818007409453E-6</v>
      </c>
      <c r="N494" s="47">
        <f t="shared" si="189"/>
        <v>0</v>
      </c>
      <c r="Q494" s="47">
        <f t="shared" si="187"/>
        <v>5.363817138685721E-8</v>
      </c>
      <c r="R494" s="47">
        <f t="shared" si="187"/>
        <v>2.1409260690563943E-6</v>
      </c>
      <c r="S494" s="47">
        <f t="shared" si="187"/>
        <v>1.05569014347841E-6</v>
      </c>
      <c r="T494" s="47">
        <f t="shared" si="187"/>
        <v>2.4126179906239323E-6</v>
      </c>
      <c r="U494" s="47">
        <f t="shared" si="187"/>
        <v>4.6090575798458564E-6</v>
      </c>
      <c r="V494" s="47">
        <f t="shared" si="187"/>
        <v>1.043095998237911E-5</v>
      </c>
      <c r="W494" s="47">
        <f t="shared" si="187"/>
        <v>2.2642176167832038E-4</v>
      </c>
      <c r="X494" s="47">
        <f t="shared" si="187"/>
        <v>3.1279767794070765E-6</v>
      </c>
      <c r="Y494" s="47">
        <f t="shared" si="187"/>
        <v>7.2297922213919775E-6</v>
      </c>
      <c r="Z494" s="47">
        <f t="shared" si="187"/>
        <v>0</v>
      </c>
      <c r="AA494" s="91"/>
      <c r="AB494" s="91"/>
      <c r="AC494" s="47">
        <f t="shared" si="188"/>
        <v>1.1879668100613249E-7</v>
      </c>
      <c r="AD494" s="47">
        <f t="shared" si="188"/>
        <v>8.1582537332672026E-6</v>
      </c>
      <c r="AE494" s="47">
        <f t="shared" si="188"/>
        <v>1.5789908550409335E-6</v>
      </c>
      <c r="AF494" s="47">
        <f t="shared" si="188"/>
        <v>3.4747809502443901E-6</v>
      </c>
      <c r="AG494" s="47">
        <f t="shared" si="188"/>
        <v>5.3844408822386256E-6</v>
      </c>
      <c r="AH494" s="47">
        <f t="shared" si="188"/>
        <v>1.2525929080258483E-5</v>
      </c>
      <c r="AI494" s="47">
        <f t="shared" si="188"/>
        <v>2.7932763674925749E-4</v>
      </c>
      <c r="AJ494" s="47">
        <f t="shared" si="188"/>
        <v>5.6704276553721931E-6</v>
      </c>
      <c r="AK494" s="47">
        <f t="shared" si="188"/>
        <v>8.1874599941556418E-6</v>
      </c>
      <c r="AL494" s="47">
        <f t="shared" si="188"/>
        <v>0</v>
      </c>
      <c r="AO494" s="47">
        <f t="shared" si="186"/>
        <v>3.8311640043148107E-8</v>
      </c>
      <c r="AP494" s="47">
        <f t="shared" si="178"/>
        <v>2.8380420587172765E-6</v>
      </c>
      <c r="AQ494" s="47">
        <f t="shared" si="178"/>
        <v>2.6165035578126146E-7</v>
      </c>
      <c r="AR494" s="47">
        <f t="shared" si="178"/>
        <v>5.0876342379317403E-7</v>
      </c>
      <c r="AS494" s="47">
        <f t="shared" si="178"/>
        <v>3.876916511963829E-7</v>
      </c>
      <c r="AT494" s="47">
        <f t="shared" si="178"/>
        <v>1.0474845489396822E-6</v>
      </c>
      <c r="AU494" s="47">
        <f t="shared" si="178"/>
        <v>2.50722558968198E-5</v>
      </c>
      <c r="AV494" s="47">
        <f t="shared" si="178"/>
        <v>1.0947551270460426E-6</v>
      </c>
      <c r="AW494" s="47">
        <f t="shared" si="178"/>
        <v>4.2838957934896783E-7</v>
      </c>
      <c r="AX494" s="47">
        <f t="shared" si="178"/>
        <v>0</v>
      </c>
      <c r="BA494" s="47">
        <f t="shared" si="184"/>
        <v>2.1074649243613781E-7</v>
      </c>
      <c r="BB494" s="47">
        <f t="shared" si="184"/>
        <v>1.3137221861040874E-5</v>
      </c>
      <c r="BC494" s="47">
        <f t="shared" si="184"/>
        <v>2.8963313543006049E-6</v>
      </c>
      <c r="BD494" s="47">
        <f t="shared" si="184"/>
        <v>6.3961623646614964E-6</v>
      </c>
      <c r="BE494" s="47">
        <f t="shared" si="184"/>
        <v>1.0381190113280866E-5</v>
      </c>
      <c r="BF494" s="47">
        <f t="shared" si="184"/>
        <v>2.4004373611577276E-5</v>
      </c>
      <c r="BG494" s="47">
        <f t="shared" si="184"/>
        <v>5.3082165432439773E-4</v>
      </c>
      <c r="BH494" s="47">
        <f t="shared" si="184"/>
        <v>9.8931595618253122E-6</v>
      </c>
      <c r="BI494" s="47">
        <f t="shared" si="184"/>
        <v>1.5845641794896587E-5</v>
      </c>
      <c r="BJ494" s="47">
        <f t="shared" si="184"/>
        <v>0</v>
      </c>
    </row>
    <row r="495" spans="4:62">
      <c r="D495" s="37">
        <f t="shared" si="180"/>
        <v>3.25</v>
      </c>
      <c r="E495" s="47">
        <f t="shared" si="189"/>
        <v>1.0383683330721176E-7</v>
      </c>
      <c r="F495" s="47">
        <f t="shared" si="189"/>
        <v>5.7683854535974405E-6</v>
      </c>
      <c r="G495" s="47">
        <f t="shared" si="189"/>
        <v>1.5027229712761904E-6</v>
      </c>
      <c r="H495" s="47">
        <f t="shared" si="189"/>
        <v>3.3914567010121422E-6</v>
      </c>
      <c r="I495" s="47">
        <f t="shared" si="189"/>
        <v>5.6374218046251606E-6</v>
      </c>
      <c r="J495" s="47">
        <f t="shared" si="189"/>
        <v>1.3249188634985383E-5</v>
      </c>
      <c r="K495" s="47">
        <f t="shared" si="189"/>
        <v>2.9214778963079411E-4</v>
      </c>
      <c r="L495" s="47">
        <f t="shared" si="189"/>
        <v>4.7578398994738027E-6</v>
      </c>
      <c r="M495" s="47">
        <f t="shared" si="189"/>
        <v>8.9108584174058608E-6</v>
      </c>
      <c r="N495" s="47">
        <f t="shared" si="189"/>
        <v>0</v>
      </c>
      <c r="Q495" s="47">
        <f t="shared" si="187"/>
        <v>5.6789543790268304E-8</v>
      </c>
      <c r="R495" s="47">
        <f t="shared" si="187"/>
        <v>2.5560325808673632E-6</v>
      </c>
      <c r="S495" s="47">
        <f t="shared" si="187"/>
        <v>1.2045856272092296E-6</v>
      </c>
      <c r="T495" s="47">
        <f t="shared" si="187"/>
        <v>2.7947644304074019E-6</v>
      </c>
      <c r="U495" s="47">
        <f t="shared" si="187"/>
        <v>5.2031453846409317E-6</v>
      </c>
      <c r="V495" s="47">
        <f t="shared" si="187"/>
        <v>1.1998098544431878E-5</v>
      </c>
      <c r="W495" s="47">
        <f t="shared" si="187"/>
        <v>2.6253683153843783E-4</v>
      </c>
      <c r="X495" s="47">
        <f t="shared" si="187"/>
        <v>3.5570599299653677E-6</v>
      </c>
      <c r="Y495" s="47">
        <f t="shared" si="187"/>
        <v>8.3929152067762329E-6</v>
      </c>
      <c r="Z495" s="47">
        <f t="shared" si="187"/>
        <v>0</v>
      </c>
      <c r="AA495" s="91"/>
      <c r="AB495" s="91"/>
      <c r="AC495" s="47">
        <f t="shared" si="188"/>
        <v>1.3618484516801332E-7</v>
      </c>
      <c r="AD495" s="47">
        <f t="shared" si="188"/>
        <v>9.4175872240944167E-6</v>
      </c>
      <c r="AE495" s="47">
        <f t="shared" si="188"/>
        <v>1.8008603153431518E-6</v>
      </c>
      <c r="AF495" s="47">
        <f t="shared" si="188"/>
        <v>4.0453780811020995E-6</v>
      </c>
      <c r="AG495" s="47">
        <f t="shared" si="188"/>
        <v>6.0716982246093938E-6</v>
      </c>
      <c r="AH495" s="47">
        <f t="shared" si="188"/>
        <v>1.4500278725538904E-5</v>
      </c>
      <c r="AI495" s="47">
        <f t="shared" si="188"/>
        <v>3.2490223478745436E-4</v>
      </c>
      <c r="AJ495" s="47">
        <f t="shared" si="188"/>
        <v>6.311560490855269E-6</v>
      </c>
      <c r="AK495" s="47">
        <f t="shared" si="188"/>
        <v>9.5592962626518582E-6</v>
      </c>
      <c r="AL495" s="47">
        <f t="shared" si="188"/>
        <v>0</v>
      </c>
      <c r="AO495" s="47">
        <f t="shared" si="186"/>
        <v>4.704728951694346E-8</v>
      </c>
      <c r="AP495" s="47">
        <f t="shared" si="178"/>
        <v>3.2123528727300773E-6</v>
      </c>
      <c r="AQ495" s="47">
        <f t="shared" si="178"/>
        <v>2.9813734406696081E-7</v>
      </c>
      <c r="AR495" s="47">
        <f t="shared" si="178"/>
        <v>5.9669227060474029E-7</v>
      </c>
      <c r="AS495" s="47">
        <f t="shared" si="178"/>
        <v>4.3427641998422891E-7</v>
      </c>
      <c r="AT495" s="47">
        <f t="shared" si="178"/>
        <v>1.2510900905535056E-6</v>
      </c>
      <c r="AU495" s="47">
        <f t="shared" si="178"/>
        <v>2.9610958092356275E-5</v>
      </c>
      <c r="AV495" s="47">
        <f t="shared" si="178"/>
        <v>1.200779969508435E-6</v>
      </c>
      <c r="AW495" s="47">
        <f t="shared" si="178"/>
        <v>5.1794321062962795E-7</v>
      </c>
      <c r="AX495" s="47">
        <f t="shared" si="178"/>
        <v>0</v>
      </c>
      <c r="BA495" s="47">
        <f t="shared" si="184"/>
        <v>2.4002167847522508E-7</v>
      </c>
      <c r="BB495" s="47">
        <f t="shared" si="184"/>
        <v>1.5185972677691857E-5</v>
      </c>
      <c r="BC495" s="47">
        <f t="shared" si="184"/>
        <v>3.3035832866193422E-6</v>
      </c>
      <c r="BD495" s="47">
        <f t="shared" si="184"/>
        <v>7.4368347821142417E-6</v>
      </c>
      <c r="BE495" s="47">
        <f t="shared" si="184"/>
        <v>1.1709120029234554E-5</v>
      </c>
      <c r="BF495" s="47">
        <f t="shared" si="184"/>
        <v>2.7749467360524286E-5</v>
      </c>
      <c r="BG495" s="47">
        <f t="shared" si="184"/>
        <v>6.1705002441824852E-4</v>
      </c>
      <c r="BH495" s="47">
        <f t="shared" si="184"/>
        <v>1.1069400390329072E-5</v>
      </c>
      <c r="BI495" s="47">
        <f t="shared" si="184"/>
        <v>1.8470154680057721E-5</v>
      </c>
      <c r="BJ495" s="47">
        <f t="shared" si="184"/>
        <v>0</v>
      </c>
    </row>
    <row r="496" spans="4:62">
      <c r="D496" s="37">
        <f t="shared" si="180"/>
        <v>3.5</v>
      </c>
      <c r="E496" s="47">
        <f t="shared" si="189"/>
        <v>1.1642766672764968E-7</v>
      </c>
      <c r="F496" s="47">
        <f t="shared" si="189"/>
        <v>6.6000974045922565E-6</v>
      </c>
      <c r="G496" s="47">
        <f t="shared" si="189"/>
        <v>1.6999073268137358E-6</v>
      </c>
      <c r="H496" s="47">
        <f t="shared" si="189"/>
        <v>3.8945258930916417E-6</v>
      </c>
      <c r="I496" s="47">
        <f t="shared" si="189"/>
        <v>6.3012723340985683E-6</v>
      </c>
      <c r="J496" s="47">
        <f t="shared" si="189"/>
        <v>1.5118501801452487E-5</v>
      </c>
      <c r="K496" s="47">
        <f t="shared" si="189"/>
        <v>3.3556470017971846E-4</v>
      </c>
      <c r="L496" s="47">
        <f t="shared" si="189"/>
        <v>5.3443471287581357E-6</v>
      </c>
      <c r="M496" s="47">
        <f t="shared" si="189"/>
        <v>1.0258274346476906E-5</v>
      </c>
      <c r="N496" s="47">
        <f t="shared" si="189"/>
        <v>0</v>
      </c>
      <c r="Q496" s="47">
        <f t="shared" si="187"/>
        <v>5.9443871697697791E-8</v>
      </c>
      <c r="R496" s="47">
        <f t="shared" si="187"/>
        <v>3.0131578774866753E-6</v>
      </c>
      <c r="S496" s="47">
        <f t="shared" si="187"/>
        <v>1.3637147618432853E-6</v>
      </c>
      <c r="T496" s="47">
        <f t="shared" si="187"/>
        <v>3.2006758549289118E-6</v>
      </c>
      <c r="U496" s="47">
        <f t="shared" si="187"/>
        <v>5.8192892624346581E-6</v>
      </c>
      <c r="V496" s="47">
        <f t="shared" si="187"/>
        <v>1.3631774094409914E-5</v>
      </c>
      <c r="W496" s="47">
        <f t="shared" si="187"/>
        <v>3.0082176813911709E-4</v>
      </c>
      <c r="X496" s="47">
        <f t="shared" si="187"/>
        <v>4.0242776147232349E-6</v>
      </c>
      <c r="Y496" s="47">
        <f t="shared" si="187"/>
        <v>9.6366761013335548E-6</v>
      </c>
      <c r="Z496" s="47">
        <f t="shared" si="187"/>
        <v>0</v>
      </c>
      <c r="AA496" s="91"/>
      <c r="AB496" s="91"/>
      <c r="AC496" s="47">
        <f t="shared" si="188"/>
        <v>1.5517034344390027E-7</v>
      </c>
      <c r="AD496" s="47">
        <f t="shared" si="188"/>
        <v>1.0728575322923833E-5</v>
      </c>
      <c r="AE496" s="47">
        <f t="shared" si="188"/>
        <v>2.0360998917841865E-6</v>
      </c>
      <c r="AF496" s="47">
        <f t="shared" si="188"/>
        <v>4.6593945881930279E-6</v>
      </c>
      <c r="AG496" s="47">
        <f t="shared" si="188"/>
        <v>6.7832554057624828E-6</v>
      </c>
      <c r="AH496" s="47">
        <f t="shared" si="188"/>
        <v>1.6605229508495082E-5</v>
      </c>
      <c r="AI496" s="47">
        <f t="shared" si="188"/>
        <v>3.738695513628062E-4</v>
      </c>
      <c r="AJ496" s="47">
        <f t="shared" si="188"/>
        <v>7.0173572646660668E-6</v>
      </c>
      <c r="AK496" s="47">
        <f t="shared" si="188"/>
        <v>1.1042786324777342E-5</v>
      </c>
      <c r="AL496" s="47">
        <f t="shared" si="188"/>
        <v>0</v>
      </c>
      <c r="AO496" s="47">
        <f t="shared" si="186"/>
        <v>5.6983795029951892E-8</v>
      </c>
      <c r="AP496" s="47">
        <f t="shared" si="178"/>
        <v>3.5869395271055812E-6</v>
      </c>
      <c r="AQ496" s="47">
        <f t="shared" si="178"/>
        <v>3.361925649704505E-7</v>
      </c>
      <c r="AR496" s="47">
        <f t="shared" si="178"/>
        <v>6.9385003816272992E-7</v>
      </c>
      <c r="AS496" s="47">
        <f t="shared" si="178"/>
        <v>4.8198307166391025E-7</v>
      </c>
      <c r="AT496" s="47">
        <f t="shared" si="178"/>
        <v>1.4867277070425731E-6</v>
      </c>
      <c r="AU496" s="47">
        <f t="shared" si="178"/>
        <v>3.4742932040601369E-5</v>
      </c>
      <c r="AV496" s="47">
        <f t="shared" si="178"/>
        <v>1.3200695140349007E-6</v>
      </c>
      <c r="AW496" s="47">
        <f t="shared" si="178"/>
        <v>6.2159824514335143E-7</v>
      </c>
      <c r="AX496" s="47">
        <f t="shared" si="178"/>
        <v>0</v>
      </c>
      <c r="BA496" s="47">
        <f t="shared" si="184"/>
        <v>2.7159801017154996E-7</v>
      </c>
      <c r="BB496" s="47">
        <f t="shared" si="184"/>
        <v>1.7328672727516089E-5</v>
      </c>
      <c r="BC496" s="47">
        <f t="shared" si="184"/>
        <v>3.7360072185979223E-6</v>
      </c>
      <c r="BD496" s="47">
        <f t="shared" si="184"/>
        <v>8.5539204812846704E-6</v>
      </c>
      <c r="BE496" s="47">
        <f t="shared" si="184"/>
        <v>1.308452773986105E-5</v>
      </c>
      <c r="BF496" s="47">
        <f t="shared" si="184"/>
        <v>3.1723731309947571E-5</v>
      </c>
      <c r="BG496" s="47">
        <f t="shared" si="184"/>
        <v>7.0943425154252465E-4</v>
      </c>
      <c r="BH496" s="47">
        <f t="shared" si="184"/>
        <v>1.2361704393424203E-5</v>
      </c>
      <c r="BI496" s="47">
        <f t="shared" si="184"/>
        <v>2.1301060671254246E-5</v>
      </c>
      <c r="BJ496" s="47">
        <f t="shared" si="184"/>
        <v>0</v>
      </c>
    </row>
    <row r="497" spans="4:62">
      <c r="D497" s="37">
        <f t="shared" si="180"/>
        <v>3.75</v>
      </c>
      <c r="E497" s="47">
        <f t="shared" si="189"/>
        <v>1.2970823800232429E-7</v>
      </c>
      <c r="F497" s="47">
        <f t="shared" si="189"/>
        <v>7.4696213740170527E-6</v>
      </c>
      <c r="G497" s="47">
        <f t="shared" si="189"/>
        <v>1.9087060281083739E-6</v>
      </c>
      <c r="H497" s="47">
        <f t="shared" si="189"/>
        <v>4.4299038025093918E-6</v>
      </c>
      <c r="I497" s="47">
        <f t="shared" si="189"/>
        <v>6.9869713966356129E-6</v>
      </c>
      <c r="J497" s="47">
        <f t="shared" si="189"/>
        <v>1.7077268662438348E-5</v>
      </c>
      <c r="K497" s="47">
        <f t="shared" si="189"/>
        <v>3.8166255003256361E-4</v>
      </c>
      <c r="L497" s="47">
        <f t="shared" si="189"/>
        <v>5.9849903623824013E-6</v>
      </c>
      <c r="M497" s="47">
        <f t="shared" si="189"/>
        <v>1.169974236419412E-5</v>
      </c>
      <c r="N497" s="47">
        <f t="shared" si="189"/>
        <v>0</v>
      </c>
      <c r="Q497" s="47">
        <f t="shared" si="187"/>
        <v>6.1570973577575472E-8</v>
      </c>
      <c r="R497" s="47">
        <f t="shared" si="187"/>
        <v>3.5124853022222717E-6</v>
      </c>
      <c r="S497" s="47">
        <f t="shared" si="187"/>
        <v>1.532956117649616E-6</v>
      </c>
      <c r="T497" s="47">
        <f t="shared" si="187"/>
        <v>3.6290184194841152E-6</v>
      </c>
      <c r="U497" s="47">
        <f t="shared" si="187"/>
        <v>6.4562782558370506E-6</v>
      </c>
      <c r="V497" s="47">
        <f t="shared" si="187"/>
        <v>1.5318660226551264E-5</v>
      </c>
      <c r="W497" s="47">
        <f t="shared" si="187"/>
        <v>3.4113118880121235E-4</v>
      </c>
      <c r="X497" s="47">
        <f t="shared" si="187"/>
        <v>4.5310416092256893E-6</v>
      </c>
      <c r="Y497" s="47">
        <f t="shared" si="187"/>
        <v>1.09591254316978E-5</v>
      </c>
      <c r="Z497" s="47">
        <f t="shared" si="187"/>
        <v>0</v>
      </c>
      <c r="AA497" s="91"/>
      <c r="AB497" s="91"/>
      <c r="AC497" s="47">
        <f t="shared" si="188"/>
        <v>1.758235915688128E-7</v>
      </c>
      <c r="AD497" s="47">
        <f t="shared" si="188"/>
        <v>1.2080048254673851E-5</v>
      </c>
      <c r="AE497" s="47">
        <f t="shared" si="188"/>
        <v>2.2844559385671304E-6</v>
      </c>
      <c r="AF497" s="47">
        <f t="shared" si="188"/>
        <v>5.3165277080024343E-6</v>
      </c>
      <c r="AG497" s="47">
        <f t="shared" si="188"/>
        <v>7.5176645374341794E-6</v>
      </c>
      <c r="AH497" s="47">
        <f t="shared" si="188"/>
        <v>1.8835877098325459E-5</v>
      </c>
      <c r="AI497" s="47">
        <f t="shared" si="188"/>
        <v>4.2620249219459317E-4</v>
      </c>
      <c r="AJ497" s="47">
        <f t="shared" si="188"/>
        <v>7.7918797374121421E-6</v>
      </c>
      <c r="AK497" s="47">
        <f t="shared" si="188"/>
        <v>1.2637879297580795E-5</v>
      </c>
      <c r="AL497" s="47">
        <f t="shared" si="188"/>
        <v>0</v>
      </c>
      <c r="AO497" s="47">
        <f t="shared" si="186"/>
        <v>6.8137264424748815E-8</v>
      </c>
      <c r="AP497" s="47">
        <f t="shared" si="178"/>
        <v>3.957136071794781E-6</v>
      </c>
      <c r="AQ497" s="47">
        <f t="shared" si="178"/>
        <v>3.7574991045875797E-7</v>
      </c>
      <c r="AR497" s="47">
        <f t="shared" si="178"/>
        <v>8.0088538302527658E-7</v>
      </c>
      <c r="AS497" s="47">
        <f t="shared" si="178"/>
        <v>5.3069314079856229E-7</v>
      </c>
      <c r="AT497" s="47">
        <f t="shared" si="178"/>
        <v>1.7586084358870838E-6</v>
      </c>
      <c r="AU497" s="47">
        <f t="shared" si="178"/>
        <v>4.0531361231351264E-5</v>
      </c>
      <c r="AV497" s="47">
        <f t="shared" si="178"/>
        <v>1.453948753156712E-6</v>
      </c>
      <c r="AW497" s="47">
        <f t="shared" si="178"/>
        <v>7.4061693249631997E-7</v>
      </c>
      <c r="AX497" s="47">
        <f t="shared" si="178"/>
        <v>0</v>
      </c>
      <c r="BA497" s="47">
        <f t="shared" si="184"/>
        <v>3.0553182957113709E-7</v>
      </c>
      <c r="BB497" s="47">
        <f t="shared" si="184"/>
        <v>1.9549669628690905E-5</v>
      </c>
      <c r="BC497" s="47">
        <f t="shared" si="184"/>
        <v>4.1931619666755048E-6</v>
      </c>
      <c r="BD497" s="47">
        <f t="shared" si="184"/>
        <v>9.7464315105118262E-6</v>
      </c>
      <c r="BE497" s="47">
        <f t="shared" si="184"/>
        <v>1.4504635934069793E-5</v>
      </c>
      <c r="BF497" s="47">
        <f t="shared" si="184"/>
        <v>3.5913145760763804E-5</v>
      </c>
      <c r="BG497" s="47">
        <f t="shared" si="184"/>
        <v>8.0786504222715673E-4</v>
      </c>
      <c r="BH497" s="47">
        <f t="shared" si="184"/>
        <v>1.3776870099794543E-5</v>
      </c>
      <c r="BI497" s="47">
        <f t="shared" si="184"/>
        <v>2.4337621661774915E-5</v>
      </c>
      <c r="BJ497" s="47">
        <f t="shared" si="184"/>
        <v>0</v>
      </c>
    </row>
    <row r="498" spans="4:62">
      <c r="D498" s="37">
        <f t="shared" si="180"/>
        <v>4</v>
      </c>
      <c r="E498" s="47">
        <f t="shared" si="189"/>
        <v>1.4366667761186842E-7</v>
      </c>
      <c r="F498" s="47">
        <f t="shared" si="189"/>
        <v>8.3720737035088473E-6</v>
      </c>
      <c r="G498" s="47">
        <f t="shared" si="189"/>
        <v>2.1289490494873319E-6</v>
      </c>
      <c r="H498" s="47">
        <f t="shared" si="189"/>
        <v>4.9968249206915998E-6</v>
      </c>
      <c r="I498" s="47">
        <f t="shared" si="189"/>
        <v>7.6936097098416753E-6</v>
      </c>
      <c r="J498" s="47">
        <f t="shared" si="189"/>
        <v>1.9115549306263191E-5</v>
      </c>
      <c r="K498" s="47">
        <f t="shared" si="189"/>
        <v>4.3035036094940543E-4</v>
      </c>
      <c r="L498" s="47">
        <f t="shared" si="189"/>
        <v>6.6826958651838291E-6</v>
      </c>
      <c r="M498" s="47">
        <f t="shared" si="189"/>
        <v>1.3234387423379779E-5</v>
      </c>
      <c r="N498" s="47">
        <f t="shared" si="189"/>
        <v>0</v>
      </c>
      <c r="Q498" s="47">
        <f t="shared" si="187"/>
        <v>6.3155213900913286E-8</v>
      </c>
      <c r="R498" s="47">
        <f t="shared" si="187"/>
        <v>4.0539189770080298E-6</v>
      </c>
      <c r="S498" s="47">
        <f t="shared" si="187"/>
        <v>1.7121869189443196E-6</v>
      </c>
      <c r="T498" s="47">
        <f t="shared" si="187"/>
        <v>4.0783309279994231E-6</v>
      </c>
      <c r="U498" s="47">
        <f t="shared" si="187"/>
        <v>7.1132794915340598E-6</v>
      </c>
      <c r="V498" s="47">
        <f t="shared" si="187"/>
        <v>1.7044280682458614E-5</v>
      </c>
      <c r="W498" s="47">
        <f t="shared" si="187"/>
        <v>3.8330613152964696E-4</v>
      </c>
      <c r="X498" s="47">
        <f t="shared" si="187"/>
        <v>5.0788531118906006E-6</v>
      </c>
      <c r="Y498" s="47">
        <f t="shared" si="187"/>
        <v>1.2358094687507876E-5</v>
      </c>
      <c r="Z498" s="47">
        <f t="shared" si="187"/>
        <v>0</v>
      </c>
      <c r="AA498" s="91"/>
      <c r="AB498" s="91"/>
      <c r="AC498" s="47">
        <f t="shared" si="188"/>
        <v>1.9821968390342162E-7</v>
      </c>
      <c r="AD498" s="47">
        <f t="shared" si="188"/>
        <v>1.34598754234969E-5</v>
      </c>
      <c r="AE498" s="47">
        <f t="shared" si="188"/>
        <v>2.5457111800303428E-6</v>
      </c>
      <c r="AF498" s="47">
        <f t="shared" si="188"/>
        <v>6.0163837028567171E-6</v>
      </c>
      <c r="AG498" s="47">
        <f t="shared" si="188"/>
        <v>8.2739399281492918E-6</v>
      </c>
      <c r="AH498" s="47">
        <f t="shared" si="188"/>
        <v>2.1186817930067806E-5</v>
      </c>
      <c r="AI498" s="47">
        <f t="shared" si="188"/>
        <v>4.8186823382458485E-4</v>
      </c>
      <c r="AJ498" s="47">
        <f t="shared" si="188"/>
        <v>8.6394792403500865E-6</v>
      </c>
      <c r="AK498" s="47">
        <f t="shared" si="188"/>
        <v>1.434423207213769E-5</v>
      </c>
      <c r="AL498" s="47">
        <f t="shared" si="188"/>
        <v>0</v>
      </c>
      <c r="AO498" s="47">
        <f t="shared" si="186"/>
        <v>8.051146371095513E-8</v>
      </c>
      <c r="AP498" s="47">
        <f t="shared" si="178"/>
        <v>4.3181547265008174E-6</v>
      </c>
      <c r="AQ498" s="47">
        <f t="shared" si="178"/>
        <v>4.1676213054301231E-7</v>
      </c>
      <c r="AR498" s="47">
        <f t="shared" si="178"/>
        <v>9.1849399269217668E-7</v>
      </c>
      <c r="AS498" s="47">
        <f t="shared" si="178"/>
        <v>5.8033021830761558E-7</v>
      </c>
      <c r="AT498" s="47">
        <f t="shared" si="178"/>
        <v>2.0712686238045773E-6</v>
      </c>
      <c r="AU498" s="47">
        <f t="shared" si="178"/>
        <v>4.7044229419758465E-5</v>
      </c>
      <c r="AV498" s="47">
        <f t="shared" si="178"/>
        <v>1.6038427532932286E-6</v>
      </c>
      <c r="AW498" s="47">
        <f t="shared" si="178"/>
        <v>8.7629273587190267E-7</v>
      </c>
      <c r="AX498" s="47">
        <f t="shared" si="178"/>
        <v>0</v>
      </c>
      <c r="BA498" s="47">
        <f t="shared" si="184"/>
        <v>3.4188636151529004E-7</v>
      </c>
      <c r="BB498" s="47">
        <f t="shared" si="184"/>
        <v>2.1831949127005747E-5</v>
      </c>
      <c r="BC498" s="47">
        <f t="shared" si="184"/>
        <v>4.6746602295176751E-6</v>
      </c>
      <c r="BD498" s="47">
        <f t="shared" si="184"/>
        <v>1.1013208623548317E-5</v>
      </c>
      <c r="BE498" s="47">
        <f t="shared" si="184"/>
        <v>1.5967549637990969E-5</v>
      </c>
      <c r="BF498" s="47">
        <f t="shared" si="184"/>
        <v>4.0302367236330993E-5</v>
      </c>
      <c r="BG498" s="47">
        <f t="shared" si="184"/>
        <v>9.1221859477399027E-4</v>
      </c>
      <c r="BH498" s="47">
        <f t="shared" si="184"/>
        <v>1.5322175105533914E-5</v>
      </c>
      <c r="BI498" s="47">
        <f t="shared" si="184"/>
        <v>2.7578619495517468E-5</v>
      </c>
      <c r="BJ498" s="47">
        <f t="shared" si="184"/>
        <v>0</v>
      </c>
    </row>
    <row r="499" spans="4:62">
      <c r="D499" s="37">
        <f t="shared" si="180"/>
        <v>4.25</v>
      </c>
      <c r="E499" s="47">
        <f t="shared" si="189"/>
        <v>1.5829345340409025E-7</v>
      </c>
      <c r="F499" s="47">
        <f t="shared" si="189"/>
        <v>9.3021928681677934E-6</v>
      </c>
      <c r="G499" s="47">
        <f t="shared" si="189"/>
        <v>2.3604860170861933E-6</v>
      </c>
      <c r="H499" s="47">
        <f t="shared" si="189"/>
        <v>5.594450503715189E-6</v>
      </c>
      <c r="I499" s="47">
        <f t="shared" si="189"/>
        <v>8.42070419463069E-6</v>
      </c>
      <c r="J499" s="47">
        <f t="shared" si="189"/>
        <v>2.1222628101590827E-5</v>
      </c>
      <c r="K499" s="47">
        <f t="shared" si="189"/>
        <v>4.8152906609640441E-4</v>
      </c>
      <c r="L499" s="47">
        <f t="shared" si="189"/>
        <v>7.4405755511852591E-6</v>
      </c>
      <c r="M499" s="47">
        <f t="shared" si="189"/>
        <v>1.4861162245929996E-5</v>
      </c>
      <c r="N499" s="47">
        <f t="shared" si="189"/>
        <v>0</v>
      </c>
      <c r="Q499" s="47">
        <f t="shared" si="187"/>
        <v>6.4195486745253458E-8</v>
      </c>
      <c r="R499" s="47">
        <f t="shared" si="187"/>
        <v>4.6370897729830112E-6</v>
      </c>
      <c r="S499" s="47">
        <f t="shared" si="187"/>
        <v>1.9012848197455171E-6</v>
      </c>
      <c r="T499" s="47">
        <f t="shared" si="187"/>
        <v>4.5470332242825745E-6</v>
      </c>
      <c r="U499" s="47">
        <f t="shared" si="187"/>
        <v>7.7898438449353215E-6</v>
      </c>
      <c r="V499" s="47">
        <f t="shared" si="187"/>
        <v>1.8793070376092355E-5</v>
      </c>
      <c r="W499" s="47">
        <f t="shared" si="187"/>
        <v>4.2717491350353155E-4</v>
      </c>
      <c r="X499" s="47">
        <f t="shared" si="187"/>
        <v>5.6693023102698014E-6</v>
      </c>
      <c r="Y499" s="47">
        <f t="shared" si="187"/>
        <v>1.3831214712971141E-5</v>
      </c>
      <c r="Z499" s="47">
        <f t="shared" si="187"/>
        <v>0</v>
      </c>
      <c r="AA499" s="91"/>
      <c r="AB499" s="91"/>
      <c r="AC499" s="47">
        <f t="shared" si="188"/>
        <v>2.2243833112600224E-7</v>
      </c>
      <c r="AD499" s="47">
        <f t="shared" si="188"/>
        <v>1.4855016012789596E-5</v>
      </c>
      <c r="AE499" s="47">
        <f t="shared" si="188"/>
        <v>2.8196872144268685E-6</v>
      </c>
      <c r="AF499" s="47">
        <f t="shared" si="188"/>
        <v>6.7584849834137951E-6</v>
      </c>
      <c r="AG499" s="47">
        <f t="shared" si="188"/>
        <v>9.0515645443260603E-6</v>
      </c>
      <c r="AH499" s="47">
        <f t="shared" si="188"/>
        <v>2.3652185827089342E-5</v>
      </c>
      <c r="AI499" s="47">
        <f t="shared" si="188"/>
        <v>5.408287868101635E-4</v>
      </c>
      <c r="AJ499" s="47">
        <f t="shared" si="188"/>
        <v>9.5647894139737465E-6</v>
      </c>
      <c r="AK499" s="47">
        <f t="shared" si="188"/>
        <v>1.6161225265724477E-5</v>
      </c>
      <c r="AL499" s="47">
        <f t="shared" si="188"/>
        <v>0</v>
      </c>
      <c r="AO499" s="47">
        <f t="shared" si="186"/>
        <v>9.4097966658836794E-8</v>
      </c>
      <c r="AP499" s="47">
        <f t="shared" si="178"/>
        <v>4.6651030951847823E-6</v>
      </c>
      <c r="AQ499" s="47">
        <f t="shared" si="178"/>
        <v>4.5920119734067621E-7</v>
      </c>
      <c r="AR499" s="47">
        <f t="shared" si="178"/>
        <v>1.0474172794326145E-6</v>
      </c>
      <c r="AS499" s="47">
        <f t="shared" si="178"/>
        <v>6.3086034969536854E-7</v>
      </c>
      <c r="AT499" s="47">
        <f t="shared" si="178"/>
        <v>2.4295577254984715E-6</v>
      </c>
      <c r="AU499" s="47">
        <f t="shared" si="178"/>
        <v>5.4354152592872855E-5</v>
      </c>
      <c r="AV499" s="47">
        <f t="shared" si="178"/>
        <v>1.7712732409154578E-6</v>
      </c>
      <c r="AW499" s="47">
        <f t="shared" si="178"/>
        <v>1.029947532958855E-6</v>
      </c>
      <c r="AX499" s="47">
        <f t="shared" si="178"/>
        <v>0</v>
      </c>
      <c r="BA499" s="47">
        <f t="shared" si="184"/>
        <v>3.807317845300925E-7</v>
      </c>
      <c r="BB499" s="47">
        <f t="shared" si="184"/>
        <v>2.4157208880957391E-5</v>
      </c>
      <c r="BC499" s="47">
        <f t="shared" si="184"/>
        <v>5.1801732315130622E-6</v>
      </c>
      <c r="BD499" s="47">
        <f t="shared" si="184"/>
        <v>1.2352935487128984E-5</v>
      </c>
      <c r="BE499" s="47">
        <f t="shared" si="184"/>
        <v>1.7472268738956752E-5</v>
      </c>
      <c r="BF499" s="47">
        <f t="shared" si="184"/>
        <v>4.4874813928680169E-5</v>
      </c>
      <c r="BG499" s="47">
        <f t="shared" si="184"/>
        <v>1.0223578529065679E-3</v>
      </c>
      <c r="BH499" s="47">
        <f t="shared" si="184"/>
        <v>1.7005364965159006E-5</v>
      </c>
      <c r="BI499" s="47">
        <f t="shared" si="184"/>
        <v>3.1022387511654474E-5</v>
      </c>
      <c r="BJ499" s="47">
        <f t="shared" si="184"/>
        <v>0</v>
      </c>
    </row>
    <row r="500" spans="4:62">
      <c r="D500" s="37">
        <f t="shared" si="180"/>
        <v>4.5</v>
      </c>
      <c r="E500" s="47">
        <f t="shared" si="189"/>
        <v>1.7358147395343878E-7</v>
      </c>
      <c r="F500" s="47">
        <f t="shared" si="189"/>
        <v>1.0254362538530855E-5</v>
      </c>
      <c r="G500" s="47">
        <f t="shared" si="189"/>
        <v>2.6031879847285067E-6</v>
      </c>
      <c r="H500" s="47">
        <f t="shared" si="189"/>
        <v>6.2218753458150273E-6</v>
      </c>
      <c r="I500" s="47">
        <f t="shared" si="189"/>
        <v>9.168200616116829E-6</v>
      </c>
      <c r="J500" s="47">
        <f t="shared" si="189"/>
        <v>2.3387062132187472E-5</v>
      </c>
      <c r="K500" s="47">
        <f t="shared" si="189"/>
        <v>5.3509217631169867E-4</v>
      </c>
      <c r="L500" s="47">
        <f t="shared" si="189"/>
        <v>8.2619223590282248E-6</v>
      </c>
      <c r="M500" s="47">
        <f t="shared" si="189"/>
        <v>1.6578862299548259E-5</v>
      </c>
      <c r="N500" s="47">
        <f t="shared" si="189"/>
        <v>0</v>
      </c>
      <c r="Q500" s="47">
        <f t="shared" si="187"/>
        <v>6.4705107451860407E-8</v>
      </c>
      <c r="R500" s="47">
        <f t="shared" si="187"/>
        <v>5.2613623830519949E-6</v>
      </c>
      <c r="S500" s="47">
        <f t="shared" si="187"/>
        <v>2.1001294799632589E-6</v>
      </c>
      <c r="T500" s="47">
        <f t="shared" si="187"/>
        <v>5.0334344232687314E-6</v>
      </c>
      <c r="U500" s="47">
        <f t="shared" si="187"/>
        <v>8.4859085009190912E-6</v>
      </c>
      <c r="V500" s="47">
        <f t="shared" si="187"/>
        <v>2.0548436706063337E-5</v>
      </c>
      <c r="W500" s="47">
        <f t="shared" si="187"/>
        <v>4.7255397676579608E-4</v>
      </c>
      <c r="X500" s="47">
        <f t="shared" si="187"/>
        <v>6.3040674182661891E-6</v>
      </c>
      <c r="Y500" s="47">
        <f t="shared" si="187"/>
        <v>1.5375933358008961E-5</v>
      </c>
      <c r="Z500" s="47">
        <f t="shared" si="187"/>
        <v>0</v>
      </c>
      <c r="AA500" s="91"/>
      <c r="AB500" s="91"/>
      <c r="AC500" s="47">
        <f t="shared" si="188"/>
        <v>2.4856377489966707E-7</v>
      </c>
      <c r="AD500" s="47">
        <f t="shared" si="188"/>
        <v>1.625156987141409E-5</v>
      </c>
      <c r="AE500" s="47">
        <f t="shared" si="188"/>
        <v>3.1062464894937537E-6</v>
      </c>
      <c r="AF500" s="47">
        <f t="shared" si="188"/>
        <v>7.5422769832986145E-6</v>
      </c>
      <c r="AG500" s="47">
        <f t="shared" si="188"/>
        <v>9.8504927313145668E-6</v>
      </c>
      <c r="AH500" s="47">
        <f t="shared" si="188"/>
        <v>2.6225687558311657E-5</v>
      </c>
      <c r="AI500" s="47">
        <f t="shared" si="188"/>
        <v>6.0304152986897521E-4</v>
      </c>
      <c r="AJ500" s="47">
        <f t="shared" si="188"/>
        <v>1.0572717921663288E-5</v>
      </c>
      <c r="AK500" s="47">
        <f t="shared" si="188"/>
        <v>1.8087979189022385E-5</v>
      </c>
      <c r="AL500" s="47">
        <f t="shared" si="188"/>
        <v>0</v>
      </c>
      <c r="AO500" s="47">
        <f t="shared" si="186"/>
        <v>1.0887636650157837E-7</v>
      </c>
      <c r="AP500" s="47">
        <f t="shared" si="178"/>
        <v>4.99300015547886E-6</v>
      </c>
      <c r="AQ500" s="47">
        <f t="shared" si="178"/>
        <v>5.0305850476524782E-7</v>
      </c>
      <c r="AR500" s="47">
        <f t="shared" si="178"/>
        <v>1.1884409225462959E-6</v>
      </c>
      <c r="AS500" s="47">
        <f t="shared" si="178"/>
        <v>6.8229211519773783E-7</v>
      </c>
      <c r="AT500" s="47">
        <f t="shared" si="178"/>
        <v>2.8386254261241343E-6</v>
      </c>
      <c r="AU500" s="47">
        <f t="shared" si="178"/>
        <v>6.2538199545902591E-5</v>
      </c>
      <c r="AV500" s="47">
        <f t="shared" si="178"/>
        <v>1.9578549407620357E-6</v>
      </c>
      <c r="AW500" s="47">
        <f t="shared" si="178"/>
        <v>1.2029289415392981E-6</v>
      </c>
      <c r="AX500" s="47">
        <f t="shared" si="178"/>
        <v>0</v>
      </c>
      <c r="BA500" s="47">
        <f t="shared" si="184"/>
        <v>4.2214524885310583E-7</v>
      </c>
      <c r="BB500" s="47">
        <f t="shared" si="184"/>
        <v>2.6505932409944946E-5</v>
      </c>
      <c r="BC500" s="47">
        <f t="shared" si="184"/>
        <v>5.7094344742222608E-6</v>
      </c>
      <c r="BD500" s="47">
        <f t="shared" si="184"/>
        <v>1.3764152329113642E-5</v>
      </c>
      <c r="BE500" s="47">
        <f t="shared" si="184"/>
        <v>1.9018693347431396E-5</v>
      </c>
      <c r="BF500" s="47">
        <f t="shared" si="184"/>
        <v>4.9612749690499132E-5</v>
      </c>
      <c r="BG500" s="47">
        <f t="shared" si="184"/>
        <v>1.1381337061806738E-3</v>
      </c>
      <c r="BH500" s="47">
        <f t="shared" si="184"/>
        <v>1.8834640280691513E-5</v>
      </c>
      <c r="BI500" s="47">
        <f t="shared" si="184"/>
        <v>3.4666841488570647E-5</v>
      </c>
      <c r="BJ500" s="47">
        <f t="shared" si="184"/>
        <v>0</v>
      </c>
    </row>
    <row r="501" spans="4:62">
      <c r="D501" s="37">
        <f t="shared" si="180"/>
        <v>4.75</v>
      </c>
      <c r="E501" s="47">
        <f t="shared" si="189"/>
        <v>1.8952616504875251E-7</v>
      </c>
      <c r="F501" s="47">
        <f t="shared" si="189"/>
        <v>1.1222634320063088E-5</v>
      </c>
      <c r="G501" s="47">
        <f t="shared" si="189"/>
        <v>2.8569488773633711E-6</v>
      </c>
      <c r="H501" s="47">
        <f t="shared" si="189"/>
        <v>6.8781342193607073E-6</v>
      </c>
      <c r="I501" s="47">
        <f t="shared" si="189"/>
        <v>9.9364732280595942E-6</v>
      </c>
      <c r="J501" s="47">
        <f t="shared" si="189"/>
        <v>2.5596728841310066E-5</v>
      </c>
      <c r="K501" s="47">
        <f t="shared" si="189"/>
        <v>5.9092641916257539E-4</v>
      </c>
      <c r="L501" s="47">
        <f t="shared" si="189"/>
        <v>9.1502049969236217E-6</v>
      </c>
      <c r="M501" s="47">
        <f t="shared" si="189"/>
        <v>1.8386140100963982E-5</v>
      </c>
      <c r="N501" s="47">
        <f t="shared" si="189"/>
        <v>0</v>
      </c>
      <c r="Q501" s="47">
        <f t="shared" si="187"/>
        <v>6.4711625431011518E-8</v>
      </c>
      <c r="R501" s="47">
        <f t="shared" si="187"/>
        <v>5.9258432859997609E-6</v>
      </c>
      <c r="S501" s="47">
        <f t="shared" si="187"/>
        <v>2.3086039537542105E-6</v>
      </c>
      <c r="T501" s="47">
        <f t="shared" si="187"/>
        <v>5.5357409265258201E-6</v>
      </c>
      <c r="U501" s="47">
        <f t="shared" si="187"/>
        <v>9.2017967951261698E-6</v>
      </c>
      <c r="V501" s="47">
        <f t="shared" si="187"/>
        <v>2.2292820543509511E-5</v>
      </c>
      <c r="W501" s="47">
        <f t="shared" si="187"/>
        <v>5.1924871490240446E-4</v>
      </c>
      <c r="X501" s="47">
        <f t="shared" si="187"/>
        <v>6.9849132636141728E-6</v>
      </c>
      <c r="Y501" s="47">
        <f t="shared" si="187"/>
        <v>1.6989532322258047E-5</v>
      </c>
      <c r="Z501" s="47">
        <f t="shared" si="187"/>
        <v>0</v>
      </c>
      <c r="AA501" s="91"/>
      <c r="AB501" s="91"/>
      <c r="AC501" s="47">
        <f t="shared" si="188"/>
        <v>2.766846833727125E-7</v>
      </c>
      <c r="AD501" s="47">
        <f t="shared" si="188"/>
        <v>1.7634828172088847E-5</v>
      </c>
      <c r="AE501" s="47">
        <f t="shared" si="188"/>
        <v>3.4052938009725312E-6</v>
      </c>
      <c r="AF501" s="47">
        <f t="shared" si="188"/>
        <v>8.367134754797E-6</v>
      </c>
      <c r="AG501" s="47">
        <f t="shared" si="188"/>
        <v>1.0671149660993019E-5</v>
      </c>
      <c r="AH501" s="47">
        <f t="shared" si="188"/>
        <v>2.8900637139110661E-5</v>
      </c>
      <c r="AI501" s="47">
        <f t="shared" si="188"/>
        <v>6.6845971384723278E-4</v>
      </c>
      <c r="AJ501" s="47">
        <f t="shared" si="188"/>
        <v>1.1668437352106098E-5</v>
      </c>
      <c r="AK501" s="47">
        <f t="shared" si="188"/>
        <v>2.0123369678695618E-5</v>
      </c>
      <c r="AL501" s="47">
        <f t="shared" si="188"/>
        <v>0</v>
      </c>
      <c r="AO501" s="47">
        <f t="shared" si="186"/>
        <v>1.2481453961774099E-7</v>
      </c>
      <c r="AP501" s="47">
        <f t="shared" si="178"/>
        <v>5.2967910340633269E-6</v>
      </c>
      <c r="AQ501" s="47">
        <f t="shared" si="178"/>
        <v>5.4834492360916059E-7</v>
      </c>
      <c r="AR501" s="47">
        <f t="shared" si="178"/>
        <v>1.3423932928348872E-6</v>
      </c>
      <c r="AS501" s="47">
        <f t="shared" si="178"/>
        <v>7.3467643293342436E-7</v>
      </c>
      <c r="AT501" s="47">
        <f t="shared" si="178"/>
        <v>3.3039082978005543E-6</v>
      </c>
      <c r="AU501" s="47">
        <f t="shared" si="178"/>
        <v>7.1677704260170931E-5</v>
      </c>
      <c r="AV501" s="47">
        <f t="shared" si="178"/>
        <v>2.1652917333094489E-6</v>
      </c>
      <c r="AW501" s="47">
        <f t="shared" si="178"/>
        <v>1.3966077787059354E-6</v>
      </c>
      <c r="AX501" s="47">
        <f t="shared" si="178"/>
        <v>0</v>
      </c>
      <c r="BA501" s="47">
        <f t="shared" si="184"/>
        <v>4.6621084842146501E-7</v>
      </c>
      <c r="BB501" s="47">
        <f t="shared" si="184"/>
        <v>2.8857462492151935E-5</v>
      </c>
      <c r="BC501" s="47">
        <f t="shared" si="184"/>
        <v>6.2622426783359027E-6</v>
      </c>
      <c r="BD501" s="47">
        <f t="shared" si="184"/>
        <v>1.5245268974157707E-5</v>
      </c>
      <c r="BE501" s="47">
        <f t="shared" si="184"/>
        <v>2.0607622889052614E-5</v>
      </c>
      <c r="BF501" s="47">
        <f t="shared" si="184"/>
        <v>5.4497365980420723E-5</v>
      </c>
      <c r="BG501" s="47">
        <f t="shared" si="184"/>
        <v>1.2593861330098082E-3</v>
      </c>
      <c r="BH501" s="47">
        <f t="shared" si="184"/>
        <v>2.081864234902972E-5</v>
      </c>
      <c r="BI501" s="47">
        <f t="shared" si="184"/>
        <v>3.85095097796596E-5</v>
      </c>
      <c r="BJ501" s="47">
        <f t="shared" si="184"/>
        <v>0</v>
      </c>
    </row>
    <row r="502" spans="4:62">
      <c r="D502" s="37">
        <f t="shared" si="180"/>
        <v>5</v>
      </c>
      <c r="E502" s="47">
        <f t="shared" si="189"/>
        <v>2.0612552214108111E-7</v>
      </c>
      <c r="F502" s="47">
        <f t="shared" si="189"/>
        <v>1.2200750003198434E-5</v>
      </c>
      <c r="G502" s="47">
        <f t="shared" si="189"/>
        <v>3.1216866324963773E-6</v>
      </c>
      <c r="H502" s="47">
        <f t="shared" si="189"/>
        <v>7.5622079657561711E-6</v>
      </c>
      <c r="I502" s="47">
        <f t="shared" si="189"/>
        <v>1.0726321818800126E-5</v>
      </c>
      <c r="J502" s="47">
        <f t="shared" si="189"/>
        <v>2.7838872550918644E-5</v>
      </c>
      <c r="K502" s="47">
        <f t="shared" si="189"/>
        <v>6.4891234847951171E-4</v>
      </c>
      <c r="L502" s="47">
        <f t="shared" si="189"/>
        <v>1.0109062188095108E-5</v>
      </c>
      <c r="M502" s="47">
        <f t="shared" si="189"/>
        <v>2.0281518802063109E-5</v>
      </c>
      <c r="N502" s="47">
        <f t="shared" si="189"/>
        <v>0</v>
      </c>
      <c r="Q502" s="47">
        <f t="shared" si="187"/>
        <v>6.4256570231854232E-8</v>
      </c>
      <c r="R502" s="47">
        <f t="shared" si="187"/>
        <v>6.6293894110826884E-6</v>
      </c>
      <c r="S502" s="47">
        <f t="shared" si="187"/>
        <v>2.5265959019403518E-6</v>
      </c>
      <c r="T502" s="47">
        <f t="shared" si="187"/>
        <v>6.0520641765397935E-6</v>
      </c>
      <c r="U502" s="47">
        <f t="shared" si="187"/>
        <v>9.9382156954381564E-6</v>
      </c>
      <c r="V502" s="47">
        <f t="shared" si="187"/>
        <v>2.4007756376914334E-5</v>
      </c>
      <c r="W502" s="47">
        <f t="shared" si="187"/>
        <v>5.6705427559604793E-4</v>
      </c>
      <c r="X502" s="47">
        <f t="shared" si="187"/>
        <v>7.7136894975568808E-6</v>
      </c>
      <c r="Y502" s="47">
        <f t="shared" si="187"/>
        <v>1.8669143142718026E-5</v>
      </c>
      <c r="Z502" s="47">
        <f t="shared" si="187"/>
        <v>0</v>
      </c>
      <c r="AA502" s="91"/>
      <c r="AB502" s="91"/>
      <c r="AC502" s="47">
        <f t="shared" si="188"/>
        <v>3.0689403098535769E-7</v>
      </c>
      <c r="AD502" s="47">
        <f t="shared" si="188"/>
        <v>1.8989323405692164E-5</v>
      </c>
      <c r="AE502" s="47">
        <f t="shared" si="188"/>
        <v>3.716777363052402E-6</v>
      </c>
      <c r="AF502" s="47">
        <f t="shared" si="188"/>
        <v>9.2323692613479113E-6</v>
      </c>
      <c r="AG502" s="47">
        <f t="shared" si="188"/>
        <v>1.1514427942162098E-5</v>
      </c>
      <c r="AH502" s="47">
        <f t="shared" si="188"/>
        <v>3.1669988724922991E-5</v>
      </c>
      <c r="AI502" s="47">
        <f t="shared" si="188"/>
        <v>7.3703293482528141E-4</v>
      </c>
      <c r="AJ502" s="47">
        <f t="shared" si="188"/>
        <v>1.2857375500506366E-5</v>
      </c>
      <c r="AK502" s="47">
        <f t="shared" si="188"/>
        <v>2.2266043666551674E-5</v>
      </c>
      <c r="AL502" s="47">
        <f t="shared" si="188"/>
        <v>0</v>
      </c>
      <c r="AO502" s="47">
        <f t="shared" si="186"/>
        <v>1.4186895190922686E-7</v>
      </c>
      <c r="AP502" s="47">
        <f t="shared" si="178"/>
        <v>5.5713605921157453E-6</v>
      </c>
      <c r="AQ502" s="47">
        <f t="shared" si="178"/>
        <v>5.9509073055602553E-7</v>
      </c>
      <c r="AR502" s="47">
        <f t="shared" si="178"/>
        <v>1.5101437892163776E-6</v>
      </c>
      <c r="AS502" s="47">
        <f t="shared" si="178"/>
        <v>7.8810612336196979E-7</v>
      </c>
      <c r="AT502" s="47">
        <f t="shared" si="178"/>
        <v>3.8311161740043098E-6</v>
      </c>
      <c r="AU502" s="47">
        <f t="shared" si="178"/>
        <v>8.1858072883463778E-5</v>
      </c>
      <c r="AV502" s="47">
        <f t="shared" si="178"/>
        <v>2.3953726905382274E-6</v>
      </c>
      <c r="AW502" s="47">
        <f t="shared" si="178"/>
        <v>1.6123756593450828E-6</v>
      </c>
      <c r="AX502" s="47">
        <f t="shared" si="178"/>
        <v>0</v>
      </c>
      <c r="BA502" s="47">
        <f t="shared" si="184"/>
        <v>5.1301955312643882E-7</v>
      </c>
      <c r="BB502" s="47">
        <f t="shared" si="184"/>
        <v>3.1190073408890597E-5</v>
      </c>
      <c r="BC502" s="47">
        <f t="shared" si="184"/>
        <v>6.8384639955487797E-6</v>
      </c>
      <c r="BD502" s="47">
        <f t="shared" si="184"/>
        <v>1.6794577227104082E-5</v>
      </c>
      <c r="BE502" s="47">
        <f t="shared" si="184"/>
        <v>2.2240749760962222E-5</v>
      </c>
      <c r="BF502" s="47">
        <f t="shared" si="184"/>
        <v>5.9508861275841635E-5</v>
      </c>
      <c r="BG502" s="47">
        <f t="shared" si="184"/>
        <v>1.3859452833047932E-3</v>
      </c>
      <c r="BH502" s="47">
        <f t="shared" si="184"/>
        <v>2.2966437688601474E-5</v>
      </c>
      <c r="BI502" s="47">
        <f t="shared" si="184"/>
        <v>4.2547562468614786E-5</v>
      </c>
      <c r="BJ502" s="47">
        <f t="shared" si="184"/>
        <v>0</v>
      </c>
    </row>
    <row r="503" spans="4:62">
      <c r="D503" s="37">
        <f t="shared" si="180"/>
        <v>5.25</v>
      </c>
      <c r="E503" s="47">
        <f t="shared" si="189"/>
        <v>2.2338014146470601E-7</v>
      </c>
      <c r="F503" s="47">
        <f t="shared" si="189"/>
        <v>1.318216318924912E-5</v>
      </c>
      <c r="G503" s="47">
        <f t="shared" si="189"/>
        <v>3.397344069375046E-6</v>
      </c>
      <c r="H503" s="47">
        <f t="shared" si="189"/>
        <v>8.2730292288991712E-6</v>
      </c>
      <c r="I503" s="47">
        <f t="shared" si="189"/>
        <v>1.1538966529208975E-5</v>
      </c>
      <c r="J503" s="47">
        <f t="shared" si="189"/>
        <v>3.0100149587628271E-5</v>
      </c>
      <c r="K503" s="47">
        <f t="shared" si="189"/>
        <v>7.0892492281319315E-4</v>
      </c>
      <c r="L503" s="47">
        <f t="shared" si="189"/>
        <v>1.1142296534522966E-5</v>
      </c>
      <c r="M503" s="47">
        <f t="shared" si="189"/>
        <v>2.2263405032159633E-5</v>
      </c>
      <c r="N503" s="47">
        <f t="shared" si="189"/>
        <v>0</v>
      </c>
      <c r="Q503" s="47">
        <f t="shared" si="187"/>
        <v>6.3395141987861692E-8</v>
      </c>
      <c r="R503" s="47">
        <f t="shared" si="187"/>
        <v>7.3706173327257048E-6</v>
      </c>
      <c r="S503" s="47">
        <f t="shared" si="187"/>
        <v>2.7539986409245021E-6</v>
      </c>
      <c r="T503" s="47">
        <f t="shared" si="187"/>
        <v>6.5804281148554277E-6</v>
      </c>
      <c r="U503" s="47">
        <f t="shared" si="187"/>
        <v>1.0696251258654206E-5</v>
      </c>
      <c r="V503" s="47">
        <f t="shared" si="187"/>
        <v>2.5673931186194206E-5</v>
      </c>
      <c r="W503" s="47">
        <f t="shared" si="187"/>
        <v>6.1575633505401922E-4</v>
      </c>
      <c r="X503" s="47">
        <f t="shared" si="187"/>
        <v>8.4923284928459238E-6</v>
      </c>
      <c r="Y503" s="47">
        <f t="shared" si="187"/>
        <v>2.0411762295152834E-5</v>
      </c>
      <c r="Z503" s="47">
        <f t="shared" si="187"/>
        <v>0</v>
      </c>
      <c r="AA503" s="91"/>
      <c r="AB503" s="91"/>
      <c r="AC503" s="47">
        <f t="shared" si="188"/>
        <v>3.3928896574065579E-7</v>
      </c>
      <c r="AD503" s="47">
        <f t="shared" si="188"/>
        <v>2.0298878351120747E-5</v>
      </c>
      <c r="AE503" s="47">
        <f t="shared" si="188"/>
        <v>4.0406894978255891E-6</v>
      </c>
      <c r="AF503" s="47">
        <f t="shared" si="188"/>
        <v>1.0137233350605511E-5</v>
      </c>
      <c r="AG503" s="47">
        <f t="shared" si="188"/>
        <v>1.2381681799763747E-5</v>
      </c>
      <c r="AH503" s="47">
        <f t="shared" si="188"/>
        <v>3.4526367989062366E-5</v>
      </c>
      <c r="AI503" s="47">
        <f t="shared" si="188"/>
        <v>8.0870757620828625E-4</v>
      </c>
      <c r="AJ503" s="47">
        <f t="shared" si="188"/>
        <v>1.4145205198073037E-5</v>
      </c>
      <c r="AK503" s="47">
        <f t="shared" si="188"/>
        <v>2.4514434380696359E-5</v>
      </c>
      <c r="AL503" s="47">
        <f t="shared" si="188"/>
        <v>0</v>
      </c>
      <c r="AO503" s="47">
        <f t="shared" si="186"/>
        <v>1.599849994768443E-7</v>
      </c>
      <c r="AP503" s="47">
        <f t="shared" si="178"/>
        <v>5.8115458565234152E-6</v>
      </c>
      <c r="AQ503" s="47">
        <f t="shared" si="178"/>
        <v>6.433454284505439E-7</v>
      </c>
      <c r="AR503" s="47">
        <f t="shared" si="178"/>
        <v>1.6926011140437434E-6</v>
      </c>
      <c r="AS503" s="47">
        <f t="shared" ref="AS503:AX514" si="190">I503-U503</f>
        <v>8.4271527055476858E-7</v>
      </c>
      <c r="AT503" s="47">
        <f t="shared" si="190"/>
        <v>4.4262184014340648E-6</v>
      </c>
      <c r="AU503" s="47">
        <f t="shared" si="190"/>
        <v>9.3168587759173932E-5</v>
      </c>
      <c r="AV503" s="47">
        <f t="shared" si="190"/>
        <v>2.6499680416770424E-6</v>
      </c>
      <c r="AW503" s="47">
        <f t="shared" si="190"/>
        <v>1.8516427370067988E-6</v>
      </c>
      <c r="AX503" s="47">
        <f t="shared" si="190"/>
        <v>0</v>
      </c>
      <c r="BA503" s="47">
        <f t="shared" si="184"/>
        <v>5.6266910720536185E-7</v>
      </c>
      <c r="BB503" s="47">
        <f t="shared" si="184"/>
        <v>3.3481041540369865E-5</v>
      </c>
      <c r="BC503" s="47">
        <f t="shared" si="184"/>
        <v>7.4380335672006351E-6</v>
      </c>
      <c r="BD503" s="47">
        <f t="shared" si="184"/>
        <v>1.8410262579504684E-5</v>
      </c>
      <c r="BE503" s="47">
        <f t="shared" si="184"/>
        <v>2.3920648328972723E-5</v>
      </c>
      <c r="BF503" s="47">
        <f t="shared" si="184"/>
        <v>6.4626517576690641E-5</v>
      </c>
      <c r="BG503" s="47">
        <f t="shared" si="184"/>
        <v>1.5176324990214794E-3</v>
      </c>
      <c r="BH503" s="47">
        <f t="shared" si="184"/>
        <v>2.5287501732596005E-5</v>
      </c>
      <c r="BI503" s="47">
        <f t="shared" si="184"/>
        <v>4.6777839412855993E-5</v>
      </c>
      <c r="BJ503" s="47">
        <f t="shared" si="184"/>
        <v>0</v>
      </c>
    </row>
    <row r="504" spans="4:62">
      <c r="D504" s="37">
        <f t="shared" si="180"/>
        <v>5.5</v>
      </c>
      <c r="E504" s="47">
        <f t="shared" si="189"/>
        <v>2.4129323238952201E-7</v>
      </c>
      <c r="F504" s="47">
        <f t="shared" si="189"/>
        <v>1.4160060185616621E-5</v>
      </c>
      <c r="G504" s="47">
        <f t="shared" si="189"/>
        <v>3.683889514450834E-6</v>
      </c>
      <c r="H504" s="47">
        <f t="shared" si="189"/>
        <v>9.0094878284230593E-6</v>
      </c>
      <c r="I504" s="47">
        <f t="shared" si="189"/>
        <v>1.2376040783768738E-5</v>
      </c>
      <c r="J504" s="47">
        <f t="shared" si="189"/>
        <v>3.2366671805095293E-5</v>
      </c>
      <c r="K504" s="47">
        <f t="shared" si="189"/>
        <v>7.7083405187266282E-4</v>
      </c>
      <c r="L504" s="47">
        <f t="shared" si="189"/>
        <v>1.2253868103381375E-5</v>
      </c>
      <c r="M504" s="47">
        <f t="shared" si="189"/>
        <v>2.4330100982645114E-5</v>
      </c>
      <c r="N504" s="47">
        <f t="shared" si="189"/>
        <v>0</v>
      </c>
      <c r="Q504" s="47">
        <f t="shared" si="187"/>
        <v>6.2195856332798137E-8</v>
      </c>
      <c r="R504" s="47">
        <f t="shared" si="187"/>
        <v>8.1479128444165877E-6</v>
      </c>
      <c r="S504" s="47">
        <f t="shared" si="187"/>
        <v>2.990712040616552E-6</v>
      </c>
      <c r="T504" s="47">
        <f t="shared" si="187"/>
        <v>7.1187763180566574E-6</v>
      </c>
      <c r="U504" s="47">
        <f t="shared" si="187"/>
        <v>1.1477362370924703E-5</v>
      </c>
      <c r="V504" s="47">
        <f t="shared" si="187"/>
        <v>2.7271241699087807E-5</v>
      </c>
      <c r="W504" s="47">
        <f t="shared" si="187"/>
        <v>6.6513184126052913E-4</v>
      </c>
      <c r="X504" s="47">
        <f t="shared" si="187"/>
        <v>9.322842989833659E-6</v>
      </c>
      <c r="Y504" s="47">
        <f t="shared" si="187"/>
        <v>2.2214265394602434E-5</v>
      </c>
      <c r="Z504" s="47">
        <f t="shared" si="187"/>
        <v>0</v>
      </c>
      <c r="AA504" s="91"/>
      <c r="AB504" s="91"/>
      <c r="AC504" s="47">
        <f t="shared" si="188"/>
        <v>3.73970666765549E-7</v>
      </c>
      <c r="AD504" s="47">
        <f t="shared" si="188"/>
        <v>2.1546653727790657E-5</v>
      </c>
      <c r="AE504" s="47">
        <f t="shared" si="188"/>
        <v>4.3770669882851165E-6</v>
      </c>
      <c r="AF504" s="47">
        <f t="shared" si="188"/>
        <v>1.1080927398146305E-5</v>
      </c>
      <c r="AG504" s="47">
        <f t="shared" si="188"/>
        <v>1.3274719196612778E-5</v>
      </c>
      <c r="AH504" s="47">
        <f t="shared" si="188"/>
        <v>3.7462101911102802E-5</v>
      </c>
      <c r="AI504" s="47">
        <f t="shared" si="188"/>
        <v>8.8342722004605538E-4</v>
      </c>
      <c r="AJ504" s="47">
        <f t="shared" si="188"/>
        <v>1.5537833838802117E-5</v>
      </c>
      <c r="AK504" s="47">
        <f t="shared" si="188"/>
        <v>2.6866776094364694E-5</v>
      </c>
      <c r="AL504" s="47">
        <f t="shared" si="188"/>
        <v>0</v>
      </c>
      <c r="AO504" s="47">
        <f t="shared" si="186"/>
        <v>1.7909737605672386E-7</v>
      </c>
      <c r="AP504" s="47">
        <f t="shared" si="186"/>
        <v>6.0121473412000329E-6</v>
      </c>
      <c r="AQ504" s="47">
        <f t="shared" si="186"/>
        <v>6.9317747383428204E-7</v>
      </c>
      <c r="AR504" s="47">
        <f t="shared" si="186"/>
        <v>1.8907115103664019E-6</v>
      </c>
      <c r="AS504" s="47">
        <f t="shared" si="190"/>
        <v>8.9867841284403488E-7</v>
      </c>
      <c r="AT504" s="47">
        <f t="shared" si="190"/>
        <v>5.0954301060074853E-6</v>
      </c>
      <c r="AU504" s="47">
        <f t="shared" si="190"/>
        <v>1.0570221061213369E-4</v>
      </c>
      <c r="AV504" s="47">
        <f t="shared" si="190"/>
        <v>2.9310251135477156E-6</v>
      </c>
      <c r="AW504" s="47">
        <f t="shared" si="190"/>
        <v>2.1158355880426795E-6</v>
      </c>
      <c r="AX504" s="47">
        <f t="shared" si="190"/>
        <v>0</v>
      </c>
      <c r="BA504" s="47">
        <f t="shared" si="184"/>
        <v>6.1526389915507106E-7</v>
      </c>
      <c r="BB504" s="47">
        <f t="shared" si="184"/>
        <v>3.570671391340728E-5</v>
      </c>
      <c r="BC504" s="47">
        <f t="shared" si="184"/>
        <v>8.0609565027359509E-6</v>
      </c>
      <c r="BD504" s="47">
        <f t="shared" si="184"/>
        <v>2.0090415226569364E-5</v>
      </c>
      <c r="BE504" s="47">
        <f t="shared" si="184"/>
        <v>2.5650759980381517E-5</v>
      </c>
      <c r="BF504" s="47">
        <f t="shared" si="184"/>
        <v>6.9828773716198094E-5</v>
      </c>
      <c r="BG504" s="47">
        <f t="shared" si="184"/>
        <v>1.6542612719187182E-3</v>
      </c>
      <c r="BH504" s="47">
        <f t="shared" si="184"/>
        <v>2.7791701942183492E-5</v>
      </c>
      <c r="BI504" s="47">
        <f t="shared" si="184"/>
        <v>5.1196877077009804E-5</v>
      </c>
      <c r="BJ504" s="47">
        <f t="shared" si="184"/>
        <v>0</v>
      </c>
    </row>
    <row r="505" spans="4:62">
      <c r="D505" s="37">
        <f t="shared" si="180"/>
        <v>5.75</v>
      </c>
      <c r="E505" s="47">
        <f t="shared" si="189"/>
        <v>2.5987061339509826E-7</v>
      </c>
      <c r="F505" s="47">
        <f t="shared" si="189"/>
        <v>1.5127380088782167E-5</v>
      </c>
      <c r="G505" s="47">
        <f t="shared" si="189"/>
        <v>3.9813172101778692E-6</v>
      </c>
      <c r="H505" s="47">
        <f t="shared" si="189"/>
        <v>9.7704357746554977E-6</v>
      </c>
      <c r="I505" s="47">
        <f t="shared" si="189"/>
        <v>1.3239582646216147E-5</v>
      </c>
      <c r="J505" s="47">
        <f t="shared" si="189"/>
        <v>3.4624048343880358E-5</v>
      </c>
      <c r="K505" s="47">
        <f t="shared" si="189"/>
        <v>8.3450511052823157E-4</v>
      </c>
      <c r="L505" s="47">
        <f t="shared" si="189"/>
        <v>1.3447887827844093E-5</v>
      </c>
      <c r="M505" s="47">
        <f t="shared" si="189"/>
        <v>2.647981573135743E-5</v>
      </c>
      <c r="N505" s="47">
        <f t="shared" si="189"/>
        <v>0</v>
      </c>
      <c r="Q505" s="47">
        <f t="shared" si="187"/>
        <v>6.0740152880745105E-8</v>
      </c>
      <c r="R505" s="47">
        <f t="shared" si="187"/>
        <v>8.9594407794400302E-6</v>
      </c>
      <c r="S505" s="47">
        <f t="shared" si="187"/>
        <v>3.2366432837663328E-6</v>
      </c>
      <c r="T505" s="47">
        <f t="shared" si="187"/>
        <v>7.6649787933953483E-6</v>
      </c>
      <c r="U505" s="47">
        <f t="shared" si="187"/>
        <v>1.2283373053749553E-5</v>
      </c>
      <c r="V505" s="47">
        <f t="shared" si="187"/>
        <v>2.8778849755364369E-5</v>
      </c>
      <c r="W505" s="47">
        <f t="shared" si="187"/>
        <v>7.1494972384259533E-4</v>
      </c>
      <c r="X505" s="47">
        <f t="shared" si="187"/>
        <v>1.0207323544254386E-5</v>
      </c>
      <c r="Y505" s="47">
        <f t="shared" si="187"/>
        <v>2.4073420493327229E-5</v>
      </c>
      <c r="Z505" s="47">
        <f t="shared" si="187"/>
        <v>0</v>
      </c>
      <c r="AA505" s="91"/>
      <c r="AB505" s="91"/>
      <c r="AC505" s="47">
        <f t="shared" si="188"/>
        <v>4.1104419466996794E-7</v>
      </c>
      <c r="AD505" s="47">
        <f t="shared" si="188"/>
        <v>2.271519429848495E-5</v>
      </c>
      <c r="AE505" s="47">
        <f t="shared" si="188"/>
        <v>4.7259911365894072E-6</v>
      </c>
      <c r="AF505" s="47">
        <f t="shared" si="188"/>
        <v>1.2062604617325989E-5</v>
      </c>
      <c r="AG505" s="47">
        <f t="shared" si="188"/>
        <v>1.4195792238682746E-5</v>
      </c>
      <c r="AH505" s="47">
        <f t="shared" si="188"/>
        <v>4.046924693239638E-5</v>
      </c>
      <c r="AI505" s="47">
        <f t="shared" si="188"/>
        <v>9.6113302815432065E-4</v>
      </c>
      <c r="AJ505" s="47">
        <f t="shared" si="188"/>
        <v>1.7041392733306828E-5</v>
      </c>
      <c r="AK505" s="47">
        <f t="shared" si="188"/>
        <v>2.9321118356355582E-5</v>
      </c>
      <c r="AL505" s="47">
        <f t="shared" si="188"/>
        <v>0</v>
      </c>
      <c r="AO505" s="47">
        <f t="shared" si="186"/>
        <v>1.9913046051435317E-7</v>
      </c>
      <c r="AP505" s="47">
        <f t="shared" si="186"/>
        <v>6.167939309342137E-6</v>
      </c>
      <c r="AQ505" s="47">
        <f t="shared" si="186"/>
        <v>7.4467392641153637E-7</v>
      </c>
      <c r="AR505" s="47">
        <f t="shared" si="186"/>
        <v>2.1054569812601494E-6</v>
      </c>
      <c r="AS505" s="47">
        <f t="shared" si="190"/>
        <v>9.5620959246659436E-7</v>
      </c>
      <c r="AT505" s="47">
        <f t="shared" si="190"/>
        <v>5.8451985885159887E-6</v>
      </c>
      <c r="AU505" s="47">
        <f t="shared" si="190"/>
        <v>1.1955538668563623E-4</v>
      </c>
      <c r="AV505" s="47">
        <f t="shared" si="190"/>
        <v>3.2405642835897078E-6</v>
      </c>
      <c r="AW505" s="47">
        <f t="shared" si="190"/>
        <v>2.4063952380302012E-6</v>
      </c>
      <c r="AX505" s="47">
        <f t="shared" si="190"/>
        <v>0</v>
      </c>
      <c r="BA505" s="47">
        <f t="shared" si="184"/>
        <v>6.7091480806506625E-7</v>
      </c>
      <c r="BB505" s="47">
        <f t="shared" si="184"/>
        <v>3.7842574387267114E-5</v>
      </c>
      <c r="BC505" s="47">
        <f t="shared" si="184"/>
        <v>8.7073083467672764E-6</v>
      </c>
      <c r="BD505" s="47">
        <f t="shared" si="184"/>
        <v>2.1833040391981486E-5</v>
      </c>
      <c r="BE505" s="47">
        <f t="shared" si="184"/>
        <v>2.7435374884898892E-5</v>
      </c>
      <c r="BF505" s="47">
        <f t="shared" si="184"/>
        <v>7.5093295276276744E-5</v>
      </c>
      <c r="BG505" s="47">
        <f t="shared" si="184"/>
        <v>1.7956381386825522E-3</v>
      </c>
      <c r="BH505" s="47">
        <f t="shared" si="184"/>
        <v>3.0489280561150923E-5</v>
      </c>
      <c r="BI505" s="47">
        <f t="shared" si="184"/>
        <v>5.5800934087713009E-5</v>
      </c>
      <c r="BJ505" s="47">
        <f t="shared" si="184"/>
        <v>0</v>
      </c>
    </row>
    <row r="506" spans="4:62">
      <c r="D506" s="37">
        <f t="shared" si="180"/>
        <v>6</v>
      </c>
      <c r="E506" s="47">
        <f t="shared" si="189"/>
        <v>2.7912069389096029E-7</v>
      </c>
      <c r="F506" s="47">
        <f t="shared" si="189"/>
        <v>1.6076833996040637E-5</v>
      </c>
      <c r="G506" s="47">
        <f t="shared" si="189"/>
        <v>4.2896475327424113E-6</v>
      </c>
      <c r="H506" s="47">
        <f t="shared" si="189"/>
        <v>1.0554691931512975E-5</v>
      </c>
      <c r="I506" s="47">
        <f t="shared" si="189"/>
        <v>1.4132024882233297E-5</v>
      </c>
      <c r="J506" s="47">
        <f t="shared" si="189"/>
        <v>3.6857425515956729E-5</v>
      </c>
      <c r="K506" s="47">
        <f t="shared" si="189"/>
        <v>8.9979942043858408E-4</v>
      </c>
      <c r="L506" s="47">
        <f t="shared" si="189"/>
        <v>1.4728610802671247E-5</v>
      </c>
      <c r="M506" s="47">
        <f t="shared" si="189"/>
        <v>2.87106758144222E-5</v>
      </c>
      <c r="N506" s="47">
        <f t="shared" si="189"/>
        <v>0</v>
      </c>
      <c r="Q506" s="47">
        <f t="shared" si="187"/>
        <v>5.9121975393158628E-8</v>
      </c>
      <c r="R506" s="47">
        <f t="shared" si="187"/>
        <v>9.8031549639452581E-6</v>
      </c>
      <c r="S506" s="47">
        <f t="shared" si="187"/>
        <v>3.4917074989443022E-6</v>
      </c>
      <c r="T506" s="47">
        <f t="shared" si="187"/>
        <v>8.2168384229253069E-6</v>
      </c>
      <c r="U506" s="47">
        <f t="shared" si="187"/>
        <v>1.3116463591281558E-5</v>
      </c>
      <c r="V506" s="47">
        <f t="shared" si="187"/>
        <v>3.0175235569326027E-5</v>
      </c>
      <c r="W506" s="47">
        <f t="shared" si="187"/>
        <v>7.6497156909339625E-4</v>
      </c>
      <c r="X506" s="47">
        <f t="shared" si="187"/>
        <v>1.1147935824852315E-5</v>
      </c>
      <c r="Y506" s="47">
        <f t="shared" si="187"/>
        <v>2.5985900486274278E-5</v>
      </c>
      <c r="Z506" s="47">
        <f t="shared" si="187"/>
        <v>0</v>
      </c>
      <c r="AA506" s="91"/>
      <c r="AB506" s="91"/>
      <c r="AC506" s="47">
        <f t="shared" si="188"/>
        <v>4.5061833693088216E-7</v>
      </c>
      <c r="AD506" s="47">
        <f t="shared" si="188"/>
        <v>2.3786473244566618E-5</v>
      </c>
      <c r="AE506" s="47">
        <f t="shared" si="188"/>
        <v>5.0875875665405233E-6</v>
      </c>
      <c r="AF506" s="47">
        <f t="shared" si="188"/>
        <v>1.3081376035893215E-5</v>
      </c>
      <c r="AG506" s="47">
        <f t="shared" si="188"/>
        <v>1.514758617318504E-5</v>
      </c>
      <c r="AH506" s="47">
        <f t="shared" si="188"/>
        <v>4.3539615462587474E-5</v>
      </c>
      <c r="AI506" s="47">
        <f t="shared" si="188"/>
        <v>1.0417640939153366E-3</v>
      </c>
      <c r="AJ506" s="47">
        <f t="shared" si="188"/>
        <v>1.8662226402363208E-5</v>
      </c>
      <c r="AK506" s="47">
        <f t="shared" si="188"/>
        <v>3.1875339654477167E-5</v>
      </c>
      <c r="AL506" s="47">
        <f t="shared" si="188"/>
        <v>0</v>
      </c>
      <c r="AO506" s="47">
        <f t="shared" si="186"/>
        <v>2.1999871849780165E-7</v>
      </c>
      <c r="AP506" s="47">
        <f t="shared" si="186"/>
        <v>6.2736790320953792E-6</v>
      </c>
      <c r="AQ506" s="47">
        <f t="shared" si="186"/>
        <v>7.9794003379810904E-7</v>
      </c>
      <c r="AR506" s="47">
        <f t="shared" si="186"/>
        <v>2.3378535085876685E-6</v>
      </c>
      <c r="AS506" s="47">
        <f t="shared" si="190"/>
        <v>1.015561290951739E-6</v>
      </c>
      <c r="AT506" s="47">
        <f t="shared" si="190"/>
        <v>6.6821899466307015E-6</v>
      </c>
      <c r="AU506" s="47">
        <f t="shared" si="190"/>
        <v>1.3482785134518783E-4</v>
      </c>
      <c r="AV506" s="47">
        <f t="shared" si="190"/>
        <v>3.5806749778189323E-6</v>
      </c>
      <c r="AW506" s="47">
        <f t="shared" si="190"/>
        <v>2.7247753281479225E-6</v>
      </c>
      <c r="AX506" s="47">
        <f t="shared" si="190"/>
        <v>0</v>
      </c>
      <c r="BA506" s="47">
        <f t="shared" si="184"/>
        <v>7.297390308218425E-7</v>
      </c>
      <c r="BB506" s="47">
        <f t="shared" si="184"/>
        <v>3.9863307240607258E-5</v>
      </c>
      <c r="BC506" s="47">
        <f t="shared" si="184"/>
        <v>9.3772350992829354E-6</v>
      </c>
      <c r="BD506" s="47">
        <f t="shared" si="184"/>
        <v>2.3636067967406191E-5</v>
      </c>
      <c r="BE506" s="47">
        <f t="shared" si="184"/>
        <v>2.9279611055418337E-5</v>
      </c>
      <c r="BF506" s="47">
        <f t="shared" si="184"/>
        <v>8.0397040978544203E-5</v>
      </c>
      <c r="BG506" s="47">
        <f t="shared" si="184"/>
        <v>1.9415635143539207E-3</v>
      </c>
      <c r="BH506" s="47">
        <f t="shared" si="184"/>
        <v>3.3390837205034455E-5</v>
      </c>
      <c r="BI506" s="47">
        <f t="shared" si="184"/>
        <v>6.0586015468899367E-5</v>
      </c>
      <c r="BJ506" s="47">
        <f t="shared" si="184"/>
        <v>0</v>
      </c>
    </row>
    <row r="507" spans="4:62">
      <c r="D507" s="37">
        <f t="shared" si="180"/>
        <v>6.25</v>
      </c>
      <c r="E507" s="47">
        <f t="shared" si="189"/>
        <v>2.9921291491481557E-7</v>
      </c>
      <c r="F507" s="47">
        <f t="shared" si="189"/>
        <v>1.7039625973693945E-5</v>
      </c>
      <c r="G507" s="47">
        <f t="shared" si="189"/>
        <v>4.6115008599763135E-6</v>
      </c>
      <c r="H507" s="47">
        <f t="shared" si="189"/>
        <v>1.137074751258089E-5</v>
      </c>
      <c r="I507" s="47">
        <f t="shared" si="189"/>
        <v>1.5062895068270041E-5</v>
      </c>
      <c r="J507" s="47">
        <f t="shared" si="189"/>
        <v>3.9132019066834019E-5</v>
      </c>
      <c r="K507" s="47">
        <f t="shared" si="189"/>
        <v>9.6756800055464783E-4</v>
      </c>
      <c r="L507" s="47">
        <f t="shared" si="189"/>
        <v>1.6087818720226861E-5</v>
      </c>
      <c r="M507" s="47">
        <f t="shared" si="189"/>
        <v>3.1039986233359599E-5</v>
      </c>
      <c r="N507" s="47">
        <f t="shared" si="189"/>
        <v>0</v>
      </c>
      <c r="Q507" s="47">
        <f t="shared" si="187"/>
        <v>5.7404556719606059E-8</v>
      </c>
      <c r="R507" s="47">
        <f t="shared" si="187"/>
        <v>1.0684505258518773E-5</v>
      </c>
      <c r="S507" s="47">
        <f t="shared" si="187"/>
        <v>3.7579891074049197E-6</v>
      </c>
      <c r="T507" s="47">
        <f t="shared" si="187"/>
        <v>8.7852086075494776E-6</v>
      </c>
      <c r="U507" s="47">
        <f t="shared" si="187"/>
        <v>1.3985453695383628E-5</v>
      </c>
      <c r="V507" s="47">
        <f t="shared" si="187"/>
        <v>3.1544861313326991E-5</v>
      </c>
      <c r="W507" s="47">
        <f t="shared" si="187"/>
        <v>8.1632137100555945E-4</v>
      </c>
      <c r="X507" s="47">
        <f t="shared" si="187"/>
        <v>1.2142070443620282E-5</v>
      </c>
      <c r="Y507" s="47">
        <f t="shared" si="187"/>
        <v>2.7974007625378099E-5</v>
      </c>
      <c r="Z507" s="47">
        <f t="shared" si="187"/>
        <v>0</v>
      </c>
      <c r="AA507" s="91"/>
      <c r="AB507" s="91"/>
      <c r="AC507" s="47">
        <f t="shared" si="188"/>
        <v>4.9252019765214522E-7</v>
      </c>
      <c r="AD507" s="47">
        <f t="shared" si="188"/>
        <v>2.4830706905299716E-5</v>
      </c>
      <c r="AE507" s="47">
        <f t="shared" si="188"/>
        <v>5.4650126125477108E-6</v>
      </c>
      <c r="AF507" s="47">
        <f t="shared" si="188"/>
        <v>1.4145117013404873E-5</v>
      </c>
      <c r="AG507" s="47">
        <f t="shared" si="188"/>
        <v>1.614033644115646E-5</v>
      </c>
      <c r="AH507" s="47">
        <f t="shared" si="188"/>
        <v>4.6719176820341109E-5</v>
      </c>
      <c r="AI507" s="47">
        <f t="shared" si="188"/>
        <v>1.1259514522353011E-3</v>
      </c>
      <c r="AJ507" s="47">
        <f t="shared" si="188"/>
        <v>2.0386507618706469E-5</v>
      </c>
      <c r="AK507" s="47">
        <f t="shared" si="188"/>
        <v>3.4545853353248154E-5</v>
      </c>
      <c r="AL507" s="47">
        <f t="shared" si="188"/>
        <v>0</v>
      </c>
      <c r="AO507" s="47">
        <f t="shared" si="186"/>
        <v>2.4180835819520953E-7</v>
      </c>
      <c r="AP507" s="47">
        <f t="shared" si="186"/>
        <v>6.3551207151751717E-6</v>
      </c>
      <c r="AQ507" s="47">
        <f t="shared" si="186"/>
        <v>8.5351175257139384E-7</v>
      </c>
      <c r="AR507" s="47">
        <f t="shared" si="186"/>
        <v>2.5855389050314123E-6</v>
      </c>
      <c r="AS507" s="47">
        <f t="shared" si="190"/>
        <v>1.0774413728864138E-6</v>
      </c>
      <c r="AT507" s="47">
        <f t="shared" si="190"/>
        <v>7.5871577535070283E-6</v>
      </c>
      <c r="AU507" s="47">
        <f t="shared" si="190"/>
        <v>1.5124662954908838E-4</v>
      </c>
      <c r="AV507" s="47">
        <f t="shared" si="190"/>
        <v>3.9457482766065793E-6</v>
      </c>
      <c r="AW507" s="47">
        <f t="shared" si="190"/>
        <v>3.0659786079815002E-6</v>
      </c>
      <c r="AX507" s="47">
        <f t="shared" si="190"/>
        <v>0</v>
      </c>
      <c r="BA507" s="47">
        <f t="shared" si="184"/>
        <v>7.9173311256696078E-7</v>
      </c>
      <c r="BB507" s="47">
        <f t="shared" si="184"/>
        <v>4.1870332878993661E-5</v>
      </c>
      <c r="BC507" s="47">
        <f t="shared" si="184"/>
        <v>1.0076513472524024E-5</v>
      </c>
      <c r="BD507" s="47">
        <f t="shared" si="184"/>
        <v>2.5515864525985762E-5</v>
      </c>
      <c r="BE507" s="47">
        <f t="shared" si="184"/>
        <v>3.1203231509426503E-5</v>
      </c>
      <c r="BF507" s="47">
        <f t="shared" si="184"/>
        <v>8.5851195887175121E-5</v>
      </c>
      <c r="BG507" s="47">
        <f t="shared" si="184"/>
        <v>2.093519452789949E-3</v>
      </c>
      <c r="BH507" s="47">
        <f t="shared" si="184"/>
        <v>3.6474326338933331E-5</v>
      </c>
      <c r="BI507" s="47">
        <f t="shared" si="184"/>
        <v>6.558583958660776E-5</v>
      </c>
      <c r="BJ507" s="47">
        <f t="shared" si="184"/>
        <v>0</v>
      </c>
    </row>
    <row r="508" spans="4:62">
      <c r="D508" s="37">
        <f t="shared" si="180"/>
        <v>6.5</v>
      </c>
      <c r="E508" s="47">
        <f t="shared" si="189"/>
        <v>3.2031840931139117E-7</v>
      </c>
      <c r="F508" s="47">
        <f t="shared" si="189"/>
        <v>1.8050972636927635E-5</v>
      </c>
      <c r="G508" s="47">
        <f t="shared" si="189"/>
        <v>4.9495856135926133E-6</v>
      </c>
      <c r="H508" s="47">
        <f t="shared" si="189"/>
        <v>1.2227957697212751E-5</v>
      </c>
      <c r="I508" s="47">
        <f t="shared" si="189"/>
        <v>1.6040710087924254E-5</v>
      </c>
      <c r="J508" s="47">
        <f t="shared" si="189"/>
        <v>4.1521322936502298E-5</v>
      </c>
      <c r="K508" s="47">
        <f t="shared" si="189"/>
        <v>1.0387542266172272E-3</v>
      </c>
      <c r="L508" s="47">
        <f t="shared" si="189"/>
        <v>1.7515573026417889E-5</v>
      </c>
      <c r="M508" s="47">
        <f t="shared" si="189"/>
        <v>3.3486766404471588E-5</v>
      </c>
      <c r="N508" s="47">
        <f t="shared" si="189"/>
        <v>0</v>
      </c>
      <c r="Q508" s="47">
        <f t="shared" ref="Q508:Z523" si="191">Q507+Q330/$R$192</f>
        <v>5.5600526684887518E-8</v>
      </c>
      <c r="R508" s="47">
        <f t="shared" si="191"/>
        <v>1.1610303042718761E-5</v>
      </c>
      <c r="S508" s="47">
        <f t="shared" si="191"/>
        <v>4.0376995977784898E-6</v>
      </c>
      <c r="T508" s="47">
        <f t="shared" si="191"/>
        <v>9.3822423417754594E-6</v>
      </c>
      <c r="U508" s="47">
        <f t="shared" si="191"/>
        <v>1.4898267950762885E-5</v>
      </c>
      <c r="V508" s="47">
        <f t="shared" si="191"/>
        <v>3.2983558828703594E-5</v>
      </c>
      <c r="W508" s="47">
        <f t="shared" si="191"/>
        <v>8.7026080135702184E-4</v>
      </c>
      <c r="X508" s="47">
        <f t="shared" si="191"/>
        <v>1.3186340392718385E-5</v>
      </c>
      <c r="Y508" s="47">
        <f t="shared" si="191"/>
        <v>3.0062377250335393E-5</v>
      </c>
      <c r="Z508" s="47">
        <f t="shared" si="191"/>
        <v>0</v>
      </c>
      <c r="AA508" s="91"/>
      <c r="AB508" s="91"/>
      <c r="AC508" s="47">
        <f t="shared" ref="AC508:AL523" si="192">AC507+AC330/$R$192</f>
        <v>5.3653521648001497E-7</v>
      </c>
      <c r="AD508" s="47">
        <f t="shared" si="192"/>
        <v>2.5927602447567111E-5</v>
      </c>
      <c r="AE508" s="47">
        <f t="shared" si="192"/>
        <v>5.861471629406741E-6</v>
      </c>
      <c r="AF508" s="47">
        <f t="shared" si="192"/>
        <v>1.5262503648442613E-5</v>
      </c>
      <c r="AG508" s="47">
        <f t="shared" si="192"/>
        <v>1.718315222508563E-5</v>
      </c>
      <c r="AH508" s="47">
        <f t="shared" si="192"/>
        <v>5.0059087044301084E-5</v>
      </c>
      <c r="AI508" s="47">
        <f t="shared" si="192"/>
        <v>1.2143844740089976E-3</v>
      </c>
      <c r="AJ508" s="47">
        <f t="shared" si="192"/>
        <v>2.2197746281990419E-5</v>
      </c>
      <c r="AK508" s="47">
        <f t="shared" si="192"/>
        <v>3.7351044070514852E-5</v>
      </c>
      <c r="AL508" s="47">
        <f t="shared" si="192"/>
        <v>0</v>
      </c>
      <c r="AO508" s="47">
        <f t="shared" si="186"/>
        <v>2.6471788262650363E-7</v>
      </c>
      <c r="AP508" s="47">
        <f t="shared" si="186"/>
        <v>6.4406695942088737E-6</v>
      </c>
      <c r="AQ508" s="47">
        <f t="shared" si="186"/>
        <v>9.1188601581412349E-7</v>
      </c>
      <c r="AR508" s="47">
        <f t="shared" si="186"/>
        <v>2.8457153554372914E-6</v>
      </c>
      <c r="AS508" s="47">
        <f t="shared" si="190"/>
        <v>1.1424421371613692E-6</v>
      </c>
      <c r="AT508" s="47">
        <f t="shared" si="190"/>
        <v>8.5377641077987048E-6</v>
      </c>
      <c r="AU508" s="47">
        <f t="shared" si="190"/>
        <v>1.6849342526020533E-4</v>
      </c>
      <c r="AV508" s="47">
        <f t="shared" si="190"/>
        <v>4.3292326336995036E-6</v>
      </c>
      <c r="AW508" s="47">
        <f t="shared" si="190"/>
        <v>3.4243891541361953E-6</v>
      </c>
      <c r="AX508" s="47">
        <f t="shared" si="190"/>
        <v>0</v>
      </c>
      <c r="BA508" s="47">
        <f t="shared" si="184"/>
        <v>8.568536257914062E-7</v>
      </c>
      <c r="BB508" s="47">
        <f t="shared" si="184"/>
        <v>4.3978575084494746E-5</v>
      </c>
      <c r="BC508" s="47">
        <f t="shared" si="184"/>
        <v>1.0811057242999354E-5</v>
      </c>
      <c r="BD508" s="47">
        <f t="shared" si="184"/>
        <v>2.7490461345655366E-5</v>
      </c>
      <c r="BE508" s="47">
        <f t="shared" si="184"/>
        <v>3.3223862313009887E-5</v>
      </c>
      <c r="BF508" s="47">
        <f t="shared" si="184"/>
        <v>9.158040998080339E-5</v>
      </c>
      <c r="BG508" s="47">
        <f t="shared" si="184"/>
        <v>2.2531387006262246E-3</v>
      </c>
      <c r="BH508" s="47">
        <f t="shared" si="184"/>
        <v>3.9713319308408305E-5</v>
      </c>
      <c r="BI508" s="47">
        <f t="shared" si="184"/>
        <v>7.0837810474986439E-5</v>
      </c>
      <c r="BJ508" s="47">
        <f t="shared" si="184"/>
        <v>0</v>
      </c>
    </row>
    <row r="509" spans="4:62">
      <c r="D509" s="37">
        <f t="shared" si="180"/>
        <v>6.75</v>
      </c>
      <c r="E509" s="47">
        <f t="shared" ref="E509:N524" si="193">E508+E331/$R$192</f>
        <v>3.4245003020073771E-7</v>
      </c>
      <c r="F509" s="47">
        <f t="shared" si="193"/>
        <v>1.9111489889820096E-5</v>
      </c>
      <c r="G509" s="47">
        <f t="shared" si="193"/>
        <v>5.3041076851873014E-6</v>
      </c>
      <c r="H509" s="47">
        <f t="shared" si="193"/>
        <v>1.3126844521291945E-5</v>
      </c>
      <c r="I509" s="47">
        <f t="shared" si="193"/>
        <v>1.7066065424703628E-5</v>
      </c>
      <c r="J509" s="47">
        <f t="shared" si="193"/>
        <v>4.4026792196749838E-5</v>
      </c>
      <c r="K509" s="47">
        <f t="shared" si="193"/>
        <v>1.113401450612887E-3</v>
      </c>
      <c r="L509" s="47">
        <f t="shared" si="193"/>
        <v>1.9012743215090589E-5</v>
      </c>
      <c r="M509" s="47">
        <f t="shared" si="193"/>
        <v>3.6052506402270784E-5</v>
      </c>
      <c r="N509" s="47">
        <f t="shared" si="193"/>
        <v>0</v>
      </c>
      <c r="Q509" s="47">
        <f t="shared" si="191"/>
        <v>5.370878664548511E-8</v>
      </c>
      <c r="R509" s="47">
        <f t="shared" si="191"/>
        <v>1.2581112121867155E-5</v>
      </c>
      <c r="S509" s="47">
        <f t="shared" si="191"/>
        <v>4.331009312083285E-6</v>
      </c>
      <c r="T509" s="47">
        <f t="shared" si="191"/>
        <v>1.0008303215582052E-5</v>
      </c>
      <c r="U509" s="47">
        <f t="shared" si="191"/>
        <v>1.5855462255849744E-5</v>
      </c>
      <c r="V509" s="47">
        <f t="shared" si="191"/>
        <v>3.4492204273651137E-5</v>
      </c>
      <c r="W509" s="47">
        <f t="shared" si="191"/>
        <v>9.2682270893875394E-4</v>
      </c>
      <c r="X509" s="47">
        <f t="shared" si="191"/>
        <v>1.4281381626309493E-5</v>
      </c>
      <c r="Y509" s="47">
        <f t="shared" si="191"/>
        <v>3.2252281165776509E-5</v>
      </c>
      <c r="Z509" s="47">
        <f t="shared" si="191"/>
        <v>0</v>
      </c>
      <c r="AA509" s="91"/>
      <c r="AB509" s="91"/>
      <c r="AC509" s="47">
        <f t="shared" si="192"/>
        <v>5.8269019829811035E-7</v>
      </c>
      <c r="AD509" s="47">
        <f t="shared" si="192"/>
        <v>2.7077827874203644E-5</v>
      </c>
      <c r="AE509" s="47">
        <f t="shared" si="192"/>
        <v>6.2772060582913221E-6</v>
      </c>
      <c r="AF509" s="47">
        <f t="shared" si="192"/>
        <v>1.6434216422794405E-5</v>
      </c>
      <c r="AG509" s="47">
        <f t="shared" si="192"/>
        <v>1.8276668593557514E-5</v>
      </c>
      <c r="AH509" s="47">
        <f t="shared" si="192"/>
        <v>5.356138011984864E-5</v>
      </c>
      <c r="AI509" s="47">
        <f t="shared" si="192"/>
        <v>1.3071170144185855E-3</v>
      </c>
      <c r="AJ509" s="47">
        <f t="shared" si="192"/>
        <v>2.4097045425744712E-5</v>
      </c>
      <c r="AK509" s="47">
        <f t="shared" si="192"/>
        <v>4.0292620150672134E-5</v>
      </c>
      <c r="AL509" s="47">
        <f t="shared" si="192"/>
        <v>0</v>
      </c>
      <c r="AO509" s="47">
        <f t="shared" si="186"/>
        <v>2.8874124355525258E-7</v>
      </c>
      <c r="AP509" s="47">
        <f t="shared" si="186"/>
        <v>6.5303777679529414E-6</v>
      </c>
      <c r="AQ509" s="47">
        <f t="shared" si="186"/>
        <v>9.7309837310401647E-7</v>
      </c>
      <c r="AR509" s="47">
        <f t="shared" si="186"/>
        <v>3.1185413057098925E-6</v>
      </c>
      <c r="AS509" s="47">
        <f t="shared" si="190"/>
        <v>1.2106031688538833E-6</v>
      </c>
      <c r="AT509" s="47">
        <f t="shared" si="190"/>
        <v>9.534587923098701E-6</v>
      </c>
      <c r="AU509" s="47">
        <f t="shared" si="190"/>
        <v>1.8657874167413309E-4</v>
      </c>
      <c r="AV509" s="47">
        <f t="shared" si="190"/>
        <v>4.7313615887810958E-6</v>
      </c>
      <c r="AW509" s="47">
        <f t="shared" si="190"/>
        <v>3.8002252364942752E-6</v>
      </c>
      <c r="AX509" s="47">
        <f t="shared" si="190"/>
        <v>0</v>
      </c>
      <c r="BA509" s="47">
        <f t="shared" si="184"/>
        <v>9.2514022849884805E-7</v>
      </c>
      <c r="BB509" s="47">
        <f t="shared" si="184"/>
        <v>4.618931776402374E-5</v>
      </c>
      <c r="BC509" s="47">
        <f t="shared" si="184"/>
        <v>1.1581313743478624E-5</v>
      </c>
      <c r="BD509" s="47">
        <f t="shared" si="184"/>
        <v>2.9561060944086349E-5</v>
      </c>
      <c r="BE509" s="47">
        <f t="shared" si="184"/>
        <v>3.5342734018261145E-5</v>
      </c>
      <c r="BF509" s="47">
        <f t="shared" si="184"/>
        <v>9.7588172316598478E-5</v>
      </c>
      <c r="BG509" s="47">
        <f t="shared" si="184"/>
        <v>2.4205184650314725E-3</v>
      </c>
      <c r="BH509" s="47">
        <f t="shared" si="184"/>
        <v>4.3109788640835305E-5</v>
      </c>
      <c r="BI509" s="47">
        <f t="shared" si="184"/>
        <v>7.6345126552942918E-5</v>
      </c>
      <c r="BJ509" s="47">
        <f t="shared" si="184"/>
        <v>0</v>
      </c>
    </row>
    <row r="510" spans="4:62">
      <c r="D510" s="37">
        <f t="shared" si="180"/>
        <v>7</v>
      </c>
      <c r="E510" s="47">
        <f t="shared" si="193"/>
        <v>3.6562017696890719E-7</v>
      </c>
      <c r="F510" s="47">
        <f t="shared" si="193"/>
        <v>2.0221771894131974E-5</v>
      </c>
      <c r="G510" s="47">
        <f t="shared" si="193"/>
        <v>5.6752656980809048E-6</v>
      </c>
      <c r="H510" s="47">
        <f t="shared" si="193"/>
        <v>1.4067911592069138E-5</v>
      </c>
      <c r="I510" s="47">
        <f t="shared" si="193"/>
        <v>1.8139535540674216E-5</v>
      </c>
      <c r="J510" s="47">
        <f t="shared" si="193"/>
        <v>4.6649830553195616E-5</v>
      </c>
      <c r="K510" s="47">
        <f t="shared" si="193"/>
        <v>1.1915514941394519E-3</v>
      </c>
      <c r="L510" s="47">
        <f t="shared" si="193"/>
        <v>2.0580168085682559E-5</v>
      </c>
      <c r="M510" s="47">
        <f t="shared" si="193"/>
        <v>3.873864369945298E-5</v>
      </c>
      <c r="N510" s="47">
        <f t="shared" si="193"/>
        <v>0</v>
      </c>
      <c r="Q510" s="47">
        <f t="shared" si="191"/>
        <v>5.1728276741609255E-8</v>
      </c>
      <c r="R510" s="47">
        <f t="shared" si="191"/>
        <v>1.3597476398130697E-5</v>
      </c>
      <c r="S510" s="47">
        <f t="shared" si="191"/>
        <v>4.6380825790143743E-6</v>
      </c>
      <c r="T510" s="47">
        <f t="shared" si="191"/>
        <v>1.0663741983688274E-5</v>
      </c>
      <c r="U510" s="47">
        <f t="shared" si="191"/>
        <v>1.6857572885044309E-5</v>
      </c>
      <c r="V510" s="47">
        <f t="shared" si="191"/>
        <v>3.6071642876694961E-5</v>
      </c>
      <c r="W510" s="47">
        <f t="shared" si="191"/>
        <v>9.8603878293120279E-4</v>
      </c>
      <c r="X510" s="47">
        <f t="shared" si="191"/>
        <v>1.5427807648441327E-5</v>
      </c>
      <c r="Y510" s="47">
        <f t="shared" si="191"/>
        <v>3.4544946279762109E-5</v>
      </c>
      <c r="Z510" s="47">
        <f t="shared" si="191"/>
        <v>0</v>
      </c>
      <c r="AA510" s="91"/>
      <c r="AB510" s="91"/>
      <c r="AC510" s="47">
        <f t="shared" si="192"/>
        <v>6.3101100173832512E-7</v>
      </c>
      <c r="AD510" s="47">
        <f t="shared" si="192"/>
        <v>2.828202760656386E-5</v>
      </c>
      <c r="AE510" s="47">
        <f t="shared" si="192"/>
        <v>6.7124488171474395E-6</v>
      </c>
      <c r="AF510" s="47">
        <f t="shared" si="192"/>
        <v>1.7660911796242571E-5</v>
      </c>
      <c r="AG510" s="47">
        <f t="shared" si="192"/>
        <v>1.9421498196304129E-5</v>
      </c>
      <c r="AH510" s="47">
        <f t="shared" si="192"/>
        <v>5.7228018229696393E-5</v>
      </c>
      <c r="AI510" s="47">
        <f t="shared" si="192"/>
        <v>1.4042010274792666E-3</v>
      </c>
      <c r="AJ510" s="47">
        <f t="shared" si="192"/>
        <v>2.6085469144796814E-5</v>
      </c>
      <c r="AK510" s="47">
        <f t="shared" si="192"/>
        <v>4.3372229631050934E-5</v>
      </c>
      <c r="AL510" s="47">
        <f t="shared" si="192"/>
        <v>0</v>
      </c>
      <c r="AO510" s="47">
        <f t="shared" si="186"/>
        <v>3.1389190022729793E-7</v>
      </c>
      <c r="AP510" s="47">
        <f t="shared" si="186"/>
        <v>6.6242954960012773E-6</v>
      </c>
      <c r="AQ510" s="47">
        <f t="shared" si="186"/>
        <v>1.0371831190665305E-6</v>
      </c>
      <c r="AR510" s="47">
        <f t="shared" si="186"/>
        <v>3.4041696083808644E-6</v>
      </c>
      <c r="AS510" s="47">
        <f t="shared" si="190"/>
        <v>1.2819626556299066E-6</v>
      </c>
      <c r="AT510" s="47">
        <f t="shared" si="190"/>
        <v>1.0578187676500655E-5</v>
      </c>
      <c r="AU510" s="47">
        <f t="shared" si="190"/>
        <v>2.0551271120824912E-4</v>
      </c>
      <c r="AV510" s="47">
        <f t="shared" si="190"/>
        <v>5.152360437241232E-6</v>
      </c>
      <c r="AW510" s="47">
        <f t="shared" si="190"/>
        <v>4.1936974196908717E-6</v>
      </c>
      <c r="AX510" s="47">
        <f t="shared" si="190"/>
        <v>0</v>
      </c>
      <c r="BA510" s="47">
        <f t="shared" si="184"/>
        <v>9.9663117870723242E-7</v>
      </c>
      <c r="BB510" s="47">
        <f t="shared" si="184"/>
        <v>4.8503799500695838E-5</v>
      </c>
      <c r="BC510" s="47">
        <f t="shared" si="184"/>
        <v>1.2387714515228344E-5</v>
      </c>
      <c r="BD510" s="47">
        <f t="shared" si="184"/>
        <v>3.1728823388311707E-5</v>
      </c>
      <c r="BE510" s="47">
        <f t="shared" si="184"/>
        <v>3.7561033736978341E-5</v>
      </c>
      <c r="BF510" s="47">
        <f t="shared" si="184"/>
        <v>1.03877848782892E-4</v>
      </c>
      <c r="BG510" s="47">
        <f t="shared" si="184"/>
        <v>2.5957525216187185E-3</v>
      </c>
      <c r="BH510" s="47">
        <f t="shared" si="184"/>
        <v>4.6665637230479376E-5</v>
      </c>
      <c r="BI510" s="47">
        <f t="shared" si="184"/>
        <v>8.2110873330503914E-5</v>
      </c>
      <c r="BJ510" s="47">
        <f t="shared" si="184"/>
        <v>0</v>
      </c>
    </row>
    <row r="511" spans="4:62">
      <c r="D511" s="37">
        <f t="shared" si="180"/>
        <v>7.25</v>
      </c>
      <c r="E511" s="47">
        <f t="shared" si="193"/>
        <v>3.8984080449914159E-7</v>
      </c>
      <c r="F511" s="47">
        <f t="shared" si="193"/>
        <v>2.1382391511652189E-5</v>
      </c>
      <c r="G511" s="47">
        <f t="shared" si="193"/>
        <v>6.063251155191072E-6</v>
      </c>
      <c r="H511" s="47">
        <f t="shared" si="193"/>
        <v>1.5051644463091598E-5</v>
      </c>
      <c r="I511" s="47">
        <f t="shared" si="193"/>
        <v>1.926167430414029E-5</v>
      </c>
      <c r="J511" s="47">
        <f t="shared" si="193"/>
        <v>4.9391791390330643E-5</v>
      </c>
      <c r="K511" s="47">
        <f t="shared" si="193"/>
        <v>1.2732446795416638E-3</v>
      </c>
      <c r="L511" s="47">
        <f t="shared" si="193"/>
        <v>2.2218656367698443E-5</v>
      </c>
      <c r="M511" s="47">
        <f t="shared" si="193"/>
        <v>4.1546564237077632E-5</v>
      </c>
      <c r="N511" s="47">
        <f t="shared" si="193"/>
        <v>0</v>
      </c>
      <c r="Q511" s="47">
        <f t="shared" si="191"/>
        <v>4.965797510814631E-8</v>
      </c>
      <c r="R511" s="47">
        <f t="shared" si="191"/>
        <v>1.4659920275449317E-5</v>
      </c>
      <c r="S511" s="47">
        <f t="shared" si="191"/>
        <v>4.9590778362842847E-6</v>
      </c>
      <c r="T511" s="47">
        <f t="shared" si="191"/>
        <v>1.1348896826685872E-5</v>
      </c>
      <c r="U511" s="47">
        <f t="shared" si="191"/>
        <v>1.7905116887965956E-5</v>
      </c>
      <c r="V511" s="47">
        <f t="shared" si="191"/>
        <v>3.7722689565952525E-5</v>
      </c>
      <c r="W511" s="47">
        <f t="shared" si="191"/>
        <v>1.0479395764964917E-3</v>
      </c>
      <c r="X511" s="47">
        <f t="shared" si="191"/>
        <v>1.6626209969792577E-5</v>
      </c>
      <c r="Y511" s="47">
        <f t="shared" si="191"/>
        <v>3.6941555517200909E-5</v>
      </c>
      <c r="Z511" s="47">
        <f t="shared" si="191"/>
        <v>0</v>
      </c>
      <c r="AA511" s="91"/>
      <c r="AB511" s="91"/>
      <c r="AC511" s="47">
        <f t="shared" si="192"/>
        <v>6.8152255843225684E-7</v>
      </c>
      <c r="AD511" s="47">
        <f t="shared" si="192"/>
        <v>2.9540822964285669E-5</v>
      </c>
      <c r="AE511" s="47">
        <f t="shared" si="192"/>
        <v>7.1674244740978635E-6</v>
      </c>
      <c r="AF511" s="47">
        <f t="shared" si="192"/>
        <v>1.894322269528989E-5</v>
      </c>
      <c r="AG511" s="47">
        <f t="shared" si="192"/>
        <v>2.061823172031463E-5</v>
      </c>
      <c r="AH511" s="47">
        <f t="shared" si="192"/>
        <v>6.1060893214708891E-5</v>
      </c>
      <c r="AI511" s="47">
        <f t="shared" si="192"/>
        <v>1.5056866047184019E-3</v>
      </c>
      <c r="AJ511" s="47">
        <f t="shared" si="192"/>
        <v>2.8164043387477337E-5</v>
      </c>
      <c r="AK511" s="47">
        <f t="shared" si="192"/>
        <v>4.659146146886145E-5</v>
      </c>
      <c r="AL511" s="47">
        <f t="shared" si="192"/>
        <v>0</v>
      </c>
      <c r="AO511" s="47">
        <f t="shared" si="186"/>
        <v>3.4018282939099529E-7</v>
      </c>
      <c r="AP511" s="47">
        <f t="shared" si="186"/>
        <v>6.7224712362028719E-6</v>
      </c>
      <c r="AQ511" s="47">
        <f t="shared" si="186"/>
        <v>1.1041733189067872E-6</v>
      </c>
      <c r="AR511" s="47">
        <f t="shared" si="186"/>
        <v>3.702747636405726E-6</v>
      </c>
      <c r="AS511" s="47">
        <f t="shared" si="190"/>
        <v>1.3565574161743333E-6</v>
      </c>
      <c r="AT511" s="47">
        <f t="shared" si="190"/>
        <v>1.1669101824378119E-5</v>
      </c>
      <c r="AU511" s="47">
        <f t="shared" si="190"/>
        <v>2.2530510304517208E-4</v>
      </c>
      <c r="AV511" s="47">
        <f t="shared" si="190"/>
        <v>5.5924463979058667E-6</v>
      </c>
      <c r="AW511" s="47">
        <f t="shared" si="190"/>
        <v>4.6050087198767231E-6</v>
      </c>
      <c r="AX511" s="47">
        <f t="shared" si="190"/>
        <v>0</v>
      </c>
      <c r="BA511" s="47">
        <f t="shared" si="184"/>
        <v>1.0713633629313984E-6</v>
      </c>
      <c r="BB511" s="47">
        <f t="shared" si="184"/>
        <v>5.0923214475937858E-5</v>
      </c>
      <c r="BC511" s="47">
        <f t="shared" si="184"/>
        <v>1.3230675629288935E-5</v>
      </c>
      <c r="BD511" s="47">
        <f t="shared" si="184"/>
        <v>3.3994867158381492E-5</v>
      </c>
      <c r="BE511" s="47">
        <f t="shared" si="184"/>
        <v>3.9879906024454919E-5</v>
      </c>
      <c r="BF511" s="47">
        <f t="shared" si="184"/>
        <v>1.1045268460503953E-4</v>
      </c>
      <c r="BG511" s="47">
        <f t="shared" si="184"/>
        <v>2.7789312842600657E-3</v>
      </c>
      <c r="BH511" s="47">
        <f t="shared" si="184"/>
        <v>5.038269975517578E-5</v>
      </c>
      <c r="BI511" s="47">
        <f t="shared" si="184"/>
        <v>8.8138025705939088E-5</v>
      </c>
      <c r="BJ511" s="47">
        <f t="shared" si="184"/>
        <v>0</v>
      </c>
    </row>
    <row r="512" spans="4:62">
      <c r="D512" s="37">
        <f t="shared" si="180"/>
        <v>7.5</v>
      </c>
      <c r="E512" s="47">
        <f t="shared" si="193"/>
        <v>4.1512343224871241E-7</v>
      </c>
      <c r="F512" s="47">
        <f t="shared" si="193"/>
        <v>2.2593900739147788E-5</v>
      </c>
      <c r="G512" s="47">
        <f t="shared" si="193"/>
        <v>6.4682485844326799E-6</v>
      </c>
      <c r="H512" s="47">
        <f t="shared" si="193"/>
        <v>1.6078511002863566E-5</v>
      </c>
      <c r="I512" s="47">
        <f t="shared" si="193"/>
        <v>2.0433015410173221E-5</v>
      </c>
      <c r="J512" s="47">
        <f t="shared" si="193"/>
        <v>5.2253978799085846E-5</v>
      </c>
      <c r="K512" s="47">
        <f t="shared" si="193"/>
        <v>1.3585198605262421E-3</v>
      </c>
      <c r="L512" s="47">
        <f t="shared" si="193"/>
        <v>2.3928987334744224E-5</v>
      </c>
      <c r="M512" s="47">
        <f t="shared" si="193"/>
        <v>4.4477603476854576E-5</v>
      </c>
      <c r="N512" s="47">
        <f t="shared" si="193"/>
        <v>0</v>
      </c>
      <c r="Q512" s="47">
        <f t="shared" si="191"/>
        <v>4.7496897098799394E-8</v>
      </c>
      <c r="R512" s="47">
        <f t="shared" si="191"/>
        <v>1.576894905769398E-5</v>
      </c>
      <c r="S512" s="47">
        <f t="shared" si="191"/>
        <v>5.2941477509180919E-6</v>
      </c>
      <c r="T512" s="47">
        <f t="shared" si="191"/>
        <v>1.2064093607805616E-5</v>
      </c>
      <c r="U512" s="47">
        <f t="shared" si="191"/>
        <v>1.8998592482027375E-5</v>
      </c>
      <c r="V512" s="47">
        <f t="shared" si="191"/>
        <v>3.9446129587874057E-5</v>
      </c>
      <c r="W512" s="47">
        <f t="shared" si="191"/>
        <v>1.1125545299761502E-3</v>
      </c>
      <c r="X512" s="47">
        <f t="shared" si="191"/>
        <v>1.7877158556782055E-5</v>
      </c>
      <c r="Y512" s="47">
        <f t="shared" si="191"/>
        <v>3.9443248717994769E-5</v>
      </c>
      <c r="Z512" s="47">
        <f t="shared" si="191"/>
        <v>0</v>
      </c>
      <c r="AA512" s="91"/>
      <c r="AB512" s="91"/>
      <c r="AC512" s="47">
        <f t="shared" si="192"/>
        <v>7.3424889194074539E-7</v>
      </c>
      <c r="AD512" s="47">
        <f t="shared" si="192"/>
        <v>3.0854812637032203E-5</v>
      </c>
      <c r="AE512" s="47">
        <f t="shared" si="192"/>
        <v>7.6423494179472713E-6</v>
      </c>
      <c r="AF512" s="47">
        <f t="shared" si="192"/>
        <v>2.0281758993714078E-5</v>
      </c>
      <c r="AG512" s="47">
        <f t="shared" si="192"/>
        <v>2.1867438338319078E-5</v>
      </c>
      <c r="AH512" s="47">
        <f t="shared" si="192"/>
        <v>6.5061828010297784E-5</v>
      </c>
      <c r="AI512" s="47">
        <f t="shared" si="192"/>
        <v>1.6116220132079005E-3</v>
      </c>
      <c r="AJ512" s="47">
        <f t="shared" si="192"/>
        <v>3.033375673457942E-5</v>
      </c>
      <c r="AK512" s="47">
        <f t="shared" si="192"/>
        <v>4.9951846747621499E-5</v>
      </c>
      <c r="AL512" s="47">
        <f t="shared" si="192"/>
        <v>0</v>
      </c>
      <c r="AO512" s="47">
        <f t="shared" si="186"/>
        <v>3.6762653514991302E-7</v>
      </c>
      <c r="AP512" s="47">
        <f t="shared" si="186"/>
        <v>6.8249516814538075E-6</v>
      </c>
      <c r="AQ512" s="47">
        <f t="shared" si="186"/>
        <v>1.174100833514588E-6</v>
      </c>
      <c r="AR512" s="47">
        <f t="shared" si="186"/>
        <v>4.0144173950579503E-6</v>
      </c>
      <c r="AS512" s="47">
        <f t="shared" si="190"/>
        <v>1.4344229281458467E-6</v>
      </c>
      <c r="AT512" s="47">
        <f t="shared" si="190"/>
        <v>1.2807849211211789E-5</v>
      </c>
      <c r="AU512" s="47">
        <f t="shared" si="190"/>
        <v>2.4596533055009197E-4</v>
      </c>
      <c r="AV512" s="47">
        <f t="shared" si="190"/>
        <v>6.0518287779621692E-6</v>
      </c>
      <c r="AW512" s="47">
        <f t="shared" si="190"/>
        <v>5.0343547588598071E-6</v>
      </c>
      <c r="AX512" s="47">
        <f t="shared" si="190"/>
        <v>0</v>
      </c>
      <c r="BA512" s="47">
        <f t="shared" si="184"/>
        <v>1.1493723241894579E-6</v>
      </c>
      <c r="BB512" s="47">
        <f t="shared" si="184"/>
        <v>5.3448713376179994E-5</v>
      </c>
      <c r="BC512" s="47">
        <f t="shared" si="184"/>
        <v>1.411059800237995E-5</v>
      </c>
      <c r="BD512" s="47">
        <f t="shared" si="184"/>
        <v>3.6360269996577644E-5</v>
      </c>
      <c r="BE512" s="47">
        <f t="shared" si="184"/>
        <v>4.2300453748492296E-5</v>
      </c>
      <c r="BF512" s="47">
        <f t="shared" si="184"/>
        <v>1.1731580680938362E-4</v>
      </c>
      <c r="BG512" s="47">
        <f t="shared" si="184"/>
        <v>2.9701418737341427E-3</v>
      </c>
      <c r="BH512" s="47">
        <f t="shared" si="184"/>
        <v>5.4262744069323641E-5</v>
      </c>
      <c r="BI512" s="47">
        <f t="shared" si="184"/>
        <v>9.4429450224476068E-5</v>
      </c>
      <c r="BJ512" s="47">
        <f t="shared" si="184"/>
        <v>0</v>
      </c>
    </row>
    <row r="513" spans="4:62">
      <c r="D513" s="37">
        <f t="shared" si="180"/>
        <v>7.75</v>
      </c>
      <c r="E513" s="47">
        <f t="shared" si="193"/>
        <v>4.4147915315553812E-7</v>
      </c>
      <c r="F513" s="47">
        <f t="shared" si="193"/>
        <v>2.3856831135156958E-5</v>
      </c>
      <c r="G513" s="47">
        <f t="shared" si="193"/>
        <v>6.8904356813911787E-6</v>
      </c>
      <c r="H513" s="47">
        <f t="shared" si="193"/>
        <v>1.7148961756592961E-5</v>
      </c>
      <c r="I513" s="47">
        <f t="shared" si="193"/>
        <v>2.1654072793254002E-5</v>
      </c>
      <c r="J513" s="47">
        <f t="shared" si="193"/>
        <v>5.5237648585129471E-5</v>
      </c>
      <c r="K513" s="47">
        <f t="shared" si="193"/>
        <v>1.4474144522028034E-3</v>
      </c>
      <c r="L513" s="47">
        <f t="shared" si="193"/>
        <v>2.5711911407046206E-5</v>
      </c>
      <c r="M513" s="47">
        <f t="shared" si="193"/>
        <v>4.7533047433696721E-5</v>
      </c>
      <c r="N513" s="47">
        <f t="shared" si="193"/>
        <v>0</v>
      </c>
      <c r="Q513" s="47">
        <f t="shared" si="191"/>
        <v>4.5244094524779271E-8</v>
      </c>
      <c r="R513" s="47">
        <f t="shared" si="191"/>
        <v>1.6925049339357671E-5</v>
      </c>
      <c r="S513" s="47">
        <f t="shared" si="191"/>
        <v>5.6434393372925515E-6</v>
      </c>
      <c r="T513" s="47">
        <f t="shared" si="191"/>
        <v>1.2809646124868328E-5</v>
      </c>
      <c r="U513" s="47">
        <f t="shared" si="191"/>
        <v>2.013847943764643E-5</v>
      </c>
      <c r="V513" s="47">
        <f t="shared" si="191"/>
        <v>4.1242719114379598E-5</v>
      </c>
      <c r="W513" s="47">
        <f t="shared" si="191"/>
        <v>1.1799119936538056E-3</v>
      </c>
      <c r="X513" s="47">
        <f t="shared" si="191"/>
        <v>1.9181202272255509E-5</v>
      </c>
      <c r="Y513" s="47">
        <f t="shared" si="191"/>
        <v>4.2051123518340454E-5</v>
      </c>
      <c r="Z513" s="47">
        <f t="shared" si="191"/>
        <v>0</v>
      </c>
      <c r="AA513" s="91"/>
      <c r="AB513" s="91"/>
      <c r="AC513" s="47">
        <f t="shared" si="192"/>
        <v>7.8921313632841681E-7</v>
      </c>
      <c r="AD513" s="47">
        <f t="shared" si="192"/>
        <v>3.2224573147386853E-5</v>
      </c>
      <c r="AE513" s="47">
        <f t="shared" si="192"/>
        <v>8.1374320254898102E-6</v>
      </c>
      <c r="AF513" s="47">
        <f t="shared" si="192"/>
        <v>2.1677107984110151E-5</v>
      </c>
      <c r="AG513" s="47">
        <f t="shared" si="192"/>
        <v>2.3169666148861585E-5</v>
      </c>
      <c r="AH513" s="47">
        <f t="shared" si="192"/>
        <v>6.9232578055879521E-5</v>
      </c>
      <c r="AI513" s="47">
        <f t="shared" si="192"/>
        <v>1.7220537328833678E-3</v>
      </c>
      <c r="AJ513" s="47">
        <f t="shared" si="192"/>
        <v>3.2595561163709924E-5</v>
      </c>
      <c r="AK513" s="47">
        <f t="shared" si="192"/>
        <v>5.3454859860960117E-5</v>
      </c>
      <c r="AL513" s="47">
        <f t="shared" si="192"/>
        <v>0</v>
      </c>
      <c r="AO513" s="47">
        <f t="shared" si="186"/>
        <v>3.9623505863075883E-7</v>
      </c>
      <c r="AP513" s="47">
        <f t="shared" si="186"/>
        <v>6.931781795799287E-6</v>
      </c>
      <c r="AQ513" s="47">
        <f t="shared" si="186"/>
        <v>1.2469963440986272E-6</v>
      </c>
      <c r="AR513" s="47">
        <f t="shared" si="186"/>
        <v>4.339315631724633E-6</v>
      </c>
      <c r="AS513" s="47">
        <f t="shared" si="190"/>
        <v>1.5155933556075726E-6</v>
      </c>
      <c r="AT513" s="47">
        <f t="shared" si="190"/>
        <v>1.3994929470749873E-5</v>
      </c>
      <c r="AU513" s="47">
        <f t="shared" si="190"/>
        <v>2.6750245854899779E-4</v>
      </c>
      <c r="AV513" s="47">
        <f t="shared" si="190"/>
        <v>6.5307091347906971E-6</v>
      </c>
      <c r="AW513" s="47">
        <f t="shared" si="190"/>
        <v>5.4819239153562667E-6</v>
      </c>
      <c r="AX513" s="47">
        <f t="shared" si="190"/>
        <v>0</v>
      </c>
      <c r="BA513" s="47">
        <f t="shared" si="184"/>
        <v>1.230692289483955E-6</v>
      </c>
      <c r="BB513" s="47">
        <f t="shared" si="184"/>
        <v>5.608140428254381E-5</v>
      </c>
      <c r="BC513" s="47">
        <f t="shared" si="184"/>
        <v>1.5027867706880989E-5</v>
      </c>
      <c r="BD513" s="47">
        <f t="shared" si="184"/>
        <v>3.8826069740703112E-5</v>
      </c>
      <c r="BE513" s="47">
        <f t="shared" si="184"/>
        <v>4.4823738942115587E-5</v>
      </c>
      <c r="BF513" s="47">
        <f t="shared" si="184"/>
        <v>1.24470226641009E-4</v>
      </c>
      <c r="BG513" s="47">
        <f t="shared" si="184"/>
        <v>3.1694681850861712E-3</v>
      </c>
      <c r="BH513" s="47">
        <f t="shared" si="184"/>
        <v>5.830747257075613E-5</v>
      </c>
      <c r="BI513" s="47">
        <f t="shared" si="184"/>
        <v>1.0098790729465683E-4</v>
      </c>
      <c r="BJ513" s="47">
        <f t="shared" si="184"/>
        <v>0</v>
      </c>
    </row>
    <row r="514" spans="4:62">
      <c r="D514" s="37">
        <f t="shared" si="180"/>
        <v>8</v>
      </c>
      <c r="E514" s="47">
        <f t="shared" si="193"/>
        <v>4.6891864239535262E-7</v>
      </c>
      <c r="F514" s="47">
        <f t="shared" si="193"/>
        <v>2.5171694239620683E-5</v>
      </c>
      <c r="G514" s="47">
        <f t="shared" si="193"/>
        <v>7.3299834496019521E-6</v>
      </c>
      <c r="H514" s="47">
        <f t="shared" si="193"/>
        <v>1.8263430301868154E-5</v>
      </c>
      <c r="I514" s="47">
        <f t="shared" si="193"/>
        <v>2.2925341032991806E-5</v>
      </c>
      <c r="J514" s="47">
        <f t="shared" si="193"/>
        <v>5.8344009260245771E-5</v>
      </c>
      <c r="K514" s="47">
        <f t="shared" si="193"/>
        <v>1.5399644606207098E-3</v>
      </c>
      <c r="L514" s="47">
        <f t="shared" si="193"/>
        <v>2.7568150743860033E-5</v>
      </c>
      <c r="M514" s="47">
        <f t="shared" si="193"/>
        <v>5.0714133690946967E-5</v>
      </c>
      <c r="N514" s="47">
        <f t="shared" si="193"/>
        <v>0</v>
      </c>
      <c r="Q514" s="47">
        <f t="shared" si="191"/>
        <v>4.2898654906269642E-8</v>
      </c>
      <c r="R514" s="47">
        <f t="shared" si="191"/>
        <v>1.812868938969079E-5</v>
      </c>
      <c r="S514" s="47">
        <f t="shared" si="191"/>
        <v>6.007094073194597E-6</v>
      </c>
      <c r="T514" s="47">
        <f t="shared" si="191"/>
        <v>1.3585856358008287E-5</v>
      </c>
      <c r="U514" s="47">
        <f t="shared" si="191"/>
        <v>2.1325239456994391E-5</v>
      </c>
      <c r="V514" s="47">
        <f t="shared" si="191"/>
        <v>4.3113185839808656E-5</v>
      </c>
      <c r="W514" s="47">
        <f t="shared" si="191"/>
        <v>1.2500392501359288E-3</v>
      </c>
      <c r="X514" s="47">
        <f t="shared" si="191"/>
        <v>2.0538869308777912E-5</v>
      </c>
      <c r="Y514" s="47">
        <f t="shared" si="191"/>
        <v>4.4766236217243572E-5</v>
      </c>
      <c r="Z514" s="47">
        <f t="shared" si="191"/>
        <v>0</v>
      </c>
      <c r="AA514" s="91"/>
      <c r="AB514" s="91"/>
      <c r="AC514" s="47">
        <f t="shared" si="192"/>
        <v>8.4643755442655544E-7</v>
      </c>
      <c r="AD514" s="47">
        <f t="shared" si="192"/>
        <v>3.365065930598118E-5</v>
      </c>
      <c r="AE514" s="47">
        <f t="shared" si="192"/>
        <v>8.6528728260093115E-6</v>
      </c>
      <c r="AF514" s="47">
        <f t="shared" si="192"/>
        <v>2.3129834841520575E-5</v>
      </c>
      <c r="AG514" s="47">
        <f t="shared" si="192"/>
        <v>2.4525442608989231E-5</v>
      </c>
      <c r="AH514" s="47">
        <f t="shared" si="192"/>
        <v>7.3574832680683083E-5</v>
      </c>
      <c r="AI514" s="47">
        <f t="shared" si="192"/>
        <v>1.8370264932370574E-3</v>
      </c>
      <c r="AJ514" s="47">
        <f t="shared" si="192"/>
        <v>3.4950372800815177E-5</v>
      </c>
      <c r="AK514" s="47">
        <f t="shared" si="192"/>
        <v>5.7101919676557512E-5</v>
      </c>
      <c r="AL514" s="47">
        <f t="shared" si="192"/>
        <v>0</v>
      </c>
      <c r="AO514" s="47">
        <f t="shared" si="186"/>
        <v>4.2601998748908297E-7</v>
      </c>
      <c r="AP514" s="47">
        <f t="shared" si="186"/>
        <v>7.0430048499298925E-6</v>
      </c>
      <c r="AQ514" s="47">
        <f t="shared" si="186"/>
        <v>1.3228893764073552E-6</v>
      </c>
      <c r="AR514" s="47">
        <f t="shared" si="186"/>
        <v>4.6775739438598671E-6</v>
      </c>
      <c r="AS514" s="47">
        <f t="shared" si="190"/>
        <v>1.6001015759974148E-6</v>
      </c>
      <c r="AT514" s="47">
        <f t="shared" si="190"/>
        <v>1.5230823420437115E-5</v>
      </c>
      <c r="AU514" s="47">
        <f t="shared" si="190"/>
        <v>2.8992521048478099E-4</v>
      </c>
      <c r="AV514" s="47">
        <f t="shared" si="190"/>
        <v>7.029281435082121E-6</v>
      </c>
      <c r="AW514" s="47">
        <f t="shared" si="190"/>
        <v>5.9478974737033955E-6</v>
      </c>
      <c r="AX514" s="47">
        <f t="shared" si="190"/>
        <v>0</v>
      </c>
      <c r="BA514" s="47">
        <f t="shared" si="184"/>
        <v>1.3153561968219081E-6</v>
      </c>
      <c r="BB514" s="47">
        <f t="shared" si="184"/>
        <v>5.8822353545601866E-5</v>
      </c>
      <c r="BC514" s="47">
        <f t="shared" si="184"/>
        <v>1.5982856275611265E-5</v>
      </c>
      <c r="BD514" s="47">
        <f t="shared" si="184"/>
        <v>4.1393265143388732E-5</v>
      </c>
      <c r="BE514" s="47">
        <f t="shared" si="184"/>
        <v>4.7450783641981033E-5</v>
      </c>
      <c r="BF514" s="47">
        <f t="shared" si="184"/>
        <v>1.3191884194092886E-4</v>
      </c>
      <c r="BG514" s="47">
        <f t="shared" si="184"/>
        <v>3.3769909538577669E-3</v>
      </c>
      <c r="BH514" s="47">
        <f t="shared" si="184"/>
        <v>6.251852354467521E-5</v>
      </c>
      <c r="BI514" s="47">
        <f t="shared" si="184"/>
        <v>1.0781605336750448E-4</v>
      </c>
      <c r="BJ514" s="47">
        <f t="shared" si="184"/>
        <v>0</v>
      </c>
    </row>
    <row r="515" spans="4:62">
      <c r="D515" s="37">
        <f t="shared" si="180"/>
        <v>8.25</v>
      </c>
      <c r="E515" s="47">
        <f t="shared" si="193"/>
        <v>4.9745216598374948E-7</v>
      </c>
      <c r="F515" s="47">
        <f t="shared" si="193"/>
        <v>2.6538981986081014E-5</v>
      </c>
      <c r="G515" s="47">
        <f t="shared" si="193"/>
        <v>7.7870563383447646E-6</v>
      </c>
      <c r="H515" s="47">
        <f t="shared" si="193"/>
        <v>1.9422333598034286E-5</v>
      </c>
      <c r="I515" s="47">
        <f t="shared" si="193"/>
        <v>2.4247295752655666E-5</v>
      </c>
      <c r="J515" s="47">
        <f t="shared" si="193"/>
        <v>6.1574223016152356E-5</v>
      </c>
      <c r="K515" s="47">
        <f t="shared" si="193"/>
        <v>1.6362045117827013E-3</v>
      </c>
      <c r="L515" s="47">
        <f t="shared" si="193"/>
        <v>2.9498399825385779E-5</v>
      </c>
      <c r="M515" s="47">
        <f t="shared" si="193"/>
        <v>5.4022052397621437E-5</v>
      </c>
      <c r="N515" s="47">
        <f t="shared" si="193"/>
        <v>0</v>
      </c>
      <c r="Q515" s="47">
        <f t="shared" si="191"/>
        <v>4.0459700737151965E-8</v>
      </c>
      <c r="R515" s="47">
        <f t="shared" si="191"/>
        <v>1.9380319530031971E-5</v>
      </c>
      <c r="S515" s="47">
        <f t="shared" si="191"/>
        <v>6.3852480138239749E-6</v>
      </c>
      <c r="T515" s="47">
        <f t="shared" si="191"/>
        <v>1.4393014713008477E-5</v>
      </c>
      <c r="U515" s="47">
        <f t="shared" si="191"/>
        <v>2.2559316546035002E-5</v>
      </c>
      <c r="V515" s="47">
        <f t="shared" si="191"/>
        <v>4.5058229567295411E-5</v>
      </c>
      <c r="W515" s="47">
        <f t="shared" si="191"/>
        <v>1.3229625363361259E-3</v>
      </c>
      <c r="X515" s="47">
        <f t="shared" si="191"/>
        <v>2.195066761425041E-5</v>
      </c>
      <c r="Y515" s="47">
        <f t="shared" si="191"/>
        <v>4.758960262768306E-5</v>
      </c>
      <c r="Z515" s="47">
        <f t="shared" si="191"/>
        <v>0</v>
      </c>
      <c r="AA515" s="91"/>
      <c r="AB515" s="91"/>
      <c r="AC515" s="47">
        <f t="shared" si="192"/>
        <v>9.0594355577246695E-7</v>
      </c>
      <c r="AD515" s="47">
        <f t="shared" si="192"/>
        <v>3.5133604658560665E-5</v>
      </c>
      <c r="AE515" s="47">
        <f t="shared" si="192"/>
        <v>9.1888646628655577E-6</v>
      </c>
      <c r="AF515" s="47">
        <f t="shared" si="192"/>
        <v>2.4640483078852644E-5</v>
      </c>
      <c r="AG515" s="47">
        <f t="shared" si="192"/>
        <v>2.5935274959276337E-5</v>
      </c>
      <c r="AH515" s="47">
        <f t="shared" si="192"/>
        <v>7.8090216465009511E-5</v>
      </c>
      <c r="AI515" s="47">
        <f t="shared" si="192"/>
        <v>1.9565833093608434E-3</v>
      </c>
      <c r="AJ515" s="47">
        <f t="shared" si="192"/>
        <v>3.7399072658394179E-5</v>
      </c>
      <c r="AK515" s="47">
        <f t="shared" si="192"/>
        <v>6.0894390679466978E-5</v>
      </c>
      <c r="AL515" s="47">
        <f t="shared" si="192"/>
        <v>0</v>
      </c>
      <c r="AO515" s="47">
        <f t="shared" si="186"/>
        <v>4.5699246524659751E-7</v>
      </c>
      <c r="AP515" s="47">
        <f t="shared" si="186"/>
        <v>7.1586624560490431E-6</v>
      </c>
      <c r="AQ515" s="47">
        <f t="shared" si="186"/>
        <v>1.4018083245207897E-6</v>
      </c>
      <c r="AR515" s="47">
        <f t="shared" si="186"/>
        <v>5.0293188850258092E-6</v>
      </c>
      <c r="AS515" s="47">
        <f t="shared" si="186"/>
        <v>1.6879792066206642E-6</v>
      </c>
      <c r="AT515" s="47">
        <f t="shared" si="186"/>
        <v>1.6515993448856945E-5</v>
      </c>
      <c r="AU515" s="47">
        <f t="shared" si="186"/>
        <v>3.1324197544657542E-4</v>
      </c>
      <c r="AV515" s="47">
        <f t="shared" si="186"/>
        <v>7.5477322111353692E-6</v>
      </c>
      <c r="AW515" s="47">
        <f t="shared" si="186"/>
        <v>6.432449769938377E-6</v>
      </c>
      <c r="AX515" s="47">
        <f t="shared" si="186"/>
        <v>0</v>
      </c>
      <c r="BA515" s="47">
        <f t="shared" ref="BA515:BJ540" si="194">E515+AC515</f>
        <v>1.4033957217562164E-6</v>
      </c>
      <c r="BB515" s="47">
        <f t="shared" si="194"/>
        <v>6.167258664464168E-5</v>
      </c>
      <c r="BC515" s="47">
        <f t="shared" si="194"/>
        <v>1.6975921001210321E-5</v>
      </c>
      <c r="BD515" s="47">
        <f t="shared" si="194"/>
        <v>4.406281667688693E-5</v>
      </c>
      <c r="BE515" s="47">
        <f t="shared" si="194"/>
        <v>5.0182570711932006E-5</v>
      </c>
      <c r="BF515" s="47">
        <f t="shared" si="194"/>
        <v>1.3966443948116187E-4</v>
      </c>
      <c r="BG515" s="47">
        <f t="shared" si="194"/>
        <v>3.5927878211435447E-3</v>
      </c>
      <c r="BH515" s="47">
        <f t="shared" si="194"/>
        <v>6.6897472483779959E-5</v>
      </c>
      <c r="BI515" s="47">
        <f t="shared" si="194"/>
        <v>1.1491644307708842E-4</v>
      </c>
      <c r="BJ515" s="47">
        <f t="shared" si="194"/>
        <v>0</v>
      </c>
    </row>
    <row r="516" spans="4:62">
      <c r="D516" s="37">
        <f t="shared" si="180"/>
        <v>8.5</v>
      </c>
      <c r="E516" s="47">
        <f t="shared" si="193"/>
        <v>5.2708958922723907E-7</v>
      </c>
      <c r="F516" s="47">
        <f t="shared" si="193"/>
        <v>2.7959167106644268E-5</v>
      </c>
      <c r="G516" s="47">
        <f t="shared" si="193"/>
        <v>8.2618123780195767E-6</v>
      </c>
      <c r="H516" s="47">
        <f t="shared" si="193"/>
        <v>2.0626072329437153E-5</v>
      </c>
      <c r="I516" s="47">
        <f t="shared" si="193"/>
        <v>2.5620394010710921E-5</v>
      </c>
      <c r="J516" s="47">
        <f t="shared" si="193"/>
        <v>6.4929406681224695E-5</v>
      </c>
      <c r="K516" s="47">
        <f t="shared" si="193"/>
        <v>1.7361678801492675E-3</v>
      </c>
      <c r="L516" s="47">
        <f t="shared" si="193"/>
        <v>3.1503326024468984E-5</v>
      </c>
      <c r="M516" s="47">
        <f t="shared" si="193"/>
        <v>5.7457947248148581E-5</v>
      </c>
      <c r="N516" s="47">
        <f t="shared" si="193"/>
        <v>0</v>
      </c>
      <c r="Q516" s="47">
        <f t="shared" si="191"/>
        <v>3.7926388762636195E-8</v>
      </c>
      <c r="R516" s="47">
        <f t="shared" si="191"/>
        <v>2.0680372504515798E-5</v>
      </c>
      <c r="S516" s="47">
        <f t="shared" si="191"/>
        <v>6.778031903794851E-6</v>
      </c>
      <c r="T516" s="47">
        <f t="shared" si="191"/>
        <v>1.5231400260364685E-5</v>
      </c>
      <c r="U516" s="47">
        <f t="shared" si="191"/>
        <v>2.3841137380033338E-5</v>
      </c>
      <c r="V516" s="47">
        <f t="shared" si="191"/>
        <v>4.7078522784851656E-5</v>
      </c>
      <c r="W516" s="47">
        <f t="shared" si="191"/>
        <v>1.3987070650735524E-3</v>
      </c>
      <c r="X516" s="47">
        <f t="shared" si="191"/>
        <v>2.3417085310056643E-5</v>
      </c>
      <c r="Y516" s="47">
        <f t="shared" si="191"/>
        <v>5.0522198912835667E-5</v>
      </c>
      <c r="Z516" s="47">
        <f t="shared" si="191"/>
        <v>0</v>
      </c>
      <c r="AA516" s="91"/>
      <c r="AB516" s="91"/>
      <c r="AC516" s="47">
        <f t="shared" si="192"/>
        <v>9.6775171423396177E-7</v>
      </c>
      <c r="AD516" s="47">
        <f t="shared" si="192"/>
        <v>3.6673921925203347E-5</v>
      </c>
      <c r="AE516" s="47">
        <f t="shared" si="192"/>
        <v>9.745592852244304E-6</v>
      </c>
      <c r="AF516" s="47">
        <f t="shared" si="192"/>
        <v>2.6209574994302171E-5</v>
      </c>
      <c r="AG516" s="47">
        <f t="shared" si="192"/>
        <v>2.7399650641388514E-5</v>
      </c>
      <c r="AH516" s="47">
        <f t="shared" si="192"/>
        <v>8.2780290577597944E-5</v>
      </c>
      <c r="AI516" s="47">
        <f t="shared" si="192"/>
        <v>2.08076551735655E-3</v>
      </c>
      <c r="AJ516" s="47">
        <f t="shared" si="192"/>
        <v>3.9942507360754353E-5</v>
      </c>
      <c r="AK516" s="47">
        <f t="shared" si="192"/>
        <v>6.4833584095368678E-5</v>
      </c>
      <c r="AL516" s="47">
        <f t="shared" si="192"/>
        <v>0</v>
      </c>
      <c r="AO516" s="47">
        <f t="shared" si="186"/>
        <v>4.891632004646029E-7</v>
      </c>
      <c r="AP516" s="47">
        <f t="shared" si="186"/>
        <v>7.2787946021284705E-6</v>
      </c>
      <c r="AQ516" s="47">
        <f t="shared" si="186"/>
        <v>1.4837804742247257E-6</v>
      </c>
      <c r="AR516" s="47">
        <f t="shared" si="186"/>
        <v>5.3946720690724683E-6</v>
      </c>
      <c r="AS516" s="47">
        <f t="shared" si="186"/>
        <v>1.7792566306775828E-6</v>
      </c>
      <c r="AT516" s="47">
        <f t="shared" si="186"/>
        <v>1.7850883896373039E-5</v>
      </c>
      <c r="AU516" s="47">
        <f t="shared" si="186"/>
        <v>3.3746081507571518E-4</v>
      </c>
      <c r="AV516" s="47">
        <f t="shared" si="186"/>
        <v>8.0862407144123414E-6</v>
      </c>
      <c r="AW516" s="47">
        <f t="shared" si="186"/>
        <v>6.9357483353129135E-6</v>
      </c>
      <c r="AX516" s="47">
        <f t="shared" si="186"/>
        <v>0</v>
      </c>
      <c r="BA516" s="47">
        <f t="shared" si="194"/>
        <v>1.4948413034612008E-6</v>
      </c>
      <c r="BB516" s="47">
        <f t="shared" si="194"/>
        <v>6.4633089031847612E-5</v>
      </c>
      <c r="BC516" s="47">
        <f t="shared" si="194"/>
        <v>1.8007405230263881E-5</v>
      </c>
      <c r="BD516" s="47">
        <f t="shared" si="194"/>
        <v>4.6835647323739324E-5</v>
      </c>
      <c r="BE516" s="47">
        <f t="shared" si="194"/>
        <v>5.3020044652099432E-5</v>
      </c>
      <c r="BF516" s="47">
        <f t="shared" si="194"/>
        <v>1.4770969725882264E-4</v>
      </c>
      <c r="BG516" s="47">
        <f t="shared" si="194"/>
        <v>3.8169333975058175E-3</v>
      </c>
      <c r="BH516" s="47">
        <f t="shared" si="194"/>
        <v>7.144583338522333E-5</v>
      </c>
      <c r="BI516" s="47">
        <f t="shared" si="194"/>
        <v>1.2229153134351727E-4</v>
      </c>
      <c r="BJ516" s="47">
        <f t="shared" si="194"/>
        <v>0</v>
      </c>
    </row>
    <row r="517" spans="4:62">
      <c r="D517" s="37">
        <f t="shared" si="180"/>
        <v>8.75</v>
      </c>
      <c r="E517" s="47">
        <f t="shared" si="193"/>
        <v>5.5784038502552983E-7</v>
      </c>
      <c r="F517" s="47">
        <f t="shared" si="193"/>
        <v>2.9432703529815099E-5</v>
      </c>
      <c r="G517" s="47">
        <f t="shared" si="193"/>
        <v>8.7544033131391599E-6</v>
      </c>
      <c r="H517" s="47">
        <f t="shared" si="193"/>
        <v>2.1875031242624539E-5</v>
      </c>
      <c r="I517" s="47">
        <f t="shared" si="193"/>
        <v>2.7045074685462946E-5</v>
      </c>
      <c r="J517" s="47">
        <f t="shared" si="193"/>
        <v>6.8410632660378083E-5</v>
      </c>
      <c r="K517" s="47">
        <f t="shared" si="193"/>
        <v>1.839886516641219E-3</v>
      </c>
      <c r="L517" s="47">
        <f t="shared" si="193"/>
        <v>3.3583570168237263E-5</v>
      </c>
      <c r="M517" s="47">
        <f t="shared" si="193"/>
        <v>6.1022916444860672E-5</v>
      </c>
      <c r="N517" s="47">
        <f t="shared" si="193"/>
        <v>0</v>
      </c>
      <c r="Q517" s="47">
        <f t="shared" si="191"/>
        <v>3.5297909269608347E-8</v>
      </c>
      <c r="R517" s="47">
        <f t="shared" si="191"/>
        <v>2.2029263844254471E-5</v>
      </c>
      <c r="S517" s="47">
        <f t="shared" si="191"/>
        <v>7.1855712871657051E-6</v>
      </c>
      <c r="T517" s="47">
        <f t="shared" si="191"/>
        <v>1.6101280970141044E-5</v>
      </c>
      <c r="U517" s="47">
        <f t="shared" si="191"/>
        <v>2.5171111662630135E-5</v>
      </c>
      <c r="V517" s="47">
        <f t="shared" si="191"/>
        <v>4.9174711231308156E-5</v>
      </c>
      <c r="W517" s="47">
        <f t="shared" si="191"/>
        <v>1.4772970462911005E-3</v>
      </c>
      <c r="X517" s="47">
        <f t="shared" si="191"/>
        <v>2.4938591101847879E-5</v>
      </c>
      <c r="Y517" s="47">
        <f t="shared" si="191"/>
        <v>5.3564962407579219E-5</v>
      </c>
      <c r="Z517" s="47">
        <f t="shared" si="191"/>
        <v>0</v>
      </c>
      <c r="AA517" s="91"/>
      <c r="AB517" s="91"/>
      <c r="AC517" s="47">
        <f t="shared" si="192"/>
        <v>1.0318817853235712E-6</v>
      </c>
      <c r="AD517" s="47">
        <f t="shared" si="192"/>
        <v>3.8272103431806335E-5</v>
      </c>
      <c r="AE517" s="47">
        <f t="shared" si="192"/>
        <v>1.0323235339112616E-5</v>
      </c>
      <c r="AF517" s="47">
        <f t="shared" si="192"/>
        <v>2.7837612110900579E-5</v>
      </c>
      <c r="AG517" s="47">
        <f t="shared" si="192"/>
        <v>2.8919037708295764E-5</v>
      </c>
      <c r="AH517" s="47">
        <f t="shared" si="192"/>
        <v>8.7646554089448241E-5</v>
      </c>
      <c r="AI517" s="47">
        <f t="shared" si="192"/>
        <v>2.2096128091229051E-3</v>
      </c>
      <c r="AJ517" s="47">
        <f t="shared" si="192"/>
        <v>4.2581489856499667E-5</v>
      </c>
      <c r="AK517" s="47">
        <f t="shared" si="192"/>
        <v>6.892075899404933E-5</v>
      </c>
      <c r="AL517" s="47">
        <f t="shared" si="192"/>
        <v>0</v>
      </c>
      <c r="AO517" s="47">
        <f t="shared" ref="AO517:AX542" si="195">E517-Q517</f>
        <v>5.2254247575592153E-7</v>
      </c>
      <c r="AP517" s="47">
        <f t="shared" si="195"/>
        <v>7.4034396855606282E-6</v>
      </c>
      <c r="AQ517" s="47">
        <f t="shared" si="195"/>
        <v>1.5688320259734549E-6</v>
      </c>
      <c r="AR517" s="47">
        <f t="shared" si="195"/>
        <v>5.7737502724834946E-6</v>
      </c>
      <c r="AS517" s="47">
        <f t="shared" si="195"/>
        <v>1.8739630228328114E-6</v>
      </c>
      <c r="AT517" s="47">
        <f t="shared" si="195"/>
        <v>1.9235921429069927E-5</v>
      </c>
      <c r="AU517" s="47">
        <f t="shared" si="195"/>
        <v>3.6258947035011841E-4</v>
      </c>
      <c r="AV517" s="47">
        <f t="shared" si="195"/>
        <v>8.6449790663893839E-6</v>
      </c>
      <c r="AW517" s="47">
        <f t="shared" si="195"/>
        <v>7.4579540372814534E-6</v>
      </c>
      <c r="AX517" s="47">
        <f t="shared" si="195"/>
        <v>0</v>
      </c>
      <c r="BA517" s="47">
        <f t="shared" si="194"/>
        <v>1.589722170349101E-6</v>
      </c>
      <c r="BB517" s="47">
        <f t="shared" si="194"/>
        <v>6.770480696162144E-5</v>
      </c>
      <c r="BC517" s="47">
        <f t="shared" si="194"/>
        <v>1.9077638652251777E-5</v>
      </c>
      <c r="BD517" s="47">
        <f t="shared" si="194"/>
        <v>4.9712643353525118E-5</v>
      </c>
      <c r="BE517" s="47">
        <f t="shared" si="194"/>
        <v>5.596411239375871E-5</v>
      </c>
      <c r="BF517" s="47">
        <f t="shared" si="194"/>
        <v>1.5605718674982632E-4</v>
      </c>
      <c r="BG517" s="47">
        <f t="shared" si="194"/>
        <v>4.0494993257641238E-3</v>
      </c>
      <c r="BH517" s="47">
        <f t="shared" si="194"/>
        <v>7.6165060024736931E-5</v>
      </c>
      <c r="BI517" s="47">
        <f t="shared" si="194"/>
        <v>1.2994367543891E-4</v>
      </c>
      <c r="BJ517" s="47">
        <f t="shared" si="194"/>
        <v>0</v>
      </c>
    </row>
    <row r="518" spans="4:62">
      <c r="D518" s="37">
        <f t="shared" si="180"/>
        <v>9</v>
      </c>
      <c r="E518" s="47">
        <f t="shared" si="193"/>
        <v>5.8971364202654261E-7</v>
      </c>
      <c r="F518" s="47">
        <f t="shared" si="193"/>
        <v>3.0960026771273697E-5</v>
      </c>
      <c r="G518" s="47">
        <f t="shared" si="193"/>
        <v>9.2649747329626534E-6</v>
      </c>
      <c r="H518" s="47">
        <f t="shared" si="193"/>
        <v>2.3169579477566142E-5</v>
      </c>
      <c r="I518" s="47">
        <f t="shared" si="193"/>
        <v>2.8521758852877936E-5</v>
      </c>
      <c r="J518" s="47">
        <f t="shared" si="193"/>
        <v>7.2018929858277766E-5</v>
      </c>
      <c r="K518" s="47">
        <f t="shared" si="193"/>
        <v>1.9473910761455401E-3</v>
      </c>
      <c r="L518" s="47">
        <f t="shared" si="193"/>
        <v>3.5739747089774469E-5</v>
      </c>
      <c r="M518" s="47">
        <f t="shared" si="193"/>
        <v>6.4718013643412327E-5</v>
      </c>
      <c r="N518" s="47">
        <f t="shared" si="193"/>
        <v>0</v>
      </c>
      <c r="Q518" s="47">
        <f t="shared" si="191"/>
        <v>3.2573485389566032E-8</v>
      </c>
      <c r="R518" s="47">
        <f t="shared" si="191"/>
        <v>2.3427392225059521E-5</v>
      </c>
      <c r="S518" s="47">
        <f t="shared" si="191"/>
        <v>7.6079866155174822E-6</v>
      </c>
      <c r="T518" s="47">
        <f t="shared" si="191"/>
        <v>1.7002913942659638E-5</v>
      </c>
      <c r="U518" s="47">
        <f t="shared" si="191"/>
        <v>2.6549632478546756E-5</v>
      </c>
      <c r="V518" s="47">
        <f t="shared" si="191"/>
        <v>5.1347414452217163E-5</v>
      </c>
      <c r="W518" s="47">
        <f t="shared" si="191"/>
        <v>1.5587557078972144E-3</v>
      </c>
      <c r="X518" s="47">
        <f t="shared" si="191"/>
        <v>2.6515634683041538E-5</v>
      </c>
      <c r="Y518" s="47">
        <f t="shared" si="191"/>
        <v>5.6718792425423871E-5</v>
      </c>
      <c r="Z518" s="47">
        <f t="shared" si="191"/>
        <v>0</v>
      </c>
      <c r="AA518" s="91"/>
      <c r="AB518" s="91"/>
      <c r="AC518" s="47">
        <f t="shared" si="192"/>
        <v>1.0983527232056389E-6</v>
      </c>
      <c r="AD518" s="47">
        <f t="shared" si="192"/>
        <v>3.9928621533918477E-5</v>
      </c>
      <c r="AE518" s="47">
        <f t="shared" si="192"/>
        <v>1.0921962850407824E-5</v>
      </c>
      <c r="AF518" s="47">
        <f t="shared" si="192"/>
        <v>2.9525075608265189E-5</v>
      </c>
      <c r="AG518" s="47">
        <f t="shared" si="192"/>
        <v>3.0493885227209126E-5</v>
      </c>
      <c r="AH518" s="47">
        <f t="shared" si="192"/>
        <v>9.2690445264338619E-5</v>
      </c>
      <c r="AI518" s="47">
        <f t="shared" si="192"/>
        <v>2.3431632665254338E-3</v>
      </c>
      <c r="AJ518" s="47">
        <f t="shared" si="192"/>
        <v>4.5316800118380423E-5</v>
      </c>
      <c r="AK518" s="47">
        <f t="shared" si="192"/>
        <v>7.3157123373308007E-5</v>
      </c>
      <c r="AL518" s="47">
        <f t="shared" si="192"/>
        <v>0</v>
      </c>
      <c r="AO518" s="47">
        <f t="shared" si="195"/>
        <v>5.5714015663697662E-7</v>
      </c>
      <c r="AP518" s="47">
        <f t="shared" si="195"/>
        <v>7.5326345462141759E-6</v>
      </c>
      <c r="AQ518" s="47">
        <f t="shared" si="195"/>
        <v>1.6569881174451713E-6</v>
      </c>
      <c r="AR518" s="47">
        <f t="shared" si="195"/>
        <v>6.1666655349065043E-6</v>
      </c>
      <c r="AS518" s="47">
        <f t="shared" si="195"/>
        <v>1.97212637433118E-6</v>
      </c>
      <c r="AT518" s="47">
        <f t="shared" si="195"/>
        <v>2.0671515406060603E-5</v>
      </c>
      <c r="AU518" s="47">
        <f t="shared" si="195"/>
        <v>3.8863536824832574E-4</v>
      </c>
      <c r="AV518" s="47">
        <f t="shared" si="195"/>
        <v>9.2241124067329306E-6</v>
      </c>
      <c r="AW518" s="47">
        <f t="shared" si="195"/>
        <v>7.9992212179884559E-6</v>
      </c>
      <c r="AX518" s="47">
        <f t="shared" si="195"/>
        <v>0</v>
      </c>
      <c r="BA518" s="47">
        <f t="shared" si="194"/>
        <v>1.6880663652321815E-6</v>
      </c>
      <c r="BB518" s="47">
        <f t="shared" si="194"/>
        <v>7.088864830519218E-5</v>
      </c>
      <c r="BC518" s="47">
        <f t="shared" si="194"/>
        <v>2.0186937583370479E-5</v>
      </c>
      <c r="BD518" s="47">
        <f t="shared" si="194"/>
        <v>5.2694655085831332E-5</v>
      </c>
      <c r="BE518" s="47">
        <f t="shared" si="194"/>
        <v>5.9015644080087065E-5</v>
      </c>
      <c r="BF518" s="47">
        <f t="shared" si="194"/>
        <v>1.6470937512261637E-4</v>
      </c>
      <c r="BG518" s="47">
        <f t="shared" si="194"/>
        <v>4.2905543426709734E-3</v>
      </c>
      <c r="BH518" s="47">
        <f t="shared" si="194"/>
        <v>8.1056547208154892E-5</v>
      </c>
      <c r="BI518" s="47">
        <f t="shared" si="194"/>
        <v>1.3787513701672032E-4</v>
      </c>
      <c r="BJ518" s="47">
        <f t="shared" si="194"/>
        <v>0</v>
      </c>
    </row>
    <row r="519" spans="4:62">
      <c r="D519" s="37">
        <f t="shared" si="180"/>
        <v>9.25</v>
      </c>
      <c r="E519" s="47">
        <f t="shared" si="193"/>
        <v>6.2269528435439586E-7</v>
      </c>
      <c r="F519" s="47">
        <f t="shared" si="193"/>
        <v>3.2540462334140844E-5</v>
      </c>
      <c r="G519" s="47">
        <f t="shared" si="193"/>
        <v>9.7933011588094883E-6</v>
      </c>
      <c r="H519" s="47">
        <f t="shared" si="193"/>
        <v>2.4509145335540466E-5</v>
      </c>
      <c r="I519" s="47">
        <f t="shared" si="193"/>
        <v>3.004979437931747E-5</v>
      </c>
      <c r="J519" s="47">
        <f t="shared" si="193"/>
        <v>7.5752704777795439E-5</v>
      </c>
      <c r="K519" s="47">
        <f t="shared" si="193"/>
        <v>2.0586340824712596E-3</v>
      </c>
      <c r="L519" s="47">
        <f t="shared" si="193"/>
        <v>3.79709045776789E-5</v>
      </c>
      <c r="M519" s="47">
        <f t="shared" si="193"/>
        <v>6.854160701403682E-5</v>
      </c>
      <c r="N519" s="47">
        <f t="shared" si="193"/>
        <v>0</v>
      </c>
      <c r="Q519" s="47">
        <f t="shared" si="191"/>
        <v>2.9754320283277628E-8</v>
      </c>
      <c r="R519" s="47">
        <f t="shared" si="191"/>
        <v>2.4874140205119029E-5</v>
      </c>
      <c r="S519" s="47">
        <f t="shared" si="191"/>
        <v>8.0450913416852006E-6</v>
      </c>
      <c r="T519" s="47">
        <f t="shared" si="191"/>
        <v>1.7935900998537315E-5</v>
      </c>
      <c r="U519" s="47">
        <f t="shared" si="191"/>
        <v>2.7976091045069085E-5</v>
      </c>
      <c r="V519" s="47">
        <f t="shared" si="191"/>
        <v>5.3595672937828424E-5</v>
      </c>
      <c r="W519" s="47">
        <f t="shared" si="191"/>
        <v>1.643047076096991E-3</v>
      </c>
      <c r="X519" s="47">
        <f t="shared" si="191"/>
        <v>2.8147519599249294E-5</v>
      </c>
      <c r="Y519" s="47">
        <f t="shared" si="191"/>
        <v>5.9982296171153225E-5</v>
      </c>
      <c r="Z519" s="47">
        <f t="shared" si="191"/>
        <v>0</v>
      </c>
      <c r="AA519" s="91"/>
      <c r="AB519" s="91"/>
      <c r="AC519" s="47">
        <f t="shared" si="192"/>
        <v>1.1671351729676336E-6</v>
      </c>
      <c r="AD519" s="47">
        <f t="shared" si="192"/>
        <v>4.1642744679593264E-5</v>
      </c>
      <c r="AE519" s="47">
        <f t="shared" si="192"/>
        <v>1.1541510975933773E-5</v>
      </c>
      <c r="AF519" s="47">
        <f t="shared" si="192"/>
        <v>3.1271220268336156E-5</v>
      </c>
      <c r="AG519" s="47">
        <f t="shared" si="192"/>
        <v>3.2123497713565861E-5</v>
      </c>
      <c r="AH519" s="47">
        <f t="shared" si="192"/>
        <v>9.7909736617762718E-5</v>
      </c>
      <c r="AI519" s="47">
        <f t="shared" si="192"/>
        <v>2.4813579109770958E-3</v>
      </c>
      <c r="AJ519" s="47">
        <f t="shared" si="192"/>
        <v>4.8147230177981525E-5</v>
      </c>
      <c r="AK519" s="47">
        <f t="shared" si="192"/>
        <v>7.7540806368827674E-5</v>
      </c>
      <c r="AL519" s="47">
        <f t="shared" si="192"/>
        <v>0</v>
      </c>
      <c r="AO519" s="47">
        <f t="shared" si="195"/>
        <v>5.9294096407111828E-7</v>
      </c>
      <c r="AP519" s="47">
        <f t="shared" si="195"/>
        <v>7.6663221290218152E-6</v>
      </c>
      <c r="AQ519" s="47">
        <f t="shared" si="195"/>
        <v>1.7482098171242877E-6</v>
      </c>
      <c r="AR519" s="47">
        <f t="shared" si="195"/>
        <v>6.5732443370031512E-6</v>
      </c>
      <c r="AS519" s="47">
        <f t="shared" si="195"/>
        <v>2.0737033342483845E-6</v>
      </c>
      <c r="AT519" s="47">
        <f t="shared" si="195"/>
        <v>2.2157031839967015E-5</v>
      </c>
      <c r="AU519" s="47">
        <f t="shared" si="195"/>
        <v>4.1558700637426855E-4</v>
      </c>
      <c r="AV519" s="47">
        <f t="shared" si="195"/>
        <v>9.8233849784296051E-6</v>
      </c>
      <c r="AW519" s="47">
        <f t="shared" si="195"/>
        <v>8.5593108428835956E-6</v>
      </c>
      <c r="AX519" s="47">
        <f t="shared" si="195"/>
        <v>0</v>
      </c>
      <c r="BA519" s="47">
        <f t="shared" si="194"/>
        <v>1.7898304573220295E-6</v>
      </c>
      <c r="BB519" s="47">
        <f t="shared" si="194"/>
        <v>7.4183207013734108E-5</v>
      </c>
      <c r="BC519" s="47">
        <f t="shared" si="194"/>
        <v>2.1334812134743261E-5</v>
      </c>
      <c r="BD519" s="47">
        <f t="shared" si="194"/>
        <v>5.5780365603876625E-5</v>
      </c>
      <c r="BE519" s="47">
        <f t="shared" si="194"/>
        <v>6.217329209288333E-5</v>
      </c>
      <c r="BF519" s="47">
        <f t="shared" si="194"/>
        <v>1.7366244139555817E-4</v>
      </c>
      <c r="BG519" s="47">
        <f t="shared" si="194"/>
        <v>4.539991993448355E-3</v>
      </c>
      <c r="BH519" s="47">
        <f t="shared" si="194"/>
        <v>8.6118134755660424E-5</v>
      </c>
      <c r="BI519" s="47">
        <f t="shared" si="194"/>
        <v>1.4608241338286449E-4</v>
      </c>
      <c r="BJ519" s="47">
        <f t="shared" si="194"/>
        <v>0</v>
      </c>
    </row>
    <row r="520" spans="4:62">
      <c r="D520" s="37">
        <f t="shared" si="180"/>
        <v>9.5</v>
      </c>
      <c r="E520" s="47">
        <f t="shared" si="193"/>
        <v>6.568164443568654E-7</v>
      </c>
      <c r="F520" s="47">
        <f t="shared" si="193"/>
        <v>3.4175502038292927E-5</v>
      </c>
      <c r="G520" s="47">
        <f t="shared" si="193"/>
        <v>1.0339881293620685E-5</v>
      </c>
      <c r="H520" s="47">
        <f t="shared" si="193"/>
        <v>2.5894993272384623E-5</v>
      </c>
      <c r="I520" s="47">
        <f t="shared" si="193"/>
        <v>3.1630623622713569E-5</v>
      </c>
      <c r="J520" s="47">
        <f t="shared" si="193"/>
        <v>7.9615481839521058E-5</v>
      </c>
      <c r="K520" s="47">
        <f t="shared" si="193"/>
        <v>2.1737205411825672E-3</v>
      </c>
      <c r="L520" s="47">
        <f t="shared" si="193"/>
        <v>4.0279148687500048E-5</v>
      </c>
      <c r="M520" s="47">
        <f t="shared" si="193"/>
        <v>7.2497305759616919E-5</v>
      </c>
      <c r="N520" s="47">
        <f t="shared" si="193"/>
        <v>0</v>
      </c>
      <c r="Q520" s="47">
        <f t="shared" si="191"/>
        <v>2.6837752857409632E-8</v>
      </c>
      <c r="R520" s="47">
        <f t="shared" si="191"/>
        <v>2.6370873412645546E-5</v>
      </c>
      <c r="S520" s="47">
        <f t="shared" si="191"/>
        <v>8.4972980617492578E-6</v>
      </c>
      <c r="T520" s="47">
        <f t="shared" si="191"/>
        <v>1.8901122811853464E-5</v>
      </c>
      <c r="U520" s="47">
        <f t="shared" si="191"/>
        <v>2.9451833838632083E-5</v>
      </c>
      <c r="V520" s="47">
        <f t="shared" si="191"/>
        <v>5.592160888582902E-5</v>
      </c>
      <c r="W520" s="47">
        <f t="shared" si="191"/>
        <v>1.7302507160061762E-3</v>
      </c>
      <c r="X520" s="47">
        <f t="shared" si="191"/>
        <v>2.9835786234914005E-5</v>
      </c>
      <c r="Y520" s="47">
        <f t="shared" si="191"/>
        <v>6.3358554162485891E-5</v>
      </c>
      <c r="Z520" s="47">
        <f t="shared" si="191"/>
        <v>0</v>
      </c>
      <c r="AA520" s="91"/>
      <c r="AB520" s="91"/>
      <c r="AC520" s="47">
        <f t="shared" si="192"/>
        <v>1.2382940603984406E-6</v>
      </c>
      <c r="AD520" s="47">
        <f t="shared" si="192"/>
        <v>4.3416090880370916E-5</v>
      </c>
      <c r="AE520" s="47">
        <f t="shared" si="192"/>
        <v>1.2182464525492109E-5</v>
      </c>
      <c r="AF520" s="47">
        <f t="shared" si="192"/>
        <v>3.3077694328708313E-5</v>
      </c>
      <c r="AG520" s="47">
        <f t="shared" si="192"/>
        <v>3.3809413406795065E-5</v>
      </c>
      <c r="AH520" s="47">
        <f t="shared" si="192"/>
        <v>1.033093547932134E-4</v>
      </c>
      <c r="AI520" s="47">
        <f t="shared" si="192"/>
        <v>2.6243271884905262E-3</v>
      </c>
      <c r="AJ520" s="47">
        <f t="shared" si="192"/>
        <v>5.1075451761959108E-5</v>
      </c>
      <c r="AK520" s="47">
        <f t="shared" si="192"/>
        <v>8.2075945868655226E-5</v>
      </c>
      <c r="AL520" s="47">
        <f t="shared" si="192"/>
        <v>0</v>
      </c>
      <c r="AO520" s="47">
        <f t="shared" si="195"/>
        <v>6.2997869149945573E-7</v>
      </c>
      <c r="AP520" s="47">
        <f t="shared" si="195"/>
        <v>7.8046286256473811E-6</v>
      </c>
      <c r="AQ520" s="47">
        <f t="shared" si="195"/>
        <v>1.8425832318714273E-6</v>
      </c>
      <c r="AR520" s="47">
        <f t="shared" si="195"/>
        <v>6.9938704605311583E-6</v>
      </c>
      <c r="AS520" s="47">
        <f t="shared" si="195"/>
        <v>2.1787897840814858E-6</v>
      </c>
      <c r="AT520" s="47">
        <f t="shared" si="195"/>
        <v>2.3693872953692038E-5</v>
      </c>
      <c r="AU520" s="47">
        <f t="shared" si="195"/>
        <v>4.4346982517639091E-4</v>
      </c>
      <c r="AV520" s="47">
        <f t="shared" si="195"/>
        <v>1.0443362452586043E-5</v>
      </c>
      <c r="AW520" s="47">
        <f t="shared" si="195"/>
        <v>9.1387515971310285E-6</v>
      </c>
      <c r="AX520" s="47">
        <f t="shared" si="195"/>
        <v>0</v>
      </c>
      <c r="BA520" s="47">
        <f t="shared" si="194"/>
        <v>1.8951105047553059E-6</v>
      </c>
      <c r="BB520" s="47">
        <f t="shared" si="194"/>
        <v>7.7591592918663843E-5</v>
      </c>
      <c r="BC520" s="47">
        <f t="shared" si="194"/>
        <v>2.2522345819112792E-5</v>
      </c>
      <c r="BD520" s="47">
        <f t="shared" si="194"/>
        <v>5.8972687601092936E-5</v>
      </c>
      <c r="BE520" s="47">
        <f t="shared" si="194"/>
        <v>6.5440037029508634E-5</v>
      </c>
      <c r="BF520" s="47">
        <f t="shared" si="194"/>
        <v>1.8292483663273444E-4</v>
      </c>
      <c r="BG520" s="47">
        <f t="shared" si="194"/>
        <v>4.7980477296730934E-3</v>
      </c>
      <c r="BH520" s="47">
        <f t="shared" si="194"/>
        <v>9.1354600449459149E-5</v>
      </c>
      <c r="BI520" s="47">
        <f t="shared" si="194"/>
        <v>1.5457325162827215E-4</v>
      </c>
      <c r="BJ520" s="47">
        <f t="shared" si="194"/>
        <v>0</v>
      </c>
    </row>
    <row r="521" spans="4:62">
      <c r="D521" s="37">
        <f t="shared" si="180"/>
        <v>9.75</v>
      </c>
      <c r="E521" s="47">
        <f t="shared" si="193"/>
        <v>6.9210789375086988E-7</v>
      </c>
      <c r="F521" s="47">
        <f t="shared" si="193"/>
        <v>3.586662042266482E-5</v>
      </c>
      <c r="G521" s="47">
        <f t="shared" si="193"/>
        <v>1.0905208063462665E-5</v>
      </c>
      <c r="H521" s="47">
        <f t="shared" si="193"/>
        <v>2.7328373096733538E-5</v>
      </c>
      <c r="I521" s="47">
        <f t="shared" si="193"/>
        <v>3.3265672233013986E-5</v>
      </c>
      <c r="J521" s="47">
        <f t="shared" si="193"/>
        <v>8.3610744637865089E-5</v>
      </c>
      <c r="K521" s="47">
        <f t="shared" si="193"/>
        <v>2.2927542414803103E-3</v>
      </c>
      <c r="L521" s="47">
        <f t="shared" si="193"/>
        <v>4.2666561078663363E-5</v>
      </c>
      <c r="M521" s="47">
        <f t="shared" si="193"/>
        <v>7.6588677274754826E-5</v>
      </c>
      <c r="N521" s="47">
        <f t="shared" si="193"/>
        <v>0</v>
      </c>
      <c r="Q521" s="47">
        <f t="shared" si="191"/>
        <v>2.3821152844198696E-8</v>
      </c>
      <c r="R521" s="47">
        <f t="shared" si="191"/>
        <v>2.7918941656688977E-5</v>
      </c>
      <c r="S521" s="47">
        <f t="shared" si="191"/>
        <v>8.9650145923600095E-6</v>
      </c>
      <c r="T521" s="47">
        <f t="shared" si="191"/>
        <v>1.9899449855136012E-5</v>
      </c>
      <c r="U521" s="47">
        <f t="shared" si="191"/>
        <v>3.0978191738358406E-5</v>
      </c>
      <c r="V521" s="47">
        <f t="shared" si="191"/>
        <v>5.8327319910794692E-5</v>
      </c>
      <c r="W521" s="47">
        <f t="shared" si="191"/>
        <v>1.8204452710742121E-3</v>
      </c>
      <c r="X521" s="47">
        <f t="shared" si="191"/>
        <v>3.1581957130974834E-5</v>
      </c>
      <c r="Y521" s="47">
        <f t="shared" si="191"/>
        <v>6.6850611233042572E-5</v>
      </c>
      <c r="Z521" s="47">
        <f t="shared" si="191"/>
        <v>0</v>
      </c>
      <c r="AA521" s="91"/>
      <c r="AB521" s="91"/>
      <c r="AC521" s="47">
        <f t="shared" si="192"/>
        <v>1.3118935591996604E-6</v>
      </c>
      <c r="AD521" s="47">
        <f t="shared" si="192"/>
        <v>4.5250259405071278E-5</v>
      </c>
      <c r="AE521" s="47">
        <f t="shared" si="192"/>
        <v>1.2845401534565319E-5</v>
      </c>
      <c r="AF521" s="47">
        <f t="shared" si="192"/>
        <v>3.4946126934123593E-5</v>
      </c>
      <c r="AG521" s="47">
        <f t="shared" si="192"/>
        <v>3.5553152727669565E-5</v>
      </c>
      <c r="AH521" s="47">
        <f t="shared" si="192"/>
        <v>1.0889416936493582E-4</v>
      </c>
      <c r="AI521" s="47">
        <f t="shared" si="192"/>
        <v>2.7722000340179771E-3</v>
      </c>
      <c r="AJ521" s="47">
        <f t="shared" si="192"/>
        <v>5.4104105648224905E-5</v>
      </c>
      <c r="AK521" s="47">
        <f t="shared" si="192"/>
        <v>8.6766631828374385E-5</v>
      </c>
      <c r="AL521" s="47">
        <f t="shared" si="192"/>
        <v>0</v>
      </c>
      <c r="AO521" s="47">
        <f t="shared" si="195"/>
        <v>6.6828674090667115E-7</v>
      </c>
      <c r="AP521" s="47">
        <f t="shared" si="195"/>
        <v>7.947678765975843E-6</v>
      </c>
      <c r="AQ521" s="47">
        <f t="shared" si="195"/>
        <v>1.9401934711026555E-6</v>
      </c>
      <c r="AR521" s="47">
        <f t="shared" si="195"/>
        <v>7.4289232415975259E-6</v>
      </c>
      <c r="AS521" s="47">
        <f t="shared" si="195"/>
        <v>2.2874804946555792E-6</v>
      </c>
      <c r="AT521" s="47">
        <f t="shared" si="195"/>
        <v>2.5283424727070397E-5</v>
      </c>
      <c r="AU521" s="47">
        <f t="shared" si="195"/>
        <v>4.723089704060982E-4</v>
      </c>
      <c r="AV521" s="47">
        <f t="shared" si="195"/>
        <v>1.1084603947688529E-5</v>
      </c>
      <c r="AW521" s="47">
        <f t="shared" si="195"/>
        <v>9.7380660417122539E-6</v>
      </c>
      <c r="AX521" s="47">
        <f t="shared" si="195"/>
        <v>0</v>
      </c>
      <c r="BA521" s="47">
        <f t="shared" si="194"/>
        <v>2.0040014529505302E-6</v>
      </c>
      <c r="BB521" s="47">
        <f t="shared" si="194"/>
        <v>8.1116879827736099E-5</v>
      </c>
      <c r="BC521" s="47">
        <f t="shared" si="194"/>
        <v>2.3750609598027982E-5</v>
      </c>
      <c r="BD521" s="47">
        <f t="shared" si="194"/>
        <v>6.2274500030857127E-5</v>
      </c>
      <c r="BE521" s="47">
        <f t="shared" si="194"/>
        <v>6.881882496068355E-5</v>
      </c>
      <c r="BF521" s="47">
        <f t="shared" si="194"/>
        <v>1.9250491400280091E-4</v>
      </c>
      <c r="BG521" s="47">
        <f t="shared" si="194"/>
        <v>5.0649542754982874E-3</v>
      </c>
      <c r="BH521" s="47">
        <f t="shared" si="194"/>
        <v>9.6770666726888268E-5</v>
      </c>
      <c r="BI521" s="47">
        <f t="shared" si="194"/>
        <v>1.6335530910312922E-4</v>
      </c>
      <c r="BJ521" s="47">
        <f t="shared" si="194"/>
        <v>0</v>
      </c>
    </row>
    <row r="522" spans="4:62">
      <c r="D522" s="37">
        <f t="shared" si="180"/>
        <v>10</v>
      </c>
      <c r="E522" s="47">
        <f t="shared" si="193"/>
        <v>7.2855447464208329E-7</v>
      </c>
      <c r="F522" s="47">
        <f t="shared" si="193"/>
        <v>3.7613091141521143E-5</v>
      </c>
      <c r="G522" s="47">
        <f t="shared" si="193"/>
        <v>1.1489038657014726E-5</v>
      </c>
      <c r="H522" s="47">
        <f t="shared" si="193"/>
        <v>2.8808669163146758E-5</v>
      </c>
      <c r="I522" s="47">
        <f t="shared" si="193"/>
        <v>3.4954237946795749E-5</v>
      </c>
      <c r="J522" s="47">
        <f t="shared" si="193"/>
        <v>8.7736777182910951E-5</v>
      </c>
      <c r="K522" s="47">
        <f t="shared" si="193"/>
        <v>2.4156840576589336E-3</v>
      </c>
      <c r="L522" s="47">
        <f t="shared" si="193"/>
        <v>4.5132116342879897E-5</v>
      </c>
      <c r="M522" s="47">
        <f t="shared" si="193"/>
        <v>8.081396429024966E-5</v>
      </c>
      <c r="N522" s="47">
        <f t="shared" si="193"/>
        <v>0</v>
      </c>
      <c r="Q522" s="47">
        <f t="shared" si="191"/>
        <v>2.0705815891882817E-8</v>
      </c>
      <c r="R522" s="47">
        <f t="shared" si="191"/>
        <v>2.9517680032428032E-5</v>
      </c>
      <c r="S522" s="47">
        <f t="shared" si="191"/>
        <v>9.4480400463941657E-6</v>
      </c>
      <c r="T522" s="47">
        <f t="shared" si="191"/>
        <v>2.0930453340786695E-5</v>
      </c>
      <c r="U522" s="47">
        <f t="shared" si="191"/>
        <v>3.2554509164153026E-5</v>
      </c>
      <c r="V522" s="47">
        <f t="shared" si="191"/>
        <v>6.0811772745060863E-5</v>
      </c>
      <c r="W522" s="47">
        <f t="shared" si="191"/>
        <v>1.9135920021855911E-3</v>
      </c>
      <c r="X522" s="47">
        <f t="shared" si="191"/>
        <v>3.3385282296304415E-5</v>
      </c>
      <c r="Y522" s="47">
        <f t="shared" si="191"/>
        <v>7.0456967522858208E-5</v>
      </c>
      <c r="Z522" s="47">
        <f t="shared" si="191"/>
        <v>0</v>
      </c>
      <c r="AA522" s="91"/>
      <c r="AB522" s="91"/>
      <c r="AC522" s="47">
        <f t="shared" si="192"/>
        <v>1.3879020579344032E-6</v>
      </c>
      <c r="AD522" s="47">
        <f t="shared" si="192"/>
        <v>4.7144462467044872E-5</v>
      </c>
      <c r="AE522" s="47">
        <f t="shared" si="192"/>
        <v>1.3530037267635283E-5</v>
      </c>
      <c r="AF522" s="47">
        <f t="shared" si="192"/>
        <v>3.6875715581299343E-5</v>
      </c>
      <c r="AG522" s="47">
        <f t="shared" si="192"/>
        <v>3.7353966729438471E-5</v>
      </c>
      <c r="AH522" s="47">
        <f t="shared" si="192"/>
        <v>1.1466178162076141E-4</v>
      </c>
      <c r="AI522" s="47">
        <f t="shared" si="192"/>
        <v>2.9249129352638451E-3</v>
      </c>
      <c r="AJ522" s="47">
        <f t="shared" si="192"/>
        <v>5.7231891011328387E-5</v>
      </c>
      <c r="AK522" s="47">
        <f t="shared" si="192"/>
        <v>9.1610849569548458E-5</v>
      </c>
      <c r="AL522" s="47">
        <f t="shared" si="192"/>
        <v>0</v>
      </c>
      <c r="AO522" s="47">
        <f t="shared" si="195"/>
        <v>7.0784865875020049E-7</v>
      </c>
      <c r="AP522" s="47">
        <f t="shared" si="195"/>
        <v>8.0954111090931109E-6</v>
      </c>
      <c r="AQ522" s="47">
        <f t="shared" si="195"/>
        <v>2.0409986106205603E-6</v>
      </c>
      <c r="AR522" s="47">
        <f t="shared" si="195"/>
        <v>7.8782158223600629E-6</v>
      </c>
      <c r="AS522" s="47">
        <f t="shared" si="195"/>
        <v>2.3997287826427223E-6</v>
      </c>
      <c r="AT522" s="47">
        <f t="shared" si="195"/>
        <v>2.6925004437850089E-5</v>
      </c>
      <c r="AU522" s="47">
        <f t="shared" si="195"/>
        <v>5.0209205547334249E-4</v>
      </c>
      <c r="AV522" s="47">
        <f t="shared" si="195"/>
        <v>1.1746834046575483E-5</v>
      </c>
      <c r="AW522" s="47">
        <f t="shared" si="195"/>
        <v>1.0356996767391452E-5</v>
      </c>
      <c r="AX522" s="47">
        <f t="shared" si="195"/>
        <v>0</v>
      </c>
      <c r="BA522" s="47">
        <f t="shared" si="194"/>
        <v>2.1164565325764867E-6</v>
      </c>
      <c r="BB522" s="47">
        <f t="shared" si="194"/>
        <v>8.4757553608566015E-5</v>
      </c>
      <c r="BC522" s="47">
        <f t="shared" si="194"/>
        <v>2.5019075924650009E-5</v>
      </c>
      <c r="BD522" s="47">
        <f t="shared" si="194"/>
        <v>6.5684384744446104E-5</v>
      </c>
      <c r="BE522" s="47">
        <f t="shared" si="194"/>
        <v>7.2308204676234226E-5</v>
      </c>
      <c r="BF522" s="47">
        <f t="shared" si="194"/>
        <v>2.0239855880367234E-4</v>
      </c>
      <c r="BG522" s="47">
        <f t="shared" si="194"/>
        <v>5.3405969929227783E-3</v>
      </c>
      <c r="BH522" s="47">
        <f t="shared" si="194"/>
        <v>1.0236400735420828E-4</v>
      </c>
      <c r="BI522" s="47">
        <f t="shared" si="194"/>
        <v>1.7242481385979812E-4</v>
      </c>
      <c r="BJ522" s="47">
        <f t="shared" si="194"/>
        <v>0</v>
      </c>
    </row>
    <row r="523" spans="4:62">
      <c r="D523" s="37">
        <f t="shared" si="180"/>
        <v>10.25</v>
      </c>
      <c r="E523" s="47">
        <f t="shared" si="193"/>
        <v>7.661634718549793E-7</v>
      </c>
      <c r="F523" s="47">
        <f t="shared" si="193"/>
        <v>3.9415263273769269E-5</v>
      </c>
      <c r="G523" s="47">
        <f t="shared" si="193"/>
        <v>1.2091489768443846E-5</v>
      </c>
      <c r="H523" s="47">
        <f t="shared" si="193"/>
        <v>3.0336177348404739E-5</v>
      </c>
      <c r="I523" s="47">
        <f t="shared" si="193"/>
        <v>3.6696658269101482E-5</v>
      </c>
      <c r="J523" s="47">
        <f t="shared" si="193"/>
        <v>9.1994404172672232E-5</v>
      </c>
      <c r="K523" s="47">
        <f t="shared" si="193"/>
        <v>2.5425345605317074E-3</v>
      </c>
      <c r="L523" s="47">
        <f t="shared" si="193"/>
        <v>4.7676307287345562E-5</v>
      </c>
      <c r="M523" s="47">
        <f t="shared" si="193"/>
        <v>8.5174011342776905E-5</v>
      </c>
      <c r="N523" s="47">
        <f t="shared" si="193"/>
        <v>0</v>
      </c>
      <c r="Q523" s="47">
        <f t="shared" si="191"/>
        <v>1.7491119317008052E-8</v>
      </c>
      <c r="R523" s="47">
        <f t="shared" si="191"/>
        <v>3.1167408090508111E-5</v>
      </c>
      <c r="S523" s="47">
        <f t="shared" si="191"/>
        <v>9.9464709694141055E-6</v>
      </c>
      <c r="T523" s="47">
        <f t="shared" si="191"/>
        <v>2.1994339342440984E-5</v>
      </c>
      <c r="U523" s="47">
        <f t="shared" si="191"/>
        <v>3.4181101185234525E-5</v>
      </c>
      <c r="V523" s="47">
        <f t="shared" si="191"/>
        <v>6.33754639730085E-5</v>
      </c>
      <c r="W523" s="47">
        <f t="shared" si="191"/>
        <v>2.0097095272070607E-3</v>
      </c>
      <c r="X523" s="47">
        <f t="shared" si="191"/>
        <v>3.5246122173692639E-5</v>
      </c>
      <c r="Y523" s="47">
        <f t="shared" si="191"/>
        <v>7.4178343858740628E-5</v>
      </c>
      <c r="Z523" s="47">
        <f t="shared" si="191"/>
        <v>0</v>
      </c>
      <c r="AA523" s="91"/>
      <c r="AB523" s="91"/>
      <c r="AC523" s="47">
        <f t="shared" si="192"/>
        <v>1.4663347489350698E-6</v>
      </c>
      <c r="AD523" s="47">
        <f t="shared" si="192"/>
        <v>4.9099078673461048E-5</v>
      </c>
      <c r="AE523" s="47">
        <f t="shared" si="192"/>
        <v>1.4236508567473584E-5</v>
      </c>
      <c r="AF523" s="47">
        <f t="shared" si="192"/>
        <v>3.886684595016102E-5</v>
      </c>
      <c r="AG523" s="47">
        <f t="shared" si="192"/>
        <v>3.9212215352968439E-5</v>
      </c>
      <c r="AH523" s="47">
        <f t="shared" si="192"/>
        <v>1.2061334437233637E-4</v>
      </c>
      <c r="AI523" s="47">
        <f t="shared" si="192"/>
        <v>3.0824964159879239E-3</v>
      </c>
      <c r="AJ523" s="47">
        <f t="shared" si="192"/>
        <v>6.0459433022871498E-5</v>
      </c>
      <c r="AK523" s="47">
        <f t="shared" si="192"/>
        <v>9.6609567338720568E-5</v>
      </c>
      <c r="AL523" s="47">
        <f t="shared" si="192"/>
        <v>0</v>
      </c>
      <c r="AO523" s="47">
        <f t="shared" si="195"/>
        <v>7.4867235253797127E-7</v>
      </c>
      <c r="AP523" s="47">
        <f t="shared" si="195"/>
        <v>8.247855183261158E-6</v>
      </c>
      <c r="AQ523" s="47">
        <f t="shared" si="195"/>
        <v>2.1450187990297401E-6</v>
      </c>
      <c r="AR523" s="47">
        <f t="shared" si="195"/>
        <v>8.341838005963755E-6</v>
      </c>
      <c r="AS523" s="47">
        <f t="shared" si="195"/>
        <v>2.5155570838669572E-6</v>
      </c>
      <c r="AT523" s="47">
        <f t="shared" si="195"/>
        <v>2.8618940199663732E-5</v>
      </c>
      <c r="AU523" s="47">
        <f t="shared" si="195"/>
        <v>5.3282503332464665E-4</v>
      </c>
      <c r="AV523" s="47">
        <f t="shared" si="195"/>
        <v>1.2430185113652923E-5</v>
      </c>
      <c r="AW523" s="47">
        <f t="shared" si="195"/>
        <v>1.0995667484036277E-5</v>
      </c>
      <c r="AX523" s="47">
        <f t="shared" si="195"/>
        <v>0</v>
      </c>
      <c r="BA523" s="47">
        <f t="shared" si="194"/>
        <v>2.2324982207900489E-6</v>
      </c>
      <c r="BB523" s="47">
        <f t="shared" si="194"/>
        <v>8.851434194723031E-5</v>
      </c>
      <c r="BC523" s="47">
        <f t="shared" si="194"/>
        <v>2.6327998335917428E-5</v>
      </c>
      <c r="BD523" s="47">
        <f t="shared" si="194"/>
        <v>6.9203023298565762E-5</v>
      </c>
      <c r="BE523" s="47">
        <f t="shared" si="194"/>
        <v>7.5908873622069914E-5</v>
      </c>
      <c r="BF523" s="47">
        <f t="shared" si="194"/>
        <v>2.126077485450086E-4</v>
      </c>
      <c r="BG523" s="47">
        <f t="shared" si="194"/>
        <v>5.6250309765196313E-3</v>
      </c>
      <c r="BH523" s="47">
        <f t="shared" si="194"/>
        <v>1.0813574031021705E-4</v>
      </c>
      <c r="BI523" s="47">
        <f t="shared" si="194"/>
        <v>1.8178357868149747E-4</v>
      </c>
      <c r="BJ523" s="47">
        <f t="shared" si="194"/>
        <v>0</v>
      </c>
    </row>
    <row r="524" spans="4:62">
      <c r="D524" s="37">
        <f t="shared" si="180"/>
        <v>10.5</v>
      </c>
      <c r="E524" s="47">
        <f t="shared" si="193"/>
        <v>8.0494183197112701E-7</v>
      </c>
      <c r="F524" s="47">
        <f t="shared" si="193"/>
        <v>4.1273469690175394E-5</v>
      </c>
      <c r="G524" s="47">
        <f t="shared" si="193"/>
        <v>1.2712672673670605E-5</v>
      </c>
      <c r="H524" s="47">
        <f t="shared" si="193"/>
        <v>3.1911179791383624E-5</v>
      </c>
      <c r="I524" s="47">
        <f t="shared" si="193"/>
        <v>3.8493255034220676E-5</v>
      </c>
      <c r="J524" s="47">
        <f t="shared" si="193"/>
        <v>9.6384412013471006E-5</v>
      </c>
      <c r="K524" s="47">
        <f t="shared" si="193"/>
        <v>2.6733291800603589E-3</v>
      </c>
      <c r="L524" s="47">
        <f t="shared" si="193"/>
        <v>5.0299603837642879E-5</v>
      </c>
      <c r="M524" s="47">
        <f t="shared" si="193"/>
        <v>8.96696237561883E-5</v>
      </c>
      <c r="N524" s="47">
        <f t="shared" si="193"/>
        <v>0</v>
      </c>
      <c r="Q524" s="47">
        <f t="shared" ref="Q524:Z539" si="196">Q523+Q346/$R$192</f>
        <v>1.4176469348040138E-8</v>
      </c>
      <c r="R524" s="47">
        <f t="shared" si="196"/>
        <v>3.2868430544465108E-5</v>
      </c>
      <c r="S524" s="47">
        <f t="shared" si="196"/>
        <v>1.0460399424259042E-5</v>
      </c>
      <c r="T524" s="47">
        <f t="shared" si="196"/>
        <v>2.3091304365494884E-5</v>
      </c>
      <c r="U524" s="47">
        <f t="shared" si="196"/>
        <v>3.5858268241789866E-5</v>
      </c>
      <c r="V524" s="47">
        <f t="shared" si="196"/>
        <v>6.6018867122026069E-5</v>
      </c>
      <c r="W524" s="47">
        <f t="shared" si="196"/>
        <v>2.1088155995560814E-3</v>
      </c>
      <c r="X524" s="47">
        <f t="shared" si="196"/>
        <v>3.7164820470149874E-5</v>
      </c>
      <c r="Y524" s="47">
        <f t="shared" si="196"/>
        <v>7.8015427598667511E-5</v>
      </c>
      <c r="Z524" s="47">
        <f t="shared" si="196"/>
        <v>0</v>
      </c>
      <c r="AA524" s="91"/>
      <c r="AB524" s="91"/>
      <c r="AC524" s="47">
        <f t="shared" ref="AC524:AL539" si="197">AC523+AC346/$R$192</f>
        <v>1.547206119136333E-6</v>
      </c>
      <c r="AD524" s="47">
        <f t="shared" si="197"/>
        <v>5.1114469052316307E-5</v>
      </c>
      <c r="AE524" s="47">
        <f t="shared" si="197"/>
        <v>1.4964945923082167E-5</v>
      </c>
      <c r="AF524" s="47">
        <f t="shared" si="197"/>
        <v>4.0919885813064886E-5</v>
      </c>
      <c r="AG524" s="47">
        <f t="shared" si="197"/>
        <v>4.1128241826651494E-5</v>
      </c>
      <c r="AH524" s="47">
        <f t="shared" si="197"/>
        <v>1.2674995690491639E-4</v>
      </c>
      <c r="AI524" s="47">
        <f t="shared" si="197"/>
        <v>3.2449795826962071E-3</v>
      </c>
      <c r="AJ524" s="47">
        <f t="shared" si="197"/>
        <v>6.3787327827008897E-5</v>
      </c>
      <c r="AK524" s="47">
        <f t="shared" si="197"/>
        <v>1.017637084256165E-4</v>
      </c>
      <c r="AL524" s="47">
        <f t="shared" si="197"/>
        <v>0</v>
      </c>
      <c r="AO524" s="47">
        <f t="shared" si="195"/>
        <v>7.907653626230869E-7</v>
      </c>
      <c r="AP524" s="47">
        <f t="shared" si="195"/>
        <v>8.4050391457102854E-6</v>
      </c>
      <c r="AQ524" s="47">
        <f t="shared" si="195"/>
        <v>2.2522732494115634E-6</v>
      </c>
      <c r="AR524" s="47">
        <f t="shared" si="195"/>
        <v>8.8198754258887402E-6</v>
      </c>
      <c r="AS524" s="47">
        <f t="shared" si="195"/>
        <v>2.6349867924308108E-6</v>
      </c>
      <c r="AT524" s="47">
        <f t="shared" si="195"/>
        <v>3.0365544891444937E-5</v>
      </c>
      <c r="AU524" s="47">
        <f t="shared" si="195"/>
        <v>5.6451358050427745E-4</v>
      </c>
      <c r="AV524" s="47">
        <f t="shared" si="195"/>
        <v>1.3134783367493005E-5</v>
      </c>
      <c r="AW524" s="47">
        <f t="shared" si="195"/>
        <v>1.1654196157520789E-5</v>
      </c>
      <c r="AX524" s="47">
        <f t="shared" si="195"/>
        <v>0</v>
      </c>
      <c r="BA524" s="47">
        <f t="shared" si="194"/>
        <v>2.35214795110746E-6</v>
      </c>
      <c r="BB524" s="47">
        <f t="shared" si="194"/>
        <v>9.2387938742491708E-5</v>
      </c>
      <c r="BC524" s="47">
        <f t="shared" si="194"/>
        <v>2.7677618596752773E-5</v>
      </c>
      <c r="BD524" s="47">
        <f t="shared" si="194"/>
        <v>7.2831065604448504E-5</v>
      </c>
      <c r="BE524" s="47">
        <f t="shared" si="194"/>
        <v>7.9621496860872177E-5</v>
      </c>
      <c r="BF524" s="47">
        <f t="shared" si="194"/>
        <v>2.231343689183874E-4</v>
      </c>
      <c r="BG524" s="47">
        <f t="shared" si="194"/>
        <v>5.918308762756566E-3</v>
      </c>
      <c r="BH524" s="47">
        <f t="shared" si="194"/>
        <v>1.1408693166465178E-4</v>
      </c>
      <c r="BI524" s="47">
        <f t="shared" si="194"/>
        <v>1.9143333218180482E-4</v>
      </c>
      <c r="BJ524" s="47">
        <f t="shared" si="194"/>
        <v>0</v>
      </c>
    </row>
    <row r="525" spans="4:62">
      <c r="D525" s="37">
        <f t="shared" si="180"/>
        <v>10.75</v>
      </c>
      <c r="E525" s="47">
        <f t="shared" ref="E525:N540" si="198">E524+E347/$R$192</f>
        <v>8.4489617053497069E-7</v>
      </c>
      <c r="F525" s="47">
        <f t="shared" si="198"/>
        <v>4.3188027398655732E-5</v>
      </c>
      <c r="G525" s="47">
        <f t="shared" si="198"/>
        <v>1.3352693345797148E-5</v>
      </c>
      <c r="H525" s="47">
        <f t="shared" si="198"/>
        <v>3.3533945185721566E-5</v>
      </c>
      <c r="I525" s="47">
        <f t="shared" si="198"/>
        <v>4.0344334739532607E-5</v>
      </c>
      <c r="J525" s="47">
        <f t="shared" si="198"/>
        <v>1.0090754963568739E-4</v>
      </c>
      <c r="K525" s="47">
        <f t="shared" si="198"/>
        <v>2.8080902296592765E-3</v>
      </c>
      <c r="L525" s="47">
        <f t="shared" si="198"/>
        <v>5.3002453525200899E-5</v>
      </c>
      <c r="M525" s="47">
        <f t="shared" si="198"/>
        <v>9.4301568476884778E-5</v>
      </c>
      <c r="N525" s="47">
        <f t="shared" si="198"/>
        <v>0</v>
      </c>
      <c r="Q525" s="47">
        <f t="shared" si="196"/>
        <v>1.076130050943753E-8</v>
      </c>
      <c r="R525" s="47">
        <f t="shared" si="196"/>
        <v>3.4621037586808746E-5</v>
      </c>
      <c r="S525" s="47">
        <f t="shared" si="196"/>
        <v>1.0989913086543001E-5</v>
      </c>
      <c r="T525" s="47">
        <f t="shared" si="196"/>
        <v>2.4221535550942549E-5</v>
      </c>
      <c r="U525" s="47">
        <f t="shared" si="196"/>
        <v>3.758629645662491E-5</v>
      </c>
      <c r="V525" s="47">
        <f t="shared" si="196"/>
        <v>6.8742433153705666E-5</v>
      </c>
      <c r="W525" s="47">
        <f t="shared" si="196"/>
        <v>2.2109271266166773E-3</v>
      </c>
      <c r="X525" s="47">
        <f t="shared" si="196"/>
        <v>3.9141704513438761E-5</v>
      </c>
      <c r="Y525" s="47">
        <f t="shared" si="196"/>
        <v>8.1968873344791747E-5</v>
      </c>
      <c r="Z525" s="47">
        <f t="shared" si="196"/>
        <v>0</v>
      </c>
      <c r="AA525" s="91"/>
      <c r="AB525" s="91"/>
      <c r="AC525" s="47">
        <f t="shared" si="197"/>
        <v>1.6305299651026228E-6</v>
      </c>
      <c r="AD525" s="47">
        <f t="shared" si="197"/>
        <v>5.3190977426933354E-5</v>
      </c>
      <c r="AE525" s="47">
        <f t="shared" si="197"/>
        <v>1.5715473605051293E-5</v>
      </c>
      <c r="AF525" s="47">
        <f t="shared" si="197"/>
        <v>4.3035185416293109E-5</v>
      </c>
      <c r="AG525" s="47">
        <f t="shared" si="197"/>
        <v>4.310237302244031E-5</v>
      </c>
      <c r="AH525" s="47">
        <f t="shared" si="197"/>
        <v>1.330726661176696E-4</v>
      </c>
      <c r="AI525" s="47">
        <f t="shared" si="197"/>
        <v>3.4123901548334468E-3</v>
      </c>
      <c r="AJ525" s="47">
        <f t="shared" si="197"/>
        <v>6.7216143158836051E-5</v>
      </c>
      <c r="AK525" s="47">
        <f t="shared" si="197"/>
        <v>1.0707415212088525E-4</v>
      </c>
      <c r="AL525" s="47">
        <f t="shared" si="197"/>
        <v>0</v>
      </c>
      <c r="AO525" s="47">
        <f t="shared" si="195"/>
        <v>8.3413487002553312E-7</v>
      </c>
      <c r="AP525" s="47">
        <f t="shared" si="195"/>
        <v>8.5669898118469862E-6</v>
      </c>
      <c r="AQ525" s="47">
        <f t="shared" si="195"/>
        <v>2.3627802592541464E-6</v>
      </c>
      <c r="AR525" s="47">
        <f t="shared" si="195"/>
        <v>9.312409634779017E-6</v>
      </c>
      <c r="AS525" s="47">
        <f t="shared" si="195"/>
        <v>2.7580382829076969E-6</v>
      </c>
      <c r="AT525" s="47">
        <f t="shared" si="195"/>
        <v>3.2165116481981722E-5</v>
      </c>
      <c r="AU525" s="47">
        <f t="shared" si="195"/>
        <v>5.9716310304259914E-4</v>
      </c>
      <c r="AV525" s="47">
        <f t="shared" si="195"/>
        <v>1.3860749011762138E-5</v>
      </c>
      <c r="AW525" s="47">
        <f t="shared" si="195"/>
        <v>1.2332695132093031E-5</v>
      </c>
      <c r="AX525" s="47">
        <f t="shared" si="195"/>
        <v>0</v>
      </c>
      <c r="BA525" s="47">
        <f t="shared" si="194"/>
        <v>2.4754261356375936E-6</v>
      </c>
      <c r="BB525" s="47">
        <f t="shared" si="194"/>
        <v>9.6379004825589086E-5</v>
      </c>
      <c r="BC525" s="47">
        <f t="shared" si="194"/>
        <v>2.906816695084844E-5</v>
      </c>
      <c r="BD525" s="47">
        <f t="shared" si="194"/>
        <v>7.6569130602014682E-5</v>
      </c>
      <c r="BE525" s="47">
        <f t="shared" si="194"/>
        <v>8.3446707761972917E-5</v>
      </c>
      <c r="BF525" s="47">
        <f t="shared" si="194"/>
        <v>2.3398021575335697E-4</v>
      </c>
      <c r="BG525" s="47">
        <f t="shared" si="194"/>
        <v>6.2204803844927228E-3</v>
      </c>
      <c r="BH525" s="47">
        <f t="shared" si="194"/>
        <v>1.2021859668403696E-4</v>
      </c>
      <c r="BI525" s="47">
        <f t="shared" si="194"/>
        <v>2.0137572059777004E-4</v>
      </c>
      <c r="BJ525" s="47">
        <f t="shared" si="194"/>
        <v>0</v>
      </c>
    </row>
    <row r="526" spans="4:62">
      <c r="D526" s="37">
        <f t="shared" si="180"/>
        <v>11</v>
      </c>
      <c r="E526" s="47">
        <f t="shared" si="198"/>
        <v>8.8603277912282716E-7</v>
      </c>
      <c r="F526" s="47">
        <f t="shared" si="198"/>
        <v>4.5159237883013268E-5</v>
      </c>
      <c r="G526" s="47">
        <f t="shared" si="198"/>
        <v>1.4011652568344056E-5</v>
      </c>
      <c r="H526" s="47">
        <f t="shared" si="198"/>
        <v>3.52047290669296E-5</v>
      </c>
      <c r="I526" s="47">
        <f t="shared" si="198"/>
        <v>4.225018887301213E-5</v>
      </c>
      <c r="J526" s="47">
        <f t="shared" si="198"/>
        <v>1.0556452929402423E-4</v>
      </c>
      <c r="K526" s="47">
        <f t="shared" si="198"/>
        <v>2.9468389300383643E-3</v>
      </c>
      <c r="L526" s="47">
        <f t="shared" si="198"/>
        <v>5.5785281965502029E-5</v>
      </c>
      <c r="M526" s="47">
        <f t="shared" si="198"/>
        <v>9.9070574893332102E-5</v>
      </c>
      <c r="N526" s="47">
        <f t="shared" si="198"/>
        <v>0</v>
      </c>
      <c r="Q526" s="47">
        <f t="shared" si="196"/>
        <v>7.2450750174161509E-9</v>
      </c>
      <c r="R526" s="47">
        <f t="shared" si="196"/>
        <v>3.6425505199105895E-5</v>
      </c>
      <c r="S526" s="47">
        <f t="shared" si="196"/>
        <v>1.1535095338340042E-5</v>
      </c>
      <c r="T526" s="47">
        <f t="shared" si="196"/>
        <v>2.5385210875344586E-5</v>
      </c>
      <c r="U526" s="47">
        <f t="shared" si="196"/>
        <v>3.9365457940899102E-5</v>
      </c>
      <c r="V526" s="47">
        <f t="shared" si="196"/>
        <v>7.1546590945715087E-5</v>
      </c>
      <c r="W526" s="47">
        <f t="shared" si="196"/>
        <v>2.3160601878057137E-3</v>
      </c>
      <c r="X526" s="47">
        <f t="shared" si="196"/>
        <v>4.1177085601838154E-5</v>
      </c>
      <c r="Y526" s="47">
        <f t="shared" si="196"/>
        <v>8.6039303642912389E-5</v>
      </c>
      <c r="Z526" s="47">
        <f t="shared" si="196"/>
        <v>0</v>
      </c>
      <c r="AA526" s="91"/>
      <c r="AB526" s="91"/>
      <c r="AC526" s="47">
        <f t="shared" si="197"/>
        <v>1.716319407770357E-6</v>
      </c>
      <c r="AD526" s="47">
        <f t="shared" si="197"/>
        <v>5.5328930783351269E-5</v>
      </c>
      <c r="AE526" s="47">
        <f t="shared" si="197"/>
        <v>1.6488209798348069E-5</v>
      </c>
      <c r="AF526" s="47">
        <f t="shared" si="197"/>
        <v>4.5213077854307137E-5</v>
      </c>
      <c r="AG526" s="47">
        <f t="shared" si="197"/>
        <v>4.5134919805125165E-5</v>
      </c>
      <c r="AH526" s="47">
        <f t="shared" si="197"/>
        <v>1.3958246764233387E-4</v>
      </c>
      <c r="AI526" s="47">
        <f t="shared" si="197"/>
        <v>3.5847544944025869E-3</v>
      </c>
      <c r="AJ526" s="47">
        <f t="shared" si="197"/>
        <v>7.0746418951038917E-5</v>
      </c>
      <c r="AK526" s="47">
        <f t="shared" si="197"/>
        <v>1.125417346556593E-4</v>
      </c>
      <c r="AL526" s="47">
        <f t="shared" si="197"/>
        <v>0</v>
      </c>
      <c r="AO526" s="47">
        <f t="shared" si="195"/>
        <v>8.7878770410541106E-7</v>
      </c>
      <c r="AP526" s="47">
        <f t="shared" si="195"/>
        <v>8.733732683907373E-6</v>
      </c>
      <c r="AQ526" s="47">
        <f t="shared" si="195"/>
        <v>2.4765572300040143E-6</v>
      </c>
      <c r="AR526" s="47">
        <f t="shared" si="195"/>
        <v>9.8195181915850145E-6</v>
      </c>
      <c r="AS526" s="47">
        <f t="shared" si="195"/>
        <v>2.8847309321130277E-6</v>
      </c>
      <c r="AT526" s="47">
        <f t="shared" si="195"/>
        <v>3.4017938348309139E-5</v>
      </c>
      <c r="AU526" s="47">
        <f t="shared" si="195"/>
        <v>6.3077874223265058E-4</v>
      </c>
      <c r="AV526" s="47">
        <f t="shared" si="195"/>
        <v>1.4608196363663875E-5</v>
      </c>
      <c r="AW526" s="47">
        <f t="shared" si="195"/>
        <v>1.3031271250419713E-5</v>
      </c>
      <c r="AX526" s="47">
        <f t="shared" si="195"/>
        <v>0</v>
      </c>
      <c r="BA526" s="47">
        <f t="shared" si="194"/>
        <v>2.6023521868931842E-6</v>
      </c>
      <c r="BB526" s="47">
        <f t="shared" si="194"/>
        <v>1.0048816866636454E-4</v>
      </c>
      <c r="BC526" s="47">
        <f t="shared" si="194"/>
        <v>3.0499862366692125E-5</v>
      </c>
      <c r="BD526" s="47">
        <f t="shared" si="194"/>
        <v>8.0417806921236737E-5</v>
      </c>
      <c r="BE526" s="47">
        <f t="shared" si="194"/>
        <v>8.7385108678137295E-5</v>
      </c>
      <c r="BF526" s="47">
        <f t="shared" si="194"/>
        <v>2.4514699693635808E-4</v>
      </c>
      <c r="BG526" s="47">
        <f t="shared" si="194"/>
        <v>6.5315934244409516E-3</v>
      </c>
      <c r="BH526" s="47">
        <f t="shared" si="194"/>
        <v>1.2653170091654094E-4</v>
      </c>
      <c r="BI526" s="47">
        <f t="shared" si="194"/>
        <v>2.1161230954899139E-4</v>
      </c>
      <c r="BJ526" s="47">
        <f t="shared" si="194"/>
        <v>0</v>
      </c>
    </row>
    <row r="527" spans="4:62">
      <c r="D527" s="37">
        <f t="shared" si="180"/>
        <v>12</v>
      </c>
      <c r="E527" s="47">
        <f t="shared" si="198"/>
        <v>1.0625428556409372E-6</v>
      </c>
      <c r="F527" s="47">
        <f t="shared" si="198"/>
        <v>5.3617361325157218E-5</v>
      </c>
      <c r="G527" s="47">
        <f t="shared" si="198"/>
        <v>1.6839132683668996E-5</v>
      </c>
      <c r="H527" s="47">
        <f t="shared" si="198"/>
        <v>4.2373773887126876E-5</v>
      </c>
      <c r="I527" s="47">
        <f t="shared" si="198"/>
        <v>5.042787951112985E-5</v>
      </c>
      <c r="J527" s="47">
        <f t="shared" si="198"/>
        <v>1.2554682399585273E-4</v>
      </c>
      <c r="K527" s="47">
        <f t="shared" si="198"/>
        <v>3.5421856190683094E-3</v>
      </c>
      <c r="L527" s="47">
        <f t="shared" si="198"/>
        <v>6.77259177591714E-5</v>
      </c>
      <c r="M527" s="47">
        <f t="shared" si="198"/>
        <v>1.1953355704910875E-4</v>
      </c>
      <c r="N527" s="47">
        <f t="shared" si="198"/>
        <v>0</v>
      </c>
      <c r="Q527" s="47">
        <f t="shared" si="196"/>
        <v>-7.8424407491324471E-9</v>
      </c>
      <c r="R527" s="47">
        <f t="shared" si="196"/>
        <v>4.4168163800647601E-5</v>
      </c>
      <c r="S527" s="47">
        <f t="shared" si="196"/>
        <v>1.3874378139825492E-5</v>
      </c>
      <c r="T527" s="47">
        <f t="shared" si="196"/>
        <v>3.0378340537790173E-5</v>
      </c>
      <c r="U527" s="47">
        <f t="shared" si="196"/>
        <v>4.6999532321547405E-5</v>
      </c>
      <c r="V527" s="47">
        <f t="shared" si="196"/>
        <v>8.3578747300542823E-5</v>
      </c>
      <c r="W527" s="47">
        <f t="shared" si="196"/>
        <v>2.7671679799181146E-3</v>
      </c>
      <c r="X527" s="47">
        <f t="shared" si="196"/>
        <v>4.9910554013304303E-5</v>
      </c>
      <c r="Y527" s="47">
        <f t="shared" si="196"/>
        <v>1.0350481643180574E-4</v>
      </c>
      <c r="Z527" s="47">
        <f t="shared" si="196"/>
        <v>0</v>
      </c>
      <c r="AA527" s="91"/>
      <c r="AB527" s="91"/>
      <c r="AC527" s="47">
        <f t="shared" si="197"/>
        <v>2.0844270765731252E-6</v>
      </c>
      <c r="AD527" s="47">
        <f t="shared" si="197"/>
        <v>6.4502519066097464E-5</v>
      </c>
      <c r="AE527" s="47">
        <f t="shared" si="197"/>
        <v>1.9803887227512494E-5</v>
      </c>
      <c r="AF527" s="47">
        <f t="shared" si="197"/>
        <v>5.4558037832256081E-5</v>
      </c>
      <c r="AG527" s="47">
        <f t="shared" si="197"/>
        <v>5.3856226700712301E-5</v>
      </c>
      <c r="AH527" s="47">
        <f t="shared" si="197"/>
        <v>1.6751490069116326E-4</v>
      </c>
      <c r="AI527" s="47">
        <f t="shared" si="197"/>
        <v>4.3243400803500785E-3</v>
      </c>
      <c r="AJ527" s="47">
        <f t="shared" si="197"/>
        <v>8.5894222126911497E-5</v>
      </c>
      <c r="AK527" s="47">
        <f t="shared" si="197"/>
        <v>1.3600218617831937E-4</v>
      </c>
      <c r="AL527" s="47">
        <f t="shared" si="197"/>
        <v>0</v>
      </c>
      <c r="AO527" s="47">
        <f t="shared" si="195"/>
        <v>1.0703852963900697E-6</v>
      </c>
      <c r="AP527" s="47">
        <f t="shared" si="195"/>
        <v>9.4491975245096174E-6</v>
      </c>
      <c r="AQ527" s="47">
        <f t="shared" si="195"/>
        <v>2.9647545438435041E-6</v>
      </c>
      <c r="AR527" s="47">
        <f t="shared" si="195"/>
        <v>1.1995433349336703E-5</v>
      </c>
      <c r="AS527" s="47">
        <f t="shared" si="195"/>
        <v>3.4283471895824442E-6</v>
      </c>
      <c r="AT527" s="47">
        <f t="shared" si="195"/>
        <v>4.1968076695309909E-5</v>
      </c>
      <c r="AU527" s="47">
        <f t="shared" si="195"/>
        <v>7.7501763915019482E-4</v>
      </c>
      <c r="AV527" s="47">
        <f t="shared" si="195"/>
        <v>1.7815363745867097E-5</v>
      </c>
      <c r="AW527" s="47">
        <f t="shared" si="195"/>
        <v>1.6028740617303017E-5</v>
      </c>
      <c r="AX527" s="47">
        <f t="shared" si="195"/>
        <v>0</v>
      </c>
      <c r="BA527" s="47">
        <f t="shared" si="194"/>
        <v>3.1469699322140625E-6</v>
      </c>
      <c r="BB527" s="47">
        <f t="shared" si="194"/>
        <v>1.1811988039125469E-4</v>
      </c>
      <c r="BC527" s="47">
        <f t="shared" si="194"/>
        <v>3.664301991118149E-5</v>
      </c>
      <c r="BD527" s="47">
        <f t="shared" si="194"/>
        <v>9.693181171938295E-5</v>
      </c>
      <c r="BE527" s="47">
        <f t="shared" si="194"/>
        <v>1.0428410621184214E-4</v>
      </c>
      <c r="BF527" s="47">
        <f t="shared" si="194"/>
        <v>2.9306172468701597E-4</v>
      </c>
      <c r="BG527" s="47">
        <f t="shared" si="194"/>
        <v>7.866525699418387E-3</v>
      </c>
      <c r="BH527" s="47">
        <f t="shared" si="194"/>
        <v>1.536201398860829E-4</v>
      </c>
      <c r="BI527" s="47">
        <f t="shared" si="194"/>
        <v>2.5553574322742815E-4</v>
      </c>
      <c r="BJ527" s="47">
        <f t="shared" si="194"/>
        <v>0</v>
      </c>
    </row>
    <row r="528" spans="4:62">
      <c r="D528" s="37">
        <f t="shared" si="180"/>
        <v>13</v>
      </c>
      <c r="E528" s="47">
        <f t="shared" si="198"/>
        <v>1.2583872814741974E-6</v>
      </c>
      <c r="F528" s="47">
        <f t="shared" si="198"/>
        <v>6.3001960560677713E-5</v>
      </c>
      <c r="G528" s="47">
        <f t="shared" si="198"/>
        <v>1.9976325928746753E-5</v>
      </c>
      <c r="H528" s="47">
        <f t="shared" si="198"/>
        <v>5.0328092950834214E-5</v>
      </c>
      <c r="I528" s="47">
        <f t="shared" si="198"/>
        <v>5.9501328230075198E-5</v>
      </c>
      <c r="J528" s="47">
        <f t="shared" si="198"/>
        <v>1.4771791535736533E-4</v>
      </c>
      <c r="K528" s="47">
        <f t="shared" si="198"/>
        <v>4.2027446805383171E-3</v>
      </c>
      <c r="L528" s="47">
        <f t="shared" si="198"/>
        <v>8.0974492612377133E-5</v>
      </c>
      <c r="M528" s="47">
        <f t="shared" si="198"/>
        <v>1.4223798883107076E-4</v>
      </c>
      <c r="N528" s="47">
        <f t="shared" si="198"/>
        <v>0</v>
      </c>
      <c r="Q528" s="47">
        <f t="shared" si="196"/>
        <v>-2.4582594743948745E-8</v>
      </c>
      <c r="R528" s="47">
        <f t="shared" si="196"/>
        <v>5.2758928464931849E-5</v>
      </c>
      <c r="S528" s="47">
        <f t="shared" si="196"/>
        <v>1.6469898498525996E-5</v>
      </c>
      <c r="T528" s="47">
        <f t="shared" si="196"/>
        <v>3.5918401655787281E-5</v>
      </c>
      <c r="U528" s="47">
        <f t="shared" si="196"/>
        <v>5.5469818796626184E-5</v>
      </c>
      <c r="V528" s="47">
        <f t="shared" si="196"/>
        <v>9.6928867584499974E-5</v>
      </c>
      <c r="W528" s="47">
        <f t="shared" si="196"/>
        <v>3.2676886769679426E-3</v>
      </c>
      <c r="X528" s="47">
        <f t="shared" si="196"/>
        <v>5.9600658625552959E-5</v>
      </c>
      <c r="Y528" s="47">
        <f t="shared" si="196"/>
        <v>1.2288344563812943E-4</v>
      </c>
      <c r="Z528" s="47">
        <f t="shared" si="196"/>
        <v>0</v>
      </c>
      <c r="AA528" s="91"/>
      <c r="AB528" s="91"/>
      <c r="AC528" s="47">
        <f t="shared" si="197"/>
        <v>2.4928560822344613E-6</v>
      </c>
      <c r="AD528" s="47">
        <f t="shared" si="197"/>
        <v>7.4680952872854212E-5</v>
      </c>
      <c r="AE528" s="47">
        <f t="shared" si="197"/>
        <v>2.3482753358967501E-5</v>
      </c>
      <c r="AF528" s="47">
        <f t="shared" si="197"/>
        <v>6.4926614841673622E-5</v>
      </c>
      <c r="AG528" s="47">
        <f t="shared" si="197"/>
        <v>6.3532837663524225E-5</v>
      </c>
      <c r="AH528" s="47">
        <f t="shared" si="197"/>
        <v>1.9850696313023148E-4</v>
      </c>
      <c r="AI528" s="47">
        <f t="shared" si="197"/>
        <v>5.1449375062402689E-3</v>
      </c>
      <c r="AJ528" s="47">
        <f t="shared" si="197"/>
        <v>1.0270126722107429E-4</v>
      </c>
      <c r="AK528" s="47">
        <f t="shared" si="197"/>
        <v>1.6203242053591983E-4</v>
      </c>
      <c r="AL528" s="47">
        <f t="shared" si="197"/>
        <v>0</v>
      </c>
      <c r="AO528" s="47">
        <f t="shared" si="195"/>
        <v>1.2829698762181462E-6</v>
      </c>
      <c r="AP528" s="47">
        <f t="shared" si="195"/>
        <v>1.0243032095745864E-5</v>
      </c>
      <c r="AQ528" s="47">
        <f t="shared" si="195"/>
        <v>3.5064274302207577E-6</v>
      </c>
      <c r="AR528" s="47">
        <f t="shared" si="195"/>
        <v>1.4409691295046933E-5</v>
      </c>
      <c r="AS528" s="47">
        <f t="shared" si="195"/>
        <v>4.0315094334490139E-6</v>
      </c>
      <c r="AT528" s="47">
        <f t="shared" si="195"/>
        <v>5.0789047772865353E-5</v>
      </c>
      <c r="AU528" s="47">
        <f t="shared" si="195"/>
        <v>9.3505600357037455E-4</v>
      </c>
      <c r="AV528" s="47">
        <f t="shared" si="195"/>
        <v>2.1373833986824174E-5</v>
      </c>
      <c r="AW528" s="47">
        <f t="shared" si="195"/>
        <v>1.9354543192941329E-5</v>
      </c>
      <c r="AX528" s="47">
        <f t="shared" si="195"/>
        <v>0</v>
      </c>
      <c r="BA528" s="47">
        <f t="shared" si="194"/>
        <v>3.7512433637086587E-6</v>
      </c>
      <c r="BB528" s="47">
        <f t="shared" si="194"/>
        <v>1.3768291343353191E-4</v>
      </c>
      <c r="BC528" s="47">
        <f t="shared" si="194"/>
        <v>4.3459079287714257E-5</v>
      </c>
      <c r="BD528" s="47">
        <f t="shared" si="194"/>
        <v>1.1525470779250784E-4</v>
      </c>
      <c r="BE528" s="47">
        <f t="shared" si="194"/>
        <v>1.2303416589359942E-4</v>
      </c>
      <c r="BF528" s="47">
        <f t="shared" si="194"/>
        <v>3.4622487848759681E-4</v>
      </c>
      <c r="BG528" s="47">
        <f t="shared" si="194"/>
        <v>9.3476821867785852E-3</v>
      </c>
      <c r="BH528" s="47">
        <f t="shared" si="194"/>
        <v>1.8367575983345143E-4</v>
      </c>
      <c r="BI528" s="47">
        <f t="shared" si="194"/>
        <v>3.0427040936699059E-4</v>
      </c>
      <c r="BJ528" s="47">
        <f t="shared" si="194"/>
        <v>0</v>
      </c>
    </row>
    <row r="529" spans="4:62">
      <c r="D529" s="37">
        <f t="shared" si="180"/>
        <v>14</v>
      </c>
      <c r="E529" s="47">
        <f t="shared" si="198"/>
        <v>1.4738280645162379E-6</v>
      </c>
      <c r="F529" s="47">
        <f t="shared" si="198"/>
        <v>7.3325590652440606E-5</v>
      </c>
      <c r="G529" s="47">
        <f t="shared" si="198"/>
        <v>2.3427429356368368E-5</v>
      </c>
      <c r="H529" s="47">
        <f t="shared" si="198"/>
        <v>5.907832783936942E-5</v>
      </c>
      <c r="I529" s="47">
        <f t="shared" si="198"/>
        <v>6.9482673824080879E-5</v>
      </c>
      <c r="J529" s="47">
        <f t="shared" si="198"/>
        <v>1.7210746468202982E-4</v>
      </c>
      <c r="K529" s="47">
        <f t="shared" si="198"/>
        <v>4.9293998347155216E-3</v>
      </c>
      <c r="L529" s="47">
        <f t="shared" si="198"/>
        <v>9.5548730957030527E-5</v>
      </c>
      <c r="M529" s="47">
        <f t="shared" si="198"/>
        <v>1.6721424506516456E-4</v>
      </c>
      <c r="N529" s="47">
        <f t="shared" si="198"/>
        <v>0</v>
      </c>
      <c r="Q529" s="47">
        <f t="shared" si="196"/>
        <v>-4.2997782562253617E-8</v>
      </c>
      <c r="R529" s="47">
        <f t="shared" si="196"/>
        <v>6.2209292233666533E-5</v>
      </c>
      <c r="S529" s="47">
        <f t="shared" si="196"/>
        <v>1.9325128797273813E-5</v>
      </c>
      <c r="T529" s="47">
        <f t="shared" si="196"/>
        <v>4.2012805927360672E-5</v>
      </c>
      <c r="U529" s="47">
        <f t="shared" si="196"/>
        <v>6.478764922767981E-5</v>
      </c>
      <c r="V529" s="47">
        <f t="shared" si="196"/>
        <v>1.1161481208071906E-4</v>
      </c>
      <c r="W529" s="47">
        <f t="shared" si="196"/>
        <v>3.8182918939978225E-3</v>
      </c>
      <c r="X529" s="47">
        <f t="shared" si="196"/>
        <v>7.02603632178069E-5</v>
      </c>
      <c r="Y529" s="47">
        <f t="shared" si="196"/>
        <v>1.4420111670652248E-4</v>
      </c>
      <c r="Z529" s="47">
        <f t="shared" si="196"/>
        <v>0</v>
      </c>
      <c r="AA529" s="91"/>
      <c r="AB529" s="91"/>
      <c r="AC529" s="47">
        <f t="shared" si="197"/>
        <v>2.9421528361368466E-6</v>
      </c>
      <c r="AD529" s="47">
        <f t="shared" si="197"/>
        <v>8.5877849287645301E-5</v>
      </c>
      <c r="AE529" s="47">
        <f t="shared" si="197"/>
        <v>2.7529729915462917E-5</v>
      </c>
      <c r="AF529" s="47">
        <f t="shared" si="197"/>
        <v>7.633268034717061E-5</v>
      </c>
      <c r="AG529" s="47">
        <f t="shared" si="197"/>
        <v>7.4177698420481976E-5</v>
      </c>
      <c r="AH529" s="47">
        <f t="shared" si="197"/>
        <v>2.3260011728334153E-4</v>
      </c>
      <c r="AI529" s="47">
        <f t="shared" si="197"/>
        <v>6.0476445975648011E-3</v>
      </c>
      <c r="AJ529" s="47">
        <f t="shared" si="197"/>
        <v>1.2119003931812715E-4</v>
      </c>
      <c r="AK529" s="47">
        <f t="shared" si="197"/>
        <v>1.9066726193571457E-4</v>
      </c>
      <c r="AL529" s="47">
        <f t="shared" si="197"/>
        <v>0</v>
      </c>
      <c r="AO529" s="47">
        <f t="shared" si="195"/>
        <v>1.5168258470784915E-6</v>
      </c>
      <c r="AP529" s="47">
        <f t="shared" si="195"/>
        <v>1.1116298418774074E-5</v>
      </c>
      <c r="AQ529" s="47">
        <f t="shared" si="195"/>
        <v>4.1023005590945557E-6</v>
      </c>
      <c r="AR529" s="47">
        <f t="shared" si="195"/>
        <v>1.7065521912008748E-5</v>
      </c>
      <c r="AS529" s="47">
        <f t="shared" si="195"/>
        <v>4.6950245964010691E-6</v>
      </c>
      <c r="AT529" s="47">
        <f t="shared" si="195"/>
        <v>6.0492652601310763E-5</v>
      </c>
      <c r="AU529" s="47">
        <f t="shared" si="195"/>
        <v>1.1111079407176991E-3</v>
      </c>
      <c r="AV529" s="47">
        <f t="shared" si="195"/>
        <v>2.5288367739223627E-5</v>
      </c>
      <c r="AW529" s="47">
        <f t="shared" si="195"/>
        <v>2.3013128358642079E-5</v>
      </c>
      <c r="AX529" s="47">
        <f t="shared" si="195"/>
        <v>0</v>
      </c>
      <c r="BA529" s="47">
        <f t="shared" si="194"/>
        <v>4.4159809006530848E-6</v>
      </c>
      <c r="BB529" s="47">
        <f t="shared" si="194"/>
        <v>1.5920343994008589E-4</v>
      </c>
      <c r="BC529" s="47">
        <f t="shared" si="194"/>
        <v>5.0957159271831286E-5</v>
      </c>
      <c r="BD529" s="47">
        <f t="shared" si="194"/>
        <v>1.3541100818654004E-4</v>
      </c>
      <c r="BE529" s="47">
        <f t="shared" si="194"/>
        <v>1.4366037224456285E-4</v>
      </c>
      <c r="BF529" s="47">
        <f t="shared" si="194"/>
        <v>4.0470758196537132E-4</v>
      </c>
      <c r="BG529" s="47">
        <f t="shared" si="194"/>
        <v>1.0977044432280323E-2</v>
      </c>
      <c r="BH529" s="47">
        <f t="shared" si="194"/>
        <v>2.1673877027515769E-4</v>
      </c>
      <c r="BI529" s="47">
        <f t="shared" si="194"/>
        <v>3.578815070008791E-4</v>
      </c>
      <c r="BJ529" s="47">
        <f t="shared" si="194"/>
        <v>0</v>
      </c>
    </row>
    <row r="530" spans="4:62">
      <c r="D530" s="37">
        <f t="shared" si="180"/>
        <v>15</v>
      </c>
      <c r="E530" s="47">
        <f t="shared" si="198"/>
        <v>1.7090605951835209E-6</v>
      </c>
      <c r="F530" s="47">
        <f t="shared" si="198"/>
        <v>8.4597614444168183E-5</v>
      </c>
      <c r="G530" s="47">
        <f t="shared" si="198"/>
        <v>2.7195572887092318E-5</v>
      </c>
      <c r="H530" s="47">
        <f t="shared" si="198"/>
        <v>6.863241443197908E-5</v>
      </c>
      <c r="I530" s="47">
        <f t="shared" si="198"/>
        <v>8.0380968707666233E-5</v>
      </c>
      <c r="J530" s="47">
        <f t="shared" si="198"/>
        <v>1.9873759166386411E-4</v>
      </c>
      <c r="K530" s="47">
        <f t="shared" si="198"/>
        <v>5.7228101093438552E-3</v>
      </c>
      <c r="L530" s="47">
        <f t="shared" si="198"/>
        <v>1.1146185065494759E-4</v>
      </c>
      <c r="M530" s="47">
        <f t="shared" si="198"/>
        <v>1.9448497754943108E-4</v>
      </c>
      <c r="N530" s="47">
        <f t="shared" si="198"/>
        <v>0</v>
      </c>
      <c r="Q530" s="47">
        <f t="shared" si="196"/>
        <v>-6.3104705550775574E-8</v>
      </c>
      <c r="R530" s="47">
        <f t="shared" si="196"/>
        <v>7.252782595628147E-5</v>
      </c>
      <c r="S530" s="47">
        <f t="shared" si="196"/>
        <v>2.2442658539454935E-5</v>
      </c>
      <c r="T530" s="47">
        <f t="shared" si="196"/>
        <v>4.86670805705788E-5</v>
      </c>
      <c r="U530" s="47">
        <f t="shared" si="196"/>
        <v>7.4961474265243156E-5</v>
      </c>
      <c r="V530" s="47">
        <f t="shared" si="196"/>
        <v>1.2764989996104275E-4</v>
      </c>
      <c r="W530" s="47">
        <f t="shared" si="196"/>
        <v>4.4194769913905099E-3</v>
      </c>
      <c r="X530" s="47">
        <f t="shared" si="196"/>
        <v>8.1899335430938162E-5</v>
      </c>
      <c r="Y530" s="47">
        <f t="shared" si="196"/>
        <v>1.6747716334237359E-4</v>
      </c>
      <c r="Z530" s="47">
        <f t="shared" si="196"/>
        <v>0</v>
      </c>
      <c r="AA530" s="91"/>
      <c r="AB530" s="91"/>
      <c r="AC530" s="47">
        <f t="shared" si="197"/>
        <v>3.4327248204599338E-6</v>
      </c>
      <c r="AD530" s="47">
        <f t="shared" si="197"/>
        <v>9.8103363148485518E-5</v>
      </c>
      <c r="AE530" s="47">
        <f t="shared" si="197"/>
        <v>3.1948487234729694E-5</v>
      </c>
      <c r="AF530" s="47">
        <f t="shared" si="197"/>
        <v>8.8786578889171774E-5</v>
      </c>
      <c r="AG530" s="47">
        <f t="shared" si="197"/>
        <v>8.5800463150089337E-5</v>
      </c>
      <c r="AH530" s="47">
        <f t="shared" si="197"/>
        <v>2.6982528336668657E-4</v>
      </c>
      <c r="AI530" s="47">
        <f t="shared" si="197"/>
        <v>7.0332800494287834E-3</v>
      </c>
      <c r="AJ530" s="47">
        <f t="shared" si="197"/>
        <v>1.4137730650083002E-4</v>
      </c>
      <c r="AK530" s="47">
        <f t="shared" si="197"/>
        <v>2.2193268026839667E-4</v>
      </c>
      <c r="AL530" s="47">
        <f t="shared" si="197"/>
        <v>0</v>
      </c>
      <c r="AO530" s="47">
        <f t="shared" si="195"/>
        <v>1.7721653007342965E-6</v>
      </c>
      <c r="AP530" s="47">
        <f t="shared" si="195"/>
        <v>1.2069788487886713E-5</v>
      </c>
      <c r="AQ530" s="47">
        <f t="shared" si="195"/>
        <v>4.7529143476373833E-6</v>
      </c>
      <c r="AR530" s="47">
        <f t="shared" si="195"/>
        <v>1.996533386140028E-5</v>
      </c>
      <c r="AS530" s="47">
        <f t="shared" si="195"/>
        <v>5.4194944424230772E-6</v>
      </c>
      <c r="AT530" s="47">
        <f t="shared" si="195"/>
        <v>7.1087691702821355E-5</v>
      </c>
      <c r="AU530" s="47">
        <f t="shared" si="195"/>
        <v>1.3033331179533453E-3</v>
      </c>
      <c r="AV530" s="47">
        <f t="shared" si="195"/>
        <v>2.9562515224009425E-5</v>
      </c>
      <c r="AW530" s="47">
        <f t="shared" si="195"/>
        <v>2.7007814207057496E-5</v>
      </c>
      <c r="AX530" s="47">
        <f t="shared" si="195"/>
        <v>0</v>
      </c>
      <c r="BA530" s="47">
        <f t="shared" si="194"/>
        <v>5.1417854156434543E-6</v>
      </c>
      <c r="BB530" s="47">
        <f t="shared" si="194"/>
        <v>1.8270097759265369E-4</v>
      </c>
      <c r="BC530" s="47">
        <f t="shared" si="194"/>
        <v>5.9144060121822012E-5</v>
      </c>
      <c r="BD530" s="47">
        <f t="shared" si="194"/>
        <v>1.5741899332115085E-4</v>
      </c>
      <c r="BE530" s="47">
        <f t="shared" si="194"/>
        <v>1.6618143185775556E-4</v>
      </c>
      <c r="BF530" s="47">
        <f t="shared" si="194"/>
        <v>4.6856287503055068E-4</v>
      </c>
      <c r="BG530" s="47">
        <f t="shared" si="194"/>
        <v>1.2756090158772639E-2</v>
      </c>
      <c r="BH530" s="47">
        <f t="shared" si="194"/>
        <v>2.5283915715577758E-4</v>
      </c>
      <c r="BI530" s="47">
        <f t="shared" si="194"/>
        <v>4.1641765781782775E-4</v>
      </c>
      <c r="BJ530" s="47">
        <f t="shared" si="194"/>
        <v>0</v>
      </c>
    </row>
    <row r="531" spans="4:62">
      <c r="D531" s="37">
        <f t="shared" si="180"/>
        <v>16</v>
      </c>
      <c r="E531" s="47">
        <f t="shared" si="198"/>
        <v>1.9641193634737879E-6</v>
      </c>
      <c r="F531" s="47">
        <f t="shared" si="198"/>
        <v>9.6819684649768745E-5</v>
      </c>
      <c r="G531" s="47">
        <f t="shared" si="198"/>
        <v>3.1281309009392436E-5</v>
      </c>
      <c r="H531" s="47">
        <f t="shared" si="198"/>
        <v>7.8991753557128836E-5</v>
      </c>
      <c r="I531" s="47">
        <f t="shared" si="198"/>
        <v>9.2197810798282787E-5</v>
      </c>
      <c r="J531" s="47">
        <f t="shared" si="198"/>
        <v>2.2761220083519139E-4</v>
      </c>
      <c r="K531" s="47">
        <f t="shared" si="198"/>
        <v>6.5830918349261709E-3</v>
      </c>
      <c r="L531" s="47">
        <f t="shared" si="198"/>
        <v>1.2871618490154513E-4</v>
      </c>
      <c r="M531" s="47">
        <f t="shared" si="198"/>
        <v>2.240541847423281E-4</v>
      </c>
      <c r="N531" s="47">
        <f t="shared" si="198"/>
        <v>0</v>
      </c>
      <c r="Q531" s="47">
        <f t="shared" si="196"/>
        <v>-8.4906311804008593E-8</v>
      </c>
      <c r="R531" s="47">
        <f t="shared" si="196"/>
        <v>8.3716042545143741E-5</v>
      </c>
      <c r="S531" s="47">
        <f t="shared" si="196"/>
        <v>2.5822944819985024E-5</v>
      </c>
      <c r="T531" s="47">
        <f t="shared" si="196"/>
        <v>5.5882201240963311E-5</v>
      </c>
      <c r="U531" s="47">
        <f t="shared" si="196"/>
        <v>8.5992785604370347E-5</v>
      </c>
      <c r="V531" s="47">
        <f t="shared" si="196"/>
        <v>1.4503648230396863E-4</v>
      </c>
      <c r="W531" s="47">
        <f t="shared" si="196"/>
        <v>5.0713321154265915E-3</v>
      </c>
      <c r="X531" s="47">
        <f t="shared" si="196"/>
        <v>9.4519281781150978E-5</v>
      </c>
      <c r="Y531" s="47">
        <f t="shared" si="196"/>
        <v>1.9271499829983554E-4</v>
      </c>
      <c r="Z531" s="47">
        <f t="shared" si="196"/>
        <v>0</v>
      </c>
      <c r="AA531" s="91"/>
      <c r="AB531" s="91"/>
      <c r="AC531" s="47">
        <f t="shared" si="197"/>
        <v>3.9646439632936998E-6</v>
      </c>
      <c r="AD531" s="47">
        <f t="shared" si="197"/>
        <v>1.1135928697082437E-4</v>
      </c>
      <c r="AE531" s="47">
        <f t="shared" si="197"/>
        <v>3.6739673198799842E-5</v>
      </c>
      <c r="AF531" s="47">
        <f t="shared" si="197"/>
        <v>1.0229013646908675E-4</v>
      </c>
      <c r="AG531" s="47">
        <f t="shared" si="197"/>
        <v>9.840283599219524E-5</v>
      </c>
      <c r="AH531" s="47">
        <f t="shared" si="197"/>
        <v>3.1018791936641548E-4</v>
      </c>
      <c r="AI531" s="47">
        <f t="shared" si="197"/>
        <v>8.1019883765573366E-3</v>
      </c>
      <c r="AJ531" s="47">
        <f t="shared" si="197"/>
        <v>1.632660286438123E-4</v>
      </c>
      <c r="AK531" s="47">
        <f t="shared" si="197"/>
        <v>2.5583325969672893E-4</v>
      </c>
      <c r="AL531" s="47">
        <f t="shared" si="197"/>
        <v>0</v>
      </c>
      <c r="AO531" s="47">
        <f t="shared" si="195"/>
        <v>2.0490256752777966E-6</v>
      </c>
      <c r="AP531" s="47">
        <f t="shared" si="195"/>
        <v>1.3103642104625004E-5</v>
      </c>
      <c r="AQ531" s="47">
        <f t="shared" si="195"/>
        <v>5.4583641894074124E-6</v>
      </c>
      <c r="AR531" s="47">
        <f t="shared" si="195"/>
        <v>2.3109552316165526E-5</v>
      </c>
      <c r="AS531" s="47">
        <f t="shared" si="195"/>
        <v>6.2050251939124392E-6</v>
      </c>
      <c r="AT531" s="47">
        <f t="shared" si="195"/>
        <v>8.2575718531222763E-5</v>
      </c>
      <c r="AU531" s="47">
        <f t="shared" si="195"/>
        <v>1.5117597194995794E-3</v>
      </c>
      <c r="AV531" s="47">
        <f t="shared" si="195"/>
        <v>3.4196903120394152E-5</v>
      </c>
      <c r="AW531" s="47">
        <f t="shared" si="195"/>
        <v>3.1339186442492568E-5</v>
      </c>
      <c r="AX531" s="47">
        <f t="shared" si="195"/>
        <v>0</v>
      </c>
      <c r="BA531" s="47">
        <f t="shared" si="194"/>
        <v>5.9287633267674881E-6</v>
      </c>
      <c r="BB531" s="47">
        <f t="shared" si="194"/>
        <v>2.0817897162059312E-4</v>
      </c>
      <c r="BC531" s="47">
        <f t="shared" si="194"/>
        <v>6.8020982208192278E-5</v>
      </c>
      <c r="BD531" s="47">
        <f t="shared" si="194"/>
        <v>1.8128189002621558E-4</v>
      </c>
      <c r="BE531" s="47">
        <f t="shared" si="194"/>
        <v>1.9060064679047803E-4</v>
      </c>
      <c r="BF531" s="47">
        <f t="shared" si="194"/>
        <v>5.3780012020160687E-4</v>
      </c>
      <c r="BG531" s="47">
        <f t="shared" si="194"/>
        <v>1.4685080211483507E-2</v>
      </c>
      <c r="BH531" s="47">
        <f t="shared" si="194"/>
        <v>2.9198221354535743E-4</v>
      </c>
      <c r="BI531" s="47">
        <f t="shared" si="194"/>
        <v>4.7988744443905703E-4</v>
      </c>
      <c r="BJ531" s="47">
        <f t="shared" si="194"/>
        <v>0</v>
      </c>
    </row>
    <row r="532" spans="4:62">
      <c r="D532" s="37">
        <f t="shared" si="180"/>
        <v>17</v>
      </c>
      <c r="E532" s="47">
        <f t="shared" si="198"/>
        <v>2.2391835388059238E-6</v>
      </c>
      <c r="F532" s="47">
        <f t="shared" si="198"/>
        <v>1.1000038682476344E-4</v>
      </c>
      <c r="G532" s="47">
        <f t="shared" si="198"/>
        <v>3.5687507802865111E-5</v>
      </c>
      <c r="H532" s="47">
        <f t="shared" si="198"/>
        <v>9.0163622270155878E-5</v>
      </c>
      <c r="I532" s="47">
        <f t="shared" si="198"/>
        <v>1.0494150099358101E-4</v>
      </c>
      <c r="J532" s="47">
        <f t="shared" si="198"/>
        <v>2.5875157554866975E-4</v>
      </c>
      <c r="K532" s="47">
        <f t="shared" si="198"/>
        <v>7.5108493277848722E-3</v>
      </c>
      <c r="L532" s="47">
        <f t="shared" si="198"/>
        <v>1.4732385423304681E-4</v>
      </c>
      <c r="M532" s="47">
        <f t="shared" si="198"/>
        <v>2.5594263792611796E-4</v>
      </c>
      <c r="N532" s="47">
        <f t="shared" si="198"/>
        <v>0</v>
      </c>
      <c r="Q532" s="47">
        <f t="shared" si="196"/>
        <v>-1.0841791614978367E-7</v>
      </c>
      <c r="R532" s="47">
        <f t="shared" si="196"/>
        <v>9.578180131157216E-5</v>
      </c>
      <c r="S532" s="47">
        <f t="shared" si="196"/>
        <v>2.9468362165850972E-5</v>
      </c>
      <c r="T532" s="47">
        <f t="shared" si="196"/>
        <v>6.3663236295843627E-5</v>
      </c>
      <c r="U532" s="47">
        <f t="shared" si="196"/>
        <v>9.7889332336203896E-5</v>
      </c>
      <c r="V532" s="47">
        <f t="shared" si="196"/>
        <v>1.6378677254515176E-4</v>
      </c>
      <c r="W532" s="47">
        <f t="shared" si="196"/>
        <v>5.7743151703943752E-3</v>
      </c>
      <c r="X532" s="47">
        <f t="shared" si="196"/>
        <v>1.0812906731734795E-4</v>
      </c>
      <c r="Y532" s="47">
        <f t="shared" si="196"/>
        <v>2.1993235023122466E-4</v>
      </c>
      <c r="Z532" s="47">
        <f t="shared" si="196"/>
        <v>0</v>
      </c>
      <c r="AA532" s="91"/>
      <c r="AB532" s="91"/>
      <c r="AC532" s="47">
        <f t="shared" si="197"/>
        <v>4.5382839183037466E-6</v>
      </c>
      <c r="AD532" s="47">
        <f t="shared" si="197"/>
        <v>1.2565493255438533E-4</v>
      </c>
      <c r="AE532" s="47">
        <f t="shared" si="197"/>
        <v>4.1906653439879247E-5</v>
      </c>
      <c r="AF532" s="47">
        <f t="shared" si="197"/>
        <v>1.168528388402605E-4</v>
      </c>
      <c r="AG532" s="47">
        <f t="shared" si="197"/>
        <v>1.1199366965095814E-4</v>
      </c>
      <c r="AH532" s="47">
        <f t="shared" si="197"/>
        <v>3.5371637855218923E-4</v>
      </c>
      <c r="AI532" s="47">
        <f t="shared" si="197"/>
        <v>9.2545203073069598E-3</v>
      </c>
      <c r="AJ532" s="47">
        <f t="shared" si="197"/>
        <v>1.8687158177061865E-4</v>
      </c>
      <c r="AK532" s="47">
        <f t="shared" si="197"/>
        <v>2.9239281413291971E-4</v>
      </c>
      <c r="AL532" s="47">
        <f t="shared" si="197"/>
        <v>0</v>
      </c>
      <c r="AO532" s="47">
        <f t="shared" si="195"/>
        <v>2.3476014549557074E-6</v>
      </c>
      <c r="AP532" s="47">
        <f t="shared" si="195"/>
        <v>1.4218585513191281E-5</v>
      </c>
      <c r="AQ532" s="47">
        <f t="shared" si="195"/>
        <v>6.2191456370141393E-6</v>
      </c>
      <c r="AR532" s="47">
        <f t="shared" si="195"/>
        <v>2.6500385974312252E-5</v>
      </c>
      <c r="AS532" s="47">
        <f t="shared" si="195"/>
        <v>7.0521686573771127E-6</v>
      </c>
      <c r="AT532" s="47">
        <f t="shared" si="195"/>
        <v>9.4964803003517989E-5</v>
      </c>
      <c r="AU532" s="47">
        <f t="shared" si="195"/>
        <v>1.736534157390497E-3</v>
      </c>
      <c r="AV532" s="47">
        <f t="shared" si="195"/>
        <v>3.9194786915698853E-5</v>
      </c>
      <c r="AW532" s="47">
        <f t="shared" si="195"/>
        <v>3.6010287694893302E-5</v>
      </c>
      <c r="AX532" s="47">
        <f t="shared" si="195"/>
        <v>0</v>
      </c>
      <c r="BA532" s="47">
        <f t="shared" si="194"/>
        <v>6.7774674571096704E-6</v>
      </c>
      <c r="BB532" s="47">
        <f t="shared" si="194"/>
        <v>2.3565531937914876E-4</v>
      </c>
      <c r="BC532" s="47">
        <f t="shared" si="194"/>
        <v>7.7594161242744365E-5</v>
      </c>
      <c r="BD532" s="47">
        <f t="shared" si="194"/>
        <v>2.0701646111041637E-4</v>
      </c>
      <c r="BE532" s="47">
        <f t="shared" si="194"/>
        <v>2.1693517064453916E-4</v>
      </c>
      <c r="BF532" s="47">
        <f t="shared" si="194"/>
        <v>6.1246795410085898E-4</v>
      </c>
      <c r="BG532" s="47">
        <f t="shared" si="194"/>
        <v>1.6765369635091832E-2</v>
      </c>
      <c r="BH532" s="47">
        <f t="shared" si="194"/>
        <v>3.3419543600366548E-4</v>
      </c>
      <c r="BI532" s="47">
        <f t="shared" si="194"/>
        <v>5.4833545205903761E-4</v>
      </c>
      <c r="BJ532" s="47">
        <f t="shared" si="194"/>
        <v>0</v>
      </c>
    </row>
    <row r="533" spans="4:62">
      <c r="D533" s="37">
        <f t="shared" si="180"/>
        <v>18</v>
      </c>
      <c r="E533" s="47">
        <f t="shared" si="198"/>
        <v>2.5343818293351077E-6</v>
      </c>
      <c r="F533" s="47">
        <f t="shared" si="198"/>
        <v>1.2414588848936407E-4</v>
      </c>
      <c r="G533" s="47">
        <f t="shared" si="198"/>
        <v>4.0416231018072287E-5</v>
      </c>
      <c r="H533" s="47">
        <f t="shared" si="198"/>
        <v>1.0215324811699644E-4</v>
      </c>
      <c r="I533" s="47">
        <f t="shared" si="198"/>
        <v>1.1861800232692658E-4</v>
      </c>
      <c r="J533" s="47">
        <f t="shared" si="198"/>
        <v>2.9217028655480844E-4</v>
      </c>
      <c r="K533" s="47">
        <f t="shared" si="198"/>
        <v>8.5065167046318706E-3</v>
      </c>
      <c r="L533" s="47">
        <f t="shared" si="198"/>
        <v>1.672935655586273E-4</v>
      </c>
      <c r="M533" s="47">
        <f t="shared" si="198"/>
        <v>2.9016525836045157E-4</v>
      </c>
      <c r="N533" s="47">
        <f t="shared" si="198"/>
        <v>0</v>
      </c>
      <c r="Q533" s="47">
        <f t="shared" si="196"/>
        <v>-1.3365052014879837E-7</v>
      </c>
      <c r="R533" s="47">
        <f t="shared" si="196"/>
        <v>1.0873074807094704E-4</v>
      </c>
      <c r="S533" s="47">
        <f t="shared" si="196"/>
        <v>3.3380616342410542E-5</v>
      </c>
      <c r="T533" s="47">
        <f t="shared" si="196"/>
        <v>7.2013826640714216E-5</v>
      </c>
      <c r="U533" s="47">
        <f t="shared" si="196"/>
        <v>1.1065668109835119E-4</v>
      </c>
      <c r="V533" s="47">
        <f t="shared" si="196"/>
        <v>1.8390954432900841E-4</v>
      </c>
      <c r="W533" s="47">
        <f t="shared" si="196"/>
        <v>6.5287550964476188E-3</v>
      </c>
      <c r="X533" s="47">
        <f t="shared" si="196"/>
        <v>1.2273506033662422E-4</v>
      </c>
      <c r="Y533" s="47">
        <f t="shared" si="196"/>
        <v>2.4914195469234973E-4</v>
      </c>
      <c r="Z533" s="47">
        <f t="shared" si="196"/>
        <v>0</v>
      </c>
      <c r="AA533" s="91"/>
      <c r="AB533" s="91"/>
      <c r="AC533" s="47">
        <f t="shared" si="197"/>
        <v>5.1539131033611288E-6</v>
      </c>
      <c r="AD533" s="47">
        <f t="shared" si="197"/>
        <v>1.4099698912421171E-4</v>
      </c>
      <c r="AE533" s="47">
        <f t="shared" si="197"/>
        <v>4.7451845693734026E-5</v>
      </c>
      <c r="AF533" s="47">
        <f t="shared" si="197"/>
        <v>1.3248150018907098E-4</v>
      </c>
      <c r="AG533" s="47">
        <f t="shared" si="197"/>
        <v>1.2657932355550198E-4</v>
      </c>
      <c r="AH533" s="47">
        <f t="shared" si="197"/>
        <v>4.0043102878061014E-4</v>
      </c>
      <c r="AI533" s="47">
        <f t="shared" si="197"/>
        <v>1.0491415134947715E-2</v>
      </c>
      <c r="AJ533" s="47">
        <f t="shared" si="197"/>
        <v>2.1220501140250338E-4</v>
      </c>
      <c r="AK533" s="47">
        <f t="shared" si="197"/>
        <v>3.3162845054046202E-4</v>
      </c>
      <c r="AL533" s="47">
        <f t="shared" si="197"/>
        <v>0</v>
      </c>
      <c r="AO533" s="47">
        <f t="shared" si="195"/>
        <v>2.6680323494839062E-6</v>
      </c>
      <c r="AP533" s="47">
        <f t="shared" si="195"/>
        <v>1.5415140418417034E-5</v>
      </c>
      <c r="AQ533" s="47">
        <f t="shared" si="195"/>
        <v>7.0356146756617453E-6</v>
      </c>
      <c r="AR533" s="47">
        <f t="shared" si="195"/>
        <v>3.0139421476282224E-5</v>
      </c>
      <c r="AS533" s="47">
        <f t="shared" si="195"/>
        <v>7.9613212285753969E-6</v>
      </c>
      <c r="AT533" s="47">
        <f t="shared" si="195"/>
        <v>1.0826074222580002E-4</v>
      </c>
      <c r="AU533" s="47">
        <f t="shared" si="195"/>
        <v>1.9777616081842518E-3</v>
      </c>
      <c r="AV533" s="47">
        <f t="shared" si="195"/>
        <v>4.4558505222003084E-5</v>
      </c>
      <c r="AW533" s="47">
        <f t="shared" si="195"/>
        <v>4.1023303668101844E-5</v>
      </c>
      <c r="AX533" s="47">
        <f t="shared" si="195"/>
        <v>0</v>
      </c>
      <c r="BA533" s="47">
        <f t="shared" si="194"/>
        <v>7.6882949326962361E-6</v>
      </c>
      <c r="BB533" s="47">
        <f t="shared" si="194"/>
        <v>2.6514287761357578E-4</v>
      </c>
      <c r="BC533" s="47">
        <f t="shared" si="194"/>
        <v>8.786807671180632E-5</v>
      </c>
      <c r="BD533" s="47">
        <f t="shared" si="194"/>
        <v>2.3463474830606742E-4</v>
      </c>
      <c r="BE533" s="47">
        <f t="shared" si="194"/>
        <v>2.4519732588242858E-4</v>
      </c>
      <c r="BF533" s="47">
        <f t="shared" si="194"/>
        <v>6.9260131533541852E-4</v>
      </c>
      <c r="BG533" s="47">
        <f t="shared" si="194"/>
        <v>1.8997931839579586E-2</v>
      </c>
      <c r="BH533" s="47">
        <f t="shared" si="194"/>
        <v>3.794985769611307E-4</v>
      </c>
      <c r="BI533" s="47">
        <f t="shared" si="194"/>
        <v>6.217937089009136E-4</v>
      </c>
      <c r="BJ533" s="47">
        <f t="shared" si="194"/>
        <v>0</v>
      </c>
    </row>
    <row r="534" spans="4:62">
      <c r="D534" s="37">
        <f t="shared" si="180"/>
        <v>19</v>
      </c>
      <c r="E534" s="47">
        <f t="shared" si="198"/>
        <v>2.849596984204654E-6</v>
      </c>
      <c r="F534" s="47">
        <f t="shared" si="198"/>
        <v>1.3925057114156156E-4</v>
      </c>
      <c r="G534" s="47">
        <f t="shared" si="198"/>
        <v>4.5465600436657689E-5</v>
      </c>
      <c r="H534" s="47">
        <f t="shared" si="198"/>
        <v>1.1495586889560876E-4</v>
      </c>
      <c r="I534" s="47">
        <f t="shared" si="198"/>
        <v>1.332218825802165E-4</v>
      </c>
      <c r="J534" s="47">
        <f t="shared" si="198"/>
        <v>3.2785506015717861E-4</v>
      </c>
      <c r="K534" s="47">
        <f t="shared" si="198"/>
        <v>9.5696984928080927E-3</v>
      </c>
      <c r="L534" s="47">
        <f t="shared" si="198"/>
        <v>1.8861738703777195E-4</v>
      </c>
      <c r="M534" s="47">
        <f t="shared" si="198"/>
        <v>3.2670845304126123E-4</v>
      </c>
      <c r="N534" s="47">
        <f t="shared" si="198"/>
        <v>0</v>
      </c>
      <c r="Q534" s="47">
        <f t="shared" si="196"/>
        <v>-1.6059410157351885E-7</v>
      </c>
      <c r="R534" s="47">
        <f t="shared" si="196"/>
        <v>1.2255773958514871E-4</v>
      </c>
      <c r="S534" s="47">
        <f t="shared" si="196"/>
        <v>3.7558153427542605E-5</v>
      </c>
      <c r="T534" s="47">
        <f t="shared" si="196"/>
        <v>8.0930655474959425E-5</v>
      </c>
      <c r="U534" s="47">
        <f t="shared" si="196"/>
        <v>1.2428976078224558E-4</v>
      </c>
      <c r="V534" s="47">
        <f t="shared" si="196"/>
        <v>2.0539680502039724E-4</v>
      </c>
      <c r="W534" s="47">
        <f t="shared" si="196"/>
        <v>7.3343522349145571E-3</v>
      </c>
      <c r="X534" s="47">
        <f t="shared" si="196"/>
        <v>1.3833145943277522E-4</v>
      </c>
      <c r="Y534" s="47">
        <f t="shared" si="196"/>
        <v>2.8033220981674888E-4</v>
      </c>
      <c r="Z534" s="47">
        <f t="shared" si="196"/>
        <v>0</v>
      </c>
      <c r="AA534" s="91"/>
      <c r="AB534" s="91"/>
      <c r="AC534" s="47">
        <f t="shared" si="197"/>
        <v>5.8112869945249417E-6</v>
      </c>
      <c r="AD534" s="47">
        <f t="shared" si="197"/>
        <v>1.5737936291440502E-4</v>
      </c>
      <c r="AE534" s="47">
        <f t="shared" si="197"/>
        <v>5.337304744577276E-5</v>
      </c>
      <c r="AF534" s="47">
        <f t="shared" si="197"/>
        <v>1.4916991291205037E-4</v>
      </c>
      <c r="AG534" s="47">
        <f t="shared" si="197"/>
        <v>1.421540043781874E-4</v>
      </c>
      <c r="AH534" s="47">
        <f t="shared" si="197"/>
        <v>4.5031331529396187E-4</v>
      </c>
      <c r="AI534" s="47">
        <f t="shared" si="197"/>
        <v>1.1812181572833223E-2</v>
      </c>
      <c r="AJ534" s="47">
        <f t="shared" si="197"/>
        <v>2.3925625526464167E-4</v>
      </c>
      <c r="AK534" s="47">
        <f t="shared" si="197"/>
        <v>3.7352458477768241E-4</v>
      </c>
      <c r="AL534" s="47">
        <f t="shared" si="197"/>
        <v>0</v>
      </c>
      <c r="AO534" s="47">
        <f t="shared" si="195"/>
        <v>3.0101910857781727E-6</v>
      </c>
      <c r="AP534" s="47">
        <f t="shared" si="195"/>
        <v>1.6692831556412848E-5</v>
      </c>
      <c r="AQ534" s="47">
        <f t="shared" si="195"/>
        <v>7.9074470091150843E-6</v>
      </c>
      <c r="AR534" s="47">
        <f t="shared" si="195"/>
        <v>3.4025213420649331E-5</v>
      </c>
      <c r="AS534" s="47">
        <f t="shared" si="195"/>
        <v>8.9321217979709214E-6</v>
      </c>
      <c r="AT534" s="47">
        <f t="shared" si="195"/>
        <v>1.2245825513678137E-4</v>
      </c>
      <c r="AU534" s="47">
        <f t="shared" si="195"/>
        <v>2.2353462578935356E-3</v>
      </c>
      <c r="AV534" s="47">
        <f t="shared" si="195"/>
        <v>5.0285927604996731E-5</v>
      </c>
      <c r="AW534" s="47">
        <f t="shared" si="195"/>
        <v>4.6376243224512353E-5</v>
      </c>
      <c r="AX534" s="47">
        <f t="shared" si="195"/>
        <v>0</v>
      </c>
      <c r="BA534" s="47">
        <f t="shared" si="194"/>
        <v>8.6608839787295966E-6</v>
      </c>
      <c r="BB534" s="47">
        <f t="shared" si="194"/>
        <v>2.9662993405596655E-4</v>
      </c>
      <c r="BC534" s="47">
        <f t="shared" si="194"/>
        <v>9.8838647882430449E-5</v>
      </c>
      <c r="BD534" s="47">
        <f t="shared" si="194"/>
        <v>2.6412578180765912E-4</v>
      </c>
      <c r="BE534" s="47">
        <f t="shared" si="194"/>
        <v>2.7537588695840387E-4</v>
      </c>
      <c r="BF534" s="47">
        <f t="shared" si="194"/>
        <v>7.7816837545114054E-4</v>
      </c>
      <c r="BG534" s="47">
        <f t="shared" si="194"/>
        <v>2.1381880065641318E-2</v>
      </c>
      <c r="BH534" s="47">
        <f t="shared" si="194"/>
        <v>4.2787364230241362E-4</v>
      </c>
      <c r="BI534" s="47">
        <f t="shared" si="194"/>
        <v>7.002330378189437E-4</v>
      </c>
      <c r="BJ534" s="47">
        <f t="shared" si="194"/>
        <v>0</v>
      </c>
    </row>
    <row r="535" spans="4:62">
      <c r="D535" s="37">
        <f t="shared" si="180"/>
        <v>20</v>
      </c>
      <c r="E535" s="47">
        <f t="shared" si="198"/>
        <v>3.1848696357947925E-6</v>
      </c>
      <c r="F535" s="47">
        <f t="shared" si="198"/>
        <v>1.5531638182990126E-4</v>
      </c>
      <c r="G535" s="47">
        <f t="shared" si="198"/>
        <v>5.0836266940709201E-5</v>
      </c>
      <c r="H535" s="47">
        <f t="shared" si="198"/>
        <v>1.2857313491038767E-4</v>
      </c>
      <c r="I535" s="47">
        <f t="shared" si="198"/>
        <v>1.4875502424674495E-4</v>
      </c>
      <c r="J535" s="47">
        <f t="shared" si="198"/>
        <v>3.6581049625292037E-4</v>
      </c>
      <c r="K535" s="47">
        <f t="shared" si="198"/>
        <v>1.0700531740313936E-2</v>
      </c>
      <c r="L535" s="47">
        <f t="shared" si="198"/>
        <v>2.112980673886464E-4</v>
      </c>
      <c r="M535" s="47">
        <f t="shared" si="198"/>
        <v>3.6557693251928705E-4</v>
      </c>
      <c r="N535" s="47">
        <f t="shared" si="198"/>
        <v>0</v>
      </c>
      <c r="Q535" s="47">
        <f t="shared" si="196"/>
        <v>-1.8925213354961269E-7</v>
      </c>
      <c r="R535" s="47">
        <f t="shared" si="196"/>
        <v>1.3726455820368657E-4</v>
      </c>
      <c r="S535" s="47">
        <f t="shared" si="196"/>
        <v>4.2001511920975499E-5</v>
      </c>
      <c r="T535" s="47">
        <f t="shared" si="196"/>
        <v>9.0414872210255808E-5</v>
      </c>
      <c r="U535" s="47">
        <f t="shared" si="196"/>
        <v>1.3879032874145609E-4</v>
      </c>
      <c r="V535" s="47">
        <f t="shared" si="196"/>
        <v>2.2825132440539296E-4</v>
      </c>
      <c r="W535" s="47">
        <f t="shared" si="196"/>
        <v>8.1912104301971357E-3</v>
      </c>
      <c r="X535" s="47">
        <f t="shared" si="196"/>
        <v>1.5492027503838482E-4</v>
      </c>
      <c r="Y535" s="47">
        <f t="shared" si="196"/>
        <v>3.1350713614177909E-4</v>
      </c>
      <c r="Z535" s="47">
        <f t="shared" si="196"/>
        <v>0</v>
      </c>
      <c r="AA535" s="91"/>
      <c r="AB535" s="91"/>
      <c r="AC535" s="47">
        <f t="shared" si="197"/>
        <v>6.5104903296813124E-6</v>
      </c>
      <c r="AD535" s="47">
        <f t="shared" si="197"/>
        <v>1.7480416567254657E-4</v>
      </c>
      <c r="AE535" s="47">
        <f t="shared" si="197"/>
        <v>5.9671021960442882E-5</v>
      </c>
      <c r="AF535" s="47">
        <f t="shared" si="197"/>
        <v>1.6692022820631179E-4</v>
      </c>
      <c r="AG535" s="47">
        <f t="shared" si="197"/>
        <v>1.5871971975203378E-4</v>
      </c>
      <c r="AH535" s="47">
        <f t="shared" si="197"/>
        <v>5.0336966810044989E-4</v>
      </c>
      <c r="AI535" s="47">
        <f t="shared" si="197"/>
        <v>1.3216989872562335E-2</v>
      </c>
      <c r="AJ535" s="47">
        <f t="shared" si="197"/>
        <v>2.6802880036078098E-4</v>
      </c>
      <c r="AK535" s="47">
        <f t="shared" si="197"/>
        <v>4.1808661740870405E-4</v>
      </c>
      <c r="AL535" s="47">
        <f t="shared" si="197"/>
        <v>0</v>
      </c>
      <c r="AO535" s="47">
        <f t="shared" si="195"/>
        <v>3.374121769344405E-6</v>
      </c>
      <c r="AP535" s="47">
        <f t="shared" si="195"/>
        <v>1.8051823626214695E-5</v>
      </c>
      <c r="AQ535" s="47">
        <f t="shared" si="195"/>
        <v>8.8347550197337017E-6</v>
      </c>
      <c r="AR535" s="47">
        <f t="shared" si="195"/>
        <v>3.8158262700131867E-5</v>
      </c>
      <c r="AS535" s="47">
        <f t="shared" si="195"/>
        <v>9.9646955052888609E-6</v>
      </c>
      <c r="AT535" s="47">
        <f t="shared" si="195"/>
        <v>1.3755917184752741E-4</v>
      </c>
      <c r="AU535" s="47">
        <f t="shared" si="195"/>
        <v>2.5093213101168004E-3</v>
      </c>
      <c r="AV535" s="47">
        <f t="shared" si="195"/>
        <v>5.637779235026158E-5</v>
      </c>
      <c r="AW535" s="47">
        <f t="shared" si="195"/>
        <v>5.2069796377507958E-5</v>
      </c>
      <c r="AX535" s="47">
        <f t="shared" si="195"/>
        <v>0</v>
      </c>
      <c r="BA535" s="47">
        <f t="shared" si="194"/>
        <v>9.6953599654761053E-6</v>
      </c>
      <c r="BB535" s="47">
        <f t="shared" si="194"/>
        <v>3.3012054750244783E-4</v>
      </c>
      <c r="BC535" s="47">
        <f t="shared" si="194"/>
        <v>1.1050728890115208E-4</v>
      </c>
      <c r="BD535" s="47">
        <f t="shared" si="194"/>
        <v>2.9549336311669944E-4</v>
      </c>
      <c r="BE535" s="47">
        <f t="shared" si="194"/>
        <v>3.0747474399877873E-4</v>
      </c>
      <c r="BF535" s="47">
        <f t="shared" si="194"/>
        <v>8.6918016435337032E-4</v>
      </c>
      <c r="BG535" s="47">
        <f t="shared" si="194"/>
        <v>2.3917521612876271E-2</v>
      </c>
      <c r="BH535" s="47">
        <f t="shared" si="194"/>
        <v>4.7932686774942741E-4</v>
      </c>
      <c r="BI535" s="47">
        <f t="shared" si="194"/>
        <v>7.8366354992799115E-4</v>
      </c>
      <c r="BJ535" s="47">
        <f t="shared" si="194"/>
        <v>0</v>
      </c>
    </row>
    <row r="536" spans="4:62">
      <c r="D536" s="37">
        <f t="shared" si="180"/>
        <v>25</v>
      </c>
      <c r="E536" s="47">
        <f t="shared" si="198"/>
        <v>5.1547321004516354E-6</v>
      </c>
      <c r="F536" s="47">
        <f t="shared" si="198"/>
        <v>2.49709519144099E-4</v>
      </c>
      <c r="G536" s="47">
        <f t="shared" si="198"/>
        <v>8.2391105387401162E-5</v>
      </c>
      <c r="H536" s="47">
        <f t="shared" si="198"/>
        <v>2.0858008169396267E-4</v>
      </c>
      <c r="I536" s="47">
        <f t="shared" si="198"/>
        <v>2.400185155633496E-4</v>
      </c>
      <c r="J536" s="47">
        <f t="shared" si="198"/>
        <v>5.8881403841502832E-4</v>
      </c>
      <c r="K536" s="47">
        <f t="shared" si="198"/>
        <v>1.7344634554792595E-2</v>
      </c>
      <c r="L536" s="47">
        <f t="shared" si="198"/>
        <v>3.445562400554853E-4</v>
      </c>
      <c r="M536" s="47">
        <f t="shared" si="198"/>
        <v>5.939449739294976E-4</v>
      </c>
      <c r="N536" s="47">
        <f t="shared" si="198"/>
        <v>0</v>
      </c>
      <c r="Q536" s="47">
        <f t="shared" si="196"/>
        <v>-3.5762966518811417E-7</v>
      </c>
      <c r="R536" s="47">
        <f t="shared" si="196"/>
        <v>2.2367306731939469E-4</v>
      </c>
      <c r="S536" s="47">
        <f t="shared" si="196"/>
        <v>6.8108040657258179E-5</v>
      </c>
      <c r="T536" s="47">
        <f t="shared" si="196"/>
        <v>1.4613848242696261E-4</v>
      </c>
      <c r="U536" s="47">
        <f t="shared" si="196"/>
        <v>2.2398703179367309E-4</v>
      </c>
      <c r="V536" s="47">
        <f t="shared" si="196"/>
        <v>3.6253087172531971E-4</v>
      </c>
      <c r="W536" s="47">
        <f t="shared" si="196"/>
        <v>1.3225598974611303E-2</v>
      </c>
      <c r="X536" s="47">
        <f t="shared" si="196"/>
        <v>2.5238627782632353E-4</v>
      </c>
      <c r="Y536" s="47">
        <f t="shared" si="196"/>
        <v>5.0842324941701821E-4</v>
      </c>
      <c r="Z536" s="47">
        <f t="shared" si="196"/>
        <v>0</v>
      </c>
      <c r="AA536" s="91"/>
      <c r="AB536" s="91"/>
      <c r="AC536" s="47">
        <f t="shared" si="197"/>
        <v>1.0618592790633496E-5</v>
      </c>
      <c r="AD536" s="47">
        <f t="shared" si="197"/>
        <v>2.7718193118523389E-4</v>
      </c>
      <c r="AE536" s="47">
        <f t="shared" si="197"/>
        <v>9.6674170117544105E-5</v>
      </c>
      <c r="AF536" s="47">
        <f t="shared" si="197"/>
        <v>2.7121051155675477E-4</v>
      </c>
      <c r="AG536" s="47">
        <f t="shared" si="197"/>
        <v>2.5604999933302611E-4</v>
      </c>
      <c r="AH536" s="47">
        <f t="shared" si="197"/>
        <v>8.1509720510474068E-4</v>
      </c>
      <c r="AI536" s="47">
        <f t="shared" si="197"/>
        <v>2.1470806957105508E-2</v>
      </c>
      <c r="AJ536" s="47">
        <f t="shared" si="197"/>
        <v>4.3707914290652011E-4</v>
      </c>
      <c r="AK536" s="47">
        <f t="shared" si="197"/>
        <v>6.7990658695388727E-4</v>
      </c>
      <c r="AL536" s="47">
        <f t="shared" si="197"/>
        <v>0</v>
      </c>
      <c r="AO536" s="47">
        <f t="shared" si="195"/>
        <v>5.5123617656397496E-6</v>
      </c>
      <c r="AP536" s="47">
        <f t="shared" si="195"/>
        <v>2.6036451824704312E-5</v>
      </c>
      <c r="AQ536" s="47">
        <f t="shared" si="195"/>
        <v>1.4283064730142984E-5</v>
      </c>
      <c r="AR536" s="47">
        <f t="shared" si="195"/>
        <v>6.2441599267000058E-5</v>
      </c>
      <c r="AS536" s="47">
        <f t="shared" si="195"/>
        <v>1.6031483769676509E-5</v>
      </c>
      <c r="AT536" s="47">
        <f t="shared" si="195"/>
        <v>2.2628316668970861E-4</v>
      </c>
      <c r="AU536" s="47">
        <f t="shared" si="195"/>
        <v>4.119035580181292E-3</v>
      </c>
      <c r="AV536" s="47">
        <f t="shared" si="195"/>
        <v>9.2169962229161765E-5</v>
      </c>
      <c r="AW536" s="47">
        <f t="shared" si="195"/>
        <v>8.5521724512479386E-5</v>
      </c>
      <c r="AX536" s="47">
        <f t="shared" si="195"/>
        <v>0</v>
      </c>
      <c r="BA536" s="47">
        <f t="shared" si="194"/>
        <v>1.5773324891085131E-5</v>
      </c>
      <c r="BB536" s="47">
        <f t="shared" si="194"/>
        <v>5.2689145032933289E-4</v>
      </c>
      <c r="BC536" s="47">
        <f t="shared" si="194"/>
        <v>1.7906527550494525E-4</v>
      </c>
      <c r="BD536" s="47">
        <f t="shared" si="194"/>
        <v>4.7979059325071744E-4</v>
      </c>
      <c r="BE536" s="47">
        <f t="shared" si="194"/>
        <v>4.9606851489637565E-4</v>
      </c>
      <c r="BF536" s="47">
        <f t="shared" si="194"/>
        <v>1.4039112435197689E-3</v>
      </c>
      <c r="BG536" s="47">
        <f t="shared" si="194"/>
        <v>3.8815441511898099E-2</v>
      </c>
      <c r="BH536" s="47">
        <f t="shared" si="194"/>
        <v>7.8163538296200535E-4</v>
      </c>
      <c r="BI536" s="47">
        <f t="shared" si="194"/>
        <v>1.2738515608833848E-3</v>
      </c>
      <c r="BJ536" s="47">
        <f t="shared" si="194"/>
        <v>0</v>
      </c>
    </row>
    <row r="537" spans="4:62">
      <c r="D537" s="37">
        <f t="shared" si="180"/>
        <v>30</v>
      </c>
      <c r="E537" s="47">
        <f t="shared" si="198"/>
        <v>7.5956279333175376E-6</v>
      </c>
      <c r="F537" s="47">
        <f t="shared" si="198"/>
        <v>3.6667393653630579E-4</v>
      </c>
      <c r="G537" s="47">
        <f t="shared" si="198"/>
        <v>1.2149133449131715E-4</v>
      </c>
      <c r="H537" s="47">
        <f t="shared" si="198"/>
        <v>3.0771828372999784E-4</v>
      </c>
      <c r="I537" s="47">
        <f t="shared" si="198"/>
        <v>3.5310492623634053E-4</v>
      </c>
      <c r="J537" s="47">
        <f t="shared" si="198"/>
        <v>8.6514217123858012E-4</v>
      </c>
      <c r="K537" s="47">
        <f t="shared" si="198"/>
        <v>2.5577474747429461E-2</v>
      </c>
      <c r="L537" s="47">
        <f t="shared" si="198"/>
        <v>5.0967909720606055E-4</v>
      </c>
      <c r="M537" s="47">
        <f t="shared" si="198"/>
        <v>8.7692036466827995E-4</v>
      </c>
      <c r="N537" s="47">
        <f t="shared" si="198"/>
        <v>0</v>
      </c>
      <c r="Q537" s="47">
        <f t="shared" si="196"/>
        <v>-5.6626961985432039E-7</v>
      </c>
      <c r="R537" s="47">
        <f t="shared" si="196"/>
        <v>3.3074357280335465E-4</v>
      </c>
      <c r="S537" s="47">
        <f t="shared" si="196"/>
        <v>1.0045716063203123E-4</v>
      </c>
      <c r="T537" s="47">
        <f t="shared" si="196"/>
        <v>2.1518671823559705E-4</v>
      </c>
      <c r="U537" s="47">
        <f t="shared" si="196"/>
        <v>3.2955596423703379E-4</v>
      </c>
      <c r="V537" s="47">
        <f t="shared" si="196"/>
        <v>5.2891933456118896E-4</v>
      </c>
      <c r="W537" s="47">
        <f t="shared" si="196"/>
        <v>1.9463810138876048E-2</v>
      </c>
      <c r="X537" s="47">
        <f t="shared" si="196"/>
        <v>3.7315834405919114E-4</v>
      </c>
      <c r="Y537" s="47">
        <f t="shared" si="196"/>
        <v>7.499476894163511E-4</v>
      </c>
      <c r="Z537" s="47">
        <f t="shared" si="196"/>
        <v>0</v>
      </c>
      <c r="AA537" s="91"/>
      <c r="AB537" s="91"/>
      <c r="AC537" s="47">
        <f t="shared" si="197"/>
        <v>1.5709024411031503E-5</v>
      </c>
      <c r="AD537" s="47">
        <f t="shared" si="197"/>
        <v>4.0404026048568753E-4</v>
      </c>
      <c r="AE537" s="47">
        <f t="shared" si="197"/>
        <v>1.4252550835060305E-4</v>
      </c>
      <c r="AF537" s="47">
        <f t="shared" si="197"/>
        <v>4.0043867982019041E-4</v>
      </c>
      <c r="AG537" s="47">
        <f t="shared" si="197"/>
        <v>3.7665388823564732E-4</v>
      </c>
      <c r="AH537" s="47">
        <f t="shared" si="197"/>
        <v>1.2013650079159767E-3</v>
      </c>
      <c r="AI537" s="47">
        <f t="shared" si="197"/>
        <v>3.1698276178114534E-2</v>
      </c>
      <c r="AJ537" s="47">
        <f t="shared" si="197"/>
        <v>6.4655279097480312E-4</v>
      </c>
      <c r="AK537" s="47">
        <f t="shared" si="197"/>
        <v>1.0043329284321208E-3</v>
      </c>
      <c r="AL537" s="47">
        <f t="shared" si="197"/>
        <v>0</v>
      </c>
      <c r="AO537" s="47">
        <f t="shared" si="195"/>
        <v>8.1618975531718584E-6</v>
      </c>
      <c r="AP537" s="47">
        <f t="shared" si="195"/>
        <v>3.5930363732951138E-5</v>
      </c>
      <c r="AQ537" s="47">
        <f t="shared" si="195"/>
        <v>2.1034173859285925E-5</v>
      </c>
      <c r="AR537" s="47">
        <f t="shared" si="195"/>
        <v>9.2531565494400789E-5</v>
      </c>
      <c r="AS537" s="47">
        <f t="shared" si="195"/>
        <v>2.3548961999306738E-5</v>
      </c>
      <c r="AT537" s="47">
        <f t="shared" si="195"/>
        <v>3.3622283667739117E-4</v>
      </c>
      <c r="AU537" s="47">
        <f t="shared" si="195"/>
        <v>6.1136646085534138E-3</v>
      </c>
      <c r="AV537" s="47">
        <f t="shared" si="195"/>
        <v>1.3652075314686941E-4</v>
      </c>
      <c r="AW537" s="47">
        <f t="shared" si="195"/>
        <v>1.2697267525192885E-4</v>
      </c>
      <c r="AX537" s="47">
        <f t="shared" si="195"/>
        <v>0</v>
      </c>
      <c r="BA537" s="47">
        <f t="shared" si="194"/>
        <v>2.330465234434904E-5</v>
      </c>
      <c r="BB537" s="47">
        <f t="shared" si="194"/>
        <v>7.7071419702199337E-4</v>
      </c>
      <c r="BC537" s="47">
        <f t="shared" si="194"/>
        <v>2.6401684284192023E-4</v>
      </c>
      <c r="BD537" s="47">
        <f t="shared" si="194"/>
        <v>7.0815696355018825E-4</v>
      </c>
      <c r="BE537" s="47">
        <f t="shared" si="194"/>
        <v>7.2975881447198785E-4</v>
      </c>
      <c r="BF537" s="47">
        <f t="shared" si="194"/>
        <v>2.0665071791545571E-3</v>
      </c>
      <c r="BG537" s="47">
        <f t="shared" si="194"/>
        <v>5.7275750925543996E-2</v>
      </c>
      <c r="BH537" s="47">
        <f t="shared" si="194"/>
        <v>1.1562318881808637E-3</v>
      </c>
      <c r="BI537" s="47">
        <f t="shared" si="194"/>
        <v>1.8812532931004008E-3</v>
      </c>
      <c r="BJ537" s="47">
        <f t="shared" si="194"/>
        <v>0</v>
      </c>
    </row>
    <row r="538" spans="4:62">
      <c r="D538" s="37">
        <f t="shared" si="180"/>
        <v>40</v>
      </c>
      <c r="E538" s="47">
        <f t="shared" si="198"/>
        <v>1.3728074651538358E-5</v>
      </c>
      <c r="F538" s="47">
        <f t="shared" si="198"/>
        <v>6.6053246500258561E-4</v>
      </c>
      <c r="G538" s="47">
        <f t="shared" si="198"/>
        <v>2.1972578940800298E-4</v>
      </c>
      <c r="H538" s="47">
        <f t="shared" si="198"/>
        <v>5.5679066672160602E-4</v>
      </c>
      <c r="I538" s="47">
        <f t="shared" si="198"/>
        <v>6.3722044590303105E-4</v>
      </c>
      <c r="J538" s="47">
        <f t="shared" si="198"/>
        <v>1.5593821828232828E-3</v>
      </c>
      <c r="K538" s="47">
        <f t="shared" si="198"/>
        <v>4.6261460168345245E-2</v>
      </c>
      <c r="L538" s="47">
        <f t="shared" si="198"/>
        <v>9.245297064790377E-4</v>
      </c>
      <c r="M538" s="47">
        <f t="shared" si="198"/>
        <v>1.5878607837175492E-3</v>
      </c>
      <c r="N538" s="47">
        <f t="shared" si="198"/>
        <v>0</v>
      </c>
      <c r="Q538" s="47">
        <f t="shared" si="196"/>
        <v>-1.0904515157200949E-6</v>
      </c>
      <c r="R538" s="47">
        <f t="shared" si="196"/>
        <v>5.997448800825854E-4</v>
      </c>
      <c r="S538" s="47">
        <f t="shared" si="196"/>
        <v>1.8173029484591847E-4</v>
      </c>
      <c r="T538" s="47">
        <f t="shared" si="196"/>
        <v>3.8866180938130763E-4</v>
      </c>
      <c r="U538" s="47">
        <f t="shared" si="196"/>
        <v>5.9478475630238097E-4</v>
      </c>
      <c r="V538" s="47">
        <f t="shared" si="196"/>
        <v>9.4694962046224657E-4</v>
      </c>
      <c r="W538" s="47">
        <f t="shared" si="196"/>
        <v>3.5136538596504362E-2</v>
      </c>
      <c r="X538" s="47">
        <f t="shared" si="196"/>
        <v>6.7658311591965617E-4</v>
      </c>
      <c r="Y538" s="47">
        <f t="shared" si="196"/>
        <v>1.3567477582685315E-3</v>
      </c>
      <c r="Z538" s="47">
        <f t="shared" si="196"/>
        <v>0</v>
      </c>
      <c r="AA538" s="91"/>
      <c r="AB538" s="91"/>
      <c r="AC538" s="47">
        <f t="shared" si="197"/>
        <v>2.8498099743338911E-5</v>
      </c>
      <c r="AD538" s="47">
        <f t="shared" si="197"/>
        <v>7.2275601013901654E-4</v>
      </c>
      <c r="AE538" s="47">
        <f t="shared" si="197"/>
        <v>2.577212839700875E-4</v>
      </c>
      <c r="AF538" s="47">
        <f t="shared" si="197"/>
        <v>7.2510835465769549E-4</v>
      </c>
      <c r="AG538" s="47">
        <f t="shared" si="197"/>
        <v>6.7965613550368114E-4</v>
      </c>
      <c r="AH538" s="47">
        <f t="shared" si="197"/>
        <v>2.1718147451843294E-3</v>
      </c>
      <c r="AI538" s="47">
        <f t="shared" si="197"/>
        <v>5.7393518562317863E-2</v>
      </c>
      <c r="AJ538" s="47">
        <f t="shared" si="197"/>
        <v>1.1728292376602925E-3</v>
      </c>
      <c r="AK538" s="47">
        <f t="shared" si="197"/>
        <v>1.8194136976784829E-3</v>
      </c>
      <c r="AL538" s="47">
        <f t="shared" si="197"/>
        <v>0</v>
      </c>
      <c r="AO538" s="47">
        <f t="shared" si="195"/>
        <v>1.4818526167258453E-5</v>
      </c>
      <c r="AP538" s="47">
        <f t="shared" si="195"/>
        <v>6.0787584920000211E-5</v>
      </c>
      <c r="AQ538" s="47">
        <f t="shared" si="195"/>
        <v>3.7995494562084514E-5</v>
      </c>
      <c r="AR538" s="47">
        <f t="shared" si="195"/>
        <v>1.6812885734029839E-4</v>
      </c>
      <c r="AS538" s="47">
        <f t="shared" si="195"/>
        <v>4.2435689600650085E-5</v>
      </c>
      <c r="AT538" s="47">
        <f t="shared" si="195"/>
        <v>6.124325623610362E-4</v>
      </c>
      <c r="AU538" s="47">
        <f t="shared" si="195"/>
        <v>1.1124921571840883E-2</v>
      </c>
      <c r="AV538" s="47">
        <f t="shared" si="195"/>
        <v>2.4794659055938154E-4</v>
      </c>
      <c r="AW538" s="47">
        <f t="shared" si="195"/>
        <v>2.311130254490177E-4</v>
      </c>
      <c r="AX538" s="47">
        <f t="shared" si="195"/>
        <v>0</v>
      </c>
      <c r="BA538" s="47">
        <f t="shared" si="194"/>
        <v>4.2226174394877268E-5</v>
      </c>
      <c r="BB538" s="47">
        <f t="shared" si="194"/>
        <v>1.3832884751416022E-3</v>
      </c>
      <c r="BC538" s="47">
        <f t="shared" si="194"/>
        <v>4.7744707337809048E-4</v>
      </c>
      <c r="BD538" s="47">
        <f t="shared" si="194"/>
        <v>1.2818990213793015E-3</v>
      </c>
      <c r="BE538" s="47">
        <f t="shared" si="194"/>
        <v>1.3168765814067121E-3</v>
      </c>
      <c r="BF538" s="47">
        <f t="shared" si="194"/>
        <v>3.7311969280076122E-3</v>
      </c>
      <c r="BG538" s="47">
        <f t="shared" si="194"/>
        <v>0.10365497873066311</v>
      </c>
      <c r="BH538" s="47">
        <f t="shared" si="194"/>
        <v>2.0973589441393302E-3</v>
      </c>
      <c r="BI538" s="47">
        <f t="shared" si="194"/>
        <v>3.407274481396032E-3</v>
      </c>
      <c r="BJ538" s="47">
        <f t="shared" si="194"/>
        <v>0</v>
      </c>
    </row>
    <row r="539" spans="4:62">
      <c r="D539" s="37">
        <f t="shared" si="180"/>
        <v>50</v>
      </c>
      <c r="E539" s="47">
        <f t="shared" si="198"/>
        <v>2.1279960594939439E-5</v>
      </c>
      <c r="F539" s="47">
        <f t="shared" si="198"/>
        <v>1.0224085957611859E-3</v>
      </c>
      <c r="G539" s="47">
        <f t="shared" si="198"/>
        <v>3.406979614186908E-4</v>
      </c>
      <c r="H539" s="47">
        <f t="shared" si="198"/>
        <v>8.6351428201450052E-4</v>
      </c>
      <c r="I539" s="47">
        <f t="shared" si="198"/>
        <v>9.8709841433248504E-4</v>
      </c>
      <c r="J539" s="47">
        <f t="shared" si="198"/>
        <v>2.4143136034674396E-3</v>
      </c>
      <c r="K539" s="47">
        <f t="shared" si="198"/>
        <v>7.1733038794477261E-2</v>
      </c>
      <c r="L539" s="47">
        <f t="shared" si="198"/>
        <v>1.4354032009802516E-3</v>
      </c>
      <c r="M539" s="47">
        <f t="shared" si="198"/>
        <v>2.4633581510671212E-3</v>
      </c>
      <c r="N539" s="47">
        <f t="shared" si="198"/>
        <v>0</v>
      </c>
      <c r="Q539" s="47">
        <f t="shared" si="196"/>
        <v>-1.7359625283820282E-6</v>
      </c>
      <c r="R539" s="47">
        <f t="shared" si="196"/>
        <v>9.3101024357324742E-4</v>
      </c>
      <c r="S539" s="47">
        <f t="shared" si="196"/>
        <v>2.8181521495168561E-4</v>
      </c>
      <c r="T539" s="47">
        <f t="shared" si="196"/>
        <v>6.022900987981615E-4</v>
      </c>
      <c r="U539" s="47">
        <f t="shared" si="196"/>
        <v>9.2140440399247263E-4</v>
      </c>
      <c r="V539" s="47">
        <f t="shared" si="196"/>
        <v>1.4617387715252722E-3</v>
      </c>
      <c r="W539" s="47">
        <f t="shared" si="196"/>
        <v>5.4436935839620448E-2</v>
      </c>
      <c r="X539" s="47">
        <f t="shared" si="196"/>
        <v>1.0502397288151904E-3</v>
      </c>
      <c r="Y539" s="47">
        <f t="shared" si="196"/>
        <v>2.1040000575513022E-3</v>
      </c>
      <c r="Z539" s="47">
        <f t="shared" si="196"/>
        <v>0</v>
      </c>
      <c r="AA539" s="91"/>
      <c r="AB539" s="91"/>
      <c r="AC539" s="47">
        <f t="shared" si="197"/>
        <v>4.4247382642802994E-5</v>
      </c>
      <c r="AD539" s="47">
        <f t="shared" si="197"/>
        <v>1.1152429081655547E-3</v>
      </c>
      <c r="AE539" s="47">
        <f t="shared" si="197"/>
        <v>3.9958070788569599E-4</v>
      </c>
      <c r="AF539" s="47">
        <f t="shared" si="197"/>
        <v>1.1249272958266299E-3</v>
      </c>
      <c r="AG539" s="47">
        <f t="shared" si="197"/>
        <v>1.0527924246724976E-3</v>
      </c>
      <c r="AH539" s="47">
        <f t="shared" si="197"/>
        <v>3.3668884354096226E-3</v>
      </c>
      <c r="AI539" s="47">
        <f t="shared" si="197"/>
        <v>8.9036278571465899E-2</v>
      </c>
      <c r="AJ539" s="47">
        <f t="shared" si="197"/>
        <v>1.8209196137671858E-3</v>
      </c>
      <c r="AK539" s="47">
        <f t="shared" si="197"/>
        <v>2.8231561330948618E-3</v>
      </c>
      <c r="AL539" s="47">
        <f t="shared" si="197"/>
        <v>0</v>
      </c>
      <c r="AO539" s="47">
        <f t="shared" si="195"/>
        <v>2.3015923123321465E-5</v>
      </c>
      <c r="AP539" s="47">
        <f t="shared" si="195"/>
        <v>9.1398352187938448E-5</v>
      </c>
      <c r="AQ539" s="47">
        <f t="shared" si="195"/>
        <v>5.8882746467005189E-5</v>
      </c>
      <c r="AR539" s="47">
        <f t="shared" si="195"/>
        <v>2.6122418321633902E-4</v>
      </c>
      <c r="AS539" s="47">
        <f t="shared" si="195"/>
        <v>6.5694010340012414E-5</v>
      </c>
      <c r="AT539" s="47">
        <f t="shared" si="195"/>
        <v>9.5257483194216737E-4</v>
      </c>
      <c r="AU539" s="47">
        <f t="shared" si="195"/>
        <v>1.7296102954856812E-2</v>
      </c>
      <c r="AV539" s="47">
        <f t="shared" si="195"/>
        <v>3.8516347216506117E-4</v>
      </c>
      <c r="AW539" s="47">
        <f t="shared" si="195"/>
        <v>3.5935809351581895E-4</v>
      </c>
      <c r="AX539" s="47">
        <f t="shared" si="195"/>
        <v>0</v>
      </c>
      <c r="BA539" s="47">
        <f t="shared" si="194"/>
        <v>6.5527343237742439E-5</v>
      </c>
      <c r="BB539" s="47">
        <f t="shared" si="194"/>
        <v>2.1376515039267406E-3</v>
      </c>
      <c r="BC539" s="47">
        <f t="shared" si="194"/>
        <v>7.4027866930438679E-4</v>
      </c>
      <c r="BD539" s="47">
        <f t="shared" si="194"/>
        <v>1.9884415778411305E-3</v>
      </c>
      <c r="BE539" s="47">
        <f t="shared" si="194"/>
        <v>2.0398908390049826E-3</v>
      </c>
      <c r="BF539" s="47">
        <f t="shared" si="194"/>
        <v>5.7812020388770622E-3</v>
      </c>
      <c r="BG539" s="47">
        <f t="shared" si="194"/>
        <v>0.16076931736594316</v>
      </c>
      <c r="BH539" s="47">
        <f t="shared" si="194"/>
        <v>3.2563228147474373E-3</v>
      </c>
      <c r="BI539" s="47">
        <f t="shared" si="194"/>
        <v>5.286514284161983E-3</v>
      </c>
      <c r="BJ539" s="47">
        <f t="shared" si="194"/>
        <v>0</v>
      </c>
    </row>
    <row r="540" spans="4:62">
      <c r="D540" s="37">
        <f t="shared" ref="D540:D555" si="199">D451</f>
        <v>60</v>
      </c>
      <c r="E540" s="47">
        <f t="shared" si="198"/>
        <v>2.9928078840834484E-5</v>
      </c>
      <c r="F540" s="47">
        <f t="shared" si="198"/>
        <v>1.4368146914864508E-3</v>
      </c>
      <c r="G540" s="47">
        <f t="shared" si="198"/>
        <v>4.7923046255178163E-4</v>
      </c>
      <c r="H540" s="47">
        <f t="shared" si="198"/>
        <v>1.2147619191930292E-3</v>
      </c>
      <c r="I540" s="47">
        <f t="shared" si="198"/>
        <v>1.3877646936286412E-3</v>
      </c>
      <c r="J540" s="47">
        <f t="shared" si="198"/>
        <v>3.3933469301455606E-3</v>
      </c>
      <c r="K540" s="47">
        <f t="shared" si="198"/>
        <v>0.10090207359178993</v>
      </c>
      <c r="L540" s="47">
        <f t="shared" si="198"/>
        <v>2.020435128402393E-3</v>
      </c>
      <c r="M540" s="47">
        <f t="shared" si="198"/>
        <v>3.4659427787421312E-3</v>
      </c>
      <c r="N540" s="47">
        <f t="shared" si="198"/>
        <v>0</v>
      </c>
      <c r="Q540" s="47">
        <f t="shared" ref="Q540:Z555" si="200">Q539+Q362/$R$192</f>
        <v>-2.4751759657096751E-6</v>
      </c>
      <c r="R540" s="47">
        <f t="shared" si="200"/>
        <v>1.3103621108693844E-3</v>
      </c>
      <c r="S540" s="47">
        <f t="shared" si="200"/>
        <v>3.9642846920269243E-4</v>
      </c>
      <c r="T540" s="47">
        <f t="shared" si="200"/>
        <v>8.469286859526181E-4</v>
      </c>
      <c r="U540" s="47">
        <f t="shared" si="200"/>
        <v>1.2954361830508812E-3</v>
      </c>
      <c r="V540" s="47">
        <f t="shared" si="200"/>
        <v>2.0512547524951835E-3</v>
      </c>
      <c r="W540" s="47">
        <f t="shared" si="200"/>
        <v>7.6538980123944458E-2</v>
      </c>
      <c r="X540" s="47">
        <f t="shared" si="200"/>
        <v>1.4781363623051159E-3</v>
      </c>
      <c r="Y540" s="47">
        <f t="shared" si="200"/>
        <v>2.9597235539265626E-3</v>
      </c>
      <c r="Z540" s="47">
        <f t="shared" si="200"/>
        <v>0</v>
      </c>
      <c r="AA540" s="91"/>
      <c r="AB540" s="91"/>
      <c r="AC540" s="47">
        <f t="shared" ref="AC540:AL555" si="201">AC539+AC362/$R$192</f>
        <v>6.2282832571920719E-5</v>
      </c>
      <c r="AD540" s="47">
        <f t="shared" si="201"/>
        <v>1.5647032323199475E-3</v>
      </c>
      <c r="AE540" s="47">
        <f t="shared" si="201"/>
        <v>5.6203245590087084E-4</v>
      </c>
      <c r="AF540" s="47">
        <f t="shared" si="201"/>
        <v>1.5827839830292296E-3</v>
      </c>
      <c r="AG540" s="47">
        <f t="shared" si="201"/>
        <v>1.4800932042064012E-3</v>
      </c>
      <c r="AH540" s="47">
        <f t="shared" si="201"/>
        <v>4.7354391077959607E-3</v>
      </c>
      <c r="AI540" s="47">
        <f t="shared" si="201"/>
        <v>0.12527230388176733</v>
      </c>
      <c r="AJ540" s="47">
        <f t="shared" si="201"/>
        <v>2.5630868351215431E-3</v>
      </c>
      <c r="AK540" s="47">
        <f t="shared" si="201"/>
        <v>3.9726018920696266E-3</v>
      </c>
      <c r="AL540" s="47">
        <f t="shared" si="201"/>
        <v>0</v>
      </c>
      <c r="AO540" s="47">
        <f t="shared" si="195"/>
        <v>3.2403254806544159E-5</v>
      </c>
      <c r="AP540" s="47">
        <f t="shared" si="195"/>
        <v>1.2645258061706635E-4</v>
      </c>
      <c r="AQ540" s="47">
        <f t="shared" si="195"/>
        <v>8.2801993349089205E-5</v>
      </c>
      <c r="AR540" s="47">
        <f t="shared" si="195"/>
        <v>3.6783323324041106E-4</v>
      </c>
      <c r="AS540" s="47">
        <f t="shared" si="195"/>
        <v>9.2328510577760004E-5</v>
      </c>
      <c r="AT540" s="47">
        <f t="shared" si="195"/>
        <v>1.3420921776503771E-3</v>
      </c>
      <c r="AU540" s="47">
        <f t="shared" si="195"/>
        <v>2.4363093467845473E-2</v>
      </c>
      <c r="AV540" s="47">
        <f t="shared" si="195"/>
        <v>5.4229876609727706E-4</v>
      </c>
      <c r="AW540" s="47">
        <f t="shared" si="195"/>
        <v>5.0621922481556853E-4</v>
      </c>
      <c r="AX540" s="47">
        <f t="shared" si="195"/>
        <v>0</v>
      </c>
      <c r="BA540" s="47">
        <f t="shared" si="194"/>
        <v>9.2210911412755203E-5</v>
      </c>
      <c r="BB540" s="47">
        <f t="shared" si="194"/>
        <v>3.0015179238063981E-3</v>
      </c>
      <c r="BC540" s="47">
        <f t="shared" si="194"/>
        <v>1.0412629184526525E-3</v>
      </c>
      <c r="BD540" s="47">
        <f t="shared" si="194"/>
        <v>2.7975459022222589E-3</v>
      </c>
      <c r="BE540" s="47">
        <f t="shared" si="194"/>
        <v>2.8678578978350421E-3</v>
      </c>
      <c r="BF540" s="47">
        <f t="shared" ref="BF540:BJ555" si="202">J540+AH540</f>
        <v>8.1287860379415204E-3</v>
      </c>
      <c r="BG540" s="47">
        <f t="shared" si="202"/>
        <v>0.22617437747355726</v>
      </c>
      <c r="BH540" s="47">
        <f t="shared" si="202"/>
        <v>4.5835219635239361E-3</v>
      </c>
      <c r="BI540" s="47">
        <f t="shared" si="202"/>
        <v>7.4385446708117578E-3</v>
      </c>
      <c r="BJ540" s="47">
        <f t="shared" si="202"/>
        <v>0</v>
      </c>
    </row>
    <row r="541" spans="4:62">
      <c r="D541" s="37">
        <f t="shared" si="199"/>
        <v>75</v>
      </c>
      <c r="E541" s="47">
        <f t="shared" ref="E541:N555" si="203">E540+E363/$R$192</f>
        <v>4.4332834948092689E-5</v>
      </c>
      <c r="F541" s="47">
        <f t="shared" si="203"/>
        <v>2.127071065018E-3</v>
      </c>
      <c r="G541" s="47">
        <f t="shared" si="203"/>
        <v>7.0997741061737374E-4</v>
      </c>
      <c r="H541" s="47">
        <f t="shared" si="203"/>
        <v>1.7998182751475808E-3</v>
      </c>
      <c r="I541" s="47">
        <f t="shared" si="203"/>
        <v>2.0551353134051747E-3</v>
      </c>
      <c r="J541" s="47">
        <f t="shared" si="203"/>
        <v>5.0240758229159674E-3</v>
      </c>
      <c r="K541" s="47">
        <f t="shared" si="203"/>
        <v>0.14948753694838288</v>
      </c>
      <c r="L541" s="47">
        <f t="shared" si="203"/>
        <v>2.9948947726695417E-3</v>
      </c>
      <c r="M541" s="47">
        <f t="shared" si="203"/>
        <v>5.1358999449036703E-3</v>
      </c>
      <c r="N541" s="47">
        <f t="shared" si="203"/>
        <v>0</v>
      </c>
      <c r="Q541" s="47">
        <f t="shared" si="200"/>
        <v>-3.7064483619869892E-6</v>
      </c>
      <c r="R541" s="47">
        <f t="shared" si="200"/>
        <v>1.9422303360555541E-3</v>
      </c>
      <c r="S541" s="47">
        <f t="shared" si="200"/>
        <v>5.8733427404972802E-4</v>
      </c>
      <c r="T541" s="47">
        <f t="shared" si="200"/>
        <v>1.2544114564451325E-3</v>
      </c>
      <c r="U541" s="47">
        <f t="shared" si="200"/>
        <v>1.9184429922209194E-3</v>
      </c>
      <c r="V541" s="47">
        <f t="shared" si="200"/>
        <v>3.0331832698617693E-3</v>
      </c>
      <c r="W541" s="47">
        <f t="shared" si="200"/>
        <v>0.11335329606355693</v>
      </c>
      <c r="X541" s="47">
        <f t="shared" si="200"/>
        <v>2.1908632780668121E-3</v>
      </c>
      <c r="Y541" s="47">
        <f t="shared" si="200"/>
        <v>4.385061171897596E-3</v>
      </c>
      <c r="Z541" s="47">
        <f t="shared" si="200"/>
        <v>0</v>
      </c>
      <c r="AA541" s="91"/>
      <c r="AB541" s="91"/>
      <c r="AC541" s="47">
        <f t="shared" si="201"/>
        <v>9.2323617182714417E-5</v>
      </c>
      <c r="AD541" s="47">
        <f t="shared" si="201"/>
        <v>2.3133477541968763E-3</v>
      </c>
      <c r="AE541" s="47">
        <f t="shared" si="201"/>
        <v>8.3262054718501958E-4</v>
      </c>
      <c r="AF541" s="47">
        <f t="shared" si="201"/>
        <v>2.3454139244458165E-3</v>
      </c>
      <c r="AG541" s="47">
        <f t="shared" si="201"/>
        <v>2.19182763458943E-3</v>
      </c>
      <c r="AH541" s="47">
        <f t="shared" si="201"/>
        <v>7.0149683759701993E-3</v>
      </c>
      <c r="AI541" s="47">
        <f t="shared" si="201"/>
        <v>0.18562891465534093</v>
      </c>
      <c r="AJ541" s="47">
        <f t="shared" si="201"/>
        <v>3.7992792078941446E-3</v>
      </c>
      <c r="AK541" s="47">
        <f t="shared" si="201"/>
        <v>5.8871786064216801E-3</v>
      </c>
      <c r="AL541" s="47">
        <f t="shared" si="201"/>
        <v>0</v>
      </c>
      <c r="AO541" s="47">
        <f t="shared" si="195"/>
        <v>4.8039283310079679E-5</v>
      </c>
      <c r="AP541" s="47">
        <f t="shared" si="195"/>
        <v>1.8484072896244588E-4</v>
      </c>
      <c r="AQ541" s="47">
        <f t="shared" si="195"/>
        <v>1.2264313656764573E-4</v>
      </c>
      <c r="AR541" s="47">
        <f t="shared" si="195"/>
        <v>5.454068187024483E-4</v>
      </c>
      <c r="AS541" s="47">
        <f t="shared" si="195"/>
        <v>1.366923211842553E-4</v>
      </c>
      <c r="AT541" s="47">
        <f t="shared" si="195"/>
        <v>1.9908925530541981E-3</v>
      </c>
      <c r="AU541" s="47">
        <f t="shared" si="195"/>
        <v>3.6134240884825947E-2</v>
      </c>
      <c r="AV541" s="47">
        <f t="shared" si="195"/>
        <v>8.0403149460272962E-4</v>
      </c>
      <c r="AW541" s="47">
        <f t="shared" si="195"/>
        <v>7.5083877300607428E-4</v>
      </c>
      <c r="AX541" s="47">
        <f t="shared" si="195"/>
        <v>0</v>
      </c>
      <c r="BA541" s="47">
        <f t="shared" ref="BA541:BE555" si="204">E541+AC541</f>
        <v>1.3665645213080711E-4</v>
      </c>
      <c r="BB541" s="47">
        <f t="shared" si="204"/>
        <v>4.4404188192148763E-3</v>
      </c>
      <c r="BC541" s="47">
        <f t="shared" si="204"/>
        <v>1.5425979578023933E-3</v>
      </c>
      <c r="BD541" s="47">
        <f t="shared" si="204"/>
        <v>4.1452321995933978E-3</v>
      </c>
      <c r="BE541" s="47">
        <f t="shared" si="204"/>
        <v>4.2469629479946047E-3</v>
      </c>
      <c r="BF541" s="47">
        <f t="shared" si="202"/>
        <v>1.2039044198886167E-2</v>
      </c>
      <c r="BG541" s="47">
        <f t="shared" si="202"/>
        <v>0.33511645160372383</v>
      </c>
      <c r="BH541" s="47">
        <f t="shared" si="202"/>
        <v>6.7941739805636864E-3</v>
      </c>
      <c r="BI541" s="47">
        <f t="shared" si="202"/>
        <v>1.102307855132535E-2</v>
      </c>
      <c r="BJ541" s="47">
        <f t="shared" si="202"/>
        <v>0</v>
      </c>
    </row>
    <row r="542" spans="4:62">
      <c r="D542" s="37">
        <f t="shared" si="199"/>
        <v>100</v>
      </c>
      <c r="E542" s="47">
        <f t="shared" si="203"/>
        <v>7.0598733211303674E-5</v>
      </c>
      <c r="F542" s="47">
        <f t="shared" si="203"/>
        <v>3.3856972817838124E-3</v>
      </c>
      <c r="G542" s="47">
        <f t="shared" si="203"/>
        <v>1.1307256563570843E-3</v>
      </c>
      <c r="H542" s="47">
        <f t="shared" si="203"/>
        <v>2.8666208373932644E-3</v>
      </c>
      <c r="I542" s="47">
        <f t="shared" si="203"/>
        <v>3.2720312241991114E-3</v>
      </c>
      <c r="J542" s="47">
        <f t="shared" si="203"/>
        <v>7.9975769966570427E-3</v>
      </c>
      <c r="K542" s="47">
        <f t="shared" si="203"/>
        <v>0.23807916794116446</v>
      </c>
      <c r="L542" s="47">
        <f t="shared" si="203"/>
        <v>4.7717424809781174E-3</v>
      </c>
      <c r="M542" s="47">
        <f t="shared" si="203"/>
        <v>8.1809306766782702E-3</v>
      </c>
      <c r="N542" s="47">
        <f t="shared" si="203"/>
        <v>0</v>
      </c>
      <c r="Q542" s="47">
        <f t="shared" si="200"/>
        <v>-5.951573184240964E-6</v>
      </c>
      <c r="R542" s="47">
        <f t="shared" si="200"/>
        <v>3.0943905250179348E-3</v>
      </c>
      <c r="S542" s="47">
        <f t="shared" si="200"/>
        <v>9.3543544359622657E-4</v>
      </c>
      <c r="T542" s="47">
        <f t="shared" si="200"/>
        <v>1.9974230641442593E-3</v>
      </c>
      <c r="U542" s="47">
        <f t="shared" si="200"/>
        <v>3.0544451115974902E-3</v>
      </c>
      <c r="V542" s="47">
        <f t="shared" si="200"/>
        <v>4.8236498592891851E-3</v>
      </c>
      <c r="W542" s="47">
        <f t="shared" si="200"/>
        <v>0.18048119950736041</v>
      </c>
      <c r="X542" s="47">
        <f t="shared" si="200"/>
        <v>3.4904626964433654E-3</v>
      </c>
      <c r="Y542" s="47">
        <f t="shared" si="200"/>
        <v>6.9840481027134997E-3</v>
      </c>
      <c r="Z542" s="47">
        <f t="shared" si="200"/>
        <v>0</v>
      </c>
      <c r="AA542" s="91"/>
      <c r="AB542" s="91"/>
      <c r="AC542" s="47">
        <f t="shared" si="201"/>
        <v>1.4710053853139032E-4</v>
      </c>
      <c r="AD542" s="47">
        <f t="shared" si="201"/>
        <v>3.6784399987661214E-3</v>
      </c>
      <c r="AE542" s="47">
        <f t="shared" si="201"/>
        <v>1.3260158691179424E-3</v>
      </c>
      <c r="AF542" s="47">
        <f t="shared" si="201"/>
        <v>3.7360074412380526E-3</v>
      </c>
      <c r="AG542" s="47">
        <f t="shared" si="201"/>
        <v>3.4896173368007318E-3</v>
      </c>
      <c r="AH542" s="47">
        <f t="shared" si="201"/>
        <v>1.1171504134024955E-2</v>
      </c>
      <c r="AI542" s="47">
        <f t="shared" si="201"/>
        <v>0.29568427319710089</v>
      </c>
      <c r="AJ542" s="47">
        <f t="shared" si="201"/>
        <v>6.0533752061347427E-3</v>
      </c>
      <c r="AK542" s="47">
        <f t="shared" si="201"/>
        <v>9.3782531391549944E-3</v>
      </c>
      <c r="AL542" s="47">
        <f t="shared" si="201"/>
        <v>0</v>
      </c>
      <c r="AO542" s="47">
        <f t="shared" si="195"/>
        <v>7.6550306395544641E-5</v>
      </c>
      <c r="AP542" s="47">
        <f t="shared" si="195"/>
        <v>2.9130675676587768E-4</v>
      </c>
      <c r="AQ542" s="47">
        <f t="shared" si="195"/>
        <v>1.9529021276085774E-4</v>
      </c>
      <c r="AR542" s="47">
        <f t="shared" si="195"/>
        <v>8.6919777324900513E-4</v>
      </c>
      <c r="AS542" s="47">
        <f t="shared" si="195"/>
        <v>2.1758611260162125E-4</v>
      </c>
      <c r="AT542" s="47">
        <f t="shared" ref="AT542:AX555" si="205">J542-V542</f>
        <v>3.1739271373678575E-3</v>
      </c>
      <c r="AU542" s="47">
        <f t="shared" si="205"/>
        <v>5.7597968433804048E-2</v>
      </c>
      <c r="AV542" s="47">
        <f t="shared" si="205"/>
        <v>1.281279784534752E-3</v>
      </c>
      <c r="AW542" s="47">
        <f t="shared" si="205"/>
        <v>1.1968825739647705E-3</v>
      </c>
      <c r="AX542" s="47">
        <f t="shared" si="205"/>
        <v>0</v>
      </c>
      <c r="BA542" s="47">
        <f t="shared" si="204"/>
        <v>2.1769927174269401E-4</v>
      </c>
      <c r="BB542" s="47">
        <f t="shared" si="204"/>
        <v>7.0641372805499338E-3</v>
      </c>
      <c r="BC542" s="47">
        <f t="shared" si="204"/>
        <v>2.4567415254750265E-3</v>
      </c>
      <c r="BD542" s="47">
        <f t="shared" si="204"/>
        <v>6.6026282786313169E-3</v>
      </c>
      <c r="BE542" s="47">
        <f t="shared" si="204"/>
        <v>6.7616485609998432E-3</v>
      </c>
      <c r="BF542" s="47">
        <f t="shared" si="202"/>
        <v>1.9169081130681997E-2</v>
      </c>
      <c r="BG542" s="47">
        <f t="shared" si="202"/>
        <v>0.53376344113826535</v>
      </c>
      <c r="BH542" s="47">
        <f t="shared" si="202"/>
        <v>1.082511768711286E-2</v>
      </c>
      <c r="BI542" s="47">
        <f t="shared" si="202"/>
        <v>1.7559183815833265E-2</v>
      </c>
      <c r="BJ542" s="47">
        <f t="shared" si="202"/>
        <v>0</v>
      </c>
    </row>
    <row r="543" spans="4:62">
      <c r="D543" s="37">
        <f t="shared" si="199"/>
        <v>125</v>
      </c>
      <c r="E543" s="47">
        <f t="shared" si="203"/>
        <v>9.833648480647257E-5</v>
      </c>
      <c r="F543" s="47">
        <f t="shared" si="203"/>
        <v>4.7148527137423537E-3</v>
      </c>
      <c r="G543" s="47">
        <f t="shared" si="203"/>
        <v>1.5750512304333942E-3</v>
      </c>
      <c r="H543" s="47">
        <f t="shared" si="203"/>
        <v>3.9932034570368622E-3</v>
      </c>
      <c r="I543" s="47">
        <f t="shared" si="203"/>
        <v>4.5571179230254784E-3</v>
      </c>
      <c r="J543" s="47">
        <f t="shared" si="203"/>
        <v>1.1137703258422674E-2</v>
      </c>
      <c r="K543" s="47">
        <f t="shared" si="203"/>
        <v>0.33163517844815998</v>
      </c>
      <c r="L543" s="47">
        <f t="shared" si="203"/>
        <v>6.6481588084006567E-3</v>
      </c>
      <c r="M543" s="47">
        <f t="shared" si="203"/>
        <v>1.1396594774331475E-2</v>
      </c>
      <c r="N543" s="47">
        <f t="shared" si="203"/>
        <v>0</v>
      </c>
      <c r="Q543" s="47">
        <f t="shared" si="200"/>
        <v>-8.322507313192983E-6</v>
      </c>
      <c r="R543" s="47">
        <f t="shared" si="200"/>
        <v>4.3111139280794407E-3</v>
      </c>
      <c r="S543" s="47">
        <f t="shared" si="200"/>
        <v>1.3030430416349531E-3</v>
      </c>
      <c r="T543" s="47">
        <f t="shared" si="200"/>
        <v>2.7820705641139012E-3</v>
      </c>
      <c r="U543" s="47">
        <f t="shared" si="200"/>
        <v>4.2541050007468759E-3</v>
      </c>
      <c r="V543" s="47">
        <f t="shared" si="200"/>
        <v>6.7144482245043401E-3</v>
      </c>
      <c r="W543" s="47">
        <f t="shared" si="200"/>
        <v>0.25137072676318856</v>
      </c>
      <c r="X543" s="47">
        <f t="shared" si="200"/>
        <v>4.8628873315697775E-3</v>
      </c>
      <c r="Y543" s="47">
        <f t="shared" si="200"/>
        <v>9.7286735925271872E-3</v>
      </c>
      <c r="Z543" s="47">
        <f t="shared" si="200"/>
        <v>0</v>
      </c>
      <c r="AA543" s="91"/>
      <c r="AB543" s="91"/>
      <c r="AC543" s="47">
        <f t="shared" si="201"/>
        <v>2.0494697585068009E-4</v>
      </c>
      <c r="AD543" s="47">
        <f t="shared" si="201"/>
        <v>5.1200274596216993E-3</v>
      </c>
      <c r="AE543" s="47">
        <f t="shared" si="201"/>
        <v>1.8470594192318359E-3</v>
      </c>
      <c r="AF543" s="47">
        <f t="shared" si="201"/>
        <v>5.2045251805556032E-3</v>
      </c>
      <c r="AG543" s="47">
        <f t="shared" si="201"/>
        <v>4.8601308453040809E-3</v>
      </c>
      <c r="AH543" s="47">
        <f t="shared" si="201"/>
        <v>1.5560958292341083E-2</v>
      </c>
      <c r="AI543" s="47">
        <f t="shared" si="201"/>
        <v>0.41190676695526407</v>
      </c>
      <c r="AJ543" s="47">
        <f t="shared" si="201"/>
        <v>8.4337832258534074E-3</v>
      </c>
      <c r="AK543" s="47">
        <f t="shared" si="201"/>
        <v>1.3064955844647735E-2</v>
      </c>
      <c r="AL543" s="47">
        <f t="shared" si="201"/>
        <v>0</v>
      </c>
      <c r="AO543" s="47">
        <f t="shared" ref="AO543:AS555" si="206">E543-Q543</f>
        <v>1.0665899211966555E-4</v>
      </c>
      <c r="AP543" s="47">
        <f t="shared" si="206"/>
        <v>4.0373878566291304E-4</v>
      </c>
      <c r="AQ543" s="47">
        <f t="shared" si="206"/>
        <v>2.7200818879844109E-4</v>
      </c>
      <c r="AR543" s="47">
        <f t="shared" si="206"/>
        <v>1.211132892922961E-3</v>
      </c>
      <c r="AS543" s="47">
        <f t="shared" si="206"/>
        <v>3.0301292227860252E-4</v>
      </c>
      <c r="AT543" s="47">
        <f t="shared" si="205"/>
        <v>4.4232550339183344E-3</v>
      </c>
      <c r="AU543" s="47">
        <f t="shared" si="205"/>
        <v>8.0264451684971427E-2</v>
      </c>
      <c r="AV543" s="47">
        <f t="shared" si="205"/>
        <v>1.7852714768308792E-3</v>
      </c>
      <c r="AW543" s="47">
        <f t="shared" si="205"/>
        <v>1.6679211818042879E-3</v>
      </c>
      <c r="AX543" s="47">
        <f t="shared" si="205"/>
        <v>0</v>
      </c>
      <c r="BA543" s="47">
        <f t="shared" si="204"/>
        <v>3.0328346065715267E-4</v>
      </c>
      <c r="BB543" s="47">
        <f t="shared" si="204"/>
        <v>9.834880173364053E-3</v>
      </c>
      <c r="BC543" s="47">
        <f t="shared" si="204"/>
        <v>3.4221106496652304E-3</v>
      </c>
      <c r="BD543" s="47">
        <f t="shared" si="204"/>
        <v>9.1977286375924654E-3</v>
      </c>
      <c r="BE543" s="47">
        <f t="shared" si="204"/>
        <v>9.4172487683295593E-3</v>
      </c>
      <c r="BF543" s="47">
        <f t="shared" si="202"/>
        <v>2.669866155076376E-2</v>
      </c>
      <c r="BG543" s="47">
        <f t="shared" si="202"/>
        <v>0.743541945403424</v>
      </c>
      <c r="BH543" s="47">
        <f t="shared" si="202"/>
        <v>1.5081942034254064E-2</v>
      </c>
      <c r="BI543" s="47">
        <f t="shared" si="202"/>
        <v>2.446155061897921E-2</v>
      </c>
      <c r="BJ543" s="47">
        <f t="shared" si="202"/>
        <v>0</v>
      </c>
    </row>
    <row r="544" spans="4:62">
      <c r="D544" s="37">
        <f t="shared" si="199"/>
        <v>150</v>
      </c>
      <c r="E544" s="47">
        <f t="shared" si="203"/>
        <v>1.2665038988246796E-4</v>
      </c>
      <c r="F544" s="47">
        <f t="shared" si="203"/>
        <v>6.0716166389868384E-3</v>
      </c>
      <c r="G544" s="47">
        <f t="shared" si="203"/>
        <v>2.0286060935256491E-3</v>
      </c>
      <c r="H544" s="47">
        <f t="shared" si="203"/>
        <v>5.1431868377522167E-3</v>
      </c>
      <c r="I544" s="47">
        <f t="shared" si="203"/>
        <v>5.8688977433960449E-3</v>
      </c>
      <c r="J544" s="47">
        <f t="shared" si="203"/>
        <v>1.4343054513992998E-2</v>
      </c>
      <c r="K544" s="47">
        <f t="shared" si="203"/>
        <v>0.42713448349079597</v>
      </c>
      <c r="L544" s="47">
        <f t="shared" si="203"/>
        <v>8.5635510346019732E-3</v>
      </c>
      <c r="M544" s="47">
        <f t="shared" si="203"/>
        <v>1.4679052896607585E-2</v>
      </c>
      <c r="N544" s="47">
        <f t="shared" si="203"/>
        <v>0</v>
      </c>
      <c r="Q544" s="47">
        <f t="shared" si="200"/>
        <v>-1.0742689195573004E-5</v>
      </c>
      <c r="R544" s="47">
        <f t="shared" si="200"/>
        <v>5.5531104475098686E-3</v>
      </c>
      <c r="S544" s="47">
        <f t="shared" si="200"/>
        <v>1.6782863846424667E-3</v>
      </c>
      <c r="T544" s="47">
        <f t="shared" si="200"/>
        <v>3.5830163349357506E-3</v>
      </c>
      <c r="U544" s="47">
        <f t="shared" si="200"/>
        <v>5.478683572240425E-3</v>
      </c>
      <c r="V544" s="47">
        <f t="shared" si="200"/>
        <v>8.6445212243603763E-3</v>
      </c>
      <c r="W544" s="47">
        <f t="shared" si="200"/>
        <v>0.32373273270001057</v>
      </c>
      <c r="X544" s="47">
        <f t="shared" si="200"/>
        <v>6.263819224322573E-3</v>
      </c>
      <c r="Y544" s="47">
        <f t="shared" si="200"/>
        <v>1.2530308949348146E-2</v>
      </c>
      <c r="Z544" s="47">
        <f t="shared" si="200"/>
        <v>0</v>
      </c>
      <c r="AA544" s="91"/>
      <c r="AB544" s="91"/>
      <c r="AC544" s="47">
        <f t="shared" si="201"/>
        <v>2.6399496788505084E-4</v>
      </c>
      <c r="AD544" s="47">
        <f t="shared" si="201"/>
        <v>6.5915587906802409E-3</v>
      </c>
      <c r="AE544" s="47">
        <f t="shared" si="201"/>
        <v>2.3789258024088317E-3</v>
      </c>
      <c r="AF544" s="47">
        <f t="shared" si="201"/>
        <v>6.7035461711644605E-3</v>
      </c>
      <c r="AG544" s="47">
        <f t="shared" si="201"/>
        <v>6.2591119145516639E-3</v>
      </c>
      <c r="AH544" s="47">
        <f t="shared" si="201"/>
        <v>2.0041587803625714E-2</v>
      </c>
      <c r="AI544" s="47">
        <f t="shared" si="201"/>
        <v>0.53054337110371441</v>
      </c>
      <c r="AJ544" s="47">
        <f t="shared" si="201"/>
        <v>1.0863635785503244E-2</v>
      </c>
      <c r="AK544" s="47">
        <f t="shared" si="201"/>
        <v>1.6828236732379011E-2</v>
      </c>
      <c r="AL544" s="47">
        <f t="shared" si="201"/>
        <v>0</v>
      </c>
      <c r="AO544" s="47">
        <f t="shared" si="206"/>
        <v>1.3739307907804097E-4</v>
      </c>
      <c r="AP544" s="47">
        <f t="shared" si="206"/>
        <v>5.1850619147696987E-4</v>
      </c>
      <c r="AQ544" s="47">
        <f t="shared" si="206"/>
        <v>3.5031970888318238E-4</v>
      </c>
      <c r="AR544" s="47">
        <f t="shared" si="206"/>
        <v>1.560170502816466E-3</v>
      </c>
      <c r="AS544" s="47">
        <f t="shared" si="206"/>
        <v>3.902141711556199E-4</v>
      </c>
      <c r="AT544" s="47">
        <f t="shared" si="205"/>
        <v>5.6985332896326221E-3</v>
      </c>
      <c r="AU544" s="47">
        <f t="shared" si="205"/>
        <v>0.1034017507907854</v>
      </c>
      <c r="AV544" s="47">
        <f t="shared" si="205"/>
        <v>2.2997318102794002E-3</v>
      </c>
      <c r="AW544" s="47">
        <f t="shared" si="205"/>
        <v>2.1487439472594391E-3</v>
      </c>
      <c r="AX544" s="47">
        <f t="shared" si="205"/>
        <v>0</v>
      </c>
      <c r="BA544" s="47">
        <f t="shared" si="204"/>
        <v>3.906453577675188E-4</v>
      </c>
      <c r="BB544" s="47">
        <f t="shared" si="204"/>
        <v>1.2663175429667078E-2</v>
      </c>
      <c r="BC544" s="47">
        <f t="shared" si="204"/>
        <v>4.4075318959344804E-3</v>
      </c>
      <c r="BD544" s="47">
        <f t="shared" si="204"/>
        <v>1.1846733008916678E-2</v>
      </c>
      <c r="BE544" s="47">
        <f t="shared" si="204"/>
        <v>1.2128009657947709E-2</v>
      </c>
      <c r="BF544" s="47">
        <f t="shared" si="202"/>
        <v>3.4384642317618716E-2</v>
      </c>
      <c r="BG544" s="47">
        <f t="shared" si="202"/>
        <v>0.95767785459451038</v>
      </c>
      <c r="BH544" s="47">
        <f t="shared" si="202"/>
        <v>1.9427186820105219E-2</v>
      </c>
      <c r="BI544" s="47">
        <f t="shared" si="202"/>
        <v>3.1507289628986593E-2</v>
      </c>
      <c r="BJ544" s="47">
        <f t="shared" si="202"/>
        <v>0</v>
      </c>
    </row>
    <row r="545" spans="4:62">
      <c r="D545" s="37">
        <f t="shared" si="199"/>
        <v>175</v>
      </c>
      <c r="E545" s="47">
        <f t="shared" si="203"/>
        <v>1.5516198334793153E-4</v>
      </c>
      <c r="F545" s="47">
        <f t="shared" si="203"/>
        <v>7.4378535237030093E-3</v>
      </c>
      <c r="G545" s="47">
        <f t="shared" si="203"/>
        <v>2.4853276879528968E-3</v>
      </c>
      <c r="H545" s="47">
        <f t="shared" si="203"/>
        <v>6.3011994310342798E-3</v>
      </c>
      <c r="I545" s="47">
        <f t="shared" si="203"/>
        <v>7.1898364430992168E-3</v>
      </c>
      <c r="J545" s="47">
        <f t="shared" si="203"/>
        <v>1.7570785611753677E-2</v>
      </c>
      <c r="K545" s="47">
        <f t="shared" si="203"/>
        <v>0.52330056705651229</v>
      </c>
      <c r="L545" s="47">
        <f t="shared" si="203"/>
        <v>1.049231657696654E-2</v>
      </c>
      <c r="M545" s="47">
        <f t="shared" si="203"/>
        <v>1.7984429223135201E-2</v>
      </c>
      <c r="N545" s="47">
        <f t="shared" si="203"/>
        <v>0</v>
      </c>
      <c r="Q545" s="47">
        <f t="shared" si="200"/>
        <v>-1.3179768848050918E-5</v>
      </c>
      <c r="R545" s="47">
        <f t="shared" si="200"/>
        <v>6.8037786175300773E-3</v>
      </c>
      <c r="S545" s="47">
        <f t="shared" si="200"/>
        <v>2.0561496860039656E-3</v>
      </c>
      <c r="T545" s="47">
        <f t="shared" si="200"/>
        <v>4.3895543290507185E-3</v>
      </c>
      <c r="U545" s="47">
        <f t="shared" si="200"/>
        <v>6.711812181778039E-3</v>
      </c>
      <c r="V545" s="47">
        <f t="shared" si="200"/>
        <v>1.0588070041906464E-2</v>
      </c>
      <c r="W545" s="47">
        <f t="shared" si="200"/>
        <v>0.39659997196208185</v>
      </c>
      <c r="X545" s="47">
        <f t="shared" si="200"/>
        <v>7.6745324583947514E-3</v>
      </c>
      <c r="Y545" s="47">
        <f t="shared" si="200"/>
        <v>1.535150539391311E-2</v>
      </c>
      <c r="Z545" s="47">
        <f t="shared" si="200"/>
        <v>0</v>
      </c>
      <c r="AA545" s="91"/>
      <c r="AB545" s="91"/>
      <c r="AC545" s="47">
        <f t="shared" si="201"/>
        <v>3.2345523446845583E-4</v>
      </c>
      <c r="AD545" s="47">
        <f t="shared" si="201"/>
        <v>8.0733643900923746E-3</v>
      </c>
      <c r="AE545" s="47">
        <f t="shared" si="201"/>
        <v>2.9145056899018275E-3</v>
      </c>
      <c r="AF545" s="47">
        <f t="shared" si="201"/>
        <v>8.2130333636136164E-3</v>
      </c>
      <c r="AG545" s="47">
        <f t="shared" si="201"/>
        <v>7.6678607044203938E-3</v>
      </c>
      <c r="AH545" s="47">
        <f t="shared" si="201"/>
        <v>2.4553501181601003E-2</v>
      </c>
      <c r="AI545" s="47">
        <f t="shared" si="201"/>
        <v>0.6500082989730761</v>
      </c>
      <c r="AJ545" s="47">
        <f t="shared" si="201"/>
        <v>1.3310453636160201E-2</v>
      </c>
      <c r="AK545" s="47">
        <f t="shared" si="201"/>
        <v>2.0617792940869299E-2</v>
      </c>
      <c r="AL545" s="47">
        <f t="shared" si="201"/>
        <v>0</v>
      </c>
      <c r="AO545" s="47">
        <f t="shared" si="206"/>
        <v>1.6834175219598244E-4</v>
      </c>
      <c r="AP545" s="47">
        <f t="shared" si="206"/>
        <v>6.3407490617293193E-4</v>
      </c>
      <c r="AQ545" s="47">
        <f t="shared" si="206"/>
        <v>4.2917800194893115E-4</v>
      </c>
      <c r="AR545" s="47">
        <f t="shared" si="206"/>
        <v>1.9116451019835614E-3</v>
      </c>
      <c r="AS545" s="47">
        <f t="shared" si="206"/>
        <v>4.7802426132117787E-4</v>
      </c>
      <c r="AT545" s="47">
        <f t="shared" si="205"/>
        <v>6.9827155698472133E-3</v>
      </c>
      <c r="AU545" s="47">
        <f t="shared" si="205"/>
        <v>0.12670059509443043</v>
      </c>
      <c r="AV545" s="47">
        <f t="shared" si="205"/>
        <v>2.8177841185717889E-3</v>
      </c>
      <c r="AW545" s="47">
        <f t="shared" si="205"/>
        <v>2.6329238292220909E-3</v>
      </c>
      <c r="AX545" s="47">
        <f t="shared" si="205"/>
        <v>0</v>
      </c>
      <c r="BA545" s="47">
        <f t="shared" si="204"/>
        <v>4.7861721781638735E-4</v>
      </c>
      <c r="BB545" s="47">
        <f t="shared" si="204"/>
        <v>1.5511217913795384E-2</v>
      </c>
      <c r="BC545" s="47">
        <f t="shared" si="204"/>
        <v>5.3998333778547247E-3</v>
      </c>
      <c r="BD545" s="47">
        <f t="shared" si="204"/>
        <v>1.4514232794647896E-2</v>
      </c>
      <c r="BE545" s="47">
        <f t="shared" si="204"/>
        <v>1.4857697147519611E-2</v>
      </c>
      <c r="BF545" s="47">
        <f t="shared" si="202"/>
        <v>4.2124286793354684E-2</v>
      </c>
      <c r="BG545" s="47">
        <f t="shared" si="202"/>
        <v>1.1733088660295885</v>
      </c>
      <c r="BH545" s="47">
        <f t="shared" si="202"/>
        <v>2.3802770213126739E-2</v>
      </c>
      <c r="BI545" s="47">
        <f t="shared" si="202"/>
        <v>3.8602222164004496E-2</v>
      </c>
      <c r="BJ545" s="47">
        <f t="shared" si="202"/>
        <v>0</v>
      </c>
    </row>
    <row r="546" spans="4:62">
      <c r="D546" s="37">
        <f t="shared" si="199"/>
        <v>200</v>
      </c>
      <c r="E546" s="47">
        <f t="shared" si="203"/>
        <v>1.8371570029468524E-4</v>
      </c>
      <c r="F546" s="47">
        <f t="shared" si="203"/>
        <v>8.8061089085048026E-3</v>
      </c>
      <c r="G546" s="47">
        <f t="shared" si="203"/>
        <v>2.9427240501219386E-3</v>
      </c>
      <c r="H546" s="47">
        <f t="shared" si="203"/>
        <v>7.4609228905247139E-3</v>
      </c>
      <c r="I546" s="47">
        <f t="shared" si="203"/>
        <v>8.5127267186295968E-3</v>
      </c>
      <c r="J546" s="47">
        <f t="shared" si="203"/>
        <v>2.0803285410733067E-2</v>
      </c>
      <c r="K546" s="47">
        <f t="shared" si="203"/>
        <v>0.61960872792235333</v>
      </c>
      <c r="L546" s="47">
        <f t="shared" si="203"/>
        <v>1.2423931708195205E-2</v>
      </c>
      <c r="M546" s="47">
        <f t="shared" si="203"/>
        <v>2.1294688965176438E-2</v>
      </c>
      <c r="N546" s="47">
        <f t="shared" si="203"/>
        <v>0</v>
      </c>
      <c r="Q546" s="47">
        <f t="shared" si="200"/>
        <v>-1.5620449080737301E-5</v>
      </c>
      <c r="R546" s="47">
        <f t="shared" si="200"/>
        <v>8.0562945445802059E-3</v>
      </c>
      <c r="S546" s="47">
        <f t="shared" si="200"/>
        <v>2.4345712486118737E-3</v>
      </c>
      <c r="T546" s="47">
        <f t="shared" si="200"/>
        <v>5.1972839152156372E-3</v>
      </c>
      <c r="U546" s="47">
        <f t="shared" si="200"/>
        <v>7.9467626351201782E-3</v>
      </c>
      <c r="V546" s="47">
        <f t="shared" si="200"/>
        <v>1.2534490289362337E-2</v>
      </c>
      <c r="W546" s="47">
        <f t="shared" si="200"/>
        <v>0.46957486644143998</v>
      </c>
      <c r="X546" s="47">
        <f t="shared" si="200"/>
        <v>9.0873299026179039E-3</v>
      </c>
      <c r="Y546" s="47">
        <f t="shared" si="200"/>
        <v>1.8176869918939534E-2</v>
      </c>
      <c r="Z546" s="47">
        <f t="shared" si="200"/>
        <v>0</v>
      </c>
      <c r="AA546" s="91"/>
      <c r="AB546" s="91"/>
      <c r="AC546" s="47">
        <f t="shared" si="201"/>
        <v>3.8300334859464954E-4</v>
      </c>
      <c r="AD546" s="47">
        <f t="shared" si="201"/>
        <v>9.5573592326458311E-3</v>
      </c>
      <c r="AE546" s="47">
        <f t="shared" si="201"/>
        <v>3.4508768516320039E-3</v>
      </c>
      <c r="AF546" s="47">
        <f t="shared" si="201"/>
        <v>9.7247506964295623E-3</v>
      </c>
      <c r="AG546" s="47">
        <f t="shared" si="201"/>
        <v>9.0786908021390136E-3</v>
      </c>
      <c r="AH546" s="47">
        <f t="shared" si="201"/>
        <v>2.9072080532103931E-2</v>
      </c>
      <c r="AI546" s="47">
        <f t="shared" si="201"/>
        <v>0.76964972622540029</v>
      </c>
      <c r="AJ546" s="47">
        <f t="shared" si="201"/>
        <v>1.5760886454394378E-2</v>
      </c>
      <c r="AK546" s="47">
        <f t="shared" si="201"/>
        <v>2.4412947899925371E-2</v>
      </c>
      <c r="AL546" s="47">
        <f t="shared" si="201"/>
        <v>0</v>
      </c>
      <c r="AO546" s="47">
        <f t="shared" si="206"/>
        <v>1.9933614937542253E-4</v>
      </c>
      <c r="AP546" s="47">
        <f t="shared" si="206"/>
        <v>7.4981436392459674E-4</v>
      </c>
      <c r="AQ546" s="47">
        <f t="shared" si="206"/>
        <v>5.0815280151006491E-4</v>
      </c>
      <c r="AR546" s="47">
        <f t="shared" si="206"/>
        <v>2.2636389753090767E-3</v>
      </c>
      <c r="AS546" s="47">
        <f t="shared" si="206"/>
        <v>5.6596408350941853E-4</v>
      </c>
      <c r="AT546" s="47">
        <f t="shared" si="205"/>
        <v>8.2687951213707301E-3</v>
      </c>
      <c r="AU546" s="47">
        <f t="shared" si="205"/>
        <v>0.15003386148091336</v>
      </c>
      <c r="AV546" s="47">
        <f t="shared" si="205"/>
        <v>3.3366018055773008E-3</v>
      </c>
      <c r="AW546" s="47">
        <f t="shared" si="205"/>
        <v>3.117819046236904E-3</v>
      </c>
      <c r="AX546" s="47">
        <f t="shared" si="205"/>
        <v>0</v>
      </c>
      <c r="BA546" s="47">
        <f t="shared" si="204"/>
        <v>5.6671904888933478E-4</v>
      </c>
      <c r="BB546" s="47">
        <f t="shared" si="204"/>
        <v>1.8363468141150634E-2</v>
      </c>
      <c r="BC546" s="47">
        <f t="shared" si="204"/>
        <v>6.3936009017539425E-3</v>
      </c>
      <c r="BD546" s="47">
        <f t="shared" si="204"/>
        <v>1.7185673586954275E-2</v>
      </c>
      <c r="BE546" s="47">
        <f t="shared" si="204"/>
        <v>1.759141752076861E-2</v>
      </c>
      <c r="BF546" s="47">
        <f t="shared" si="202"/>
        <v>4.9875365942836994E-2</v>
      </c>
      <c r="BG546" s="47">
        <f t="shared" si="202"/>
        <v>1.3892584541477535</v>
      </c>
      <c r="BH546" s="47">
        <f t="shared" si="202"/>
        <v>2.8184818162589581E-2</v>
      </c>
      <c r="BI546" s="47">
        <f t="shared" si="202"/>
        <v>4.5707636865101806E-2</v>
      </c>
      <c r="BJ546" s="47">
        <f t="shared" si="202"/>
        <v>0</v>
      </c>
    </row>
    <row r="547" spans="4:62">
      <c r="D547" s="37">
        <f t="shared" si="199"/>
        <v>225</v>
      </c>
      <c r="E547" s="47">
        <f t="shared" si="203"/>
        <v>2.1224858520189427E-4</v>
      </c>
      <c r="F547" s="47">
        <f t="shared" si="203"/>
        <v>1.0173366050228942E-2</v>
      </c>
      <c r="G547" s="47">
        <f t="shared" si="203"/>
        <v>3.3997867079567233E-3</v>
      </c>
      <c r="H547" s="47">
        <f t="shared" si="203"/>
        <v>8.619800246335756E-3</v>
      </c>
      <c r="I547" s="47">
        <f t="shared" si="203"/>
        <v>9.8346518482707573E-3</v>
      </c>
      <c r="J547" s="47">
        <f t="shared" si="203"/>
        <v>2.4033426863029745E-2</v>
      </c>
      <c r="K547" s="47">
        <f t="shared" si="203"/>
        <v>0.71584662489157547</v>
      </c>
      <c r="L547" s="47">
        <f t="shared" si="203"/>
        <v>1.4354137583918751E-2</v>
      </c>
      <c r="M547" s="47">
        <f t="shared" si="203"/>
        <v>2.4602533628929345E-2</v>
      </c>
      <c r="N547" s="47">
        <f t="shared" si="203"/>
        <v>0</v>
      </c>
      <c r="Q547" s="47">
        <f t="shared" si="200"/>
        <v>-1.8059348657433505E-5</v>
      </c>
      <c r="R547" s="47">
        <f t="shared" si="200"/>
        <v>9.307896669011528E-3</v>
      </c>
      <c r="S547" s="47">
        <f t="shared" si="200"/>
        <v>2.8127167248184386E-3</v>
      </c>
      <c r="T547" s="47">
        <f t="shared" si="200"/>
        <v>6.0044242031567297E-3</v>
      </c>
      <c r="U547" s="47">
        <f t="shared" si="200"/>
        <v>9.1808121011503086E-3</v>
      </c>
      <c r="V547" s="47">
        <f t="shared" si="200"/>
        <v>1.447949047989038E-2</v>
      </c>
      <c r="W547" s="47">
        <f t="shared" si="200"/>
        <v>0.54249652036054474</v>
      </c>
      <c r="X547" s="47">
        <f t="shared" si="200"/>
        <v>1.0499096607050454E-2</v>
      </c>
      <c r="Y547" s="47">
        <f t="shared" si="200"/>
        <v>2.1000173132451831E-2</v>
      </c>
      <c r="Z547" s="47">
        <f t="shared" si="200"/>
        <v>0</v>
      </c>
      <c r="AA547" s="91"/>
      <c r="AB547" s="91"/>
      <c r="AC547" s="47">
        <f t="shared" si="201"/>
        <v>4.425080179857638E-4</v>
      </c>
      <c r="AD547" s="47">
        <f t="shared" si="201"/>
        <v>1.1040271391662788E-2</v>
      </c>
      <c r="AE547" s="47">
        <f t="shared" si="201"/>
        <v>3.9868566910950089E-3</v>
      </c>
      <c r="AF547" s="47">
        <f t="shared" si="201"/>
        <v>1.1235365120110551E-2</v>
      </c>
      <c r="AG547" s="47">
        <f t="shared" si="201"/>
        <v>1.0488491595391204E-2</v>
      </c>
      <c r="AH547" s="47">
        <f t="shared" si="201"/>
        <v>3.3587363246169261E-2</v>
      </c>
      <c r="AI547" s="47">
        <f t="shared" si="201"/>
        <v>0.88920386624474013</v>
      </c>
      <c r="AJ547" s="47">
        <f t="shared" si="201"/>
        <v>1.8209531501408922E-2</v>
      </c>
      <c r="AK547" s="47">
        <f t="shared" si="201"/>
        <v>2.8205334013918906E-2</v>
      </c>
      <c r="AL547" s="47">
        <f t="shared" si="201"/>
        <v>0</v>
      </c>
      <c r="AO547" s="47">
        <f t="shared" si="206"/>
        <v>2.3030793385932777E-4</v>
      </c>
      <c r="AP547" s="47">
        <f t="shared" si="206"/>
        <v>8.6546938121741419E-4</v>
      </c>
      <c r="AQ547" s="47">
        <f t="shared" si="206"/>
        <v>5.8706998313828472E-4</v>
      </c>
      <c r="AR547" s="47">
        <f t="shared" si="206"/>
        <v>2.6153760431790263E-3</v>
      </c>
      <c r="AS547" s="47">
        <f t="shared" si="206"/>
        <v>6.5383974712044865E-4</v>
      </c>
      <c r="AT547" s="47">
        <f t="shared" si="205"/>
        <v>9.5539363831393647E-3</v>
      </c>
      <c r="AU547" s="47">
        <f t="shared" si="205"/>
        <v>0.17335010453103072</v>
      </c>
      <c r="AV547" s="47">
        <f t="shared" si="205"/>
        <v>3.8550409768682969E-3</v>
      </c>
      <c r="AW547" s="47">
        <f t="shared" si="205"/>
        <v>3.6023604964775142E-3</v>
      </c>
      <c r="AX547" s="47">
        <f t="shared" si="205"/>
        <v>0</v>
      </c>
      <c r="BA547" s="47">
        <f t="shared" si="204"/>
        <v>6.5475660318765807E-4</v>
      </c>
      <c r="BB547" s="47">
        <f t="shared" si="204"/>
        <v>2.1213637441891732E-2</v>
      </c>
      <c r="BC547" s="47">
        <f t="shared" si="204"/>
        <v>7.3866433990517327E-3</v>
      </c>
      <c r="BD547" s="47">
        <f t="shared" si="204"/>
        <v>1.9855165366446305E-2</v>
      </c>
      <c r="BE547" s="47">
        <f t="shared" si="204"/>
        <v>2.0323143443661963E-2</v>
      </c>
      <c r="BF547" s="47">
        <f t="shared" si="202"/>
        <v>5.7620790109199002E-2</v>
      </c>
      <c r="BG547" s="47">
        <f t="shared" si="202"/>
        <v>1.6050504911363155</v>
      </c>
      <c r="BH547" s="47">
        <f t="shared" si="202"/>
        <v>3.2563669085327672E-2</v>
      </c>
      <c r="BI547" s="47">
        <f t="shared" si="202"/>
        <v>5.2807867642848255E-2</v>
      </c>
      <c r="BJ547" s="47">
        <f t="shared" si="202"/>
        <v>0</v>
      </c>
    </row>
    <row r="548" spans="4:62">
      <c r="D548" s="37">
        <f t="shared" si="199"/>
        <v>250</v>
      </c>
      <c r="E548" s="47">
        <f t="shared" si="203"/>
        <v>2.4073589793957974E-4</v>
      </c>
      <c r="F548" s="47">
        <f t="shared" si="203"/>
        <v>1.1538439435405239E-2</v>
      </c>
      <c r="G548" s="47">
        <f t="shared" si="203"/>
        <v>3.8561193541928394E-3</v>
      </c>
      <c r="H548" s="47">
        <f t="shared" si="203"/>
        <v>9.776826665745246E-3</v>
      </c>
      <c r="I548" s="47">
        <f t="shared" si="203"/>
        <v>1.1154465624773201E-2</v>
      </c>
      <c r="J548" s="47">
        <f t="shared" si="203"/>
        <v>2.7258409196144192E-2</v>
      </c>
      <c r="K548" s="47">
        <f t="shared" si="203"/>
        <v>0.81193081256117594</v>
      </c>
      <c r="L548" s="47">
        <f t="shared" si="203"/>
        <v>1.628126057231177E-2</v>
      </c>
      <c r="M548" s="47">
        <f t="shared" si="203"/>
        <v>2.7905095067440065E-2</v>
      </c>
      <c r="N548" s="47">
        <f t="shared" si="203"/>
        <v>0</v>
      </c>
      <c r="Q548" s="47">
        <f t="shared" si="200"/>
        <v>-2.0494352871101341E-5</v>
      </c>
      <c r="R548" s="47">
        <f t="shared" si="200"/>
        <v>1.0557499758842032E-2</v>
      </c>
      <c r="S548" s="47">
        <f t="shared" si="200"/>
        <v>3.1902582344158683E-3</v>
      </c>
      <c r="T548" s="47">
        <f t="shared" si="200"/>
        <v>6.8102753423085922E-3</v>
      </c>
      <c r="U548" s="47">
        <f t="shared" si="200"/>
        <v>1.041289056734466E-2</v>
      </c>
      <c r="V548" s="47">
        <f t="shared" si="200"/>
        <v>1.6421384153895668E-2</v>
      </c>
      <c r="W548" s="47">
        <f t="shared" si="200"/>
        <v>0.61530170523051031</v>
      </c>
      <c r="X548" s="47">
        <f t="shared" si="200"/>
        <v>1.1908608465126199E-2</v>
      </c>
      <c r="Y548" s="47">
        <f t="shared" si="200"/>
        <v>2.3818967020914066E-2</v>
      </c>
      <c r="Z548" s="47">
        <f t="shared" si="200"/>
        <v>0</v>
      </c>
      <c r="AA548" s="91"/>
      <c r="AB548" s="91"/>
      <c r="AC548" s="47">
        <f t="shared" si="201"/>
        <v>5.0191764767480251E-4</v>
      </c>
      <c r="AD548" s="47">
        <f t="shared" si="201"/>
        <v>1.2520815072184876E-2</v>
      </c>
      <c r="AE548" s="47">
        <f t="shared" si="201"/>
        <v>4.5219804739698114E-3</v>
      </c>
      <c r="AF548" s="47">
        <f t="shared" si="201"/>
        <v>1.2743566819777665E-2</v>
      </c>
      <c r="AG548" s="47">
        <f t="shared" si="201"/>
        <v>1.189604068220174E-2</v>
      </c>
      <c r="AH548" s="47">
        <f t="shared" si="201"/>
        <v>3.8095434238392886E-2</v>
      </c>
      <c r="AI548" s="47">
        <f t="shared" si="201"/>
        <v>1.0085670567139757</v>
      </c>
      <c r="AJ548" s="47">
        <f t="shared" si="201"/>
        <v>2.0654265620119211E-2</v>
      </c>
      <c r="AK548" s="47">
        <f t="shared" si="201"/>
        <v>3.1991663002478132E-2</v>
      </c>
      <c r="AL548" s="47">
        <f t="shared" si="201"/>
        <v>0</v>
      </c>
      <c r="AO548" s="47">
        <f t="shared" si="206"/>
        <v>2.6123025081068108E-4</v>
      </c>
      <c r="AP548" s="47">
        <f t="shared" si="206"/>
        <v>9.8093967656320662E-4</v>
      </c>
      <c r="AQ548" s="47">
        <f t="shared" si="206"/>
        <v>6.6586111977697112E-4</v>
      </c>
      <c r="AR548" s="47">
        <f t="shared" si="206"/>
        <v>2.9665513234366538E-3</v>
      </c>
      <c r="AS548" s="47">
        <f t="shared" si="206"/>
        <v>7.4157505742854062E-4</v>
      </c>
      <c r="AT548" s="47">
        <f t="shared" si="205"/>
        <v>1.0837025042248524E-2</v>
      </c>
      <c r="AU548" s="47">
        <f t="shared" si="205"/>
        <v>0.19662910733066563</v>
      </c>
      <c r="AV548" s="47">
        <f t="shared" si="205"/>
        <v>4.3726521071855706E-3</v>
      </c>
      <c r="AW548" s="47">
        <f t="shared" si="205"/>
        <v>4.0861280465259997E-3</v>
      </c>
      <c r="AX548" s="47">
        <f t="shared" si="205"/>
        <v>0</v>
      </c>
      <c r="BA548" s="47">
        <f t="shared" si="204"/>
        <v>7.4265354561438225E-4</v>
      </c>
      <c r="BB548" s="47">
        <f t="shared" si="204"/>
        <v>2.4059254507590114E-2</v>
      </c>
      <c r="BC548" s="47">
        <f t="shared" si="204"/>
        <v>8.3780998281626513E-3</v>
      </c>
      <c r="BD548" s="47">
        <f t="shared" si="204"/>
        <v>2.2520393485522913E-2</v>
      </c>
      <c r="BE548" s="47">
        <f t="shared" si="204"/>
        <v>2.305050630697494E-2</v>
      </c>
      <c r="BF548" s="47">
        <f t="shared" si="202"/>
        <v>6.5353843434537082E-2</v>
      </c>
      <c r="BG548" s="47">
        <f t="shared" si="202"/>
        <v>1.8204978692751517</v>
      </c>
      <c r="BH548" s="47">
        <f t="shared" si="202"/>
        <v>3.6935526192430984E-2</v>
      </c>
      <c r="BI548" s="47">
        <f t="shared" si="202"/>
        <v>5.9896758069918198E-2</v>
      </c>
      <c r="BJ548" s="47">
        <f t="shared" si="202"/>
        <v>0</v>
      </c>
    </row>
    <row r="549" spans="4:62">
      <c r="D549" s="37">
        <f t="shared" si="199"/>
        <v>300</v>
      </c>
      <c r="E549" s="47">
        <f t="shared" si="203"/>
        <v>2.9753968087200004E-4</v>
      </c>
      <c r="F549" s="47">
        <f t="shared" si="203"/>
        <v>1.4260399662836595E-2</v>
      </c>
      <c r="G549" s="47">
        <f t="shared" si="203"/>
        <v>4.766047953652563E-3</v>
      </c>
      <c r="H549" s="47">
        <f t="shared" si="203"/>
        <v>1.2083940649447454E-2</v>
      </c>
      <c r="I549" s="47">
        <f t="shared" si="203"/>
        <v>1.3786178063289221E-2</v>
      </c>
      <c r="J549" s="47">
        <f t="shared" si="203"/>
        <v>3.368903317594775E-2</v>
      </c>
      <c r="K549" s="47">
        <f t="shared" si="203"/>
        <v>1.0035229571021274</v>
      </c>
      <c r="L549" s="47">
        <f t="shared" si="203"/>
        <v>2.0123949313252246E-2</v>
      </c>
      <c r="M549" s="47">
        <f t="shared" si="203"/>
        <v>3.4490412004898122E-2</v>
      </c>
      <c r="N549" s="47">
        <f t="shared" si="203"/>
        <v>0</v>
      </c>
      <c r="Q549" s="47">
        <f t="shared" si="200"/>
        <v>-2.5349758225279882E-5</v>
      </c>
      <c r="R549" s="47">
        <f t="shared" si="200"/>
        <v>1.3049211887677279E-2</v>
      </c>
      <c r="S549" s="47">
        <f t="shared" si="200"/>
        <v>3.9430770824632772E-3</v>
      </c>
      <c r="T549" s="47">
        <f t="shared" si="200"/>
        <v>8.4171448145445738E-3</v>
      </c>
      <c r="U549" s="47">
        <f t="shared" si="200"/>
        <v>1.2869658546615266E-2</v>
      </c>
      <c r="V549" s="47">
        <f t="shared" si="200"/>
        <v>2.0293525684118456E-2</v>
      </c>
      <c r="W549" s="47">
        <f t="shared" si="200"/>
        <v>0.76047545172564091</v>
      </c>
      <c r="X549" s="47">
        <f t="shared" si="200"/>
        <v>1.4719179134394324E-2</v>
      </c>
      <c r="Y549" s="47">
        <f t="shared" si="200"/>
        <v>2.9439650082381766E-2</v>
      </c>
      <c r="Z549" s="47">
        <f t="shared" si="200"/>
        <v>0</v>
      </c>
      <c r="AA549" s="91"/>
      <c r="AB549" s="91"/>
      <c r="AC549" s="47">
        <f t="shared" si="201"/>
        <v>6.2038061889382163E-4</v>
      </c>
      <c r="AD549" s="47">
        <f t="shared" si="201"/>
        <v>1.5473023398212341E-2</v>
      </c>
      <c r="AE549" s="47">
        <f t="shared" si="201"/>
        <v>5.5890188248418496E-3</v>
      </c>
      <c r="AF549" s="47">
        <f t="shared" si="201"/>
        <v>1.5750925314946092E-2</v>
      </c>
      <c r="AG549" s="47">
        <f t="shared" si="201"/>
        <v>1.4702697579963174E-2</v>
      </c>
      <c r="AH549" s="47">
        <f t="shared" si="201"/>
        <v>4.7084540667777244E-2</v>
      </c>
      <c r="AI549" s="47">
        <f t="shared" si="201"/>
        <v>1.2465775993007486</v>
      </c>
      <c r="AJ549" s="47">
        <f t="shared" si="201"/>
        <v>2.5529072432732034E-2</v>
      </c>
      <c r="AK549" s="47">
        <f t="shared" si="201"/>
        <v>3.954161381592658E-2</v>
      </c>
      <c r="AL549" s="47">
        <f t="shared" si="201"/>
        <v>0</v>
      </c>
      <c r="AO549" s="47">
        <f t="shared" si="206"/>
        <v>3.2288943909727994E-4</v>
      </c>
      <c r="AP549" s="47">
        <f t="shared" si="206"/>
        <v>1.2111877751593159E-3</v>
      </c>
      <c r="AQ549" s="47">
        <f t="shared" si="206"/>
        <v>8.2297087118928577E-4</v>
      </c>
      <c r="AR549" s="47">
        <f t="shared" si="206"/>
        <v>3.6667958349028799E-3</v>
      </c>
      <c r="AS549" s="47">
        <f t="shared" si="206"/>
        <v>9.1651951667395468E-4</v>
      </c>
      <c r="AT549" s="47">
        <f t="shared" si="205"/>
        <v>1.3395507491829294E-2</v>
      </c>
      <c r="AU549" s="47">
        <f t="shared" si="205"/>
        <v>0.24304750537648645</v>
      </c>
      <c r="AV549" s="47">
        <f t="shared" si="205"/>
        <v>5.4047701788579212E-3</v>
      </c>
      <c r="AW549" s="47">
        <f t="shared" si="205"/>
        <v>5.0507619225163558E-3</v>
      </c>
      <c r="AX549" s="47">
        <f t="shared" si="205"/>
        <v>0</v>
      </c>
      <c r="BA549" s="47">
        <f t="shared" si="204"/>
        <v>9.1792029976582167E-4</v>
      </c>
      <c r="BB549" s="47">
        <f t="shared" si="204"/>
        <v>2.9733423061048935E-2</v>
      </c>
      <c r="BC549" s="47">
        <f t="shared" si="204"/>
        <v>1.0355066778494413E-2</v>
      </c>
      <c r="BD549" s="47">
        <f t="shared" si="204"/>
        <v>2.7834865964393544E-2</v>
      </c>
      <c r="BE549" s="47">
        <f t="shared" si="204"/>
        <v>2.8488875643252393E-2</v>
      </c>
      <c r="BF549" s="47">
        <f t="shared" si="202"/>
        <v>8.0773573843724994E-2</v>
      </c>
      <c r="BG549" s="47">
        <f t="shared" si="202"/>
        <v>2.250100556402876</v>
      </c>
      <c r="BH549" s="47">
        <f t="shared" si="202"/>
        <v>4.5653021745984276E-2</v>
      </c>
      <c r="BI549" s="47">
        <f t="shared" si="202"/>
        <v>7.4032025820824701E-2</v>
      </c>
      <c r="BJ549" s="47">
        <f t="shared" si="202"/>
        <v>0</v>
      </c>
    </row>
    <row r="550" spans="4:62">
      <c r="D550" s="37">
        <f t="shared" si="199"/>
        <v>365</v>
      </c>
      <c r="E550" s="47">
        <f t="shared" si="203"/>
        <v>3.7102246451214905E-4</v>
      </c>
      <c r="F550" s="47">
        <f t="shared" si="203"/>
        <v>1.7781594980187033E-2</v>
      </c>
      <c r="G550" s="47">
        <f t="shared" si="203"/>
        <v>5.9431541770467193E-3</v>
      </c>
      <c r="H550" s="47">
        <f t="shared" si="203"/>
        <v>1.5068480568192759E-2</v>
      </c>
      <c r="I550" s="47">
        <f t="shared" si="203"/>
        <v>1.7190626600680353E-2</v>
      </c>
      <c r="J550" s="47">
        <f t="shared" si="203"/>
        <v>4.2007847983427063E-2</v>
      </c>
      <c r="K550" s="47">
        <f t="shared" si="203"/>
        <v>1.2513713111669333</v>
      </c>
      <c r="L550" s="47">
        <f t="shared" si="203"/>
        <v>2.5094946855491712E-2</v>
      </c>
      <c r="M550" s="47">
        <f t="shared" si="203"/>
        <v>4.3009341462338403E-2</v>
      </c>
      <c r="N550" s="47">
        <f t="shared" si="203"/>
        <v>0</v>
      </c>
      <c r="Q550" s="47">
        <f t="shared" si="200"/>
        <v>-3.1630831117041265E-5</v>
      </c>
      <c r="R550" s="47">
        <f t="shared" si="200"/>
        <v>1.6272552549241454E-2</v>
      </c>
      <c r="S550" s="47">
        <f t="shared" si="200"/>
        <v>4.9169422314993463E-3</v>
      </c>
      <c r="T550" s="47">
        <f t="shared" si="200"/>
        <v>1.0495831051106567E-2</v>
      </c>
      <c r="U550" s="47">
        <f t="shared" si="200"/>
        <v>1.6047794588884941E-2</v>
      </c>
      <c r="V550" s="47">
        <f t="shared" si="200"/>
        <v>2.5302624085679317E-2</v>
      </c>
      <c r="W550" s="47">
        <f t="shared" si="200"/>
        <v>0.94827581383573178</v>
      </c>
      <c r="X550" s="47">
        <f t="shared" si="200"/>
        <v>1.8355003118879415E-2</v>
      </c>
      <c r="Y550" s="47">
        <f t="shared" si="200"/>
        <v>3.6710705212760271E-2</v>
      </c>
      <c r="Z550" s="47">
        <f t="shared" si="200"/>
        <v>0</v>
      </c>
      <c r="AA550" s="91"/>
      <c r="AB550" s="91"/>
      <c r="AC550" s="47">
        <f t="shared" si="201"/>
        <v>7.7362725906588098E-4</v>
      </c>
      <c r="AD550" s="47">
        <f t="shared" si="201"/>
        <v>1.9292073371349042E-2</v>
      </c>
      <c r="AE550" s="47">
        <f t="shared" si="201"/>
        <v>6.969366122594094E-3</v>
      </c>
      <c r="AF550" s="47">
        <f t="shared" si="201"/>
        <v>1.96413189158747E-2</v>
      </c>
      <c r="AG550" s="47">
        <f t="shared" si="201"/>
        <v>1.8333458612475761E-2</v>
      </c>
      <c r="AH550" s="47">
        <f t="shared" si="201"/>
        <v>5.8713071881175062E-2</v>
      </c>
      <c r="AI550" s="47">
        <f t="shared" si="201"/>
        <v>1.5544739453202707</v>
      </c>
      <c r="AJ550" s="47">
        <f t="shared" si="201"/>
        <v>3.1835243532725876E-2</v>
      </c>
      <c r="AK550" s="47">
        <f t="shared" si="201"/>
        <v>4.9308417600428693E-2</v>
      </c>
      <c r="AL550" s="47">
        <f t="shared" si="201"/>
        <v>0</v>
      </c>
      <c r="AO550" s="47">
        <f t="shared" si="206"/>
        <v>4.0265329562919034E-4</v>
      </c>
      <c r="AP550" s="47">
        <f t="shared" si="206"/>
        <v>1.5090424309455799E-3</v>
      </c>
      <c r="AQ550" s="47">
        <f t="shared" si="206"/>
        <v>1.026211945547373E-3</v>
      </c>
      <c r="AR550" s="47">
        <f t="shared" si="206"/>
        <v>4.5726495170861914E-3</v>
      </c>
      <c r="AS550" s="47">
        <f t="shared" si="206"/>
        <v>1.1428320117954117E-3</v>
      </c>
      <c r="AT550" s="47">
        <f t="shared" si="205"/>
        <v>1.6705223897747746E-2</v>
      </c>
      <c r="AU550" s="47">
        <f t="shared" si="205"/>
        <v>0.30309549733120156</v>
      </c>
      <c r="AV550" s="47">
        <f t="shared" si="205"/>
        <v>6.7399437366122972E-3</v>
      </c>
      <c r="AW550" s="47">
        <f t="shared" si="205"/>
        <v>6.2986362495781323E-3</v>
      </c>
      <c r="AX550" s="47">
        <f t="shared" si="205"/>
        <v>0</v>
      </c>
      <c r="BA550" s="47">
        <f t="shared" si="204"/>
        <v>1.1446497235780301E-3</v>
      </c>
      <c r="BB550" s="47">
        <f t="shared" si="204"/>
        <v>3.7073668351536075E-2</v>
      </c>
      <c r="BC550" s="47">
        <f t="shared" si="204"/>
        <v>1.2912520299640812E-2</v>
      </c>
      <c r="BD550" s="47">
        <f t="shared" si="204"/>
        <v>3.4709799484067459E-2</v>
      </c>
      <c r="BE550" s="47">
        <f t="shared" si="204"/>
        <v>3.5524085213156115E-2</v>
      </c>
      <c r="BF550" s="47">
        <f t="shared" si="202"/>
        <v>0.10072091986460213</v>
      </c>
      <c r="BG550" s="47">
        <f t="shared" si="202"/>
        <v>2.8058452564872041</v>
      </c>
      <c r="BH550" s="47">
        <f t="shared" si="202"/>
        <v>5.6930190388217589E-2</v>
      </c>
      <c r="BI550" s="47">
        <f t="shared" si="202"/>
        <v>9.2317759062767096E-2</v>
      </c>
      <c r="BJ550" s="47">
        <f t="shared" si="202"/>
        <v>0</v>
      </c>
    </row>
    <row r="551" spans="4:62">
      <c r="D551" s="37">
        <f t="shared" si="199"/>
        <v>730</v>
      </c>
      <c r="E551" s="47">
        <f t="shared" si="203"/>
        <v>7.7604146404672346E-4</v>
      </c>
      <c r="F551" s="47">
        <f t="shared" si="203"/>
        <v>3.7189556055574106E-2</v>
      </c>
      <c r="G551" s="47">
        <f t="shared" si="203"/>
        <v>1.2431073677751899E-2</v>
      </c>
      <c r="H551" s="47">
        <f t="shared" si="203"/>
        <v>3.1518529301795301E-2</v>
      </c>
      <c r="I551" s="47">
        <f t="shared" si="203"/>
        <v>3.5955108187735063E-2</v>
      </c>
      <c r="J551" s="47">
        <f t="shared" si="203"/>
        <v>8.7859105703035151E-2</v>
      </c>
      <c r="K551" s="47">
        <f t="shared" si="203"/>
        <v>2.6174503765872581</v>
      </c>
      <c r="L551" s="47">
        <f t="shared" si="203"/>
        <v>5.2493860607945392E-2</v>
      </c>
      <c r="M551" s="47">
        <f t="shared" si="203"/>
        <v>8.9963581830457925E-2</v>
      </c>
      <c r="N551" s="47">
        <f t="shared" si="203"/>
        <v>0</v>
      </c>
      <c r="Q551" s="47">
        <f t="shared" si="200"/>
        <v>-6.6250557433927587E-5</v>
      </c>
      <c r="R551" s="47">
        <f t="shared" si="200"/>
        <v>3.4038812144128891E-2</v>
      </c>
      <c r="S551" s="47">
        <f t="shared" si="200"/>
        <v>1.0284647002670667E-2</v>
      </c>
      <c r="T551" s="47">
        <f t="shared" si="200"/>
        <v>2.1953037462903852E-2</v>
      </c>
      <c r="U551" s="47">
        <f t="shared" si="200"/>
        <v>3.3564897459244104E-2</v>
      </c>
      <c r="V551" s="47">
        <f t="shared" si="200"/>
        <v>5.2911540387836714E-2</v>
      </c>
      <c r="W551" s="47">
        <f t="shared" si="200"/>
        <v>1.9833851415735713</v>
      </c>
      <c r="X551" s="47">
        <f t="shared" si="200"/>
        <v>3.8394769166546994E-2</v>
      </c>
      <c r="Y551" s="47">
        <f t="shared" si="200"/>
        <v>7.6786969727835233E-2</v>
      </c>
      <c r="Z551" s="47">
        <f t="shared" si="200"/>
        <v>0</v>
      </c>
      <c r="AA551" s="91"/>
      <c r="AB551" s="91"/>
      <c r="AC551" s="47">
        <f t="shared" si="201"/>
        <v>1.6182849844519156E-3</v>
      </c>
      <c r="AD551" s="47">
        <f t="shared" si="201"/>
        <v>4.0341735927235764E-2</v>
      </c>
      <c r="AE551" s="47">
        <f t="shared" si="201"/>
        <v>1.4577500352833134E-2</v>
      </c>
      <c r="AF551" s="47">
        <f t="shared" si="201"/>
        <v>4.1084209971282461E-2</v>
      </c>
      <c r="AG551" s="47">
        <f t="shared" si="201"/>
        <v>3.8345318916226022E-2</v>
      </c>
      <c r="AH551" s="47">
        <f t="shared" si="201"/>
        <v>0.12280667101823414</v>
      </c>
      <c r="AI551" s="47">
        <f t="shared" si="201"/>
        <v>3.2515227484230849</v>
      </c>
      <c r="AJ551" s="47">
        <f t="shared" si="201"/>
        <v>6.6593304989965657E-2</v>
      </c>
      <c r="AK551" s="47">
        <f t="shared" si="201"/>
        <v>0.10314063382159304</v>
      </c>
      <c r="AL551" s="47">
        <f t="shared" si="201"/>
        <v>0</v>
      </c>
      <c r="AO551" s="47">
        <f t="shared" si="206"/>
        <v>8.4229202148065104E-4</v>
      </c>
      <c r="AP551" s="47">
        <f t="shared" si="206"/>
        <v>3.1507439114452154E-3</v>
      </c>
      <c r="AQ551" s="47">
        <f t="shared" si="206"/>
        <v>2.1464266750812321E-3</v>
      </c>
      <c r="AR551" s="47">
        <f t="shared" si="206"/>
        <v>9.5654918388914482E-3</v>
      </c>
      <c r="AS551" s="47">
        <f t="shared" si="206"/>
        <v>2.3902107284909588E-3</v>
      </c>
      <c r="AT551" s="47">
        <f t="shared" si="205"/>
        <v>3.4947565315198437E-2</v>
      </c>
      <c r="AU551" s="47">
        <f t="shared" si="205"/>
        <v>0.63406523501368683</v>
      </c>
      <c r="AV551" s="47">
        <f t="shared" si="205"/>
        <v>1.4099091441398398E-2</v>
      </c>
      <c r="AW551" s="47">
        <f t="shared" si="205"/>
        <v>1.3176612102622692E-2</v>
      </c>
      <c r="AX551" s="47">
        <f t="shared" si="205"/>
        <v>0</v>
      </c>
      <c r="BA551" s="47">
        <f t="shared" si="204"/>
        <v>2.3943264484986388E-3</v>
      </c>
      <c r="BB551" s="47">
        <f t="shared" si="204"/>
        <v>7.7531291982809863E-2</v>
      </c>
      <c r="BC551" s="47">
        <f t="shared" si="204"/>
        <v>2.7008574030585035E-2</v>
      </c>
      <c r="BD551" s="47">
        <f t="shared" si="204"/>
        <v>7.2602739273077754E-2</v>
      </c>
      <c r="BE551" s="47">
        <f t="shared" si="204"/>
        <v>7.4300427103961092E-2</v>
      </c>
      <c r="BF551" s="47">
        <f t="shared" si="202"/>
        <v>0.21066577672126929</v>
      </c>
      <c r="BG551" s="47">
        <f t="shared" si="202"/>
        <v>5.868973125010343</v>
      </c>
      <c r="BH551" s="47">
        <f t="shared" si="202"/>
        <v>0.11908716559791105</v>
      </c>
      <c r="BI551" s="47">
        <f t="shared" si="202"/>
        <v>0.19310421565205096</v>
      </c>
      <c r="BJ551" s="47">
        <f t="shared" si="202"/>
        <v>0</v>
      </c>
    </row>
    <row r="552" spans="4:62">
      <c r="D552" s="37">
        <f t="shared" si="199"/>
        <v>1460</v>
      </c>
      <c r="E552" s="47">
        <f t="shared" si="203"/>
        <v>1.5486032024923714E-3</v>
      </c>
      <c r="F552" s="47">
        <f t="shared" si="203"/>
        <v>7.4209666631415275E-2</v>
      </c>
      <c r="G552" s="47">
        <f t="shared" si="203"/>
        <v>2.4806587848988544E-2</v>
      </c>
      <c r="H552" s="47">
        <f t="shared" si="203"/>
        <v>6.2896509746544121E-2</v>
      </c>
      <c r="I552" s="47">
        <f t="shared" si="203"/>
        <v>7.1747800709777668E-2</v>
      </c>
      <c r="J552" s="47">
        <f t="shared" si="203"/>
        <v>0.17531902095265539</v>
      </c>
      <c r="K552" s="47">
        <f t="shared" si="203"/>
        <v>5.2232057086781403</v>
      </c>
      <c r="L552" s="47">
        <f t="shared" si="203"/>
        <v>0.10475647659495427</v>
      </c>
      <c r="M552" s="47">
        <f t="shared" si="203"/>
        <v>0.17952740379405599</v>
      </c>
      <c r="N552" s="47">
        <f t="shared" si="203"/>
        <v>0</v>
      </c>
      <c r="Q552" s="47">
        <f t="shared" si="200"/>
        <v>-1.3228665939117189E-4</v>
      </c>
      <c r="R552" s="47">
        <f t="shared" si="200"/>
        <v>6.7927425799477276E-2</v>
      </c>
      <c r="S552" s="47">
        <f t="shared" si="200"/>
        <v>2.0523384776070144E-2</v>
      </c>
      <c r="T552" s="47">
        <f t="shared" si="200"/>
        <v>4.3807319146973667E-2</v>
      </c>
      <c r="U552" s="47">
        <f t="shared" si="200"/>
        <v>6.6978252046577924E-2</v>
      </c>
      <c r="V552" s="47">
        <f t="shared" si="200"/>
        <v>0.1055747300147577</v>
      </c>
      <c r="W552" s="47">
        <f t="shared" si="200"/>
        <v>3.9578255076734488</v>
      </c>
      <c r="X552" s="47">
        <f t="shared" si="200"/>
        <v>7.662002900280443E-2</v>
      </c>
      <c r="Y552" s="47">
        <f t="shared" si="200"/>
        <v>0.15323125658784198</v>
      </c>
      <c r="Z552" s="47">
        <f t="shared" si="200"/>
        <v>0</v>
      </c>
      <c r="AA552" s="91"/>
      <c r="AB552" s="91"/>
      <c r="AC552" s="47">
        <f t="shared" si="201"/>
        <v>3.2294445633004546E-3</v>
      </c>
      <c r="AD552" s="47">
        <f t="shared" si="201"/>
        <v>8.049334342356973E-2</v>
      </c>
      <c r="AE552" s="47">
        <f t="shared" si="201"/>
        <v>2.9089790921906947E-2</v>
      </c>
      <c r="AF552" s="47">
        <f t="shared" si="201"/>
        <v>8.1985889176710208E-2</v>
      </c>
      <c r="AG552" s="47">
        <f t="shared" si="201"/>
        <v>7.6517349372977411E-2</v>
      </c>
      <c r="AH552" s="47">
        <f t="shared" si="201"/>
        <v>0.24506331189055419</v>
      </c>
      <c r="AI552" s="47">
        <f t="shared" si="201"/>
        <v>6.4885930465049819</v>
      </c>
      <c r="AJ552" s="47">
        <f t="shared" si="201"/>
        <v>0.13289327712772597</v>
      </c>
      <c r="AK552" s="47">
        <f t="shared" si="201"/>
        <v>0.20582399088878298</v>
      </c>
      <c r="AL552" s="47">
        <f t="shared" si="201"/>
        <v>0</v>
      </c>
      <c r="AO552" s="47">
        <f t="shared" si="206"/>
        <v>1.6808898618835433E-3</v>
      </c>
      <c r="AP552" s="47">
        <f t="shared" si="206"/>
        <v>6.2822408319379991E-3</v>
      </c>
      <c r="AQ552" s="47">
        <f t="shared" si="206"/>
        <v>4.2832030729183998E-3</v>
      </c>
      <c r="AR552" s="47">
        <f t="shared" si="206"/>
        <v>1.9089190599570455E-2</v>
      </c>
      <c r="AS552" s="47">
        <f t="shared" si="206"/>
        <v>4.7695486631997436E-3</v>
      </c>
      <c r="AT552" s="47">
        <f t="shared" si="205"/>
        <v>6.9744290937897691E-2</v>
      </c>
      <c r="AU552" s="47">
        <f t="shared" si="205"/>
        <v>1.2653802010046915</v>
      </c>
      <c r="AV552" s="47">
        <f t="shared" si="205"/>
        <v>2.8136447592149838E-2</v>
      </c>
      <c r="AW552" s="47">
        <f t="shared" si="205"/>
        <v>2.629614720621401E-2</v>
      </c>
      <c r="AX552" s="47">
        <f t="shared" si="205"/>
        <v>0</v>
      </c>
      <c r="BA552" s="47">
        <f t="shared" si="204"/>
        <v>4.7780477657928255E-3</v>
      </c>
      <c r="BB552" s="47">
        <f t="shared" si="204"/>
        <v>0.15470301005498499</v>
      </c>
      <c r="BC552" s="47">
        <f t="shared" si="204"/>
        <v>5.3896378770895495E-2</v>
      </c>
      <c r="BD552" s="47">
        <f t="shared" si="204"/>
        <v>0.14488239892325433</v>
      </c>
      <c r="BE552" s="47">
        <f t="shared" si="204"/>
        <v>0.14826515008275509</v>
      </c>
      <c r="BF552" s="47">
        <f t="shared" si="202"/>
        <v>0.42038233284320958</v>
      </c>
      <c r="BG552" s="47">
        <f t="shared" si="202"/>
        <v>11.711798755183121</v>
      </c>
      <c r="BH552" s="47">
        <f t="shared" si="202"/>
        <v>0.23764975372268024</v>
      </c>
      <c r="BI552" s="47">
        <f t="shared" si="202"/>
        <v>0.38535139468283897</v>
      </c>
      <c r="BJ552" s="47">
        <f t="shared" si="202"/>
        <v>0</v>
      </c>
    </row>
    <row r="553" spans="4:62">
      <c r="D553" s="37">
        <f t="shared" si="199"/>
        <v>2920</v>
      </c>
      <c r="E553" s="47">
        <f t="shared" si="203"/>
        <v>2.955152767210186E-3</v>
      </c>
      <c r="F553" s="47">
        <f t="shared" si="203"/>
        <v>0.14160961387837318</v>
      </c>
      <c r="G553" s="47">
        <f t="shared" si="203"/>
        <v>4.7337828013345545E-2</v>
      </c>
      <c r="H553" s="47">
        <f t="shared" si="203"/>
        <v>0.12002422205738433</v>
      </c>
      <c r="I553" s="47">
        <f t="shared" si="203"/>
        <v>0.13691307305195627</v>
      </c>
      <c r="J553" s="47">
        <f t="shared" si="203"/>
        <v>0.33455122156889766</v>
      </c>
      <c r="K553" s="47">
        <f t="shared" si="203"/>
        <v>9.9673236810327968</v>
      </c>
      <c r="L553" s="47">
        <f t="shared" si="203"/>
        <v>0.19990739607414001</v>
      </c>
      <c r="M553" s="47">
        <f t="shared" si="203"/>
        <v>0.34259004141680371</v>
      </c>
      <c r="N553" s="47">
        <f t="shared" si="203"/>
        <v>0</v>
      </c>
      <c r="Q553" s="47">
        <f t="shared" si="200"/>
        <v>-2.5251400931209712E-4</v>
      </c>
      <c r="R553" s="47">
        <f t="shared" si="200"/>
        <v>0.1296260738346775</v>
      </c>
      <c r="S553" s="47">
        <f t="shared" si="200"/>
        <v>3.91643443806831E-2</v>
      </c>
      <c r="T553" s="47">
        <f t="shared" si="200"/>
        <v>8.3595893781532149E-2</v>
      </c>
      <c r="U553" s="47">
        <f t="shared" si="200"/>
        <v>0.12781162886528091</v>
      </c>
      <c r="V553" s="47">
        <f t="shared" si="200"/>
        <v>0.20145494613240941</v>
      </c>
      <c r="W553" s="47">
        <f t="shared" si="200"/>
        <v>7.5525521156550148</v>
      </c>
      <c r="X553" s="47">
        <f t="shared" si="200"/>
        <v>0.14621410790721273</v>
      </c>
      <c r="Y553" s="47">
        <f t="shared" si="200"/>
        <v>0.29240806674729414</v>
      </c>
      <c r="Z553" s="47">
        <f t="shared" si="200"/>
        <v>0</v>
      </c>
      <c r="AA553" s="91"/>
      <c r="AB553" s="91"/>
      <c r="AC553" s="47">
        <f t="shared" si="201"/>
        <v>6.1627710426570073E-3</v>
      </c>
      <c r="AD553" s="47">
        <f t="shared" si="201"/>
        <v>0.1535945898822853</v>
      </c>
      <c r="AE553" s="47">
        <f t="shared" si="201"/>
        <v>5.5511311646007991E-2</v>
      </c>
      <c r="AF553" s="47">
        <f t="shared" si="201"/>
        <v>0.15645273916383198</v>
      </c>
      <c r="AG553" s="47">
        <f t="shared" si="201"/>
        <v>0.14601451723863162</v>
      </c>
      <c r="AH553" s="47">
        <f t="shared" si="201"/>
        <v>0.4676474970053881</v>
      </c>
      <c r="AI553" s="47">
        <f t="shared" si="201"/>
        <v>12.382102383232745</v>
      </c>
      <c r="AJ553" s="47">
        <f t="shared" si="201"/>
        <v>0.25360103718168925</v>
      </c>
      <c r="AK553" s="47">
        <f t="shared" si="201"/>
        <v>0.39277245597482735</v>
      </c>
      <c r="AL553" s="47">
        <f t="shared" si="201"/>
        <v>0</v>
      </c>
      <c r="AO553" s="47">
        <f t="shared" si="206"/>
        <v>3.2076667765222832E-3</v>
      </c>
      <c r="AP553" s="47">
        <f t="shared" si="206"/>
        <v>1.1983540043695673E-2</v>
      </c>
      <c r="AQ553" s="47">
        <f t="shared" si="206"/>
        <v>8.1734836326624455E-3</v>
      </c>
      <c r="AR553" s="47">
        <f t="shared" si="206"/>
        <v>3.6428328275852184E-2</v>
      </c>
      <c r="AS553" s="47">
        <f t="shared" si="206"/>
        <v>9.1014441866753559E-3</v>
      </c>
      <c r="AT553" s="47">
        <f t="shared" si="205"/>
        <v>0.13309627543648825</v>
      </c>
      <c r="AU553" s="47">
        <f t="shared" si="205"/>
        <v>2.4147715653777819</v>
      </c>
      <c r="AV553" s="47">
        <f t="shared" si="205"/>
        <v>5.3693288166927283E-2</v>
      </c>
      <c r="AW553" s="47">
        <f t="shared" si="205"/>
        <v>5.0181974669509577E-2</v>
      </c>
      <c r="AX553" s="47">
        <f t="shared" si="205"/>
        <v>0</v>
      </c>
      <c r="BA553" s="47">
        <f t="shared" si="204"/>
        <v>9.1179238098671941E-3</v>
      </c>
      <c r="BB553" s="47">
        <f t="shared" si="204"/>
        <v>0.29520420376065848</v>
      </c>
      <c r="BC553" s="47">
        <f t="shared" si="204"/>
        <v>0.10284913965935354</v>
      </c>
      <c r="BD553" s="47">
        <f t="shared" si="204"/>
        <v>0.27647696122121634</v>
      </c>
      <c r="BE553" s="47">
        <f t="shared" si="204"/>
        <v>0.28292759029058789</v>
      </c>
      <c r="BF553" s="47">
        <f t="shared" si="202"/>
        <v>0.80219871857428582</v>
      </c>
      <c r="BG553" s="47">
        <f t="shared" si="202"/>
        <v>22.349426064265543</v>
      </c>
      <c r="BH553" s="47">
        <f t="shared" si="202"/>
        <v>0.45350843325582924</v>
      </c>
      <c r="BI553" s="47">
        <f t="shared" si="202"/>
        <v>0.73536249739163106</v>
      </c>
      <c r="BJ553" s="47">
        <f t="shared" si="202"/>
        <v>0</v>
      </c>
    </row>
    <row r="554" spans="4:62">
      <c r="D554" s="37">
        <f t="shared" si="199"/>
        <v>5840</v>
      </c>
      <c r="E554" s="47">
        <f t="shared" si="203"/>
        <v>5.293431780008493E-3</v>
      </c>
      <c r="F554" s="47">
        <f t="shared" si="203"/>
        <v>0.25365677244607909</v>
      </c>
      <c r="G554" s="47">
        <f t="shared" si="203"/>
        <v>8.4794258508351886E-2</v>
      </c>
      <c r="H554" s="47">
        <f t="shared" si="203"/>
        <v>0.21499459074994898</v>
      </c>
      <c r="I554" s="47">
        <f t="shared" si="203"/>
        <v>0.2452452587802082</v>
      </c>
      <c r="J554" s="47">
        <f t="shared" si="203"/>
        <v>0.59926234316904303</v>
      </c>
      <c r="K554" s="47">
        <f t="shared" si="203"/>
        <v>17.854050012800332</v>
      </c>
      <c r="L554" s="47">
        <f t="shared" si="203"/>
        <v>0.35808838282897087</v>
      </c>
      <c r="M554" s="47">
        <f t="shared" si="203"/>
        <v>0.6136689659631287</v>
      </c>
      <c r="N554" s="47">
        <f t="shared" si="203"/>
        <v>0</v>
      </c>
      <c r="Q554" s="47">
        <f t="shared" si="200"/>
        <v>-4.5238260700410776E-4</v>
      </c>
      <c r="R554" s="47">
        <f t="shared" si="200"/>
        <v>0.23219526687102937</v>
      </c>
      <c r="S554" s="47">
        <f t="shared" si="200"/>
        <v>7.0153486686970884E-2</v>
      </c>
      <c r="T554" s="47">
        <f t="shared" si="200"/>
        <v>0.14974129764848543</v>
      </c>
      <c r="U554" s="47">
        <f t="shared" si="200"/>
        <v>0.22894237595087108</v>
      </c>
      <c r="V554" s="47">
        <f t="shared" si="200"/>
        <v>0.36084833170105057</v>
      </c>
      <c r="W554" s="47">
        <f t="shared" si="200"/>
        <v>13.528504897580099</v>
      </c>
      <c r="X554" s="47">
        <f t="shared" si="200"/>
        <v>0.26190883932597697</v>
      </c>
      <c r="Y554" s="47">
        <f t="shared" si="200"/>
        <v>0.52377866500228742</v>
      </c>
      <c r="Z554" s="47">
        <f t="shared" si="200"/>
        <v>0</v>
      </c>
      <c r="AA554" s="91"/>
      <c r="AB554" s="91"/>
      <c r="AC554" s="47">
        <f t="shared" si="201"/>
        <v>1.1039197665945629E-2</v>
      </c>
      <c r="AD554" s="47">
        <f t="shared" si="201"/>
        <v>0.27511971398134527</v>
      </c>
      <c r="AE554" s="47">
        <f t="shared" si="201"/>
        <v>9.9435030329732887E-2</v>
      </c>
      <c r="AF554" s="47">
        <f t="shared" si="201"/>
        <v>0.28024807268200769</v>
      </c>
      <c r="AG554" s="47">
        <f t="shared" si="201"/>
        <v>0.26154814160954531</v>
      </c>
      <c r="AH554" s="47">
        <f t="shared" si="201"/>
        <v>0.83767635463703938</v>
      </c>
      <c r="AI554" s="47">
        <f t="shared" si="201"/>
        <v>22.179602264842757</v>
      </c>
      <c r="AJ554" s="47">
        <f t="shared" si="201"/>
        <v>0.45426827927258667</v>
      </c>
      <c r="AK554" s="47">
        <f t="shared" si="201"/>
        <v>0.70355970681248559</v>
      </c>
      <c r="AL554" s="47">
        <f t="shared" si="201"/>
        <v>0</v>
      </c>
      <c r="AO554" s="47">
        <f t="shared" si="206"/>
        <v>5.7458143870126009E-3</v>
      </c>
      <c r="AP554" s="47">
        <f t="shared" si="206"/>
        <v>2.1461505575049722E-2</v>
      </c>
      <c r="AQ554" s="47">
        <f t="shared" si="206"/>
        <v>1.4640771821381002E-2</v>
      </c>
      <c r="AR554" s="47">
        <f t="shared" si="206"/>
        <v>6.525329310146355E-2</v>
      </c>
      <c r="AS554" s="47">
        <f t="shared" si="206"/>
        <v>1.6302882829337118E-2</v>
      </c>
      <c r="AT554" s="47">
        <f t="shared" si="205"/>
        <v>0.23841401146799246</v>
      </c>
      <c r="AU554" s="47">
        <f t="shared" si="205"/>
        <v>4.3255451152202333</v>
      </c>
      <c r="AV554" s="47">
        <f t="shared" si="205"/>
        <v>9.6179543502993903E-2</v>
      </c>
      <c r="AW554" s="47">
        <f t="shared" si="205"/>
        <v>8.9890300960841274E-2</v>
      </c>
      <c r="AX554" s="47">
        <f t="shared" si="205"/>
        <v>0</v>
      </c>
      <c r="BA554" s="47">
        <f t="shared" si="204"/>
        <v>1.6332629445954122E-2</v>
      </c>
      <c r="BB554" s="47">
        <f t="shared" si="204"/>
        <v>0.52877648642742436</v>
      </c>
      <c r="BC554" s="47">
        <f t="shared" si="204"/>
        <v>0.18422928883808476</v>
      </c>
      <c r="BD554" s="47">
        <f t="shared" si="204"/>
        <v>0.49524266343195666</v>
      </c>
      <c r="BE554" s="47">
        <f t="shared" si="204"/>
        <v>0.50679340038975351</v>
      </c>
      <c r="BF554" s="47">
        <f t="shared" si="202"/>
        <v>1.4369386978060823</v>
      </c>
      <c r="BG554" s="47">
        <f t="shared" si="202"/>
        <v>40.033652277643085</v>
      </c>
      <c r="BH554" s="47">
        <f t="shared" si="202"/>
        <v>0.81235666210155755</v>
      </c>
      <c r="BI554" s="47">
        <f t="shared" si="202"/>
        <v>1.3172286727756144</v>
      </c>
      <c r="BJ554" s="47">
        <f t="shared" si="202"/>
        <v>0</v>
      </c>
    </row>
    <row r="555" spans="4:62">
      <c r="D555" s="37">
        <f t="shared" si="199"/>
        <v>7946.78</v>
      </c>
      <c r="E555" s="47">
        <f t="shared" si="203"/>
        <v>6.6431317487976142E-3</v>
      </c>
      <c r="F555" s="47">
        <f t="shared" si="203"/>
        <v>0.31833256416896666</v>
      </c>
      <c r="G555" s="47">
        <f t="shared" si="203"/>
        <v>0.10641483620389429</v>
      </c>
      <c r="H555" s="47">
        <f t="shared" si="203"/>
        <v>0.26981332835938687</v>
      </c>
      <c r="I555" s="47">
        <f t="shared" si="203"/>
        <v>0.3077766961732577</v>
      </c>
      <c r="J555" s="47">
        <f t="shared" si="203"/>
        <v>0.75205873342286411</v>
      </c>
      <c r="K555" s="47">
        <f t="shared" si="203"/>
        <v>22.406421319035534</v>
      </c>
      <c r="L555" s="47">
        <f t="shared" si="203"/>
        <v>0.44939351438832564</v>
      </c>
      <c r="M555" s="47">
        <f t="shared" si="203"/>
        <v>0.77014097550390059</v>
      </c>
      <c r="N555" s="47">
        <f t="shared" si="203"/>
        <v>0</v>
      </c>
      <c r="Q555" s="47">
        <f t="shared" si="200"/>
        <v>-5.677506356227272E-4</v>
      </c>
      <c r="R555" s="47">
        <f t="shared" si="200"/>
        <v>0.29140019317886801</v>
      </c>
      <c r="S555" s="47">
        <f t="shared" si="200"/>
        <v>8.8041020285257537E-2</v>
      </c>
      <c r="T555" s="47">
        <f t="shared" si="200"/>
        <v>0.18792170684949441</v>
      </c>
      <c r="U555" s="47">
        <f t="shared" si="200"/>
        <v>0.28731700337469229</v>
      </c>
      <c r="V555" s="47">
        <f t="shared" si="200"/>
        <v>0.45285328335552799</v>
      </c>
      <c r="W555" s="47">
        <f t="shared" si="200"/>
        <v>16.977940674535123</v>
      </c>
      <c r="X555" s="47">
        <f t="shared" si="200"/>
        <v>0.32869008079899409</v>
      </c>
      <c r="Y555" s="47">
        <f t="shared" si="200"/>
        <v>0.65733025894563235</v>
      </c>
      <c r="Z555" s="47">
        <f t="shared" si="200"/>
        <v>0</v>
      </c>
      <c r="AA555" s="91"/>
      <c r="AB555" s="91"/>
      <c r="AC555" s="47">
        <f t="shared" si="201"/>
        <v>1.385396563214249E-2</v>
      </c>
      <c r="AD555" s="47">
        <f t="shared" si="201"/>
        <v>0.34526637111928177</v>
      </c>
      <c r="AE555" s="47">
        <f t="shared" si="201"/>
        <v>0.12478865212253103</v>
      </c>
      <c r="AF555" s="47">
        <f t="shared" si="201"/>
        <v>0.35170513869987435</v>
      </c>
      <c r="AG555" s="47">
        <f t="shared" si="201"/>
        <v>0.32823638897182317</v>
      </c>
      <c r="AH555" s="47">
        <f t="shared" si="201"/>
        <v>1.0512641834902052</v>
      </c>
      <c r="AI555" s="47">
        <f t="shared" si="201"/>
        <v>27.83490910035815</v>
      </c>
      <c r="AJ555" s="47">
        <f t="shared" si="201"/>
        <v>0.57009730091827915</v>
      </c>
      <c r="AK555" s="47">
        <f t="shared" si="201"/>
        <v>0.88295213195068545</v>
      </c>
      <c r="AL555" s="47">
        <f t="shared" si="201"/>
        <v>0</v>
      </c>
      <c r="AO555" s="47">
        <f t="shared" si="206"/>
        <v>7.2108823844203411E-3</v>
      </c>
      <c r="AP555" s="47">
        <f t="shared" si="206"/>
        <v>2.6932370990098653E-2</v>
      </c>
      <c r="AQ555" s="47">
        <f t="shared" si="206"/>
        <v>1.8373815918636752E-2</v>
      </c>
      <c r="AR555" s="47">
        <f t="shared" si="206"/>
        <v>8.1891621509892459E-2</v>
      </c>
      <c r="AS555" s="47">
        <f t="shared" si="206"/>
        <v>2.045969279856541E-2</v>
      </c>
      <c r="AT555" s="47">
        <f t="shared" si="205"/>
        <v>0.29920545006733612</v>
      </c>
      <c r="AU555" s="47">
        <f t="shared" si="205"/>
        <v>5.4284806445004108</v>
      </c>
      <c r="AV555" s="47">
        <f t="shared" si="205"/>
        <v>0.12070343358933155</v>
      </c>
      <c r="AW555" s="47">
        <f t="shared" si="205"/>
        <v>0.11281071655826824</v>
      </c>
      <c r="AX555" s="47">
        <f t="shared" si="205"/>
        <v>0</v>
      </c>
      <c r="BA555" s="47">
        <f t="shared" si="204"/>
        <v>2.0497097380940105E-2</v>
      </c>
      <c r="BB555" s="47">
        <f t="shared" si="204"/>
        <v>0.66359893528824843</v>
      </c>
      <c r="BC555" s="47">
        <f t="shared" si="204"/>
        <v>0.23120348832642532</v>
      </c>
      <c r="BD555" s="47">
        <f t="shared" si="204"/>
        <v>0.62151846705926128</v>
      </c>
      <c r="BE555" s="47">
        <f t="shared" si="204"/>
        <v>0.63601308514508093</v>
      </c>
      <c r="BF555" s="47">
        <f t="shared" si="202"/>
        <v>1.8033229169130693</v>
      </c>
      <c r="BG555" s="47">
        <f t="shared" si="202"/>
        <v>50.241330419393684</v>
      </c>
      <c r="BH555" s="47">
        <f t="shared" si="202"/>
        <v>1.0194908153066047</v>
      </c>
      <c r="BI555" s="47">
        <f t="shared" si="202"/>
        <v>1.653093107454586</v>
      </c>
      <c r="BJ555" s="47">
        <f t="shared" si="202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BH179"/>
  <sheetViews>
    <sheetView topLeftCell="T132" zoomScale="70" zoomScaleNormal="70" workbookViewId="0">
      <selection activeCell="AB98" sqref="AB98:AJ179"/>
    </sheetView>
  </sheetViews>
  <sheetFormatPr defaultRowHeight="15.75"/>
  <sheetData>
    <row r="4" spans="2:60">
      <c r="B4" t="s">
        <v>51</v>
      </c>
    </row>
    <row r="5" spans="2:60">
      <c r="AN5" t="s">
        <v>107</v>
      </c>
      <c r="AZ5" t="s">
        <v>108</v>
      </c>
    </row>
    <row r="6" spans="2:60">
      <c r="D6" s="55" t="s">
        <v>52</v>
      </c>
      <c r="P6" s="56" t="s">
        <v>53</v>
      </c>
      <c r="AN6" t="s">
        <v>53</v>
      </c>
    </row>
    <row r="8" spans="2:60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O8" t="str">
        <f>'Ac225 Dose 200 nCi R power'!P473</f>
        <v>Average -STDEV</v>
      </c>
      <c r="P8" t="str">
        <f>'Ac225 Dose 200 nCi R power'!Q473</f>
        <v>Blood</v>
      </c>
      <c r="Q8" t="str">
        <f>'Ac225 Dose 200 nCi R power'!R473</f>
        <v>Thymus</v>
      </c>
      <c r="R8" t="str">
        <f>'Ac225 Dose 200 nCi R power'!S473</f>
        <v>Heart</v>
      </c>
      <c r="S8" t="str">
        <f>'Ac225 Dose 200 nCi R power'!T473</f>
        <v>Lungs</v>
      </c>
      <c r="T8" t="str">
        <f>'Ac225 Dose 200 nCi R power'!U473</f>
        <v>Kidneys</v>
      </c>
      <c r="U8" t="str">
        <f>'Ac225 Dose 200 nCi R power'!V473</f>
        <v>Spleen</v>
      </c>
      <c r="V8" t="str">
        <f>'Ac225 Dose 200 nCi R power'!W473</f>
        <v>Liver</v>
      </c>
      <c r="W8" t="str">
        <f>'Ac225 Dose 200 nCi R power'!X473</f>
        <v>ART</v>
      </c>
      <c r="X8" t="str">
        <f>'Ac225 Dose 200 nCi R power'!Y473</f>
        <v>Carcass</v>
      </c>
      <c r="Y8">
        <f>'Ac225 Dose 200 nCi R power'!Z473</f>
        <v>0</v>
      </c>
      <c r="AA8" t="str">
        <f>'Ac225 Dose 200 nCi R power'!AB473</f>
        <v>Average +STDEV</v>
      </c>
      <c r="AB8" t="str">
        <f>'Ac225 Dose 200 nCi R power'!AC473</f>
        <v>Blood</v>
      </c>
      <c r="AC8" t="str">
        <f>'Ac225 Dose 200 nCi R power'!AD473</f>
        <v>Thymus</v>
      </c>
      <c r="AD8" t="str">
        <f>'Ac225 Dose 200 nCi R power'!AE473</f>
        <v>Heart</v>
      </c>
      <c r="AE8" t="str">
        <f>'Ac225 Dose 200 nCi R power'!AF473</f>
        <v>Lungs</v>
      </c>
      <c r="AF8" t="str">
        <f>'Ac225 Dose 200 nCi R power'!AG473</f>
        <v>Kidneys</v>
      </c>
      <c r="AG8" t="str">
        <f>'Ac225 Dose 200 nCi R power'!AH473</f>
        <v>Spleen</v>
      </c>
      <c r="AH8" t="str">
        <f>'Ac225 Dose 200 nCi R power'!AI473</f>
        <v>Liver</v>
      </c>
      <c r="AI8" t="str">
        <f>'Ac225 Dose 200 nCi R power'!AJ473</f>
        <v>ART</v>
      </c>
      <c r="AJ8" t="str">
        <f>'Ac225 Dose 200 nCi R power'!AK473</f>
        <v>Carcass</v>
      </c>
      <c r="AM8" t="s">
        <v>36</v>
      </c>
      <c r="AN8" t="s">
        <v>3</v>
      </c>
      <c r="AO8" t="s">
        <v>4</v>
      </c>
      <c r="AP8" t="s">
        <v>5</v>
      </c>
      <c r="AQ8" t="s">
        <v>6</v>
      </c>
      <c r="AR8" t="s">
        <v>7</v>
      </c>
      <c r="AS8" t="s">
        <v>8</v>
      </c>
      <c r="AT8" t="s">
        <v>9</v>
      </c>
      <c r="AU8" t="s">
        <v>10</v>
      </c>
      <c r="AV8" t="s">
        <v>11</v>
      </c>
      <c r="AY8" t="s">
        <v>35</v>
      </c>
      <c r="AZ8" t="s">
        <v>3</v>
      </c>
      <c r="BA8" t="s">
        <v>4</v>
      </c>
      <c r="BB8" t="s">
        <v>5</v>
      </c>
      <c r="BC8" t="s">
        <v>6</v>
      </c>
      <c r="BD8" t="s">
        <v>7</v>
      </c>
      <c r="BE8" t="s">
        <v>8</v>
      </c>
      <c r="BF8" t="s">
        <v>9</v>
      </c>
      <c r="BG8" t="s">
        <v>10</v>
      </c>
      <c r="BH8" t="s">
        <v>11</v>
      </c>
    </row>
    <row r="9" spans="2:60">
      <c r="C9">
        <f>'Ac225 Dose 200 nCi R power'!D474</f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/>
      <c r="P9" s="59">
        <v>0</v>
      </c>
      <c r="Q9" s="59">
        <v>0</v>
      </c>
      <c r="R9" s="59">
        <v>0</v>
      </c>
      <c r="S9" s="59">
        <v>0</v>
      </c>
      <c r="T9" s="59">
        <v>0</v>
      </c>
      <c r="U9" s="59">
        <v>0</v>
      </c>
      <c r="V9" s="59">
        <v>0</v>
      </c>
      <c r="W9" s="59">
        <v>0</v>
      </c>
      <c r="X9" s="59">
        <v>0</v>
      </c>
      <c r="Y9" s="59"/>
      <c r="Z9" s="59"/>
      <c r="AA9" s="59"/>
      <c r="AB9" s="59">
        <v>0</v>
      </c>
      <c r="AC9" s="59"/>
      <c r="AD9" s="59"/>
      <c r="AE9" s="59"/>
      <c r="AF9" s="59"/>
      <c r="AG9" s="59"/>
      <c r="AH9" s="59"/>
      <c r="AI9" s="59"/>
      <c r="AJ9" s="59"/>
      <c r="AK9" s="59"/>
      <c r="AL9" s="59"/>
      <c r="AN9" s="148">
        <f>D9-P9</f>
        <v>0</v>
      </c>
      <c r="AO9" s="148">
        <f t="shared" ref="AO9:AV40" si="0">E9-Q9</f>
        <v>0</v>
      </c>
      <c r="AP9" s="148">
        <f t="shared" si="0"/>
        <v>0</v>
      </c>
      <c r="AQ9" s="148">
        <f t="shared" si="0"/>
        <v>0</v>
      </c>
      <c r="AR9" s="148">
        <f t="shared" si="0"/>
        <v>0</v>
      </c>
      <c r="AS9" s="148">
        <f t="shared" si="0"/>
        <v>0</v>
      </c>
      <c r="AT9" s="148">
        <f t="shared" si="0"/>
        <v>0</v>
      </c>
      <c r="AU9" s="148">
        <f t="shared" si="0"/>
        <v>0</v>
      </c>
      <c r="AV9" s="148">
        <f t="shared" si="0"/>
        <v>0</v>
      </c>
      <c r="AZ9" s="148">
        <f>D9+AB9</f>
        <v>0</v>
      </c>
      <c r="BA9" s="148">
        <f t="shared" ref="BA9:BH40" si="1">E9+AC9</f>
        <v>0</v>
      </c>
      <c r="BB9" s="148">
        <f t="shared" si="1"/>
        <v>0</v>
      </c>
      <c r="BC9" s="148">
        <f t="shared" si="1"/>
        <v>0</v>
      </c>
      <c r="BD9" s="148">
        <f t="shared" si="1"/>
        <v>0</v>
      </c>
      <c r="BE9" s="148">
        <f t="shared" si="1"/>
        <v>0</v>
      </c>
      <c r="BF9" s="148">
        <f t="shared" si="1"/>
        <v>0</v>
      </c>
      <c r="BG9" s="148">
        <f t="shared" si="1"/>
        <v>0</v>
      </c>
      <c r="BH9" s="148">
        <f t="shared" si="1"/>
        <v>0</v>
      </c>
    </row>
    <row r="10" spans="2:60">
      <c r="C10">
        <f>'Ac225 Dose 200 nCi R power'!D475</f>
        <v>4.1666666666666664E-2</v>
      </c>
      <c r="D10" s="58">
        <f>'Ac227 Dose 1 nCi R power'!E386/'Ac225 Dose 200 nCi R power'!E386</f>
        <v>2.7015983630695342E-5</v>
      </c>
      <c r="E10" s="58">
        <f>'Ac227 Dose 1 nCi R power'!F386/'Ac225 Dose 200 nCi R power'!F386</f>
        <v>7.4207622857756368E-5</v>
      </c>
      <c r="F10" s="58">
        <f>'Ac227 Dose 1 nCi R power'!G386/'Ac225 Dose 200 nCi R power'!G386</f>
        <v>2.3347918914832693E-5</v>
      </c>
      <c r="G10" s="58">
        <f>'Ac227 Dose 1 nCi R power'!H386/'Ac225 Dose 200 nCi R power'!H386</f>
        <v>4.08263449825464E-5</v>
      </c>
      <c r="H10" s="58">
        <f>'Ac227 Dose 1 nCi R power'!I386/'Ac225 Dose 200 nCi R power'!I386</f>
        <v>8.2600024315848382E-5</v>
      </c>
      <c r="I10" s="58">
        <f>'Ac227 Dose 1 nCi R power'!J386/'Ac225 Dose 200 nCi R power'!J386</f>
        <v>1.5383089794834115E-4</v>
      </c>
      <c r="J10" s="58">
        <f>'Ac227 Dose 1 nCi R power'!K386/'Ac225 Dose 200 nCi R power'!K386</f>
        <v>5.3702319705732809E-5</v>
      </c>
      <c r="K10" s="58">
        <f>'Ac227 Dose 1 nCi R power'!L386/'Ac225 Dose 200 nCi R power'!L386</f>
        <v>6.275687092353856E-4</v>
      </c>
      <c r="L10" s="58">
        <f>'Ac227 Dose 1 nCi R power'!M386/'Ac225 Dose 200 nCi R power'!M386</f>
        <v>6.2915290937558472E-5</v>
      </c>
      <c r="M10" s="58"/>
      <c r="P10" s="59">
        <f>((('Ac225 Dose 200 nCi R power'!Q386/'Ac225 Dose 200 nCi R power'!E386)^2+('Ac227 Dose 1 nCi R power'!Q386/'Ac227 Dose 1 nCi R power'!E386)^2)^0.5)*D10</f>
        <v>3.6039997080170482E-5</v>
      </c>
      <c r="Q10" s="59">
        <f>((('Ac225 Dose 200 nCi R power'!R386/'Ac225 Dose 200 nCi R power'!F386)^2+('Ac227 Dose 1 nCi R power'!R386/'Ac227 Dose 1 nCi R power'!F386)^2)^0.5)*E10</f>
        <v>7.3337436241958579E-5</v>
      </c>
      <c r="R10" s="59">
        <f>((('Ac225 Dose 200 nCi R power'!S386/'Ac225 Dose 200 nCi R power'!G386)^2+('Ac227 Dose 1 nCi R power'!S386/'Ac227 Dose 1 nCi R power'!G386)^2)^0.5)*F10</f>
        <v>2.6782741925944653E-5</v>
      </c>
      <c r="S10" s="59">
        <f>((('Ac225 Dose 200 nCi R power'!T386/'Ac225 Dose 200 nCi R power'!H386)^2+('Ac227 Dose 1 nCi R power'!T386/'Ac227 Dose 1 nCi R power'!H386)^2)^0.5)*G10</f>
        <v>4.640743281762498E-5</v>
      </c>
      <c r="T10" s="59">
        <f>((('Ac225 Dose 200 nCi R power'!U386/'Ac225 Dose 200 nCi R power'!I386)^2+('Ac227 Dose 1 nCi R power'!U386/'Ac227 Dose 1 nCi R power'!I386)^2)^0.5)*H10</f>
        <v>9.7744943026524956E-5</v>
      </c>
      <c r="U10" s="59">
        <f>((('Ac225 Dose 200 nCi R power'!V386/'Ac225 Dose 200 nCi R power'!J386)^2+('Ac227 Dose 1 nCi R power'!V386/'Ac227 Dose 1 nCi R power'!J386)^2)^0.5)*I10</f>
        <v>1.7272533872492754E-4</v>
      </c>
      <c r="V10" s="59">
        <f>((('Ac225 Dose 200 nCi R power'!W386/'Ac225 Dose 200 nCi R power'!K386)^2+('Ac227 Dose 1 nCi R power'!W386/'Ac227 Dose 1 nCi R power'!K386)^2)^0.5)*J10</f>
        <v>6.9874099298360118E-5</v>
      </c>
      <c r="W10" s="59">
        <f>((('Ac225 Dose 200 nCi R power'!X386/'Ac225 Dose 200 nCi R power'!L386)^2+('Ac227 Dose 1 nCi R power'!X386/'Ac227 Dose 1 nCi R power'!L386)^2)^0.5)*K10</f>
        <v>6.8674046299147115E-4</v>
      </c>
      <c r="X10" s="59">
        <f>((('Ac225 Dose 200 nCi R power'!Y386/'Ac225 Dose 200 nCi R power'!M386)^2+('Ac227 Dose 1 nCi R power'!Y386/'Ac227 Dose 1 nCi R power'!M386)^2)^0.5)*L10</f>
        <v>7.6113244228981895E-5</v>
      </c>
      <c r="Y10" s="59"/>
      <c r="Z10" s="59"/>
      <c r="AA10" s="59"/>
      <c r="AB10" s="59">
        <f>((('Ac225 Dose 200 nCi R power'!AC386/'Ac225 Dose 200 nCi R power'!E386)^2+('Ac227 Dose 1 nCi R power'!AC386/'Ac227 Dose 1 nCi R power'!E386)^2)^0.5)*D10</f>
        <v>4.0434789762066555E-5</v>
      </c>
      <c r="AC10" s="59">
        <f>((('Ac225 Dose 200 nCi R power'!AD386/'Ac225 Dose 200 nCi R power'!F386)^2+('Ac227 Dose 1 nCi R power'!AD386/'Ac227 Dose 1 nCi R power'!F386)^2)^0.5)*E10</f>
        <v>1.3867092605743836E-4</v>
      </c>
      <c r="AD10" s="59">
        <f>((('Ac225 Dose 200 nCi R power'!AE386/'Ac225 Dose 200 nCi R power'!G386)^2+('Ac227 Dose 1 nCi R power'!AE386/'Ac227 Dose 1 nCi R power'!G386)^2)^0.5)*F10</f>
        <v>3.9565961056470969E-5</v>
      </c>
      <c r="AE10" s="59">
        <f>((('Ac225 Dose 200 nCi R power'!AF386/'Ac225 Dose 200 nCi R power'!H386)^2+('Ac227 Dose 1 nCi R power'!AF386/'Ac227 Dose 1 nCi R power'!H386)^2)^0.5)*G10</f>
        <v>6.9910874198471804E-5</v>
      </c>
      <c r="AF10" s="59">
        <f>((('Ac225 Dose 200 nCi R power'!AG386/'Ac225 Dose 200 nCi R power'!I386)^2+('Ac227 Dose 1 nCi R power'!AG386/'Ac227 Dose 1 nCi R power'!I386)^2)^0.5)*H10</f>
        <v>1.359093583324969E-4</v>
      </c>
      <c r="AG10" s="59">
        <f>((('Ac225 Dose 200 nCi R power'!AH386/'Ac225 Dose 200 nCi R power'!J386)^2+('Ac227 Dose 1 nCi R power'!AH386/'Ac227 Dose 1 nCi R power'!J386)^2)^0.5)*I10</f>
        <v>2.6263976835245903E-4</v>
      </c>
      <c r="AH10" s="59">
        <f>((('Ac225 Dose 200 nCi R power'!AI386/'Ac225 Dose 200 nCi R power'!K386)^2+('Ac227 Dose 1 nCi R power'!AI386/'Ac227 Dose 1 nCi R power'!K386)^2)^0.5)*J10</f>
        <v>8.2242418275498916E-5</v>
      </c>
      <c r="AI10" s="59">
        <f>((('Ac225 Dose 200 nCi R power'!AJ386/'Ac225 Dose 200 nCi R power'!L386)^2+('Ac227 Dose 1 nCi R power'!AJ386/'Ac227 Dose 1 nCi R power'!L386)^2)^0.5)*K10</f>
        <v>1.1160134696320411E-3</v>
      </c>
      <c r="AJ10" s="59">
        <f>((('Ac225 Dose 200 nCi R power'!AK386/'Ac225 Dose 200 nCi R power'!M386)^2+('Ac227 Dose 1 nCi R power'!AK386/'Ac227 Dose 1 nCi R power'!M386)^2)^0.5)*L10</f>
        <v>1.0198590118876618E-4</v>
      </c>
      <c r="AK10" s="59"/>
      <c r="AL10" s="59"/>
      <c r="AN10" s="148">
        <f>D10-P10</f>
        <v>-9.0240134494751392E-6</v>
      </c>
      <c r="AO10" s="148">
        <f t="shared" si="0"/>
        <v>8.7018661579778983E-7</v>
      </c>
      <c r="AP10" s="148">
        <f t="shared" si="0"/>
        <v>-3.4348230111119602E-6</v>
      </c>
      <c r="AQ10" s="148">
        <f t="shared" si="0"/>
        <v>-5.5810878350785791E-6</v>
      </c>
      <c r="AR10" s="148">
        <f t="shared" si="0"/>
        <v>-1.5144918710676574E-5</v>
      </c>
      <c r="AS10" s="148">
        <f t="shared" si="0"/>
        <v>-1.8894440776586385E-5</v>
      </c>
      <c r="AT10" s="148">
        <f t="shared" si="0"/>
        <v>-1.6171779592627309E-5</v>
      </c>
      <c r="AU10" s="148">
        <f t="shared" si="0"/>
        <v>-5.9171753756085549E-5</v>
      </c>
      <c r="AV10" s="148">
        <f t="shared" si="0"/>
        <v>-1.3197953291423423E-5</v>
      </c>
      <c r="AZ10" s="148">
        <f t="shared" ref="AZ10:BG68" si="2">D10+AB10</f>
        <v>6.7450773392761901E-5</v>
      </c>
      <c r="BA10" s="148">
        <f t="shared" si="1"/>
        <v>2.1287854891519471E-4</v>
      </c>
      <c r="BB10" s="148">
        <f t="shared" si="1"/>
        <v>6.2913879971303668E-5</v>
      </c>
      <c r="BC10" s="148">
        <f t="shared" si="1"/>
        <v>1.107372191810182E-4</v>
      </c>
      <c r="BD10" s="148">
        <f t="shared" si="1"/>
        <v>2.1850938264834528E-4</v>
      </c>
      <c r="BE10" s="148">
        <f t="shared" si="1"/>
        <v>4.1647066630080018E-4</v>
      </c>
      <c r="BF10" s="148">
        <f t="shared" si="1"/>
        <v>1.3594473798123172E-4</v>
      </c>
      <c r="BG10" s="148">
        <f t="shared" si="1"/>
        <v>1.7435821788674265E-3</v>
      </c>
      <c r="BH10" s="148">
        <f t="shared" si="1"/>
        <v>1.6490119212632465E-4</v>
      </c>
    </row>
    <row r="11" spans="2:60">
      <c r="C11">
        <f>'Ac225 Dose 200 nCi R power'!D476</f>
        <v>7.4999999999999997E-2</v>
      </c>
      <c r="D11" s="58">
        <f>'Ac227 Dose 1 nCi R power'!E387/'Ac225 Dose 200 nCi R power'!E387</f>
        <v>2.9115191267347065E-5</v>
      </c>
      <c r="E11" s="58">
        <f>'Ac227 Dose 1 nCi R power'!F387/'Ac225 Dose 200 nCi R power'!F387</f>
        <v>8.5434257394602752E-5</v>
      </c>
      <c r="F11" s="58">
        <f>'Ac227 Dose 1 nCi R power'!G387/'Ac225 Dose 200 nCi R power'!G387</f>
        <v>2.5778389289848451E-5</v>
      </c>
      <c r="G11" s="58">
        <f>'Ac227 Dose 1 nCi R power'!H387/'Ac225 Dose 200 nCi R power'!H387</f>
        <v>4.2226636493077399E-5</v>
      </c>
      <c r="H11" s="58">
        <f>'Ac227 Dose 1 nCi R power'!I387/'Ac225 Dose 200 nCi R power'!I387</f>
        <v>8.3982767724887335E-5</v>
      </c>
      <c r="I11" s="58">
        <f>'Ac227 Dose 1 nCi R power'!J387/'Ac225 Dose 200 nCi R power'!J387</f>
        <v>1.8455081545105882E-4</v>
      </c>
      <c r="J11" s="58">
        <f>'Ac227 Dose 1 nCi R power'!K387/'Ac225 Dose 200 nCi R power'!K387</f>
        <v>5.6188025623063599E-5</v>
      </c>
      <c r="K11" s="58">
        <f>'Ac227 Dose 1 nCi R power'!L387/'Ac225 Dose 200 nCi R power'!L387</f>
        <v>6.5797637186640573E-4</v>
      </c>
      <c r="L11" s="58">
        <f>'Ac227 Dose 1 nCi R power'!M387/'Ac225 Dose 200 nCi R power'!M387</f>
        <v>7.0012744224937366E-5</v>
      </c>
      <c r="M11" s="58"/>
      <c r="P11" s="59">
        <f>((('Ac225 Dose 200 nCi R power'!Q387/'Ac225 Dose 200 nCi R power'!E387)^2+('Ac227 Dose 1 nCi R power'!Q387/'Ac227 Dose 1 nCi R power'!E387)^2)^0.5)*D11</f>
        <v>3.8118934250403863E-5</v>
      </c>
      <c r="Q11" s="59">
        <f>((('Ac225 Dose 200 nCi R power'!R387/'Ac225 Dose 200 nCi R power'!F387)^2+('Ac227 Dose 1 nCi R power'!R387/'Ac227 Dose 1 nCi R power'!F387)^2)^0.5)*E11</f>
        <v>8.3808901297813775E-5</v>
      </c>
      <c r="R11" s="59">
        <f>((('Ac225 Dose 200 nCi R power'!S387/'Ac225 Dose 200 nCi R power'!G387)^2+('Ac227 Dose 1 nCi R power'!S387/'Ac227 Dose 1 nCi R power'!G387)^2)^0.5)*F11</f>
        <v>3.0084844249801825E-5</v>
      </c>
      <c r="S11" s="59">
        <f>((('Ac225 Dose 200 nCi R power'!T387/'Ac225 Dose 200 nCi R power'!H387)^2+('Ac227 Dose 1 nCi R power'!T387/'Ac227 Dose 1 nCi R power'!H387)^2)^0.5)*G11</f>
        <v>4.7469103584671577E-5</v>
      </c>
      <c r="T11" s="59">
        <f>((('Ac225 Dose 200 nCi R power'!U387/'Ac225 Dose 200 nCi R power'!I387)^2+('Ac227 Dose 1 nCi R power'!U387/'Ac227 Dose 1 nCi R power'!I387)^2)^0.5)*H11</f>
        <v>9.9415793776831804E-5</v>
      </c>
      <c r="U11" s="59">
        <f>((('Ac225 Dose 200 nCi R power'!V387/'Ac225 Dose 200 nCi R power'!J387)^2+('Ac227 Dose 1 nCi R power'!V387/'Ac227 Dose 1 nCi R power'!J387)^2)^0.5)*I11</f>
        <v>2.0627333572404495E-4</v>
      </c>
      <c r="V11" s="59">
        <f>((('Ac225 Dose 200 nCi R power'!W387/'Ac225 Dose 200 nCi R power'!K387)^2+('Ac227 Dose 1 nCi R power'!W387/'Ac227 Dose 1 nCi R power'!K387)^2)^0.5)*J11</f>
        <v>7.2328667972633819E-5</v>
      </c>
      <c r="W11" s="59">
        <f>((('Ac225 Dose 200 nCi R power'!X387/'Ac225 Dose 200 nCi R power'!L387)^2+('Ac227 Dose 1 nCi R power'!X387/'Ac227 Dose 1 nCi R power'!L387)^2)^0.5)*K11</f>
        <v>6.9514911231582097E-4</v>
      </c>
      <c r="X11" s="59">
        <f>((('Ac225 Dose 200 nCi R power'!Y387/'Ac225 Dose 200 nCi R power'!M387)^2+('Ac227 Dose 1 nCi R power'!Y387/'Ac227 Dose 1 nCi R power'!M387)^2)^0.5)*L11</f>
        <v>8.4750316088255491E-5</v>
      </c>
      <c r="Y11" s="59"/>
      <c r="Z11" s="59"/>
      <c r="AA11" s="59"/>
      <c r="AB11" s="59">
        <f>((('Ac225 Dose 200 nCi R power'!AC387/'Ac225 Dose 200 nCi R power'!E387)^2+('Ac227 Dose 1 nCi R power'!AC387/'Ac227 Dose 1 nCi R power'!E387)^2)^0.5)*D11</f>
        <v>4.4281741040251865E-5</v>
      </c>
      <c r="AC11" s="59">
        <f>((('Ac225 Dose 200 nCi R power'!AD387/'Ac225 Dose 200 nCi R power'!F387)^2+('Ac227 Dose 1 nCi R power'!AD387/'Ac227 Dose 1 nCi R power'!F387)^2)^0.5)*E11</f>
        <v>1.6023193171328093E-4</v>
      </c>
      <c r="AD11" s="59">
        <f>((('Ac225 Dose 200 nCi R power'!AE387/'Ac225 Dose 200 nCi R power'!G387)^2+('Ac227 Dose 1 nCi R power'!AE387/'Ac227 Dose 1 nCi R power'!G387)^2)^0.5)*F11</f>
        <v>4.3055146296969927E-5</v>
      </c>
      <c r="AE11" s="59">
        <f>((('Ac225 Dose 200 nCi R power'!AF387/'Ac225 Dose 200 nCi R power'!H387)^2+('Ac227 Dose 1 nCi R power'!AF387/'Ac227 Dose 1 nCi R power'!H387)^2)^0.5)*G11</f>
        <v>7.2649030966483286E-5</v>
      </c>
      <c r="AF11" s="59">
        <f>((('Ac225 Dose 200 nCi R power'!AG387/'Ac225 Dose 200 nCi R power'!I387)^2+('Ac227 Dose 1 nCi R power'!AG387/'Ac227 Dose 1 nCi R power'!I387)^2)^0.5)*H11</f>
        <v>1.3817943573236376E-4</v>
      </c>
      <c r="AG11" s="59">
        <f>((('Ac225 Dose 200 nCi R power'!AH387/'Ac225 Dose 200 nCi R power'!J387)^2+('Ac227 Dose 1 nCi R power'!AH387/'Ac227 Dose 1 nCi R power'!J387)^2)^0.5)*I11</f>
        <v>3.1587377252072061E-4</v>
      </c>
      <c r="AH11" s="59">
        <f>((('Ac225 Dose 200 nCi R power'!AI387/'Ac225 Dose 200 nCi R power'!K387)^2+('Ac227 Dose 1 nCi R power'!AI387/'Ac227 Dose 1 nCi R power'!K387)^2)^0.5)*J11</f>
        <v>8.6506306517170357E-5</v>
      </c>
      <c r="AI11" s="59">
        <f>((('Ac225 Dose 200 nCi R power'!AJ387/'Ac225 Dose 200 nCi R power'!L387)^2+('Ac227 Dose 1 nCi R power'!AJ387/'Ac227 Dose 1 nCi R power'!L387)^2)^0.5)*K11</f>
        <v>1.1832705353985074E-3</v>
      </c>
      <c r="AJ11" s="59">
        <f>((('Ac225 Dose 200 nCi R power'!AK387/'Ac225 Dose 200 nCi R power'!M387)^2+('Ac227 Dose 1 nCi R power'!AK387/'Ac227 Dose 1 nCi R power'!M387)^2)^0.5)*L11</f>
        <v>1.1341245298113592E-4</v>
      </c>
      <c r="AK11" s="59"/>
      <c r="AL11" s="59"/>
      <c r="AN11" s="148">
        <f t="shared" ref="AN11:AU69" si="3">D11-P11</f>
        <v>-9.0037429830567974E-6</v>
      </c>
      <c r="AO11" s="148">
        <f t="shared" si="0"/>
        <v>1.625356096788977E-6</v>
      </c>
      <c r="AP11" s="148">
        <f t="shared" si="0"/>
        <v>-4.3064549599533737E-6</v>
      </c>
      <c r="AQ11" s="148">
        <f t="shared" si="0"/>
        <v>-5.2424670915941779E-6</v>
      </c>
      <c r="AR11" s="148">
        <f t="shared" si="0"/>
        <v>-1.5433026051944469E-5</v>
      </c>
      <c r="AS11" s="148">
        <f t="shared" si="0"/>
        <v>-2.1722520272986131E-5</v>
      </c>
      <c r="AT11" s="148">
        <f t="shared" si="0"/>
        <v>-1.614064234957022E-5</v>
      </c>
      <c r="AU11" s="148">
        <f t="shared" si="0"/>
        <v>-3.7172740449415245E-5</v>
      </c>
      <c r="AV11" s="148">
        <f t="shared" si="0"/>
        <v>-1.4737571863318125E-5</v>
      </c>
      <c r="AZ11" s="148">
        <f t="shared" si="2"/>
        <v>7.3396932307598933E-5</v>
      </c>
      <c r="BA11" s="148">
        <f t="shared" si="1"/>
        <v>2.4566618910788367E-4</v>
      </c>
      <c r="BB11" s="148">
        <f t="shared" si="1"/>
        <v>6.8833535586818381E-5</v>
      </c>
      <c r="BC11" s="148">
        <f t="shared" si="1"/>
        <v>1.1487566745956069E-4</v>
      </c>
      <c r="BD11" s="148">
        <f t="shared" si="1"/>
        <v>2.2216220345725108E-4</v>
      </c>
      <c r="BE11" s="148">
        <f t="shared" si="1"/>
        <v>5.0042458797177941E-4</v>
      </c>
      <c r="BF11" s="148">
        <f t="shared" si="1"/>
        <v>1.4269433214023395E-4</v>
      </c>
      <c r="BG11" s="148">
        <f t="shared" si="1"/>
        <v>1.8412469072649131E-3</v>
      </c>
      <c r="BH11" s="148">
        <f t="shared" si="1"/>
        <v>1.8342519720607328E-4</v>
      </c>
    </row>
    <row r="12" spans="2:60">
      <c r="C12">
        <f>'Ac225 Dose 200 nCi R power'!D477</f>
        <v>0.1</v>
      </c>
      <c r="D12" s="58">
        <f>'Ac227 Dose 1 nCi R power'!E388/'Ac225 Dose 200 nCi R power'!E388</f>
        <v>3.4727014441557645E-5</v>
      </c>
      <c r="E12" s="58">
        <f>'Ac227 Dose 1 nCi R power'!F388/'Ac225 Dose 200 nCi R power'!F388</f>
        <v>1.1265724038983479E-4</v>
      </c>
      <c r="F12" s="58">
        <f>'Ac227 Dose 1 nCi R power'!G388/'Ac225 Dose 200 nCi R power'!G388</f>
        <v>3.0733125916294554E-5</v>
      </c>
      <c r="G12" s="58">
        <f>'Ac227 Dose 1 nCi R power'!H388/'Ac225 Dose 200 nCi R power'!H388</f>
        <v>4.4937439472807646E-5</v>
      </c>
      <c r="H12" s="58">
        <f>'Ac227 Dose 1 nCi R power'!I388/'Ac225 Dose 200 nCi R power'!I388</f>
        <v>8.5886292351621994E-5</v>
      </c>
      <c r="I12" s="58">
        <f>'Ac227 Dose 1 nCi R power'!J388/'Ac225 Dose 200 nCi R power'!J388</f>
        <v>2.5906527085760718E-4</v>
      </c>
      <c r="J12" s="58">
        <f>'Ac227 Dose 1 nCi R power'!K388/'Ac225 Dose 200 nCi R power'!K388</f>
        <v>6.1069460738135043E-5</v>
      </c>
      <c r="K12" s="58">
        <f>'Ac227 Dose 1 nCi R power'!L388/'Ac225 Dose 200 nCi R power'!L388</f>
        <v>7.2104857652133519E-4</v>
      </c>
      <c r="L12" s="58">
        <f>'Ac227 Dose 1 nCi R power'!M388/'Ac225 Dose 200 nCi R power'!M388</f>
        <v>8.5462667329808115E-5</v>
      </c>
      <c r="M12" s="58"/>
      <c r="P12" s="59">
        <f>((('Ac225 Dose 200 nCi R power'!Q388/'Ac225 Dose 200 nCi R power'!E388)^2+('Ac227 Dose 1 nCi R power'!Q388/'Ac227 Dose 1 nCi R power'!E388)^2)^0.5)*D12</f>
        <v>4.3106380989485352E-5</v>
      </c>
      <c r="Q12" s="59">
        <f>((('Ac225 Dose 200 nCi R power'!R388/'Ac225 Dose 200 nCi R power'!F388)^2+('Ac227 Dose 1 nCi R power'!R388/'Ac227 Dose 1 nCi R power'!F388)^2)^0.5)*E12</f>
        <v>1.0874344603763654E-4</v>
      </c>
      <c r="R12" s="59">
        <f>((('Ac225 Dose 200 nCi R power'!S388/'Ac225 Dose 200 nCi R power'!G388)^2+('Ac227 Dose 1 nCi R power'!S388/'Ac227 Dose 1 nCi R power'!G388)^2)^0.5)*F12</f>
        <v>3.7015311552830854E-5</v>
      </c>
      <c r="S12" s="59">
        <f>((('Ac225 Dose 200 nCi R power'!T388/'Ac225 Dose 200 nCi R power'!H388)^2+('Ac227 Dose 1 nCi R power'!T388/'Ac227 Dose 1 nCi R power'!H388)^2)^0.5)*G12</f>
        <v>4.9422813720463036E-5</v>
      </c>
      <c r="T12" s="59">
        <f>((('Ac225 Dose 200 nCi R power'!U388/'Ac225 Dose 200 nCi R power'!I388)^2+('Ac227 Dose 1 nCi R power'!U388/'Ac227 Dose 1 nCi R power'!I388)^2)^0.5)*H12</f>
        <v>1.0182348897580443E-4</v>
      </c>
      <c r="U12" s="59">
        <f>((('Ac225 Dose 200 nCi R power'!V388/'Ac225 Dose 200 nCi R power'!J388)^2+('Ac227 Dose 1 nCi R power'!V388/'Ac227 Dose 1 nCi R power'!J388)^2)^0.5)*I12</f>
        <v>2.8562563828631206E-4</v>
      </c>
      <c r="V12" s="59">
        <f>((('Ac225 Dose 200 nCi R power'!W388/'Ac225 Dose 200 nCi R power'!K388)^2+('Ac227 Dose 1 nCi R power'!W388/'Ac227 Dose 1 nCi R power'!K388)^2)^0.5)*J12</f>
        <v>7.7293128964786014E-5</v>
      </c>
      <c r="W12" s="59">
        <f>((('Ac225 Dose 200 nCi R power'!X388/'Ac225 Dose 200 nCi R power'!L388)^2+('Ac227 Dose 1 nCi R power'!X388/'Ac227 Dose 1 nCi R power'!L388)^2)^0.5)*K12</f>
        <v>7.1128400590773585E-4</v>
      </c>
      <c r="X12" s="59">
        <f>((('Ac225 Dose 200 nCi R power'!Y388/'Ac225 Dose 200 nCi R power'!M388)^2+('Ac227 Dose 1 nCi R power'!Y388/'Ac227 Dose 1 nCi R power'!M388)^2)^0.5)*L12</f>
        <v>1.0372198207669581E-4</v>
      </c>
      <c r="Y12" s="59"/>
      <c r="Z12" s="59"/>
      <c r="AA12" s="59"/>
      <c r="AB12" s="59">
        <f>((('Ac225 Dose 200 nCi R power'!AC388/'Ac225 Dose 200 nCi R power'!E388)^2+('Ac227 Dose 1 nCi R power'!AC388/'Ac227 Dose 1 nCi R power'!E388)^2)^0.5)*D12</f>
        <v>5.5144313281259434E-5</v>
      </c>
      <c r="AC12" s="59">
        <f>((('Ac225 Dose 200 nCi R power'!AD388/'Ac225 Dose 200 nCi R power'!F388)^2+('Ac227 Dose 1 nCi R power'!AD388/'Ac227 Dose 1 nCi R power'!F388)^2)^0.5)*E12</f>
        <v>2.1293942869810868E-4</v>
      </c>
      <c r="AD12" s="59">
        <f>((('Ac225 Dose 200 nCi R power'!AE388/'Ac225 Dose 200 nCi R power'!G388)^2+('Ac227 Dose 1 nCi R power'!AE388/'Ac227 Dose 1 nCi R power'!G388)^2)^0.5)*F12</f>
        <v>4.9935403835099925E-5</v>
      </c>
      <c r="AE12" s="59">
        <f>((('Ac225 Dose 200 nCi R power'!AF388/'Ac225 Dose 200 nCi R power'!H388)^2+('Ac227 Dose 1 nCi R power'!AF388/'Ac227 Dose 1 nCi R power'!H388)^2)^0.5)*G12</f>
        <v>7.8073920559232178E-5</v>
      </c>
      <c r="AF12" s="59">
        <f>((('Ac225 Dose 200 nCi R power'!AG388/'Ac225 Dose 200 nCi R power'!I388)^2+('Ac227 Dose 1 nCi R power'!AG388/'Ac227 Dose 1 nCi R power'!I388)^2)^0.5)*H12</f>
        <v>1.4126731705371985E-4</v>
      </c>
      <c r="AG12" s="59">
        <f>((('Ac225 Dose 200 nCi R power'!AH388/'Ac225 Dose 200 nCi R power'!J388)^2+('Ac227 Dose 1 nCi R power'!AH388/'Ac227 Dose 1 nCi R power'!J388)^2)^0.5)*I12</f>
        <v>4.4712700054218898E-4</v>
      </c>
      <c r="AH12" s="59">
        <f>((('Ac225 Dose 200 nCi R power'!AI388/'Ac225 Dose 200 nCi R power'!K388)^2+('Ac227 Dose 1 nCi R power'!AI388/'Ac227 Dose 1 nCi R power'!K388)^2)^0.5)*J12</f>
        <v>9.4919038856032721E-5</v>
      </c>
      <c r="AI12" s="59">
        <f>((('Ac225 Dose 200 nCi R power'!AJ388/'Ac225 Dose 200 nCi R power'!L388)^2+('Ac227 Dose 1 nCi R power'!AJ388/'Ac227 Dose 1 nCi R power'!L388)^2)^0.5)*K12</f>
        <v>1.3279511632524848E-3</v>
      </c>
      <c r="AJ12" s="59">
        <f>((('Ac225 Dose 200 nCi R power'!AK388/'Ac225 Dose 200 nCi R power'!M388)^2+('Ac227 Dose 1 nCi R power'!AK388/'Ac227 Dose 1 nCi R power'!M388)^2)^0.5)*L12</f>
        <v>1.3812807574182083E-4</v>
      </c>
      <c r="AK12" s="59"/>
      <c r="AL12" s="59"/>
      <c r="AN12" s="148">
        <f t="shared" si="3"/>
        <v>-8.3793665479277074E-6</v>
      </c>
      <c r="AO12" s="148">
        <f t="shared" si="0"/>
        <v>3.913794352198251E-6</v>
      </c>
      <c r="AP12" s="148">
        <f t="shared" si="0"/>
        <v>-6.2821856365362995E-6</v>
      </c>
      <c r="AQ12" s="148">
        <f t="shared" si="0"/>
        <v>-4.4853742476553898E-6</v>
      </c>
      <c r="AR12" s="148">
        <f t="shared" si="0"/>
        <v>-1.5937196624182437E-5</v>
      </c>
      <c r="AS12" s="148">
        <f t="shared" si="0"/>
        <v>-2.6560367428704883E-5</v>
      </c>
      <c r="AT12" s="148">
        <f t="shared" si="0"/>
        <v>-1.6223668226650971E-5</v>
      </c>
      <c r="AU12" s="148">
        <f t="shared" si="0"/>
        <v>9.7645706135993365E-6</v>
      </c>
      <c r="AV12" s="148">
        <f t="shared" si="0"/>
        <v>-1.8259314746887694E-5</v>
      </c>
      <c r="AZ12" s="148">
        <f t="shared" si="2"/>
        <v>8.9871327722817085E-5</v>
      </c>
      <c r="BA12" s="148">
        <f t="shared" si="1"/>
        <v>3.2559666908794346E-4</v>
      </c>
      <c r="BB12" s="148">
        <f t="shared" si="1"/>
        <v>8.0668529751394479E-5</v>
      </c>
      <c r="BC12" s="148">
        <f t="shared" si="1"/>
        <v>1.2301136003203982E-4</v>
      </c>
      <c r="BD12" s="148">
        <f t="shared" si="1"/>
        <v>2.2715360940534185E-4</v>
      </c>
      <c r="BE12" s="148">
        <f t="shared" si="1"/>
        <v>7.061922713997961E-4</v>
      </c>
      <c r="BF12" s="148">
        <f t="shared" si="1"/>
        <v>1.5598849959416776E-4</v>
      </c>
      <c r="BG12" s="148">
        <f t="shared" si="1"/>
        <v>2.04899973977382E-3</v>
      </c>
      <c r="BH12" s="148">
        <f t="shared" si="1"/>
        <v>2.2359074307162893E-4</v>
      </c>
    </row>
    <row r="13" spans="2:60">
      <c r="C13">
        <f>'Ac225 Dose 200 nCi R power'!D478</f>
        <v>0.125</v>
      </c>
      <c r="D13" s="58">
        <f>'Ac227 Dose 1 nCi R power'!E389/'Ac225 Dose 200 nCi R power'!E389</f>
        <v>4.182159092453787E-5</v>
      </c>
      <c r="E13" s="58">
        <f>'Ac227 Dose 1 nCi R power'!F389/'Ac225 Dose 200 nCi R power'!F389</f>
        <v>1.4311751047424651E-4</v>
      </c>
      <c r="F13" s="58">
        <f>'Ac227 Dose 1 nCi R power'!G389/'Ac225 Dose 200 nCi R power'!G389</f>
        <v>3.5091439335478242E-5</v>
      </c>
      <c r="G13" s="58">
        <f>'Ac227 Dose 1 nCi R power'!H389/'Ac225 Dose 200 nCi R power'!H389</f>
        <v>4.6496834305513988E-5</v>
      </c>
      <c r="H13" s="58">
        <f>'Ac227 Dose 1 nCi R power'!I389/'Ac225 Dose 200 nCi R power'!I389</f>
        <v>8.4280361164040772E-5</v>
      </c>
      <c r="I13" s="58">
        <f>'Ac227 Dose 1 nCi R power'!J389/'Ac225 Dose 200 nCi R power'!J389</f>
        <v>3.4391059429766664E-4</v>
      </c>
      <c r="J13" s="58">
        <f>'Ac227 Dose 1 nCi R power'!K389/'Ac225 Dose 200 nCi R power'!K389</f>
        <v>6.4685728623959177E-5</v>
      </c>
      <c r="K13" s="58">
        <f>'Ac227 Dose 1 nCi R power'!L389/'Ac225 Dose 200 nCi R power'!L389</f>
        <v>7.6553120009549287E-4</v>
      </c>
      <c r="L13" s="58">
        <f>'Ac227 Dose 1 nCi R power'!M389/'Ac225 Dose 200 nCi R power'!M389</f>
        <v>1.0005523049787199E-4</v>
      </c>
      <c r="M13" s="58"/>
      <c r="P13" s="59">
        <f>((('Ac225 Dose 200 nCi R power'!Q389/'Ac225 Dose 200 nCi R power'!E389)^2+('Ac227 Dose 1 nCi R power'!Q389/'Ac227 Dose 1 nCi R power'!E389)^2)^0.5)*D13</f>
        <v>4.7463868757139526E-5</v>
      </c>
      <c r="Q13" s="59">
        <f>((('Ac225 Dose 200 nCi R power'!R389/'Ac225 Dose 200 nCi R power'!F389)^2+('Ac227 Dose 1 nCi R power'!R389/'Ac227 Dose 1 nCi R power'!F389)^2)^0.5)*E13</f>
        <v>1.3572284596185407E-4</v>
      </c>
      <c r="R13" s="59">
        <f>((('Ac225 Dose 200 nCi R power'!S389/'Ac225 Dose 200 nCi R power'!G389)^2+('Ac227 Dose 1 nCi R power'!S389/'Ac227 Dose 1 nCi R power'!G389)^2)^0.5)*F13</f>
        <v>4.3398957769935796E-5</v>
      </c>
      <c r="S13" s="59">
        <f>((('Ac225 Dose 200 nCi R power'!T389/'Ac225 Dose 200 nCi R power'!H389)^2+('Ac227 Dose 1 nCi R power'!T389/'Ac227 Dose 1 nCi R power'!H389)^2)^0.5)*G13</f>
        <v>5.0036143105350771E-5</v>
      </c>
      <c r="T13" s="59">
        <f>((('Ac225 Dose 200 nCi R power'!U389/'Ac225 Dose 200 nCi R power'!I389)^2+('Ac227 Dose 1 nCi R power'!U389/'Ac227 Dose 1 nCi R power'!I389)^2)^0.5)*H13</f>
        <v>1.0032099676937228E-4</v>
      </c>
      <c r="U13" s="59">
        <f>((('Ac225 Dose 200 nCi R power'!V389/'Ac225 Dose 200 nCi R power'!J389)^2+('Ac227 Dose 1 nCi R power'!V389/'Ac227 Dose 1 nCi R power'!J389)^2)^0.5)*I13</f>
        <v>3.7286677588325529E-4</v>
      </c>
      <c r="V13" s="59">
        <f>((('Ac225 Dose 200 nCi R power'!W389/'Ac225 Dose 200 nCi R power'!K389)^2+('Ac227 Dose 1 nCi R power'!W389/'Ac227 Dose 1 nCi R power'!K389)^2)^0.5)*J13</f>
        <v>8.081510144696913E-5</v>
      </c>
      <c r="W13" s="59">
        <f>((('Ac225 Dose 200 nCi R power'!X389/'Ac225 Dose 200 nCi R power'!L389)^2+('Ac227 Dose 1 nCi R power'!X389/'Ac227 Dose 1 nCi R power'!L389)^2)^0.5)*K13</f>
        <v>7.081306217373277E-4</v>
      </c>
      <c r="X13" s="59">
        <f>((('Ac225 Dose 200 nCi R power'!Y389/'Ac225 Dose 200 nCi R power'!M389)^2+('Ac227 Dose 1 nCi R power'!Y389/'Ac227 Dose 1 nCi R power'!M389)^2)^0.5)*L13</f>
        <v>1.2184641729936908E-4</v>
      </c>
      <c r="Y13" s="59"/>
      <c r="Z13" s="59"/>
      <c r="AA13" s="59"/>
      <c r="AB13" s="59">
        <f>((('Ac225 Dose 200 nCi R power'!AC389/'Ac225 Dose 200 nCi R power'!E389)^2+('Ac227 Dose 1 nCi R power'!AC389/'Ac227 Dose 1 nCi R power'!E389)^2)^0.5)*D13</f>
        <v>7.0834646810411227E-5</v>
      </c>
      <c r="AC13" s="59">
        <f>((('Ac225 Dose 200 nCi R power'!AD389/'Ac225 Dose 200 nCi R power'!F389)^2+('Ac227 Dose 1 nCi R power'!AD389/'Ac227 Dose 1 nCi R power'!F389)^2)^0.5)*E13</f>
        <v>2.7276916837527283E-4</v>
      </c>
      <c r="AD13" s="59">
        <f>((('Ac225 Dose 200 nCi R power'!AE389/'Ac225 Dose 200 nCi R power'!G389)^2+('Ac227 Dose 1 nCi R power'!AE389/'Ac227 Dose 1 nCi R power'!G389)^2)^0.5)*F13</f>
        <v>5.568045580126876E-5</v>
      </c>
      <c r="AE13" s="59">
        <f>((('Ac225 Dose 200 nCi R power'!AF389/'Ac225 Dose 200 nCi R power'!H389)^2+('Ac227 Dose 1 nCi R power'!AF389/'Ac227 Dose 1 nCi R power'!H389)^2)^0.5)*G13</f>
        <v>8.1649023148594875E-5</v>
      </c>
      <c r="AF13" s="59">
        <f>((('Ac225 Dose 200 nCi R power'!AG389/'Ac225 Dose 200 nCi R power'!I389)^2+('Ac227 Dose 1 nCi R power'!AG389/'Ac227 Dose 1 nCi R power'!I389)^2)^0.5)*H13</f>
        <v>1.3841511086466177E-4</v>
      </c>
      <c r="AG13" s="59">
        <f>((('Ac225 Dose 200 nCi R power'!AH389/'Ac225 Dose 200 nCi R power'!J389)^2+('Ac227 Dose 1 nCi R power'!AH389/'Ac227 Dose 1 nCi R power'!J389)^2)^0.5)*I13</f>
        <v>6.0000443913919377E-4</v>
      </c>
      <c r="AH13" s="59">
        <f>((('Ac225 Dose 200 nCi R power'!AI389/'Ac225 Dose 200 nCi R power'!K389)^2+('Ac227 Dose 1 nCi R power'!AI389/'Ac227 Dose 1 nCi R power'!K389)^2)^0.5)*J13</f>
        <v>1.0149636635692542E-4</v>
      </c>
      <c r="AI13" s="59">
        <f>((('Ac225 Dose 200 nCi R power'!AJ389/'Ac225 Dose 200 nCi R power'!L389)^2+('Ac227 Dose 1 nCi R power'!AJ389/'Ac227 Dose 1 nCi R power'!L389)^2)^0.5)*K13</f>
        <v>1.4484802181100446E-3</v>
      </c>
      <c r="AJ13" s="59">
        <f>((('Ac225 Dose 200 nCi R power'!AK389/'Ac225 Dose 200 nCi R power'!M389)^2+('Ac227 Dose 1 nCi R power'!AK389/'Ac227 Dose 1 nCi R power'!M389)^2)^0.5)*L13</f>
        <v>1.6127622857300885E-4</v>
      </c>
      <c r="AK13" s="59"/>
      <c r="AL13" s="59"/>
      <c r="AN13" s="148">
        <f t="shared" si="3"/>
        <v>-5.6422778326016562E-6</v>
      </c>
      <c r="AO13" s="148">
        <f t="shared" si="0"/>
        <v>7.394664512392436E-6</v>
      </c>
      <c r="AP13" s="148">
        <f t="shared" si="0"/>
        <v>-8.3075184344575547E-6</v>
      </c>
      <c r="AQ13" s="148">
        <f t="shared" si="0"/>
        <v>-3.5393087998367834E-6</v>
      </c>
      <c r="AR13" s="148">
        <f t="shared" si="0"/>
        <v>-1.6040635605331512E-5</v>
      </c>
      <c r="AS13" s="148">
        <f t="shared" si="0"/>
        <v>-2.8956181585588646E-5</v>
      </c>
      <c r="AT13" s="148">
        <f t="shared" si="0"/>
        <v>-1.6129372823009953E-5</v>
      </c>
      <c r="AU13" s="148">
        <f t="shared" si="0"/>
        <v>5.7400578358165165E-5</v>
      </c>
      <c r="AV13" s="148">
        <f t="shared" si="0"/>
        <v>-2.179118680149709E-5</v>
      </c>
      <c r="AZ13" s="148">
        <f t="shared" si="2"/>
        <v>1.1265623773494909E-4</v>
      </c>
      <c r="BA13" s="148">
        <f t="shared" si="1"/>
        <v>4.1588667884951932E-4</v>
      </c>
      <c r="BB13" s="148">
        <f t="shared" si="1"/>
        <v>9.0771895136746995E-5</v>
      </c>
      <c r="BC13" s="148">
        <f t="shared" si="1"/>
        <v>1.2814585745410886E-4</v>
      </c>
      <c r="BD13" s="148">
        <f t="shared" si="1"/>
        <v>2.2269547202870255E-4</v>
      </c>
      <c r="BE13" s="148">
        <f t="shared" si="1"/>
        <v>9.4391503343686041E-4</v>
      </c>
      <c r="BF13" s="148">
        <f t="shared" si="1"/>
        <v>1.6618209498088461E-4</v>
      </c>
      <c r="BG13" s="148">
        <f t="shared" si="1"/>
        <v>2.2140114182055376E-3</v>
      </c>
      <c r="BH13" s="148">
        <f t="shared" si="1"/>
        <v>2.6133145907088082E-4</v>
      </c>
    </row>
    <row r="14" spans="2:60">
      <c r="C14">
        <f>'Ac225 Dose 200 nCi R power'!D479</f>
        <v>0.25</v>
      </c>
      <c r="D14" s="58">
        <f>'Ac227 Dose 1 nCi R power'!E390/'Ac225 Dose 200 nCi R power'!E390</f>
        <v>5.9982438089604682E-5</v>
      </c>
      <c r="E14" s="58">
        <f>'Ac227 Dose 1 nCi R power'!F390/'Ac225 Dose 200 nCi R power'!F390</f>
        <v>2.057695282442152E-4</v>
      </c>
      <c r="F14" s="58">
        <f>'Ac227 Dose 1 nCi R power'!G390/'Ac225 Dose 200 nCi R power'!G390</f>
        <v>4.6912180080361654E-5</v>
      </c>
      <c r="G14" s="58">
        <f>'Ac227 Dose 1 nCi R power'!H390/'Ac225 Dose 200 nCi R power'!H390</f>
        <v>5.3874134639742226E-5</v>
      </c>
      <c r="H14" s="58">
        <f>'Ac227 Dose 1 nCi R power'!I390/'Ac225 Dose 200 nCi R power'!I390</f>
        <v>9.2481338231172925E-5</v>
      </c>
      <c r="I14" s="58">
        <f>'Ac227 Dose 1 nCi R power'!J390/'Ac225 Dose 200 nCi R power'!J390</f>
        <v>5.0990767230901541E-4</v>
      </c>
      <c r="J14" s="58">
        <f>'Ac227 Dose 1 nCi R power'!K390/'Ac225 Dose 200 nCi R power'!K390</f>
        <v>7.6227408767193746E-5</v>
      </c>
      <c r="K14" s="58">
        <f>'Ac227 Dose 1 nCi R power'!L390/'Ac225 Dose 200 nCi R power'!L390</f>
        <v>8.1327567383818688E-4</v>
      </c>
      <c r="L14" s="58">
        <f>'Ac227 Dose 1 nCi R power'!M390/'Ac225 Dose 200 nCi R power'!M390</f>
        <v>1.3037624555614435E-4</v>
      </c>
      <c r="M14" s="58"/>
      <c r="P14" s="59">
        <f>((('Ac225 Dose 200 nCi R power'!Q390/'Ac225 Dose 200 nCi R power'!E390)^2+('Ac227 Dose 1 nCi R power'!Q390/'Ac227 Dose 1 nCi R power'!E390)^2)^0.5)*D14</f>
        <v>5.7349396861187612E-5</v>
      </c>
      <c r="Q14" s="59">
        <f>((('Ac225 Dose 200 nCi R power'!R390/'Ac225 Dose 200 nCi R power'!F390)^2+('Ac227 Dose 1 nCi R power'!R390/'Ac227 Dose 1 nCi R power'!F390)^2)^0.5)*E14</f>
        <v>1.8674678548157584E-4</v>
      </c>
      <c r="R14" s="59">
        <f>((('Ac225 Dose 200 nCi R power'!S390/'Ac225 Dose 200 nCi R power'!G390)^2+('Ac227 Dose 1 nCi R power'!S390/'Ac227 Dose 1 nCi R power'!G390)^2)^0.5)*F14</f>
        <v>6.0855893096503977E-5</v>
      </c>
      <c r="S14" s="59">
        <f>((('Ac225 Dose 200 nCi R power'!T390/'Ac225 Dose 200 nCi R power'!H390)^2+('Ac227 Dose 1 nCi R power'!T390/'Ac227 Dose 1 nCi R power'!H390)^2)^0.5)*G14</f>
        <v>5.6709418748059545E-5</v>
      </c>
      <c r="T14" s="59">
        <f>((('Ac225 Dose 200 nCi R power'!U390/'Ac225 Dose 200 nCi R power'!I390)^2+('Ac227 Dose 1 nCi R power'!U390/'Ac227 Dose 1 nCi R power'!I390)^2)^0.5)*H14</f>
        <v>1.1125919526257565E-4</v>
      </c>
      <c r="U14" s="59">
        <f>((('Ac225 Dose 200 nCi R power'!V390/'Ac225 Dose 200 nCi R power'!J390)^2+('Ac227 Dose 1 nCi R power'!V390/'Ac227 Dose 1 nCi R power'!J390)^2)^0.5)*I14</f>
        <v>5.511970735453545E-4</v>
      </c>
      <c r="V14" s="59">
        <f>((('Ac225 Dose 200 nCi R power'!W390/'Ac225 Dose 200 nCi R power'!K390)^2+('Ac227 Dose 1 nCi R power'!W390/'Ac227 Dose 1 nCi R power'!K390)^2)^0.5)*J14</f>
        <v>9.5619840113419919E-5</v>
      </c>
      <c r="W14" s="59">
        <f>((('Ac225 Dose 200 nCi R power'!X390/'Ac225 Dose 200 nCi R power'!L390)^2+('Ac227 Dose 1 nCi R power'!X390/'Ac227 Dose 1 nCi R power'!L390)^2)^0.5)*K14</f>
        <v>6.8718752271485926E-4</v>
      </c>
      <c r="X14" s="59">
        <f>((('Ac225 Dose 200 nCi R power'!Y390/'Ac225 Dose 200 nCi R power'!M390)^2+('Ac227 Dose 1 nCi R power'!Y390/'Ac227 Dose 1 nCi R power'!M390)^2)^0.5)*L14</f>
        <v>1.5916584963372534E-4</v>
      </c>
      <c r="Y14" s="59"/>
      <c r="Z14" s="59"/>
      <c r="AA14" s="59"/>
      <c r="AB14" s="59">
        <f>((('Ac225 Dose 200 nCi R power'!AC390/'Ac225 Dose 200 nCi R power'!E390)^2+('Ac227 Dose 1 nCi R power'!AC390/'Ac227 Dose 1 nCi R power'!E390)^2)^0.5)*D14</f>
        <v>1.12323689390323E-4</v>
      </c>
      <c r="AC14" s="59">
        <f>((('Ac225 Dose 200 nCi R power'!AD390/'Ac225 Dose 200 nCi R power'!F390)^2+('Ac227 Dose 1 nCi R power'!AD390/'Ac227 Dose 1 nCi R power'!F390)^2)^0.5)*E14</f>
        <v>3.9826034238315763E-4</v>
      </c>
      <c r="AD14" s="59">
        <f>((('Ac225 Dose 200 nCi R power'!AE390/'Ac225 Dose 200 nCi R power'!G390)^2+('Ac227 Dose 1 nCi R power'!AE390/'Ac227 Dose 1 nCi R power'!G390)^2)^0.5)*F14</f>
        <v>7.2356548164939787E-5</v>
      </c>
      <c r="AE14" s="59">
        <f>((('Ac225 Dose 200 nCi R power'!AF390/'Ac225 Dose 200 nCi R power'!H390)^2+('Ac227 Dose 1 nCi R power'!AF390/'Ac227 Dose 1 nCi R power'!H390)^2)^0.5)*G14</f>
        <v>9.5709509088967679E-5</v>
      </c>
      <c r="AF14" s="59">
        <f>((('Ac225 Dose 200 nCi R power'!AG390/'Ac225 Dose 200 nCi R power'!I390)^2+('Ac227 Dose 1 nCi R power'!AG390/'Ac227 Dose 1 nCi R power'!I390)^2)^0.5)*H14</f>
        <v>1.5098719392849167E-4</v>
      </c>
      <c r="AG14" s="59">
        <f>((('Ac225 Dose 200 nCi R power'!AH390/'Ac225 Dose 200 nCi R power'!J390)^2+('Ac227 Dose 1 nCi R power'!AH390/'Ac227 Dose 1 nCi R power'!J390)^2)^0.5)*I14</f>
        <v>8.9269872803143465E-4</v>
      </c>
      <c r="AH14" s="59">
        <f>((('Ac225 Dose 200 nCi R power'!AI390/'Ac225 Dose 200 nCi R power'!K390)^2+('Ac227 Dose 1 nCi R power'!AI390/'Ac227 Dose 1 nCi R power'!K390)^2)^0.5)*J14</f>
        <v>1.2293213108210499E-4</v>
      </c>
      <c r="AI14" s="59">
        <f>((('Ac225 Dose 200 nCi R power'!AJ390/'Ac225 Dose 200 nCi R power'!L390)^2+('Ac227 Dose 1 nCi R power'!AJ390/'Ac227 Dose 1 nCi R power'!L390)^2)^0.5)*K14</f>
        <v>1.6447314441595951E-3</v>
      </c>
      <c r="AJ14" s="59">
        <f>((('Ac225 Dose 200 nCi R power'!AK390/'Ac225 Dose 200 nCi R power'!M390)^2+('Ac227 Dose 1 nCi R power'!AK390/'Ac227 Dose 1 nCi R power'!M390)^2)^0.5)*L14</f>
        <v>2.0938970058854221E-4</v>
      </c>
      <c r="AK14" s="59"/>
      <c r="AL14" s="59"/>
      <c r="AN14" s="148">
        <f t="shared" si="3"/>
        <v>2.6330412284170698E-6</v>
      </c>
      <c r="AO14" s="148">
        <f t="shared" si="0"/>
        <v>1.9022742762639367E-5</v>
      </c>
      <c r="AP14" s="148">
        <f t="shared" si="0"/>
        <v>-1.3943713016142322E-5</v>
      </c>
      <c r="AQ14" s="148">
        <f t="shared" si="0"/>
        <v>-2.835284108317319E-6</v>
      </c>
      <c r="AR14" s="148">
        <f t="shared" si="0"/>
        <v>-1.8777857031402728E-5</v>
      </c>
      <c r="AS14" s="148">
        <f t="shared" si="0"/>
        <v>-4.1289401236339093E-5</v>
      </c>
      <c r="AT14" s="148">
        <f t="shared" si="0"/>
        <v>-1.9392431346226173E-5</v>
      </c>
      <c r="AU14" s="148">
        <f t="shared" si="0"/>
        <v>1.2608815112332761E-4</v>
      </c>
      <c r="AV14" s="148">
        <f t="shared" si="0"/>
        <v>-2.8789604077580992E-5</v>
      </c>
      <c r="AZ14" s="148">
        <f t="shared" si="2"/>
        <v>1.7230612747992768E-4</v>
      </c>
      <c r="BA14" s="148">
        <f t="shared" si="1"/>
        <v>6.0402987062737278E-4</v>
      </c>
      <c r="BB14" s="148">
        <f t="shared" si="1"/>
        <v>1.1926872824530145E-4</v>
      </c>
      <c r="BC14" s="148">
        <f t="shared" si="1"/>
        <v>1.4958364372870991E-4</v>
      </c>
      <c r="BD14" s="148">
        <f t="shared" si="1"/>
        <v>2.4346853215966458E-4</v>
      </c>
      <c r="BE14" s="148">
        <f t="shared" si="1"/>
        <v>1.4026064003404501E-3</v>
      </c>
      <c r="BF14" s="148">
        <f t="shared" si="1"/>
        <v>1.9915953984929875E-4</v>
      </c>
      <c r="BG14" s="148">
        <f t="shared" si="1"/>
        <v>2.458007117997782E-3</v>
      </c>
      <c r="BH14" s="148">
        <f t="shared" si="1"/>
        <v>3.3976594614468659E-4</v>
      </c>
    </row>
    <row r="15" spans="2:60">
      <c r="C15">
        <f>'Ac225 Dose 200 nCi R power'!D480</f>
        <v>0.375</v>
      </c>
      <c r="D15" s="58">
        <f>'Ac227 Dose 1 nCi R power'!E391/'Ac225 Dose 200 nCi R power'!E391</f>
        <v>1.1170809586212578E-4</v>
      </c>
      <c r="E15" s="58">
        <f>'Ac227 Dose 1 nCi R power'!F391/'Ac225 Dose 200 nCi R power'!F391</f>
        <v>3.1719203910159034E-4</v>
      </c>
      <c r="F15" s="58">
        <f>'Ac227 Dose 1 nCi R power'!G391/'Ac225 Dose 200 nCi R power'!G391</f>
        <v>6.9179365689399589E-5</v>
      </c>
      <c r="G15" s="58">
        <f>'Ac227 Dose 1 nCi R power'!H391/'Ac225 Dose 200 nCi R power'!H391</f>
        <v>7.0178233115401187E-5</v>
      </c>
      <c r="H15" s="58">
        <f>'Ac227 Dose 1 nCi R power'!I391/'Ac225 Dose 200 nCi R power'!I391</f>
        <v>1.2304132912251015E-4</v>
      </c>
      <c r="I15" s="58">
        <f>'Ac227 Dose 1 nCi R power'!J391/'Ac225 Dose 200 nCi R power'!J391</f>
        <v>7.3460522366032436E-4</v>
      </c>
      <c r="J15" s="58">
        <f>'Ac227 Dose 1 nCi R power'!K391/'Ac225 Dose 200 nCi R power'!K391</f>
        <v>9.7721197017679835E-5</v>
      </c>
      <c r="K15" s="58">
        <f>'Ac227 Dose 1 nCi R power'!L391/'Ac225 Dose 200 nCi R power'!L391</f>
        <v>8.2935781779473283E-4</v>
      </c>
      <c r="L15" s="58">
        <f>'Ac227 Dose 1 nCi R power'!M391/'Ac225 Dose 200 nCi R power'!M391</f>
        <v>1.7559383407469382E-4</v>
      </c>
      <c r="M15" s="58"/>
      <c r="P15" s="59">
        <f>((('Ac225 Dose 200 nCi R power'!Q391/'Ac225 Dose 200 nCi R power'!E391)^2+('Ac227 Dose 1 nCi R power'!Q391/'Ac227 Dose 1 nCi R power'!E391)^2)^0.5)*D15</f>
        <v>8.7858009450284669E-5</v>
      </c>
      <c r="Q15" s="59">
        <f>((('Ac225 Dose 200 nCi R power'!R391/'Ac225 Dose 200 nCi R power'!F391)^2+('Ac227 Dose 1 nCi R power'!R391/'Ac227 Dose 1 nCi R power'!F391)^2)^0.5)*E15</f>
        <v>2.6394757570787682E-4</v>
      </c>
      <c r="R15" s="59">
        <f>((('Ac225 Dose 200 nCi R power'!S391/'Ac225 Dose 200 nCi R power'!G391)^2+('Ac227 Dose 1 nCi R power'!S391/'Ac227 Dose 1 nCi R power'!G391)^2)^0.5)*F15</f>
        <v>9.5509338888776778E-5</v>
      </c>
      <c r="S15" s="59">
        <f>((('Ac225 Dose 200 nCi R power'!T391/'Ac225 Dose 200 nCi R power'!H391)^2+('Ac227 Dose 1 nCi R power'!T391/'Ac227 Dose 1 nCi R power'!H391)^2)^0.5)*G15</f>
        <v>7.36497984844867E-5</v>
      </c>
      <c r="T15" s="59">
        <f>((('Ac225 Dose 200 nCi R power'!U391/'Ac225 Dose 200 nCi R power'!I391)^2+('Ac227 Dose 1 nCi R power'!U391/'Ac227 Dose 1 nCi R power'!I391)^2)^0.5)*H15</f>
        <v>1.4955380073616652E-4</v>
      </c>
      <c r="U15" s="59">
        <f>((('Ac225 Dose 200 nCi R power'!V391/'Ac225 Dose 200 nCi R power'!J391)^2+('Ac227 Dose 1 nCi R power'!V391/'Ac227 Dose 1 nCi R power'!J391)^2)^0.5)*I15</f>
        <v>8.1274280777952153E-4</v>
      </c>
      <c r="V15" s="59">
        <f>((('Ac225 Dose 200 nCi R power'!W391/'Ac225 Dose 200 nCi R power'!K391)^2+('Ac227 Dose 1 nCi R power'!W391/'Ac227 Dose 1 nCi R power'!K391)^2)^0.5)*J15</f>
        <v>1.2567037118975114E-4</v>
      </c>
      <c r="W15" s="59">
        <f>((('Ac225 Dose 200 nCi R power'!X391/'Ac225 Dose 200 nCi R power'!L391)^2+('Ac227 Dose 1 nCi R power'!X391/'Ac227 Dose 1 nCi R power'!L391)^2)^0.5)*K15</f>
        <v>6.2646407476786613E-4</v>
      </c>
      <c r="X15" s="59">
        <f>((('Ac225 Dose 200 nCi R power'!Y391/'Ac225 Dose 200 nCi R power'!M391)^2+('Ac227 Dose 1 nCi R power'!Y391/'Ac227 Dose 1 nCi R power'!M391)^2)^0.5)*L15</f>
        <v>2.1580649033393106E-4</v>
      </c>
      <c r="Y15" s="59"/>
      <c r="Z15" s="59"/>
      <c r="AA15" s="59"/>
      <c r="AB15" s="59">
        <f>((('Ac225 Dose 200 nCi R power'!AC391/'Ac225 Dose 200 nCi R power'!E391)^2+('Ac227 Dose 1 nCi R power'!AC391/'Ac227 Dose 1 nCi R power'!E391)^2)^0.5)*D15</f>
        <v>2.2899265657905327E-4</v>
      </c>
      <c r="AC15" s="59">
        <f>((('Ac225 Dose 200 nCi R power'!AD391/'Ac225 Dose 200 nCi R power'!F391)^2+('Ac227 Dose 1 nCi R power'!AD391/'Ac227 Dose 1 nCi R power'!F391)^2)^0.5)*E15</f>
        <v>6.30876762368629E-4</v>
      </c>
      <c r="AD15" s="59">
        <f>((('Ac225 Dose 200 nCi R power'!AE391/'Ac225 Dose 200 nCi R power'!G391)^2+('Ac227 Dose 1 nCi R power'!AE391/'Ac227 Dose 1 nCi R power'!G391)^2)^0.5)*F15</f>
        <v>1.039965168958003E-4</v>
      </c>
      <c r="AE15" s="59">
        <f>((('Ac225 Dose 200 nCi R power'!AF391/'Ac225 Dose 200 nCi R power'!H391)^2+('Ac227 Dose 1 nCi R power'!AF391/'Ac227 Dose 1 nCi R power'!H391)^2)^0.5)*G15</f>
        <v>1.2483981951037302E-4</v>
      </c>
      <c r="AF15" s="59">
        <f>((('Ac225 Dose 200 nCi R power'!AG391/'Ac225 Dose 200 nCi R power'!I391)^2+('Ac227 Dose 1 nCi R power'!AG391/'Ac227 Dose 1 nCi R power'!I391)^2)^0.5)*H15</f>
        <v>1.9941202871907377E-4</v>
      </c>
      <c r="AG15" s="59">
        <f>((('Ac225 Dose 200 nCi R power'!AH391/'Ac225 Dose 200 nCi R power'!J391)^2+('Ac227 Dose 1 nCi R power'!AH391/'Ac227 Dose 1 nCi R power'!J391)^2)^0.5)*I15</f>
        <v>1.2696150511549919E-3</v>
      </c>
      <c r="AH15" s="59">
        <f>((('Ac225 Dose 200 nCi R power'!AI391/'Ac225 Dose 200 nCi R power'!K391)^2+('Ac227 Dose 1 nCi R power'!AI391/'Ac227 Dose 1 nCi R power'!K391)^2)^0.5)*J15</f>
        <v>1.6053260113389607E-4</v>
      </c>
      <c r="AI15" s="59">
        <f>((('Ac225 Dose 200 nCi R power'!AJ391/'Ac225 Dose 200 nCi R power'!L391)^2+('Ac227 Dose 1 nCi R power'!AJ391/'Ac227 Dose 1 nCi R power'!L391)^2)^0.5)*K15</f>
        <v>1.8392352773556151E-3</v>
      </c>
      <c r="AJ15" s="59">
        <f>((('Ac225 Dose 200 nCi R power'!AK391/'Ac225 Dose 200 nCi R power'!M391)^2+('Ac227 Dose 1 nCi R power'!AK391/'Ac227 Dose 1 nCi R power'!M391)^2)^0.5)*L15</f>
        <v>2.7988907601566795E-4</v>
      </c>
      <c r="AK15" s="59"/>
      <c r="AL15" s="59"/>
      <c r="AN15" s="148">
        <f t="shared" si="3"/>
        <v>2.3850086411841113E-5</v>
      </c>
      <c r="AO15" s="148">
        <f t="shared" si="0"/>
        <v>5.3244463393713518E-5</v>
      </c>
      <c r="AP15" s="148">
        <f t="shared" si="0"/>
        <v>-2.632997319937719E-5</v>
      </c>
      <c r="AQ15" s="148">
        <f t="shared" si="0"/>
        <v>-3.471565369085513E-6</v>
      </c>
      <c r="AR15" s="148">
        <f t="shared" si="0"/>
        <v>-2.6512471613656378E-5</v>
      </c>
      <c r="AS15" s="148">
        <f t="shared" si="0"/>
        <v>-7.8137584119197172E-5</v>
      </c>
      <c r="AT15" s="148">
        <f t="shared" si="0"/>
        <v>-2.794917417207131E-5</v>
      </c>
      <c r="AU15" s="148">
        <f t="shared" si="0"/>
        <v>2.028937430268667E-4</v>
      </c>
      <c r="AV15" s="148">
        <f t="shared" si="0"/>
        <v>-4.0212656259237247E-5</v>
      </c>
      <c r="AZ15" s="148">
        <f t="shared" si="2"/>
        <v>3.4070075244117907E-4</v>
      </c>
      <c r="BA15" s="148">
        <f t="shared" si="1"/>
        <v>9.4806880147021934E-4</v>
      </c>
      <c r="BB15" s="148">
        <f t="shared" si="1"/>
        <v>1.7317588258519988E-4</v>
      </c>
      <c r="BC15" s="148">
        <f t="shared" si="1"/>
        <v>1.9501805262577422E-4</v>
      </c>
      <c r="BD15" s="148">
        <f t="shared" si="1"/>
        <v>3.2245335784158394E-4</v>
      </c>
      <c r="BE15" s="148">
        <f t="shared" si="1"/>
        <v>2.0042202748153165E-3</v>
      </c>
      <c r="BF15" s="148">
        <f t="shared" si="1"/>
        <v>2.5825379815157593E-4</v>
      </c>
      <c r="BG15" s="148">
        <f t="shared" si="1"/>
        <v>2.668593095150348E-3</v>
      </c>
      <c r="BH15" s="148">
        <f t="shared" si="1"/>
        <v>4.554829100903618E-4</v>
      </c>
    </row>
    <row r="16" spans="2:60">
      <c r="C16">
        <f>'Ac225 Dose 200 nCi R power'!D481</f>
        <v>0.5</v>
      </c>
      <c r="D16" s="58">
        <f>'Ac227 Dose 1 nCi R power'!E392/'Ac225 Dose 200 nCi R power'!E392</f>
        <v>1.6478310449308375E-4</v>
      </c>
      <c r="E16" s="58">
        <f>'Ac227 Dose 1 nCi R power'!F392/'Ac225 Dose 200 nCi R power'!F392</f>
        <v>4.5563668716143706E-4</v>
      </c>
      <c r="F16" s="58">
        <f>'Ac227 Dose 1 nCi R power'!G392/'Ac225 Dose 200 nCi R power'!G392</f>
        <v>9.2369934713084937E-5</v>
      </c>
      <c r="G16" s="58">
        <f>'Ac227 Dose 1 nCi R power'!H392/'Ac225 Dose 200 nCi R power'!H392</f>
        <v>8.9125954650499492E-5</v>
      </c>
      <c r="H16" s="58">
        <f>'Ac227 Dose 1 nCi R power'!I392/'Ac225 Dose 200 nCi R power'!I392</f>
        <v>1.6336878126252125E-4</v>
      </c>
      <c r="I16" s="58">
        <f>'Ac227 Dose 1 nCi R power'!J392/'Ac225 Dose 200 nCi R power'!J392</f>
        <v>8.971810897279263E-4</v>
      </c>
      <c r="J16" s="58">
        <f>'Ac227 Dose 1 nCi R power'!K392/'Ac225 Dose 200 nCi R power'!K392</f>
        <v>1.216205026442034E-4</v>
      </c>
      <c r="K16" s="58">
        <f>'Ac227 Dose 1 nCi R power'!L392/'Ac225 Dose 200 nCi R power'!L392</f>
        <v>7.5744106779249154E-4</v>
      </c>
      <c r="L16" s="58">
        <f>'Ac227 Dose 1 nCi R power'!M392/'Ac225 Dose 200 nCi R power'!M392</f>
        <v>2.1455829853740769E-4</v>
      </c>
      <c r="M16" s="58"/>
      <c r="P16" s="59">
        <f>((('Ac225 Dose 200 nCi R power'!Q392/'Ac225 Dose 200 nCi R power'!E392)^2+('Ac227 Dose 1 nCi R power'!Q392/'Ac227 Dose 1 nCi R power'!E392)^2)^0.5)*D16</f>
        <v>1.3500382374724234E-4</v>
      </c>
      <c r="Q16" s="59">
        <f>((('Ac225 Dose 200 nCi R power'!R392/'Ac225 Dose 200 nCi R power'!F392)^2+('Ac227 Dose 1 nCi R power'!R392/'Ac227 Dose 1 nCi R power'!F392)^2)^0.5)*E16</f>
        <v>3.4504917296207928E-4</v>
      </c>
      <c r="R16" s="59">
        <f>((('Ac225 Dose 200 nCi R power'!S392/'Ac225 Dose 200 nCi R power'!G392)^2+('Ac227 Dose 1 nCi R power'!S392/'Ac227 Dose 1 nCi R power'!G392)^2)^0.5)*F16</f>
        <v>1.3151018731042742E-4</v>
      </c>
      <c r="S16" s="59">
        <f>((('Ac225 Dose 200 nCi R power'!T392/'Ac225 Dose 200 nCi R power'!H392)^2+('Ac227 Dose 1 nCi R power'!T392/'Ac227 Dose 1 nCi R power'!H392)^2)^0.5)*G16</f>
        <v>9.4569368661709987E-5</v>
      </c>
      <c r="T16" s="59">
        <f>((('Ac225 Dose 200 nCi R power'!U392/'Ac225 Dose 200 nCi R power'!I392)^2+('Ac227 Dose 1 nCi R power'!U392/'Ac227 Dose 1 nCi R power'!I392)^2)^0.5)*H16</f>
        <v>2.0006193372169574E-4</v>
      </c>
      <c r="U16" s="59">
        <f>((('Ac225 Dose 200 nCi R power'!V392/'Ac225 Dose 200 nCi R power'!J392)^2+('Ac227 Dose 1 nCi R power'!V392/'Ac227 Dose 1 nCi R power'!J392)^2)^0.5)*I16</f>
        <v>1.0339409438086527E-3</v>
      </c>
      <c r="V16" s="59">
        <f>((('Ac225 Dose 200 nCi R power'!W392/'Ac225 Dose 200 nCi R power'!K392)^2+('Ac227 Dose 1 nCi R power'!W392/'Ac227 Dose 1 nCi R power'!K392)^2)^0.5)*J16</f>
        <v>1.5925528377932075E-4</v>
      </c>
      <c r="W16" s="59">
        <f>((('Ac225 Dose 200 nCi R power'!X392/'Ac225 Dose 200 nCi R power'!L392)^2+('Ac227 Dose 1 nCi R power'!X392/'Ac227 Dose 1 nCi R power'!L392)^2)^0.5)*K16</f>
        <v>5.316560511980775E-4</v>
      </c>
      <c r="X16" s="59">
        <f>((('Ac225 Dose 200 nCi R power'!Y392/'Ac225 Dose 200 nCi R power'!M392)^2+('Ac227 Dose 1 nCi R power'!Y392/'Ac227 Dose 1 nCi R power'!M392)^2)^0.5)*L16</f>
        <v>2.6733175919424121E-4</v>
      </c>
      <c r="Y16" s="59"/>
      <c r="Z16" s="59"/>
      <c r="AA16" s="59"/>
      <c r="AB16" s="59">
        <f>((('Ac225 Dose 200 nCi R power'!AC392/'Ac225 Dose 200 nCi R power'!E392)^2+('Ac227 Dose 1 nCi R power'!AC392/'Ac227 Dose 1 nCi R power'!E392)^2)^0.5)*D16</f>
        <v>3.3392103964399608E-4</v>
      </c>
      <c r="AC16" s="59">
        <f>((('Ac225 Dose 200 nCi R power'!AD392/'Ac225 Dose 200 nCi R power'!F392)^2+('Ac227 Dose 1 nCi R power'!AD392/'Ac227 Dose 1 nCi R power'!F392)^2)^0.5)*E16</f>
        <v>9.3606074868319254E-4</v>
      </c>
      <c r="AD16" s="59">
        <f>((('Ac225 Dose 200 nCi R power'!AE392/'Ac225 Dose 200 nCi R power'!G392)^2+('Ac227 Dose 1 nCi R power'!AE392/'Ac227 Dose 1 nCi R power'!G392)^2)^0.5)*F16</f>
        <v>1.3808990586183407E-4</v>
      </c>
      <c r="AE16" s="59">
        <f>((('Ac225 Dose 200 nCi R power'!AF392/'Ac225 Dose 200 nCi R power'!H392)^2+('Ac227 Dose 1 nCi R power'!AF392/'Ac227 Dose 1 nCi R power'!H392)^2)^0.5)*G16</f>
        <v>1.5750648821698598E-4</v>
      </c>
      <c r="AF16" s="59">
        <f>((('Ac225 Dose 200 nCi R power'!AG392/'Ac225 Dose 200 nCi R power'!I392)^2+('Ac227 Dose 1 nCi R power'!AG392/'Ac227 Dose 1 nCi R power'!I392)^2)^0.5)*H16</f>
        <v>2.6295335424834915E-4</v>
      </c>
      <c r="AG16" s="59">
        <f>((('Ac225 Dose 200 nCi R power'!AH392/'Ac225 Dose 200 nCi R power'!J392)^2+('Ac227 Dose 1 nCi R power'!AH392/'Ac227 Dose 1 nCi R power'!J392)^2)^0.5)*I16</f>
        <v>1.5084482551690607E-3</v>
      </c>
      <c r="AH16" s="59">
        <f>((('Ac225 Dose 200 nCi R power'!AI392/'Ac225 Dose 200 nCi R power'!K392)^2+('Ac227 Dose 1 nCi R power'!AI392/'Ac227 Dose 1 nCi R power'!K392)^2)^0.5)*J16</f>
        <v>1.9805019792914637E-4</v>
      </c>
      <c r="AI16" s="59">
        <f>((('Ac225 Dose 200 nCi R power'!AJ392/'Ac225 Dose 200 nCi R power'!L392)^2+('Ac227 Dose 1 nCi R power'!AJ392/'Ac227 Dose 1 nCi R power'!L392)^2)^0.5)*K16</f>
        <v>1.7999330336874141E-3</v>
      </c>
      <c r="AJ16" s="59">
        <f>((('Ac225 Dose 200 nCi R power'!AK392/'Ac225 Dose 200 nCi R power'!M392)^2+('Ac227 Dose 1 nCi R power'!AK392/'Ac227 Dose 1 nCi R power'!M392)^2)^0.5)*L16</f>
        <v>3.379188335155677E-4</v>
      </c>
      <c r="AK16" s="59"/>
      <c r="AL16" s="59"/>
      <c r="AN16" s="148">
        <f t="shared" si="3"/>
        <v>2.9779280745841411E-5</v>
      </c>
      <c r="AO16" s="148">
        <f t="shared" si="0"/>
        <v>1.1058751419935778E-4</v>
      </c>
      <c r="AP16" s="148">
        <f t="shared" si="0"/>
        <v>-3.9140252597342478E-5</v>
      </c>
      <c r="AQ16" s="148">
        <f t="shared" si="0"/>
        <v>-5.4434140112104957E-6</v>
      </c>
      <c r="AR16" s="148">
        <f t="shared" si="0"/>
        <v>-3.6693152459174485E-5</v>
      </c>
      <c r="AS16" s="148">
        <f t="shared" si="0"/>
        <v>-1.3675985408072636E-4</v>
      </c>
      <c r="AT16" s="148">
        <f t="shared" si="0"/>
        <v>-3.763478113511735E-5</v>
      </c>
      <c r="AU16" s="148">
        <f t="shared" si="0"/>
        <v>2.2578501659441404E-4</v>
      </c>
      <c r="AV16" s="148">
        <f t="shared" si="0"/>
        <v>-5.2773460656833525E-5</v>
      </c>
      <c r="AZ16" s="148">
        <f t="shared" si="2"/>
        <v>4.9870414413707986E-4</v>
      </c>
      <c r="BA16" s="148">
        <f t="shared" si="1"/>
        <v>1.3916974358446296E-3</v>
      </c>
      <c r="BB16" s="148">
        <f t="shared" si="1"/>
        <v>2.3045984057491899E-4</v>
      </c>
      <c r="BC16" s="148">
        <f t="shared" si="1"/>
        <v>2.4663244286748546E-4</v>
      </c>
      <c r="BD16" s="148">
        <f t="shared" si="1"/>
        <v>4.263221355108704E-4</v>
      </c>
      <c r="BE16" s="148">
        <f t="shared" si="1"/>
        <v>2.4056293448969871E-3</v>
      </c>
      <c r="BF16" s="148">
        <f t="shared" si="1"/>
        <v>3.1967070057334975E-4</v>
      </c>
      <c r="BG16" s="148">
        <f t="shared" si="1"/>
        <v>2.5573741014799055E-3</v>
      </c>
      <c r="BH16" s="148">
        <f t="shared" si="1"/>
        <v>5.5247713205297533E-4</v>
      </c>
    </row>
    <row r="17" spans="3:60">
      <c r="C17">
        <f>'Ac225 Dose 200 nCi R power'!D482</f>
        <v>0.625</v>
      </c>
      <c r="D17" s="58">
        <f>'Ac227 Dose 1 nCi R power'!E393/'Ac225 Dose 200 nCi R power'!E393</f>
        <v>2.5890693778824245E-4</v>
      </c>
      <c r="E17" s="58">
        <f>'Ac227 Dose 1 nCi R power'!F393/'Ac225 Dose 200 nCi R power'!F393</f>
        <v>6.3476246256790009E-4</v>
      </c>
      <c r="F17" s="58">
        <f>'Ac227 Dose 1 nCi R power'!G393/'Ac225 Dose 200 nCi R power'!G393</f>
        <v>1.1587441948061625E-4</v>
      </c>
      <c r="G17" s="58">
        <f>'Ac227 Dose 1 nCi R power'!H393/'Ac225 Dose 200 nCi R power'!H393</f>
        <v>1.1005090351883728E-4</v>
      </c>
      <c r="H17" s="58">
        <f>'Ac227 Dose 1 nCi R power'!I393/'Ac225 Dose 200 nCi R power'!I393</f>
        <v>2.0870333099383607E-4</v>
      </c>
      <c r="I17" s="58">
        <f>'Ac227 Dose 1 nCi R power'!J393/'Ac225 Dose 200 nCi R power'!J393</f>
        <v>1.0424331311473195E-3</v>
      </c>
      <c r="J17" s="58">
        <f>'Ac227 Dose 1 nCi R power'!K393/'Ac225 Dose 200 nCi R power'!K393</f>
        <v>1.4762813203528447E-4</v>
      </c>
      <c r="K17" s="58">
        <f>'Ac227 Dose 1 nCi R power'!L393/'Ac225 Dose 200 nCi R power'!L393</f>
        <v>6.4075753890710171E-4</v>
      </c>
      <c r="L17" s="58">
        <f>'Ac227 Dose 1 nCi R power'!M393/'Ac225 Dose 200 nCi R power'!M393</f>
        <v>2.518329993557845E-4</v>
      </c>
      <c r="M17" s="58"/>
      <c r="P17" s="59">
        <f>((('Ac225 Dose 200 nCi R power'!Q393/'Ac225 Dose 200 nCi R power'!E393)^2+('Ac227 Dose 1 nCi R power'!Q393/'Ac227 Dose 1 nCi R power'!E393)^2)^0.5)*D17</f>
        <v>2.2251438042278381E-4</v>
      </c>
      <c r="Q17" s="59">
        <f>((('Ac225 Dose 200 nCi R power'!R393/'Ac225 Dose 200 nCi R power'!F393)^2+('Ac227 Dose 1 nCi R power'!R393/'Ac227 Dose 1 nCi R power'!F393)^2)^0.5)*E17</f>
        <v>4.3993830833395046E-4</v>
      </c>
      <c r="R17" s="59">
        <f>((('Ac225 Dose 200 nCi R power'!S393/'Ac225 Dose 200 nCi R power'!G393)^2+('Ac227 Dose 1 nCi R power'!S393/'Ac227 Dose 1 nCi R power'!G393)^2)^0.5)*F17</f>
        <v>1.6510175014828636E-4</v>
      </c>
      <c r="S17" s="59">
        <f>((('Ac225 Dose 200 nCi R power'!T393/'Ac225 Dose 200 nCi R power'!H393)^2+('Ac227 Dose 1 nCi R power'!T393/'Ac227 Dose 1 nCi R power'!H393)^2)^0.5)*G17</f>
        <v>1.1825387515441067E-4</v>
      </c>
      <c r="T17" s="59">
        <f>((('Ac225 Dose 200 nCi R power'!U393/'Ac225 Dose 200 nCi R power'!I393)^2+('Ac227 Dose 1 nCi R power'!U393/'Ac227 Dose 1 nCi R power'!I393)^2)^0.5)*H17</f>
        <v>2.5769647566394776E-4</v>
      </c>
      <c r="U17" s="59">
        <f>((('Ac225 Dose 200 nCi R power'!V393/'Ac225 Dose 200 nCi R power'!J393)^2+('Ac227 Dose 1 nCi R power'!V393/'Ac227 Dose 1 nCi R power'!J393)^2)^0.5)*I17</f>
        <v>1.249411678428297E-3</v>
      </c>
      <c r="V17" s="59">
        <f>((('Ac225 Dose 200 nCi R power'!W393/'Ac225 Dose 200 nCi R power'!K393)^2+('Ac227 Dose 1 nCi R power'!W393/'Ac227 Dose 1 nCi R power'!K393)^2)^0.5)*J17</f>
        <v>1.9498047039248249E-4</v>
      </c>
      <c r="W17" s="59">
        <f>((('Ac225 Dose 200 nCi R power'!X393/'Ac225 Dose 200 nCi R power'!L393)^2+('Ac227 Dose 1 nCi R power'!X393/'Ac227 Dose 1 nCi R power'!L393)^2)^0.5)*K17</f>
        <v>4.3445693371100061E-4</v>
      </c>
      <c r="X17" s="59">
        <f>((('Ac225 Dose 200 nCi R power'!Y393/'Ac225 Dose 200 nCi R power'!M393)^2+('Ac227 Dose 1 nCi R power'!Y393/'Ac227 Dose 1 nCi R power'!M393)^2)^0.5)*L17</f>
        <v>3.1956640547861956E-4</v>
      </c>
      <c r="Y17" s="59"/>
      <c r="Z17" s="59"/>
      <c r="AA17" s="59"/>
      <c r="AB17" s="59">
        <f>((('Ac225 Dose 200 nCi R power'!AC393/'Ac225 Dose 200 nCi R power'!E393)^2+('Ac227 Dose 1 nCi R power'!AC393/'Ac227 Dose 1 nCi R power'!E393)^2)^0.5)*D17</f>
        <v>5.1822559144490529E-4</v>
      </c>
      <c r="AC17" s="59">
        <f>((('Ac225 Dose 200 nCi R power'!AD393/'Ac225 Dose 200 nCi R power'!F393)^2+('Ac227 Dose 1 nCi R power'!AD393/'Ac227 Dose 1 nCi R power'!F393)^2)^0.5)*E17</f>
        <v>1.3451950591932759E-3</v>
      </c>
      <c r="AD17" s="59">
        <f>((('Ac225 Dose 200 nCi R power'!AE393/'Ac225 Dose 200 nCi R power'!G393)^2+('Ac227 Dose 1 nCi R power'!AE393/'Ac227 Dose 1 nCi R power'!G393)^2)^0.5)*F17</f>
        <v>1.7458842673087605E-4</v>
      </c>
      <c r="AE17" s="59">
        <f>((('Ac225 Dose 200 nCi R power'!AF393/'Ac225 Dose 200 nCi R power'!H393)^2+('Ac227 Dose 1 nCi R power'!AF393/'Ac227 Dose 1 nCi R power'!H393)^2)^0.5)*G17</f>
        <v>1.9305150137265264E-4</v>
      </c>
      <c r="AF17" s="59">
        <f>((('Ac225 Dose 200 nCi R power'!AG393/'Ac225 Dose 200 nCi R power'!I393)^2+('Ac227 Dose 1 nCi R power'!AG393/'Ac227 Dose 1 nCi R power'!I393)^2)^0.5)*H17</f>
        <v>3.3344080467376437E-4</v>
      </c>
      <c r="AG17" s="59">
        <f>((('Ac225 Dose 200 nCi R power'!AH393/'Ac225 Dose 200 nCi R power'!J393)^2+('Ac227 Dose 1 nCi R power'!AH393/'Ac227 Dose 1 nCi R power'!J393)^2)^0.5)*I17</f>
        <v>1.7025685893254853E-3</v>
      </c>
      <c r="AH17" s="59">
        <f>((('Ac225 Dose 200 nCi R power'!AI393/'Ac225 Dose 200 nCi R power'!K393)^2+('Ac227 Dose 1 nCi R power'!AI393/'Ac227 Dose 1 nCi R power'!K393)^2)^0.5)*J17</f>
        <v>2.3512557386134954E-4</v>
      </c>
      <c r="AI17" s="59">
        <f>((('Ac225 Dose 200 nCi R power'!AJ393/'Ac225 Dose 200 nCi R power'!L393)^2+('Ac227 Dose 1 nCi R power'!AJ393/'Ac227 Dose 1 nCi R power'!L393)^2)^0.5)*K17</f>
        <v>1.5904119404957851E-3</v>
      </c>
      <c r="AJ17" s="59">
        <f>((('Ac225 Dose 200 nCi R power'!AK393/'Ac225 Dose 200 nCi R power'!M393)^2+('Ac227 Dose 1 nCi R power'!AK393/'Ac227 Dose 1 nCi R power'!M393)^2)^0.5)*L17</f>
        <v>3.9082800844891417E-4</v>
      </c>
      <c r="AK17" s="59"/>
      <c r="AL17" s="59"/>
      <c r="AN17" s="148">
        <f t="shared" si="3"/>
        <v>3.6392557365458637E-5</v>
      </c>
      <c r="AO17" s="148">
        <f t="shared" si="0"/>
        <v>1.9482415423394963E-4</v>
      </c>
      <c r="AP17" s="148">
        <f t="shared" si="0"/>
        <v>-4.9227330667670106E-5</v>
      </c>
      <c r="AQ17" s="148">
        <f t="shared" si="0"/>
        <v>-8.2029716355733911E-6</v>
      </c>
      <c r="AR17" s="148">
        <f t="shared" si="0"/>
        <v>-4.8993144670111689E-5</v>
      </c>
      <c r="AS17" s="148">
        <f t="shared" si="0"/>
        <v>-2.069785472809775E-4</v>
      </c>
      <c r="AT17" s="148">
        <f t="shared" si="0"/>
        <v>-4.7352338357198017E-5</v>
      </c>
      <c r="AU17" s="148">
        <f t="shared" si="0"/>
        <v>2.0630060519610111E-4</v>
      </c>
      <c r="AV17" s="148">
        <f t="shared" si="0"/>
        <v>-6.7733406122835065E-5</v>
      </c>
      <c r="AZ17" s="148">
        <f t="shared" si="2"/>
        <v>7.771325292331478E-4</v>
      </c>
      <c r="BA17" s="148">
        <f t="shared" si="1"/>
        <v>1.979957521761176E-3</v>
      </c>
      <c r="BB17" s="148">
        <f t="shared" si="1"/>
        <v>2.9046284621149227E-4</v>
      </c>
      <c r="BC17" s="148">
        <f t="shared" si="1"/>
        <v>3.0310240489148994E-4</v>
      </c>
      <c r="BD17" s="148">
        <f t="shared" si="1"/>
        <v>5.4214413566760046E-4</v>
      </c>
      <c r="BE17" s="148">
        <f t="shared" si="1"/>
        <v>2.7450017204728051E-3</v>
      </c>
      <c r="BF17" s="148">
        <f t="shared" si="1"/>
        <v>3.8275370589663401E-4</v>
      </c>
      <c r="BG17" s="148">
        <f t="shared" si="1"/>
        <v>2.231169479402887E-3</v>
      </c>
      <c r="BH17" s="148">
        <f t="shared" si="1"/>
        <v>6.4266100780469861E-4</v>
      </c>
    </row>
    <row r="18" spans="3:60">
      <c r="C18">
        <f>'Ac225 Dose 200 nCi R power'!D483</f>
        <v>0.75</v>
      </c>
      <c r="D18" s="58">
        <f>'Ac227 Dose 1 nCi R power'!E394/'Ac225 Dose 200 nCi R power'!E394</f>
        <v>4.680172885808801E-4</v>
      </c>
      <c r="E18" s="58">
        <f>'Ac227 Dose 1 nCi R power'!F394/'Ac225 Dose 200 nCi R power'!F394</f>
        <v>8.4092594786655604E-4</v>
      </c>
      <c r="F18" s="58">
        <f>'Ac227 Dose 1 nCi R power'!G394/'Ac225 Dose 200 nCi R power'!G394</f>
        <v>1.3828800064757312E-4</v>
      </c>
      <c r="G18" s="58">
        <f>'Ac227 Dose 1 nCi R power'!H394/'Ac225 Dose 200 nCi R power'!H394</f>
        <v>1.3241351378013119E-4</v>
      </c>
      <c r="H18" s="58">
        <f>'Ac227 Dose 1 nCi R power'!I394/'Ac225 Dose 200 nCi R power'!I394</f>
        <v>2.5748955644052236E-4</v>
      </c>
      <c r="I18" s="58">
        <f>'Ac227 Dose 1 nCi R power'!J394/'Ac225 Dose 200 nCi R power'!J394</f>
        <v>1.1749333245520601E-3</v>
      </c>
      <c r="J18" s="58">
        <f>'Ac227 Dose 1 nCi R power'!K394/'Ac225 Dose 200 nCi R power'!K394</f>
        <v>1.7506007161802203E-4</v>
      </c>
      <c r="K18" s="58">
        <f>'Ac227 Dose 1 nCi R power'!L394/'Ac225 Dose 200 nCi R power'!L394</f>
        <v>5.0950274948390235E-4</v>
      </c>
      <c r="L18" s="58">
        <f>'Ac227 Dose 1 nCi R power'!M394/'Ac225 Dose 200 nCi R power'!M394</f>
        <v>2.8796389225652514E-4</v>
      </c>
      <c r="M18" s="58"/>
      <c r="P18" s="59">
        <f>((('Ac225 Dose 200 nCi R power'!Q394/'Ac225 Dose 200 nCi R power'!E394)^2+('Ac227 Dose 1 nCi R power'!Q394/'Ac227 Dose 1 nCi R power'!E394)^2)^0.5)*D18</f>
        <v>4.208199668283761E-4</v>
      </c>
      <c r="Q18" s="59">
        <f>((('Ac225 Dose 200 nCi R power'!R394/'Ac225 Dose 200 nCi R power'!F394)^2+('Ac227 Dose 1 nCi R power'!R394/'Ac227 Dose 1 nCi R power'!F394)^2)^0.5)*E18</f>
        <v>5.425325122141516E-4</v>
      </c>
      <c r="R18" s="59">
        <f>((('Ac225 Dose 200 nCi R power'!S394/'Ac225 Dose 200 nCi R power'!G394)^2+('Ac227 Dose 1 nCi R power'!S394/'Ac227 Dose 1 nCi R power'!G394)^2)^0.5)*F18</f>
        <v>1.9075838410120897E-4</v>
      </c>
      <c r="S18" s="59">
        <f>((('Ac225 Dose 200 nCi R power'!T394/'Ac225 Dose 200 nCi R power'!H394)^2+('Ac227 Dose 1 nCi R power'!T394/'Ac227 Dose 1 nCi R power'!H394)^2)^0.5)*G18</f>
        <v>1.4395317525547801E-4</v>
      </c>
      <c r="T18" s="59">
        <f>((('Ac225 Dose 200 nCi R power'!U394/'Ac225 Dose 200 nCi R power'!I394)^2+('Ac227 Dose 1 nCi R power'!U394/'Ac227 Dose 1 nCi R power'!I394)^2)^0.5)*H18</f>
        <v>3.2050776134829467E-4</v>
      </c>
      <c r="U18" s="59">
        <f>((('Ac225 Dose 200 nCi R power'!V394/'Ac225 Dose 200 nCi R power'!J394)^2+('Ac227 Dose 1 nCi R power'!V394/'Ac227 Dose 1 nCi R power'!J394)^2)^0.5)*I18</f>
        <v>1.4561373046679817E-3</v>
      </c>
      <c r="V18" s="59">
        <f>((('Ac225 Dose 200 nCi R power'!W394/'Ac225 Dose 200 nCi R power'!K394)^2+('Ac227 Dose 1 nCi R power'!W394/'Ac227 Dose 1 nCi R power'!K394)^2)^0.5)*J18</f>
        <v>2.31880232054557E-4</v>
      </c>
      <c r="W18" s="59">
        <f>((('Ac225 Dose 200 nCi R power'!X394/'Ac225 Dose 200 nCi R power'!L394)^2+('Ac227 Dose 1 nCi R power'!X394/'Ac227 Dose 1 nCi R power'!L394)^2)^0.5)*K18</f>
        <v>3.5462643883216047E-4</v>
      </c>
      <c r="X18" s="59">
        <f>((('Ac225 Dose 200 nCi R power'!Y394/'Ac225 Dose 200 nCi R power'!M394)^2+('Ac227 Dose 1 nCi R power'!Y394/'Ac227 Dose 1 nCi R power'!M394)^2)^0.5)*L18</f>
        <v>3.7219636707807024E-4</v>
      </c>
      <c r="Y18" s="59"/>
      <c r="Z18" s="59"/>
      <c r="AA18" s="59"/>
      <c r="AB18" s="59">
        <f>((('Ac225 Dose 200 nCi R power'!AC394/'Ac225 Dose 200 nCi R power'!E394)^2+('Ac227 Dose 1 nCi R power'!AC394/'Ac227 Dose 1 nCi R power'!E394)^2)^0.5)*D18</f>
        <v>9.2885668077411832E-4</v>
      </c>
      <c r="AC18" s="59">
        <f>((('Ac225 Dose 200 nCi R power'!AD394/'Ac225 Dose 200 nCi R power'!F394)^2+('Ac227 Dose 1 nCi R power'!AD394/'Ac227 Dose 1 nCi R power'!F394)^2)^0.5)*E18</f>
        <v>1.8283360831248669E-3</v>
      </c>
      <c r="AD18" s="59">
        <f>((('Ac225 Dose 200 nCi R power'!AE394/'Ac225 Dose 200 nCi R power'!G394)^2+('Ac227 Dose 1 nCi R power'!AE394/'Ac227 Dose 1 nCi R power'!G394)^2)^0.5)*F18</f>
        <v>2.1286724252921727E-4</v>
      </c>
      <c r="AE18" s="59">
        <f>((('Ac225 Dose 200 nCi R power'!AF394/'Ac225 Dose 200 nCi R power'!H394)^2+('Ac227 Dose 1 nCi R power'!AF394/'Ac227 Dose 1 nCi R power'!H394)^2)^0.5)*G18</f>
        <v>2.3074123580226727E-4</v>
      </c>
      <c r="AF18" s="59">
        <f>((('Ac225 Dose 200 nCi R power'!AG394/'Ac225 Dose 200 nCi R power'!I394)^2+('Ac227 Dose 1 nCi R power'!AG394/'Ac227 Dose 1 nCi R power'!I394)^2)^0.5)*H18</f>
        <v>4.0846952766792905E-4</v>
      </c>
      <c r="AG18" s="59">
        <f>((('Ac225 Dose 200 nCi R power'!AH394/'Ac225 Dose 200 nCi R power'!J394)^2+('Ac227 Dose 1 nCi R power'!AH394/'Ac227 Dose 1 nCi R power'!J394)^2)^0.5)*I18</f>
        <v>1.8690810457126831E-3</v>
      </c>
      <c r="AH18" s="59">
        <f>((('Ac225 Dose 200 nCi R power'!AI394/'Ac225 Dose 200 nCi R power'!K394)^2+('Ac227 Dose 1 nCi R power'!AI394/'Ac227 Dose 1 nCi R power'!K394)^2)^0.5)*J18</f>
        <v>2.7217284283696894E-4</v>
      </c>
      <c r="AI18" s="59">
        <f>((('Ac225 Dose 200 nCi R power'!AJ394/'Ac225 Dose 200 nCi R power'!L394)^2+('Ac227 Dose 1 nCi R power'!AJ394/'Ac227 Dose 1 nCi R power'!L394)^2)^0.5)*K18</f>
        <v>1.2673275551013453E-3</v>
      </c>
      <c r="AJ18" s="59">
        <f>((('Ac225 Dose 200 nCi R power'!AK394/'Ac225 Dose 200 nCi R power'!M394)^2+('Ac227 Dose 1 nCi R power'!AK394/'Ac227 Dose 1 nCi R power'!M394)^2)^0.5)*L18</f>
        <v>4.405686123172393E-4</v>
      </c>
      <c r="AK18" s="59"/>
      <c r="AL18" s="59"/>
      <c r="AN18" s="148">
        <f t="shared" si="3"/>
        <v>4.7197321752503996E-5</v>
      </c>
      <c r="AO18" s="148">
        <f t="shared" si="0"/>
        <v>2.9839343565240444E-4</v>
      </c>
      <c r="AP18" s="148">
        <f t="shared" si="0"/>
        <v>-5.2470383453635859E-5</v>
      </c>
      <c r="AQ18" s="148">
        <f t="shared" si="0"/>
        <v>-1.1539661475346827E-5</v>
      </c>
      <c r="AR18" s="148">
        <f t="shared" si="0"/>
        <v>-6.3018204907772308E-5</v>
      </c>
      <c r="AS18" s="148">
        <f t="shared" si="0"/>
        <v>-2.8120398011592163E-4</v>
      </c>
      <c r="AT18" s="148">
        <f t="shared" si="0"/>
        <v>-5.6820160436534976E-5</v>
      </c>
      <c r="AU18" s="148">
        <f t="shared" si="0"/>
        <v>1.5487631065174188E-4</v>
      </c>
      <c r="AV18" s="148">
        <f t="shared" si="0"/>
        <v>-8.4232474821545095E-5</v>
      </c>
      <c r="AZ18" s="148">
        <f t="shared" si="2"/>
        <v>1.3968739693549985E-3</v>
      </c>
      <c r="BA18" s="148">
        <f t="shared" si="1"/>
        <v>2.6692620309914229E-3</v>
      </c>
      <c r="BB18" s="148">
        <f t="shared" si="1"/>
        <v>3.5115524317679036E-4</v>
      </c>
      <c r="BC18" s="148">
        <f t="shared" si="1"/>
        <v>3.6315474958239846E-4</v>
      </c>
      <c r="BD18" s="148">
        <f t="shared" si="1"/>
        <v>6.6595908410845136E-4</v>
      </c>
      <c r="BE18" s="148">
        <f t="shared" si="1"/>
        <v>3.0440143702647432E-3</v>
      </c>
      <c r="BF18" s="148">
        <f t="shared" si="1"/>
        <v>4.47232914454991E-4</v>
      </c>
      <c r="BG18" s="148">
        <f t="shared" si="1"/>
        <v>1.7768303045852477E-3</v>
      </c>
      <c r="BH18" s="148">
        <f t="shared" si="1"/>
        <v>7.2853250457376444E-4</v>
      </c>
    </row>
    <row r="19" spans="3:60">
      <c r="C19">
        <f>'Ac225 Dose 200 nCi R power'!D484</f>
        <v>0.875</v>
      </c>
      <c r="D19" s="58">
        <f>'Ac227 Dose 1 nCi R power'!E395/'Ac225 Dose 200 nCi R power'!E395</f>
        <v>1.120822992087244E-3</v>
      </c>
      <c r="E19" s="58">
        <f>'Ac227 Dose 1 nCi R power'!F395/'Ac225 Dose 200 nCi R power'!F395</f>
        <v>1.050527759415152E-3</v>
      </c>
      <c r="F19" s="58">
        <f>'Ac227 Dose 1 nCi R power'!G395/'Ac225 Dose 200 nCi R power'!G395</f>
        <v>1.5905540934440642E-4</v>
      </c>
      <c r="G19" s="58">
        <f>'Ac227 Dose 1 nCi R power'!H395/'Ac225 Dose 200 nCi R power'!H395</f>
        <v>1.5507798612017943E-4</v>
      </c>
      <c r="H19" s="58">
        <f>'Ac227 Dose 1 nCi R power'!I395/'Ac225 Dose 200 nCi R power'!I395</f>
        <v>3.0693048430412574E-4</v>
      </c>
      <c r="I19" s="58">
        <f>'Ac227 Dose 1 nCi R power'!J395/'Ac225 Dose 200 nCi R power'!J395</f>
        <v>1.3024854182981131E-3</v>
      </c>
      <c r="J19" s="58">
        <f>'Ac227 Dose 1 nCi R power'!K395/'Ac225 Dose 200 nCi R power'!K395</f>
        <v>2.0265585846524471E-4</v>
      </c>
      <c r="K19" s="58">
        <f>'Ac227 Dose 1 nCi R power'!L395/'Ac225 Dose 200 nCi R power'!L395</f>
        <v>4.0112348028988883E-4</v>
      </c>
      <c r="L19" s="58">
        <f>'Ac227 Dose 1 nCi R power'!M395/'Ac225 Dose 200 nCi R power'!M395</f>
        <v>3.2372415340064592E-4</v>
      </c>
      <c r="M19" s="58"/>
      <c r="P19" s="59">
        <f>((('Ac225 Dose 200 nCi R power'!Q395/'Ac225 Dose 200 nCi R power'!E395)^2+('Ac227 Dose 1 nCi R power'!Q395/'Ac227 Dose 1 nCi R power'!E395)^2)^0.5)*D19</f>
        <v>1.0214952494803971E-3</v>
      </c>
      <c r="Q19" s="59">
        <f>((('Ac225 Dose 200 nCi R power'!R395/'Ac225 Dose 200 nCi R power'!F395)^2+('Ac227 Dose 1 nCi R power'!R395/'Ac227 Dose 1 nCi R power'!F395)^2)^0.5)*E19</f>
        <v>6.4567011971085092E-4</v>
      </c>
      <c r="R19" s="59">
        <f>((('Ac225 Dose 200 nCi R power'!S395/'Ac225 Dose 200 nCi R power'!G395)^2+('Ac227 Dose 1 nCi R power'!S395/'Ac227 Dose 1 nCi R power'!G395)^2)^0.5)*F19</f>
        <v>2.0640583503152876E-4</v>
      </c>
      <c r="S19" s="59">
        <f>((('Ac225 Dose 200 nCi R power'!T395/'Ac225 Dose 200 nCi R power'!H395)^2+('Ac227 Dose 1 nCi R power'!T395/'Ac227 Dose 1 nCi R power'!H395)^2)^0.5)*G19</f>
        <v>1.7008635647287656E-4</v>
      </c>
      <c r="T19" s="59">
        <f>((('Ac225 Dose 200 nCi R power'!U395/'Ac225 Dose 200 nCi R power'!I395)^2+('Ac227 Dose 1 nCi R power'!U395/'Ac227 Dose 1 nCi R power'!I395)^2)^0.5)*H19</f>
        <v>3.8455471898573635E-4</v>
      </c>
      <c r="U19" s="59">
        <f>((('Ac225 Dose 200 nCi R power'!V395/'Ac225 Dose 200 nCi R power'!J395)^2+('Ac227 Dose 1 nCi R power'!V395/'Ac227 Dose 1 nCi R power'!J395)^2)^0.5)*I19</f>
        <v>1.654313942183261E-3</v>
      </c>
      <c r="V19" s="59">
        <f>((('Ac225 Dose 200 nCi R power'!W395/'Ac225 Dose 200 nCi R power'!K395)^2+('Ac227 Dose 1 nCi R power'!W395/'Ac227 Dose 1 nCi R power'!K395)^2)^0.5)*J19</f>
        <v>2.684007942076755E-4</v>
      </c>
      <c r="W19" s="59">
        <f>((('Ac225 Dose 200 nCi R power'!X395/'Ac225 Dose 200 nCi R power'!L395)^2+('Ac227 Dose 1 nCi R power'!X395/'Ac227 Dose 1 nCi R power'!L395)^2)^0.5)*K19</f>
        <v>3.0449398766200586E-4</v>
      </c>
      <c r="X19" s="59">
        <f>((('Ac225 Dose 200 nCi R power'!Y395/'Ac225 Dose 200 nCi R power'!M395)^2+('Ac227 Dose 1 nCi R power'!Y395/'Ac227 Dose 1 nCi R power'!M395)^2)^0.5)*L19</f>
        <v>4.245955741794189E-4</v>
      </c>
      <c r="Y19" s="59"/>
      <c r="Z19" s="59"/>
      <c r="AA19" s="59"/>
      <c r="AB19" s="59">
        <f>((('Ac225 Dose 200 nCi R power'!AC395/'Ac225 Dose 200 nCi R power'!E395)^2+('Ac227 Dose 1 nCi R power'!AC395/'Ac227 Dose 1 nCi R power'!E395)^2)^0.5)*D19</f>
        <v>2.2537210612347024E-3</v>
      </c>
      <c r="AC19" s="59">
        <f>((('Ac225 Dose 200 nCi R power'!AD395/'Ac225 Dose 200 nCi R power'!F395)^2+('Ac227 Dose 1 nCi R power'!AD395/'Ac227 Dose 1 nCi R power'!F395)^2)^0.5)*E19</f>
        <v>2.3265387144201775E-3</v>
      </c>
      <c r="AD19" s="59">
        <f>((('Ac225 Dose 200 nCi R power'!AE395/'Ac225 Dose 200 nCi R power'!G395)^2+('Ac227 Dose 1 nCi R power'!AE395/'Ac227 Dose 1 nCi R power'!G395)^2)^0.5)*F19</f>
        <v>2.5237803511378513E-4</v>
      </c>
      <c r="AE19" s="59">
        <f>((('Ac225 Dose 200 nCi R power'!AF395/'Ac225 Dose 200 nCi R power'!H395)^2+('Ac227 Dose 1 nCi R power'!AF395/'Ac227 Dose 1 nCi R power'!H395)^2)^0.5)*G19</f>
        <v>2.6896039737077669E-4</v>
      </c>
      <c r="AF19" s="59">
        <f>((('Ac225 Dose 200 nCi R power'!AG395/'Ac225 Dose 200 nCi R power'!I395)^2+('Ac227 Dose 1 nCi R power'!AG395/'Ac227 Dose 1 nCi R power'!I395)^2)^0.5)*H19</f>
        <v>4.8413442032699478E-4</v>
      </c>
      <c r="AG19" s="59">
        <f>((('Ac225 Dose 200 nCi R power'!AH395/'Ac225 Dose 200 nCi R power'!J395)^2+('Ac227 Dose 1 nCi R power'!AH395/'Ac227 Dose 1 nCi R power'!J395)^2)^0.5)*I19</f>
        <v>2.0306010581091164E-3</v>
      </c>
      <c r="AH19" s="59">
        <f>((('Ac225 Dose 200 nCi R power'!AI395/'Ac225 Dose 200 nCi R power'!K395)^2+('Ac227 Dose 1 nCi R power'!AI395/'Ac227 Dose 1 nCi R power'!K395)^2)^0.5)*J19</f>
        <v>3.0918885808635301E-4</v>
      </c>
      <c r="AI19" s="59">
        <f>((('Ac225 Dose 200 nCi R power'!AJ395/'Ac225 Dose 200 nCi R power'!L395)^2+('Ac227 Dose 1 nCi R power'!AJ395/'Ac227 Dose 1 nCi R power'!L395)^2)^0.5)*K19</f>
        <v>9.4563843723256813E-4</v>
      </c>
      <c r="AJ19" s="59">
        <f>((('Ac225 Dose 200 nCi R power'!AK395/'Ac225 Dose 200 nCi R power'!M395)^2+('Ac227 Dose 1 nCi R power'!AK395/'Ac227 Dose 1 nCi R power'!M395)^2)^0.5)*L19</f>
        <v>4.8994167335575909E-4</v>
      </c>
      <c r="AK19" s="59"/>
      <c r="AL19" s="59"/>
      <c r="AN19" s="148">
        <f t="shared" si="3"/>
        <v>9.9327742606846858E-5</v>
      </c>
      <c r="AO19" s="148">
        <f t="shared" si="0"/>
        <v>4.0485763970430104E-4</v>
      </c>
      <c r="AP19" s="148">
        <f t="shared" si="0"/>
        <v>-4.7350425687122337E-5</v>
      </c>
      <c r="AQ19" s="148">
        <f t="shared" si="0"/>
        <v>-1.5008370352697135E-5</v>
      </c>
      <c r="AR19" s="148">
        <f t="shared" si="0"/>
        <v>-7.7624234681610612E-5</v>
      </c>
      <c r="AS19" s="148">
        <f t="shared" si="0"/>
        <v>-3.5182852388514793E-4</v>
      </c>
      <c r="AT19" s="148">
        <f t="shared" si="0"/>
        <v>-6.5744935742430792E-5</v>
      </c>
      <c r="AU19" s="148">
        <f t="shared" si="0"/>
        <v>9.6629492627882971E-5</v>
      </c>
      <c r="AV19" s="148">
        <f t="shared" si="0"/>
        <v>-1.0087142077877298E-4</v>
      </c>
      <c r="AZ19" s="148">
        <f t="shared" si="2"/>
        <v>3.3745440533219464E-3</v>
      </c>
      <c r="BA19" s="148">
        <f t="shared" si="1"/>
        <v>3.3770664738353292E-3</v>
      </c>
      <c r="BB19" s="148">
        <f t="shared" si="1"/>
        <v>4.1143344445819155E-4</v>
      </c>
      <c r="BC19" s="148">
        <f t="shared" si="1"/>
        <v>4.2403838349095612E-4</v>
      </c>
      <c r="BD19" s="148">
        <f t="shared" si="1"/>
        <v>7.9106490463112052E-4</v>
      </c>
      <c r="BE19" s="148">
        <f t="shared" si="1"/>
        <v>3.3330864764072295E-3</v>
      </c>
      <c r="BF19" s="148">
        <f t="shared" si="1"/>
        <v>5.1184471655159769E-4</v>
      </c>
      <c r="BG19" s="148">
        <f t="shared" si="1"/>
        <v>1.346761917522457E-3</v>
      </c>
      <c r="BH19" s="148">
        <f t="shared" si="1"/>
        <v>8.1366582675640496E-4</v>
      </c>
    </row>
    <row r="20" spans="3:60">
      <c r="C20">
        <f>'Ac225 Dose 200 nCi R power'!D485</f>
        <v>1</v>
      </c>
      <c r="D20" s="58">
        <f>'Ac227 Dose 1 nCi R power'!E396/'Ac225 Dose 200 nCi R power'!E396</f>
        <v>4.1629729870289334E-3</v>
      </c>
      <c r="E20" s="58">
        <f>'Ac227 Dose 1 nCi R power'!F396/'Ac225 Dose 200 nCi R power'!F396</f>
        <v>1.235018853496473E-3</v>
      </c>
      <c r="F20" s="58">
        <f>'Ac227 Dose 1 nCi R power'!G396/'Ac225 Dose 200 nCi R power'!G396</f>
        <v>1.7876899006068325E-4</v>
      </c>
      <c r="G20" s="58">
        <f>'Ac227 Dose 1 nCi R power'!H396/'Ac225 Dose 200 nCi R power'!H396</f>
        <v>1.7645208415916576E-4</v>
      </c>
      <c r="H20" s="58">
        <f>'Ac227 Dose 1 nCi R power'!I396/'Ac225 Dose 200 nCi R power'!I396</f>
        <v>3.5253307892676392E-4</v>
      </c>
      <c r="I20" s="58">
        <f>'Ac227 Dose 1 nCi R power'!J396/'Ac225 Dose 200 nCi R power'!J396</f>
        <v>1.4349708915205206E-3</v>
      </c>
      <c r="J20" s="58">
        <f>'Ac227 Dose 1 nCi R power'!K396/'Ac225 Dose 200 nCi R power'!K396</f>
        <v>2.2904323520078738E-4</v>
      </c>
      <c r="K20" s="58">
        <f>'Ac227 Dose 1 nCi R power'!L396/'Ac225 Dose 200 nCi R power'!L396</f>
        <v>3.49125515432057E-4</v>
      </c>
      <c r="L20" s="58">
        <f>'Ac227 Dose 1 nCi R power'!M396/'Ac225 Dose 200 nCi R power'!M396</f>
        <v>3.6006796211914688E-4</v>
      </c>
      <c r="M20" s="58"/>
      <c r="P20" s="59">
        <f>((('Ac225 Dose 200 nCi R power'!Q396/'Ac225 Dose 200 nCi R power'!E396)^2+('Ac227 Dose 1 nCi R power'!Q396/'Ac227 Dose 1 nCi R power'!E396)^2)^0.5)*D20</f>
        <v>3.4911664946901265E-3</v>
      </c>
      <c r="Q20" s="59">
        <f>((('Ac225 Dose 200 nCi R power'!R396/'Ac225 Dose 200 nCi R power'!F396)^2+('Ac227 Dose 1 nCi R power'!R396/'Ac227 Dose 1 nCi R power'!F396)^2)^0.5)*E20</f>
        <v>7.4334780221125998E-4</v>
      </c>
      <c r="R20" s="59">
        <f>((('Ac225 Dose 200 nCi R power'!S396/'Ac225 Dose 200 nCi R power'!G396)^2+('Ac227 Dose 1 nCi R power'!S396/'Ac227 Dose 1 nCi R power'!G396)^2)^0.5)*F20</f>
        <v>2.18713326765338E-4</v>
      </c>
      <c r="S20" s="59">
        <f>((('Ac225 Dose 200 nCi R power'!T396/'Ac225 Dose 200 nCi R power'!H396)^2+('Ac227 Dose 1 nCi R power'!T396/'Ac227 Dose 1 nCi R power'!H396)^2)^0.5)*G20</f>
        <v>1.9446593530245289E-4</v>
      </c>
      <c r="T20" s="59">
        <f>((('Ac225 Dose 200 nCi R power'!U396/'Ac225 Dose 200 nCi R power'!I396)^2+('Ac227 Dose 1 nCi R power'!U396/'Ac227 Dose 1 nCi R power'!I396)^2)^0.5)*H20</f>
        <v>4.4326060455345494E-4</v>
      </c>
      <c r="U20" s="59">
        <f>((('Ac225 Dose 200 nCi R power'!V396/'Ac225 Dose 200 nCi R power'!J396)^2+('Ac227 Dose 1 nCi R power'!V396/'Ac227 Dose 1 nCi R power'!J396)^2)^0.5)*I20</f>
        <v>1.8469128054700685E-3</v>
      </c>
      <c r="V20" s="59">
        <f>((('Ac225 Dose 200 nCi R power'!W396/'Ac225 Dose 200 nCi R power'!K396)^2+('Ac227 Dose 1 nCi R power'!W396/'Ac227 Dose 1 nCi R power'!K396)^2)^0.5)*J20</f>
        <v>3.0309027333906281E-4</v>
      </c>
      <c r="W20" s="59">
        <f>((('Ac225 Dose 200 nCi R power'!X396/'Ac225 Dose 200 nCi R power'!L396)^2+('Ac227 Dose 1 nCi R power'!X396/'Ac227 Dose 1 nCi R power'!L396)^2)^0.5)*K20</f>
        <v>2.9031016699427068E-4</v>
      </c>
      <c r="X20" s="59">
        <f>((('Ac225 Dose 200 nCi R power'!Y396/'Ac225 Dose 200 nCi R power'!M396)^2+('Ac227 Dose 1 nCi R power'!Y396/'Ac227 Dose 1 nCi R power'!M396)^2)^0.5)*L20</f>
        <v>4.7603662100563824E-4</v>
      </c>
      <c r="Y20" s="59"/>
      <c r="Z20" s="59"/>
      <c r="AA20" s="59"/>
      <c r="AB20" s="59">
        <f>((('Ac225 Dose 200 nCi R power'!AC396/'Ac225 Dose 200 nCi R power'!E396)^2+('Ac227 Dose 1 nCi R power'!AC396/'Ac227 Dose 1 nCi R power'!E396)^2)^0.5)*D20</f>
        <v>9.3762124525391833E-3</v>
      </c>
      <c r="AC20" s="59">
        <f>((('Ac225 Dose 200 nCi R power'!AD396/'Ac225 Dose 200 nCi R power'!F396)^2+('Ac227 Dose 1 nCi R power'!AD396/'Ac227 Dose 1 nCi R power'!F396)^2)^0.5)*E20</f>
        <v>2.7624325988844086E-3</v>
      </c>
      <c r="AD20" s="59">
        <f>((('Ac225 Dose 200 nCi R power'!AE396/'Ac225 Dose 200 nCi R power'!G396)^2+('Ac227 Dose 1 nCi R power'!AE396/'Ac227 Dose 1 nCi R power'!G396)^2)^0.5)*F20</f>
        <v>2.9084612229253828E-4</v>
      </c>
      <c r="AE20" s="59">
        <f>((('Ac225 Dose 200 nCi R power'!AF396/'Ac225 Dose 200 nCi R power'!H396)^2+('Ac227 Dose 1 nCi R power'!AF396/'Ac227 Dose 1 nCi R power'!H396)^2)^0.5)*G20</f>
        <v>3.0538667117884643E-4</v>
      </c>
      <c r="AF20" s="59">
        <f>((('Ac225 Dose 200 nCi R power'!AG396/'Ac225 Dose 200 nCi R power'!I396)^2+('Ac227 Dose 1 nCi R power'!AG396/'Ac227 Dose 1 nCi R power'!I396)^2)^0.5)*H20</f>
        <v>5.5436382882812385E-4</v>
      </c>
      <c r="AG20" s="59">
        <f>((('Ac225 Dose 200 nCi R power'!AH396/'Ac225 Dose 200 nCi R power'!J396)^2+('Ac227 Dose 1 nCi R power'!AH396/'Ac227 Dose 1 nCi R power'!J396)^2)^0.5)*I20</f>
        <v>2.2122655565936754E-3</v>
      </c>
      <c r="AH20" s="59">
        <f>((('Ac225 Dose 200 nCi R power'!AI396/'Ac225 Dose 200 nCi R power'!K396)^2+('Ac227 Dose 1 nCi R power'!AI396/'Ac227 Dose 1 nCi R power'!K396)^2)^0.5)*J20</f>
        <v>3.4590382230995656E-4</v>
      </c>
      <c r="AI20" s="59">
        <f>((('Ac225 Dose 200 nCi R power'!AJ396/'Ac225 Dose 200 nCi R power'!L396)^2+('Ac227 Dose 1 nCi R power'!AJ396/'Ac227 Dose 1 nCi R power'!L396)^2)^0.5)*K20</f>
        <v>7.6286549485545994E-4</v>
      </c>
      <c r="AJ20" s="59">
        <f>((('Ac225 Dose 200 nCi R power'!AK396/'Ac225 Dose 200 nCi R power'!M396)^2+('Ac227 Dose 1 nCi R power'!AK396/'Ac227 Dose 1 nCi R power'!M396)^2)^0.5)*L20</f>
        <v>5.4230350205753991E-4</v>
      </c>
      <c r="AK20" s="59"/>
      <c r="AL20" s="59"/>
      <c r="AN20" s="148">
        <f t="shared" si="3"/>
        <v>6.7180649233880693E-4</v>
      </c>
      <c r="AO20" s="148">
        <f t="shared" si="0"/>
        <v>4.91671051285213E-4</v>
      </c>
      <c r="AP20" s="148">
        <f t="shared" si="0"/>
        <v>-3.9944336704654754E-5</v>
      </c>
      <c r="AQ20" s="148">
        <f t="shared" si="0"/>
        <v>-1.8013851143287136E-5</v>
      </c>
      <c r="AR20" s="148">
        <f t="shared" si="0"/>
        <v>-9.0727525626691017E-5</v>
      </c>
      <c r="AS20" s="148">
        <f t="shared" si="0"/>
        <v>-4.1194191394954786E-4</v>
      </c>
      <c r="AT20" s="148">
        <f t="shared" si="0"/>
        <v>-7.4047038138275433E-5</v>
      </c>
      <c r="AU20" s="148">
        <f t="shared" si="0"/>
        <v>5.8815348437786313E-5</v>
      </c>
      <c r="AV20" s="148">
        <f t="shared" si="0"/>
        <v>-1.1596865888649136E-4</v>
      </c>
      <c r="AZ20" s="148">
        <f t="shared" si="2"/>
        <v>1.3539185439568117E-2</v>
      </c>
      <c r="BA20" s="148">
        <f t="shared" si="1"/>
        <v>3.9974514523808818E-3</v>
      </c>
      <c r="BB20" s="148">
        <f t="shared" si="1"/>
        <v>4.696151123532215E-4</v>
      </c>
      <c r="BC20" s="148">
        <f t="shared" si="1"/>
        <v>4.8183875533801219E-4</v>
      </c>
      <c r="BD20" s="148">
        <f t="shared" si="1"/>
        <v>9.0689690775488778E-4</v>
      </c>
      <c r="BE20" s="148">
        <f t="shared" si="1"/>
        <v>3.6472364481141958E-3</v>
      </c>
      <c r="BF20" s="148">
        <f t="shared" si="1"/>
        <v>5.7494705751074391E-4</v>
      </c>
      <c r="BG20" s="148">
        <f t="shared" si="1"/>
        <v>1.111991010287517E-3</v>
      </c>
      <c r="BH20" s="148">
        <f t="shared" si="1"/>
        <v>9.0237146417668679E-4</v>
      </c>
    </row>
    <row r="21" spans="3:60">
      <c r="C21">
        <f>'Ac225 Dose 200 nCi R power'!D486</f>
        <v>1.125</v>
      </c>
      <c r="D21" s="58">
        <f>'Ac227 Dose 1 nCi R power'!E397/'Ac225 Dose 200 nCi R power'!E397</f>
        <v>1.2968415591770643E-2</v>
      </c>
      <c r="E21" s="58">
        <f>'Ac227 Dose 1 nCi R power'!F397/'Ac225 Dose 200 nCi R power'!F397</f>
        <v>1.3815237368184677E-3</v>
      </c>
      <c r="F21" s="58">
        <f>'Ac227 Dose 1 nCi R power'!G397/'Ac225 Dose 200 nCi R power'!G397</f>
        <v>1.9938298004323321E-4</v>
      </c>
      <c r="G21" s="58">
        <f>'Ac227 Dose 1 nCi R power'!H397/'Ac225 Dose 200 nCi R power'!H397</f>
        <v>1.9577753050724968E-4</v>
      </c>
      <c r="H21" s="58">
        <f>'Ac227 Dose 1 nCi R power'!I397/'Ac225 Dose 200 nCi R power'!I397</f>
        <v>3.924999277559061E-4</v>
      </c>
      <c r="I21" s="58">
        <f>'Ac227 Dose 1 nCi R power'!J397/'Ac225 Dose 200 nCi R power'!J397</f>
        <v>1.5777390006926854E-3</v>
      </c>
      <c r="J21" s="58">
        <f>'Ac227 Dose 1 nCi R power'!K397/'Ac225 Dose 200 nCi R power'!K397</f>
        <v>2.5362474435850694E-4</v>
      </c>
      <c r="K21" s="58">
        <f>'Ac227 Dose 1 nCi R power'!L397/'Ac225 Dose 200 nCi R power'!L397</f>
        <v>3.5917533745715889E-4</v>
      </c>
      <c r="L21" s="58">
        <f>'Ac227 Dose 1 nCi R power'!M397/'Ac225 Dose 200 nCi R power'!M397</f>
        <v>3.9753755040338953E-4</v>
      </c>
      <c r="M21" s="58"/>
      <c r="P21" s="59">
        <f>((('Ac225 Dose 200 nCi R power'!Q397/'Ac225 Dose 200 nCi R power'!E397)^2+('Ac227 Dose 1 nCi R power'!Q397/'Ac227 Dose 1 nCi R power'!E397)^2)^0.5)*D21</f>
        <v>1.4896824943572484E-2</v>
      </c>
      <c r="Q21" s="59">
        <f>((('Ac225 Dose 200 nCi R power'!R397/'Ac225 Dose 200 nCi R power'!F397)^2+('Ac227 Dose 1 nCi R power'!R397/'Ac227 Dose 1 nCi R power'!F397)^2)^0.5)*E21</f>
        <v>8.3353021484585191E-4</v>
      </c>
      <c r="R21" s="59">
        <f>((('Ac225 Dose 200 nCi R power'!S397/'Ac225 Dose 200 nCi R power'!G397)^2+('Ac227 Dose 1 nCi R power'!S397/'Ac227 Dose 1 nCi R power'!G397)^2)^0.5)*F21</f>
        <v>2.3878278880519655E-4</v>
      </c>
      <c r="S21" s="59">
        <f>((('Ac225 Dose 200 nCi R power'!T397/'Ac225 Dose 200 nCi R power'!H397)^2+('Ac227 Dose 1 nCi R power'!T397/'Ac227 Dose 1 nCi R power'!H397)^2)^0.5)*G21</f>
        <v>2.1603198630505138E-4</v>
      </c>
      <c r="T21" s="59">
        <f>((('Ac225 Dose 200 nCi R power'!U397/'Ac225 Dose 200 nCi R power'!I397)^2+('Ac227 Dose 1 nCi R power'!U397/'Ac227 Dose 1 nCi R power'!I397)^2)^0.5)*H21</f>
        <v>4.93803053301498E-4</v>
      </c>
      <c r="U21" s="59">
        <f>((('Ac225 Dose 200 nCi R power'!V397/'Ac225 Dose 200 nCi R power'!J397)^2+('Ac227 Dose 1 nCi R power'!V397/'Ac227 Dose 1 nCi R power'!J397)^2)^0.5)*I21</f>
        <v>2.037760354442118E-3</v>
      </c>
      <c r="V21" s="59">
        <f>((('Ac225 Dose 200 nCi R power'!W397/'Ac225 Dose 200 nCi R power'!K397)^2+('Ac227 Dose 1 nCi R power'!W397/'Ac227 Dose 1 nCi R power'!K397)^2)^0.5)*J21</f>
        <v>3.3546970645343093E-4</v>
      </c>
      <c r="W21" s="59">
        <f>((('Ac225 Dose 200 nCi R power'!X397/'Ac225 Dose 200 nCi R power'!L397)^2+('Ac227 Dose 1 nCi R power'!X397/'Ac227 Dose 1 nCi R power'!L397)^2)^0.5)*K21</f>
        <v>3.0795277558561093E-4</v>
      </c>
      <c r="X21" s="59">
        <f>((('Ac225 Dose 200 nCi R power'!Y397/'Ac225 Dose 200 nCi R power'!M397)^2+('Ac227 Dose 1 nCi R power'!Y397/'Ac227 Dose 1 nCi R power'!M397)^2)^0.5)*L21</f>
        <v>5.263125800792633E-4</v>
      </c>
      <c r="Y21" s="59"/>
      <c r="Z21" s="59"/>
      <c r="AA21" s="59"/>
      <c r="AB21" s="59">
        <f>((('Ac225 Dose 200 nCi R power'!AC397/'Ac225 Dose 200 nCi R power'!E397)^2+('Ac227 Dose 1 nCi R power'!AC397/'Ac227 Dose 1 nCi R power'!E397)^2)^0.5)*D21</f>
        <v>3.858402423665875E-2</v>
      </c>
      <c r="AC21" s="59">
        <f>((('Ac225 Dose 200 nCi R power'!AD397/'Ac225 Dose 200 nCi R power'!F397)^2+('Ac227 Dose 1 nCi R power'!AD397/'Ac227 Dose 1 nCi R power'!F397)^2)^0.5)*E21</f>
        <v>3.0982039108210934E-3</v>
      </c>
      <c r="AD21" s="59">
        <f>((('Ac225 Dose 200 nCi R power'!AE397/'Ac225 Dose 200 nCi R power'!G397)^2+('Ac227 Dose 1 nCi R power'!AE397/'Ac227 Dose 1 nCi R power'!G397)^2)^0.5)*F21</f>
        <v>3.2700879732730016E-4</v>
      </c>
      <c r="AE21" s="59">
        <f>((('Ac225 Dose 200 nCi R power'!AF397/'Ac225 Dose 200 nCi R power'!H397)^2+('Ac227 Dose 1 nCi R power'!AF397/'Ac227 Dose 1 nCi R power'!H397)^2)^0.5)*G21</f>
        <v>3.3890784963161533E-4</v>
      </c>
      <c r="AF21" s="59">
        <f>((('Ac225 Dose 200 nCi R power'!AG397/'Ac225 Dose 200 nCi R power'!I397)^2+('Ac227 Dose 1 nCi R power'!AG397/'Ac227 Dose 1 nCi R power'!I397)^2)^0.5)*H21</f>
        <v>6.1690824137679073E-4</v>
      </c>
      <c r="AG21" s="59">
        <f>((('Ac225 Dose 200 nCi R power'!AH397/'Ac225 Dose 200 nCi R power'!J397)^2+('Ac227 Dose 1 nCi R power'!AH397/'Ac227 Dose 1 nCi R power'!J397)^2)^0.5)*I21</f>
        <v>2.4251353160985411E-3</v>
      </c>
      <c r="AH21" s="59">
        <f>((('Ac225 Dose 200 nCi R power'!AI397/'Ac225 Dose 200 nCi R power'!K397)^2+('Ac227 Dose 1 nCi R power'!AI397/'Ac227 Dose 1 nCi R power'!K397)^2)^0.5)*J21</f>
        <v>3.8213455242582873E-4</v>
      </c>
      <c r="AI21" s="59">
        <f>((('Ac225 Dose 200 nCi R power'!AJ397/'Ac225 Dose 200 nCi R power'!L397)^2+('Ac227 Dose 1 nCi R power'!AJ397/'Ac227 Dose 1 nCi R power'!L397)^2)^0.5)*K21</f>
        <v>7.6297365002725892E-4</v>
      </c>
      <c r="AJ21" s="59">
        <f>((('Ac225 Dose 200 nCi R power'!AK397/'Ac225 Dose 200 nCi R power'!M397)^2+('Ac227 Dose 1 nCi R power'!AK397/'Ac227 Dose 1 nCi R power'!M397)^2)^0.5)*L21</f>
        <v>5.9929057021483373E-4</v>
      </c>
      <c r="AK21" s="59"/>
      <c r="AL21" s="59"/>
      <c r="AN21" s="148">
        <f t="shared" si="3"/>
        <v>-1.9284093518018401E-3</v>
      </c>
      <c r="AO21" s="148">
        <f t="shared" si="0"/>
        <v>5.4799352197261583E-4</v>
      </c>
      <c r="AP21" s="148">
        <f t="shared" si="0"/>
        <v>-3.9399808761963345E-5</v>
      </c>
      <c r="AQ21" s="148">
        <f t="shared" si="0"/>
        <v>-2.0254455797801696E-5</v>
      </c>
      <c r="AR21" s="148">
        <f t="shared" si="0"/>
        <v>-1.013031255455919E-4</v>
      </c>
      <c r="AS21" s="148">
        <f t="shared" si="0"/>
        <v>-4.6002135374943265E-4</v>
      </c>
      <c r="AT21" s="148">
        <f t="shared" si="0"/>
        <v>-8.184496209492399E-5</v>
      </c>
      <c r="AU21" s="148">
        <f t="shared" si="0"/>
        <v>5.1222561871547951E-5</v>
      </c>
      <c r="AV21" s="148">
        <f t="shared" si="0"/>
        <v>-1.2877502967587376E-4</v>
      </c>
      <c r="AZ21" s="148">
        <f t="shared" si="2"/>
        <v>5.1552439828429393E-2</v>
      </c>
      <c r="BA21" s="148">
        <f t="shared" si="1"/>
        <v>4.4797276476395611E-3</v>
      </c>
      <c r="BB21" s="148">
        <f t="shared" si="1"/>
        <v>5.2639177737053336E-4</v>
      </c>
      <c r="BC21" s="148">
        <f t="shared" si="1"/>
        <v>5.3468538013886507E-4</v>
      </c>
      <c r="BD21" s="148">
        <f t="shared" si="1"/>
        <v>1.0094081691326968E-3</v>
      </c>
      <c r="BE21" s="148">
        <f t="shared" si="1"/>
        <v>4.0028743167912269E-3</v>
      </c>
      <c r="BF21" s="148">
        <f t="shared" si="1"/>
        <v>6.3575929678433567E-4</v>
      </c>
      <c r="BG21" s="148">
        <f t="shared" si="1"/>
        <v>1.1221489874844179E-3</v>
      </c>
      <c r="BH21" s="148">
        <f t="shared" si="1"/>
        <v>9.9682812061822326E-4</v>
      </c>
    </row>
    <row r="22" spans="3:60">
      <c r="C22">
        <f>'Ac225 Dose 200 nCi R power'!D487</f>
        <v>1.325</v>
      </c>
      <c r="D22" s="58">
        <f>'Ac227 Dose 1 nCi R power'!E398/'Ac225 Dose 200 nCi R power'!E398</f>
        <v>1.4245270007783332E-2</v>
      </c>
      <c r="E22" s="58">
        <f>'Ac227 Dose 1 nCi R power'!F398/'Ac225 Dose 200 nCi R power'!F398</f>
        <v>1.5531119228016084E-3</v>
      </c>
      <c r="F22" s="58">
        <f>'Ac227 Dose 1 nCi R power'!G398/'Ac225 Dose 200 nCi R power'!G398</f>
        <v>2.2789858211490303E-4</v>
      </c>
      <c r="G22" s="58">
        <f>'Ac227 Dose 1 nCi R power'!H398/'Ac225 Dose 200 nCi R power'!H398</f>
        <v>2.2025984922378588E-4</v>
      </c>
      <c r="H22" s="58">
        <f>'Ac227 Dose 1 nCi R power'!I398/'Ac225 Dose 200 nCi R power'!I398</f>
        <v>4.4183763922296481E-4</v>
      </c>
      <c r="I22" s="58">
        <f>'Ac227 Dose 1 nCi R power'!J398/'Ac225 Dose 200 nCi R power'!J398</f>
        <v>1.7733191353547031E-3</v>
      </c>
      <c r="J22" s="58">
        <f>'Ac227 Dose 1 nCi R power'!K398/'Ac225 Dose 200 nCi R power'!K398</f>
        <v>2.8523704712310417E-4</v>
      </c>
      <c r="K22" s="58">
        <f>'Ac227 Dose 1 nCi R power'!L398/'Ac225 Dose 200 nCi R power'!L398</f>
        <v>4.0515588755356301E-4</v>
      </c>
      <c r="L22" s="58">
        <f>'Ac227 Dose 1 nCi R power'!M398/'Ac225 Dose 200 nCi R power'!M398</f>
        <v>4.4813019648168691E-4</v>
      </c>
      <c r="M22" s="58"/>
      <c r="P22" s="59">
        <f>((('Ac225 Dose 200 nCi R power'!Q398/'Ac225 Dose 200 nCi R power'!E398)^2+('Ac227 Dose 1 nCi R power'!Q398/'Ac227 Dose 1 nCi R power'!E398)^2)^0.5)*D22</f>
        <v>1.8120127515888949E-2</v>
      </c>
      <c r="Q22" s="59">
        <f>((('Ac225 Dose 200 nCi R power'!R398/'Ac225 Dose 200 nCi R power'!F398)^2+('Ac227 Dose 1 nCi R power'!R398/'Ac227 Dose 1 nCi R power'!F398)^2)^0.5)*E22</f>
        <v>9.5104600542690078E-4</v>
      </c>
      <c r="R22" s="59">
        <f>((('Ac225 Dose 200 nCi R power'!S398/'Ac225 Dose 200 nCi R power'!G398)^2+('Ac227 Dose 1 nCi R power'!S398/'Ac227 Dose 1 nCi R power'!G398)^2)^0.5)*F22</f>
        <v>2.7289420788025677E-4</v>
      </c>
      <c r="S22" s="59">
        <f>((('Ac225 Dose 200 nCi R power'!T398/'Ac225 Dose 200 nCi R power'!H398)^2+('Ac227 Dose 1 nCi R power'!T398/'Ac227 Dose 1 nCi R power'!H398)^2)^0.5)*G22</f>
        <v>2.4299240908467483E-4</v>
      </c>
      <c r="T22" s="59">
        <f>((('Ac225 Dose 200 nCi R power'!U398/'Ac225 Dose 200 nCi R power'!I398)^2+('Ac227 Dose 1 nCi R power'!U398/'Ac227 Dose 1 nCi R power'!I398)^2)^0.5)*H22</f>
        <v>5.5550740115567563E-4</v>
      </c>
      <c r="U22" s="59">
        <f>((('Ac225 Dose 200 nCi R power'!V398/'Ac225 Dose 200 nCi R power'!J398)^2+('Ac227 Dose 1 nCi R power'!V398/'Ac227 Dose 1 nCi R power'!J398)^2)^0.5)*I22</f>
        <v>2.289590525790185E-3</v>
      </c>
      <c r="V22" s="59">
        <f>((('Ac225 Dose 200 nCi R power'!W398/'Ac225 Dose 200 nCi R power'!K398)^2+('Ac227 Dose 1 nCi R power'!W398/'Ac227 Dose 1 nCi R power'!K398)^2)^0.5)*J22</f>
        <v>3.7716531729002964E-4</v>
      </c>
      <c r="W22" s="59">
        <f>((('Ac225 Dose 200 nCi R power'!X398/'Ac225 Dose 200 nCi R power'!L398)^2+('Ac227 Dose 1 nCi R power'!X398/'Ac227 Dose 1 nCi R power'!L398)^2)^0.5)*K22</f>
        <v>3.4738940864920907E-4</v>
      </c>
      <c r="X22" s="59">
        <f>((('Ac225 Dose 200 nCi R power'!Y398/'Ac225 Dose 200 nCi R power'!M398)^2+('Ac227 Dose 1 nCi R power'!Y398/'Ac227 Dose 1 nCi R power'!M398)^2)^0.5)*L22</f>
        <v>5.9239739830992003E-4</v>
      </c>
      <c r="Y22" s="59"/>
      <c r="Z22" s="59"/>
      <c r="AA22" s="59"/>
      <c r="AB22" s="59">
        <f>((('Ac225 Dose 200 nCi R power'!AC398/'Ac225 Dose 200 nCi R power'!E398)^2+('Ac227 Dose 1 nCi R power'!AC398/'Ac227 Dose 1 nCi R power'!E398)^2)^0.5)*D22</f>
        <v>4.2480497791572855E-2</v>
      </c>
      <c r="AC22" s="59">
        <f>((('Ac225 Dose 200 nCi R power'!AD398/'Ac225 Dose 200 nCi R power'!F398)^2+('Ac227 Dose 1 nCi R power'!AD398/'Ac227 Dose 1 nCi R power'!F398)^2)^0.5)*E22</f>
        <v>3.4816999883092647E-3</v>
      </c>
      <c r="AD22" s="59">
        <f>((('Ac225 Dose 200 nCi R power'!AE398/'Ac225 Dose 200 nCi R power'!G398)^2+('Ac227 Dose 1 nCi R power'!AE398/'Ac227 Dose 1 nCi R power'!G398)^2)^0.5)*F22</f>
        <v>3.7363707819861481E-4</v>
      </c>
      <c r="AE22" s="59">
        <f>((('Ac225 Dose 200 nCi R power'!AF398/'Ac225 Dose 200 nCi R power'!H398)^2+('Ac227 Dose 1 nCi R power'!AF398/'Ac227 Dose 1 nCi R power'!H398)^2)^0.5)*G22</f>
        <v>3.8183975326365764E-4</v>
      </c>
      <c r="AF22" s="59">
        <f>((('Ac225 Dose 200 nCi R power'!AG398/'Ac225 Dose 200 nCi R power'!I398)^2+('Ac227 Dose 1 nCi R power'!AG398/'Ac227 Dose 1 nCi R power'!I398)^2)^0.5)*H22</f>
        <v>6.9486738028629285E-4</v>
      </c>
      <c r="AG22" s="59">
        <f>((('Ac225 Dose 200 nCi R power'!AH398/'Ac225 Dose 200 nCi R power'!J398)^2+('Ac227 Dose 1 nCi R power'!AH398/'Ac227 Dose 1 nCi R power'!J398)^2)^0.5)*I22</f>
        <v>2.7264844896109043E-3</v>
      </c>
      <c r="AH22" s="59">
        <f>((('Ac225 Dose 200 nCi R power'!AI398/'Ac225 Dose 200 nCi R power'!K398)^2+('Ac227 Dose 1 nCi R power'!AI398/'Ac227 Dose 1 nCi R power'!K398)^2)^0.5)*J22</f>
        <v>4.3012473366282742E-4</v>
      </c>
      <c r="AI22" s="59">
        <f>((('Ac225 Dose 200 nCi R power'!AJ398/'Ac225 Dose 200 nCi R power'!L398)^2+('Ac227 Dose 1 nCi R power'!AJ398/'Ac227 Dose 1 nCi R power'!L398)^2)^0.5)*K22</f>
        <v>8.6165972180326361E-4</v>
      </c>
      <c r="AJ22" s="59">
        <f>((('Ac225 Dose 200 nCi R power'!AK398/'Ac225 Dose 200 nCi R power'!M398)^2+('Ac227 Dose 1 nCi R power'!AK398/'Ac227 Dose 1 nCi R power'!M398)^2)^0.5)*L22</f>
        <v>6.7828825467118722E-4</v>
      </c>
      <c r="AK22" s="59"/>
      <c r="AL22" s="59"/>
      <c r="AN22" s="148">
        <f t="shared" si="3"/>
        <v>-3.8748575081056173E-3</v>
      </c>
      <c r="AO22" s="148">
        <f t="shared" si="0"/>
        <v>6.020659173747076E-4</v>
      </c>
      <c r="AP22" s="148">
        <f t="shared" si="0"/>
        <v>-4.4995625765353745E-5</v>
      </c>
      <c r="AQ22" s="148">
        <f t="shared" si="0"/>
        <v>-2.2732559860888957E-5</v>
      </c>
      <c r="AR22" s="148">
        <f t="shared" si="0"/>
        <v>-1.1366976193271083E-4</v>
      </c>
      <c r="AS22" s="148">
        <f t="shared" si="0"/>
        <v>-5.1627139043548191E-4</v>
      </c>
      <c r="AT22" s="148">
        <f t="shared" si="0"/>
        <v>-9.1928270166925471E-5</v>
      </c>
      <c r="AU22" s="148">
        <f t="shared" si="0"/>
        <v>5.7766478904353947E-5</v>
      </c>
      <c r="AV22" s="148">
        <f t="shared" si="0"/>
        <v>-1.4426720182823311E-4</v>
      </c>
      <c r="AZ22" s="148">
        <f t="shared" si="2"/>
        <v>5.6725767799356189E-2</v>
      </c>
      <c r="BA22" s="148">
        <f t="shared" si="1"/>
        <v>5.0348119111108727E-3</v>
      </c>
      <c r="BB22" s="148">
        <f t="shared" si="1"/>
        <v>6.0153566031351789E-4</v>
      </c>
      <c r="BC22" s="148">
        <f t="shared" si="1"/>
        <v>6.0209960248744354E-4</v>
      </c>
      <c r="BD22" s="148">
        <f t="shared" si="1"/>
        <v>1.1367050195092577E-3</v>
      </c>
      <c r="BE22" s="148">
        <f t="shared" si="1"/>
        <v>4.4998036249656072E-3</v>
      </c>
      <c r="BF22" s="148">
        <f t="shared" si="1"/>
        <v>7.1536178078593165E-4</v>
      </c>
      <c r="BG22" s="148">
        <f t="shared" si="1"/>
        <v>1.2668156093568266E-3</v>
      </c>
      <c r="BH22" s="148">
        <f t="shared" si="1"/>
        <v>1.1264184511528741E-3</v>
      </c>
    </row>
    <row r="23" spans="3:60">
      <c r="C23">
        <f>'Ac225 Dose 200 nCi R power'!D488</f>
        <v>1.5249999999999999</v>
      </c>
      <c r="D23" s="58">
        <f>'Ac227 Dose 1 nCi R power'!E399/'Ac225 Dose 200 nCi R power'!E399</f>
        <v>1.5585978654729092E-2</v>
      </c>
      <c r="E23" s="58">
        <f>'Ac227 Dose 1 nCi R power'!F399/'Ac225 Dose 200 nCi R power'!F399</f>
        <v>1.7671647957526687E-3</v>
      </c>
      <c r="F23" s="58">
        <f>'Ac227 Dose 1 nCi R power'!G399/'Ac225 Dose 200 nCi R power'!G399</f>
        <v>2.6482219425177385E-4</v>
      </c>
      <c r="G23" s="58">
        <f>'Ac227 Dose 1 nCi R power'!H399/'Ac225 Dose 200 nCi R power'!H399</f>
        <v>2.5106773416176388E-4</v>
      </c>
      <c r="H23" s="58">
        <f>'Ac227 Dose 1 nCi R power'!I399/'Ac225 Dose 200 nCi R power'!I399</f>
        <v>5.0422703646731701E-4</v>
      </c>
      <c r="I23" s="58">
        <f>'Ac227 Dose 1 nCi R power'!J399/'Ac225 Dose 200 nCi R power'!J399</f>
        <v>2.0166446630180209E-3</v>
      </c>
      <c r="J23" s="58">
        <f>'Ac227 Dose 1 nCi R power'!K399/'Ac225 Dose 200 nCi R power'!K399</f>
        <v>3.2484434305823261E-4</v>
      </c>
      <c r="K23" s="58">
        <f>'Ac227 Dose 1 nCi R power'!L399/'Ac225 Dose 200 nCi R power'!L399</f>
        <v>4.6354188355962015E-4</v>
      </c>
      <c r="L23" s="58">
        <f>'Ac227 Dose 1 nCi R power'!M399/'Ac225 Dose 200 nCi R power'!M399</f>
        <v>5.116227064051543E-4</v>
      </c>
      <c r="M23" s="58"/>
      <c r="P23" s="59">
        <f>((('Ac225 Dose 200 nCi R power'!Q399/'Ac225 Dose 200 nCi R power'!E399)^2+('Ac227 Dose 1 nCi R power'!Q399/'Ac227 Dose 1 nCi R power'!E399)^2)^0.5)*D23</f>
        <v>2.2243277185845914E-2</v>
      </c>
      <c r="Q23" s="59">
        <f>((('Ac225 Dose 200 nCi R power'!R399/'Ac225 Dose 200 nCi R power'!F399)^2+('Ac227 Dose 1 nCi R power'!R399/'Ac227 Dose 1 nCi R power'!F399)^2)^0.5)*E23</f>
        <v>1.1021251953836552E-3</v>
      </c>
      <c r="R23" s="59">
        <f>((('Ac225 Dose 200 nCi R power'!S399/'Ac225 Dose 200 nCi R power'!G399)^2+('Ac227 Dose 1 nCi R power'!S399/'Ac227 Dose 1 nCi R power'!G399)^2)^0.5)*F23</f>
        <v>3.1700557120563914E-4</v>
      </c>
      <c r="S23" s="59">
        <f>((('Ac225 Dose 200 nCi R power'!T399/'Ac225 Dose 200 nCi R power'!H399)^2+('Ac227 Dose 1 nCi R power'!T399/'Ac227 Dose 1 nCi R power'!H399)^2)^0.5)*G23</f>
        <v>2.7683125028701269E-4</v>
      </c>
      <c r="T23" s="59">
        <f>((('Ac225 Dose 200 nCi R power'!U399/'Ac225 Dose 200 nCi R power'!I399)^2+('Ac227 Dose 1 nCi R power'!U399/'Ac227 Dose 1 nCi R power'!I399)^2)^0.5)*H23</f>
        <v>6.3340694311802767E-4</v>
      </c>
      <c r="U23" s="59">
        <f>((('Ac225 Dose 200 nCi R power'!V399/'Ac225 Dose 200 nCi R power'!J399)^2+('Ac227 Dose 1 nCi R power'!V399/'Ac227 Dose 1 nCi R power'!J399)^2)^0.5)*I23</f>
        <v>2.6016433369778613E-3</v>
      </c>
      <c r="V23" s="59">
        <f>((('Ac225 Dose 200 nCi R power'!W399/'Ac225 Dose 200 nCi R power'!K399)^2+('Ac227 Dose 1 nCi R power'!W399/'Ac227 Dose 1 nCi R power'!K399)^2)^0.5)*J23</f>
        <v>4.2921258428965062E-4</v>
      </c>
      <c r="W23" s="59">
        <f>((('Ac225 Dose 200 nCi R power'!X399/'Ac225 Dose 200 nCi R power'!L399)^2+('Ac227 Dose 1 nCi R power'!X399/'Ac227 Dose 1 nCi R power'!L399)^2)^0.5)*K23</f>
        <v>3.9742949552134513E-4</v>
      </c>
      <c r="X23" s="59">
        <f>((('Ac225 Dose 200 nCi R power'!Y399/'Ac225 Dose 200 nCi R power'!M399)^2+('Ac227 Dose 1 nCi R power'!Y399/'Ac227 Dose 1 nCi R power'!M399)^2)^0.5)*L23</f>
        <v>6.7498548058990057E-4</v>
      </c>
      <c r="Y23" s="59"/>
      <c r="Z23" s="59"/>
      <c r="AA23" s="59"/>
      <c r="AB23" s="59">
        <f>((('Ac225 Dose 200 nCi R power'!AC399/'Ac225 Dose 200 nCi R power'!E399)^2+('Ac227 Dose 1 nCi R power'!AC399/'Ac227 Dose 1 nCi R power'!E399)^2)^0.5)*D23</f>
        <v>4.6615465632455597E-2</v>
      </c>
      <c r="AC23" s="59">
        <f>((('Ac225 Dose 200 nCi R power'!AD399/'Ac225 Dose 200 nCi R power'!F399)^2+('Ac227 Dose 1 nCi R power'!AD399/'Ac227 Dose 1 nCi R power'!F399)^2)^0.5)*E23</f>
        <v>3.9579781250411077E-3</v>
      </c>
      <c r="AD23" s="59">
        <f>((('Ac225 Dose 200 nCi R power'!AE399/'Ac225 Dose 200 nCi R power'!G399)^2+('Ac227 Dose 1 nCi R power'!AE399/'Ac227 Dose 1 nCi R power'!G399)^2)^0.5)*F23</f>
        <v>4.3403419777837741E-4</v>
      </c>
      <c r="AE23" s="59">
        <f>((('Ac225 Dose 200 nCi R power'!AF399/'Ac225 Dose 200 nCi R power'!H399)^2+('Ac227 Dose 1 nCi R power'!AF399/'Ac227 Dose 1 nCi R power'!H399)^2)^0.5)*G23</f>
        <v>4.360187958113582E-4</v>
      </c>
      <c r="AF23" s="59">
        <f>((('Ac225 Dose 200 nCi R power'!AG399/'Ac225 Dose 200 nCi R power'!I399)^2+('Ac227 Dose 1 nCi R power'!AG399/'Ac227 Dose 1 nCi R power'!I399)^2)^0.5)*H23</f>
        <v>7.9359482423795285E-4</v>
      </c>
      <c r="AG23" s="59">
        <f>((('Ac225 Dose 200 nCi R power'!AH399/'Ac225 Dose 200 nCi R power'!J399)^2+('Ac227 Dose 1 nCi R power'!AH399/'Ac227 Dose 1 nCi R power'!J399)^2)^0.5)*I23</f>
        <v>3.1025746605265825E-3</v>
      </c>
      <c r="AH23" s="59">
        <f>((('Ac225 Dose 200 nCi R power'!AI399/'Ac225 Dose 200 nCi R power'!K399)^2+('Ac227 Dose 1 nCi R power'!AI399/'Ac227 Dose 1 nCi R power'!K399)^2)^0.5)*J23</f>
        <v>4.90482195334436E-4</v>
      </c>
      <c r="AI23" s="59">
        <f>((('Ac225 Dose 200 nCi R power'!AJ399/'Ac225 Dose 200 nCi R power'!L399)^2+('Ac227 Dose 1 nCi R power'!AJ399/'Ac227 Dose 1 nCi R power'!L399)^2)^0.5)*K23</f>
        <v>9.8686499032500262E-4</v>
      </c>
      <c r="AJ23" s="59">
        <f>((('Ac225 Dose 200 nCi R power'!AK399/'Ac225 Dose 200 nCi R power'!M399)^2+('Ac227 Dose 1 nCi R power'!AK399/'Ac227 Dose 1 nCi R power'!M399)^2)^0.5)*L23</f>
        <v>7.7808926450790043E-4</v>
      </c>
      <c r="AK23" s="59"/>
      <c r="AL23" s="59"/>
      <c r="AN23" s="148">
        <f t="shared" si="3"/>
        <v>-6.6572985311168214E-3</v>
      </c>
      <c r="AO23" s="148">
        <f t="shared" si="0"/>
        <v>6.6503960036901348E-4</v>
      </c>
      <c r="AP23" s="148">
        <f t="shared" si="0"/>
        <v>-5.2183376953865283E-5</v>
      </c>
      <c r="AQ23" s="148">
        <f t="shared" si="0"/>
        <v>-2.5763516125248812E-5</v>
      </c>
      <c r="AR23" s="148">
        <f t="shared" si="0"/>
        <v>-1.2917990665071066E-4</v>
      </c>
      <c r="AS23" s="148">
        <f t="shared" si="0"/>
        <v>-5.8499867395984039E-4</v>
      </c>
      <c r="AT23" s="148">
        <f t="shared" si="0"/>
        <v>-1.0436824123141801E-4</v>
      </c>
      <c r="AU23" s="148">
        <f t="shared" si="0"/>
        <v>6.6112388038275021E-5</v>
      </c>
      <c r="AV23" s="148">
        <f t="shared" si="0"/>
        <v>-1.6336277418474627E-4</v>
      </c>
      <c r="AZ23" s="148">
        <f t="shared" si="2"/>
        <v>6.2201444287184687E-2</v>
      </c>
      <c r="BA23" s="148">
        <f t="shared" si="1"/>
        <v>5.7251429207937762E-3</v>
      </c>
      <c r="BB23" s="148">
        <f t="shared" si="1"/>
        <v>6.9885639203015127E-4</v>
      </c>
      <c r="BC23" s="148">
        <f t="shared" si="1"/>
        <v>6.8708652997312208E-4</v>
      </c>
      <c r="BD23" s="148">
        <f t="shared" si="1"/>
        <v>1.2978218607052699E-3</v>
      </c>
      <c r="BE23" s="148">
        <f t="shared" si="1"/>
        <v>5.1192193235446038E-3</v>
      </c>
      <c r="BF23" s="148">
        <f t="shared" si="1"/>
        <v>8.1532653839266867E-4</v>
      </c>
      <c r="BG23" s="148">
        <f t="shared" si="1"/>
        <v>1.4504068738846227E-3</v>
      </c>
      <c r="BH23" s="148">
        <f t="shared" si="1"/>
        <v>1.2897119709130546E-3</v>
      </c>
    </row>
    <row r="24" spans="3:60">
      <c r="C24">
        <f>'Ac225 Dose 200 nCi R power'!D489</f>
        <v>1.7249999999999999</v>
      </c>
      <c r="D24" s="58">
        <f>'Ac227 Dose 1 nCi R power'!E400/'Ac225 Dose 200 nCi R power'!E400</f>
        <v>1.6551545820239186E-2</v>
      </c>
      <c r="E24" s="58">
        <f>'Ac227 Dose 1 nCi R power'!F400/'Ac225 Dose 200 nCi R power'!F400</f>
        <v>1.976779811876743E-3</v>
      </c>
      <c r="F24" s="58">
        <f>'Ac227 Dose 1 nCi R power'!G400/'Ac225 Dose 200 nCi R power'!G400</f>
        <v>3.0257597037217023E-4</v>
      </c>
      <c r="G24" s="58">
        <f>'Ac227 Dose 1 nCi R power'!H400/'Ac225 Dose 200 nCi R power'!H400</f>
        <v>2.8166341791867176E-4</v>
      </c>
      <c r="H24" s="58">
        <f>'Ac227 Dose 1 nCi R power'!I400/'Ac225 Dose 200 nCi R power'!I400</f>
        <v>5.6580796946868349E-4</v>
      </c>
      <c r="I24" s="58">
        <f>'Ac227 Dose 1 nCi R power'!J400/'Ac225 Dose 200 nCi R power'!J400</f>
        <v>2.2538974390719189E-3</v>
      </c>
      <c r="J24" s="58">
        <f>'Ac227 Dose 1 nCi R power'!K400/'Ac225 Dose 200 nCi R power'!K400</f>
        <v>3.6390675119835612E-4</v>
      </c>
      <c r="K24" s="58">
        <f>'Ac227 Dose 1 nCi R power'!L400/'Ac225 Dose 200 nCi R power'!L400</f>
        <v>5.2227593782895067E-4</v>
      </c>
      <c r="L24" s="58">
        <f>'Ac227 Dose 1 nCi R power'!M400/'Ac225 Dose 200 nCi R power'!M400</f>
        <v>5.7436771377212452E-4</v>
      </c>
      <c r="M24" s="58"/>
      <c r="P24" s="59">
        <f>((('Ac225 Dose 200 nCi R power'!Q400/'Ac225 Dose 200 nCi R power'!E400)^2+('Ac227 Dose 1 nCi R power'!Q400/'Ac227 Dose 1 nCi R power'!E400)^2)^0.5)*D24</f>
        <v>2.5879013362428732E-2</v>
      </c>
      <c r="Q24" s="59">
        <f>((('Ac225 Dose 200 nCi R power'!R400/'Ac225 Dose 200 nCi R power'!F400)^2+('Ac227 Dose 1 nCi R power'!R400/'Ac227 Dose 1 nCi R power'!F400)^2)^0.5)*E24</f>
        <v>1.256550553624442E-3</v>
      </c>
      <c r="R24" s="59">
        <f>((('Ac225 Dose 200 nCi R power'!S400/'Ac225 Dose 200 nCi R power'!G400)^2+('Ac227 Dose 1 nCi R power'!S400/'Ac227 Dose 1 nCi R power'!G400)^2)^0.5)*F24</f>
        <v>3.620559308171785E-4</v>
      </c>
      <c r="S24" s="59">
        <f>((('Ac225 Dose 200 nCi R power'!T400/'Ac225 Dose 200 nCi R power'!H400)^2+('Ac227 Dose 1 nCi R power'!T400/'Ac227 Dose 1 nCi R power'!H400)^2)^0.5)*G24</f>
        <v>3.1029842566653813E-4</v>
      </c>
      <c r="T24" s="59">
        <f>((('Ac225 Dose 200 nCi R power'!U400/'Ac225 Dose 200 nCi R power'!I400)^2+('Ac227 Dose 1 nCi R power'!U400/'Ac227 Dose 1 nCi R power'!I400)^2)^0.5)*H24</f>
        <v>7.1014006880895837E-4</v>
      </c>
      <c r="U24" s="59">
        <f>((('Ac225 Dose 200 nCi R power'!V400/'Ac225 Dose 200 nCi R power'!J400)^2+('Ac227 Dose 1 nCi R power'!V400/'Ac227 Dose 1 nCi R power'!J400)^2)^0.5)*I24</f>
        <v>2.9039096265176703E-3</v>
      </c>
      <c r="V24" s="59">
        <f>((('Ac225 Dose 200 nCi R power'!W400/'Ac225 Dose 200 nCi R power'!K400)^2+('Ac227 Dose 1 nCi R power'!W400/'Ac227 Dose 1 nCi R power'!K400)^2)^0.5)*J24</f>
        <v>4.8023783322465366E-4</v>
      </c>
      <c r="W24" s="59">
        <f>((('Ac225 Dose 200 nCi R power'!X400/'Ac225 Dose 200 nCi R power'!L400)^2+('Ac227 Dose 1 nCi R power'!X400/'Ac227 Dose 1 nCi R power'!L400)^2)^0.5)*K24</f>
        <v>4.4771111599330171E-4</v>
      </c>
      <c r="X24" s="59">
        <f>((('Ac225 Dose 200 nCi R power'!Y400/'Ac225 Dose 200 nCi R power'!M400)^2+('Ac227 Dose 1 nCi R power'!Y400/'Ac227 Dose 1 nCi R power'!M400)^2)^0.5)*L24</f>
        <v>7.5608419944169338E-4</v>
      </c>
      <c r="Y24" s="59"/>
      <c r="Z24" s="59"/>
      <c r="AA24" s="59"/>
      <c r="AB24" s="59">
        <f>((('Ac225 Dose 200 nCi R power'!AC400/'Ac225 Dose 200 nCi R power'!E400)^2+('Ac227 Dose 1 nCi R power'!AC400/'Ac227 Dose 1 nCi R power'!E400)^2)^0.5)*D24</f>
        <v>4.9661178099739252E-2</v>
      </c>
      <c r="AC24" s="59">
        <f>((('Ac225 Dose 200 nCi R power'!AD400/'Ac225 Dose 200 nCi R power'!F400)^2+('Ac227 Dose 1 nCi R power'!AD400/'Ac227 Dose 1 nCi R power'!F400)^2)^0.5)*E24</f>
        <v>4.4209954858154682E-3</v>
      </c>
      <c r="AD24" s="59">
        <f>((('Ac225 Dose 200 nCi R power'!AE400/'Ac225 Dose 200 nCi R power'!G400)^2+('Ac227 Dose 1 nCi R power'!AE400/'Ac227 Dose 1 nCi R power'!G400)^2)^0.5)*F24</f>
        <v>4.9579422933923969E-4</v>
      </c>
      <c r="AE24" s="59">
        <f>((('Ac225 Dose 200 nCi R power'!AF400/'Ac225 Dose 200 nCi R power'!H400)^2+('Ac227 Dose 1 nCi R power'!AF400/'Ac227 Dose 1 nCi R power'!H400)^2)^0.5)*G24</f>
        <v>4.9004976323792967E-4</v>
      </c>
      <c r="AF24" s="59">
        <f>((('Ac225 Dose 200 nCi R power'!AG400/'Ac225 Dose 200 nCi R power'!I400)^2+('Ac227 Dose 1 nCi R power'!AG400/'Ac227 Dose 1 nCi R power'!I400)^2)^0.5)*H24</f>
        <v>8.9122342540807282E-4</v>
      </c>
      <c r="AG24" s="59">
        <f>((('Ac225 Dose 200 nCi R power'!AH400/'Ac225 Dose 200 nCi R power'!J400)^2+('Ac227 Dose 1 nCi R power'!AH400/'Ac227 Dose 1 nCi R power'!J400)^2)^0.5)*I24</f>
        <v>3.4711618592706745E-3</v>
      </c>
      <c r="AH24" s="59">
        <f>((('Ac225 Dose 200 nCi R power'!AI400/'Ac225 Dose 200 nCi R power'!K400)^2+('Ac227 Dose 1 nCi R power'!AI400/'Ac227 Dose 1 nCi R power'!K400)^2)^0.5)*J24</f>
        <v>5.5036376469390878E-4</v>
      </c>
      <c r="AI24" s="59">
        <f>((('Ac225 Dose 200 nCi R power'!AJ400/'Ac225 Dose 200 nCi R power'!L400)^2+('Ac227 Dose 1 nCi R power'!AJ400/'Ac227 Dose 1 nCi R power'!L400)^2)^0.5)*K24</f>
        <v>1.1125234713594376E-3</v>
      </c>
      <c r="AJ24" s="59">
        <f>((('Ac225 Dose 200 nCi R power'!AK400/'Ac225 Dose 200 nCi R power'!M400)^2+('Ac227 Dose 1 nCi R power'!AK400/'Ac227 Dose 1 nCi R power'!M400)^2)^0.5)*L24</f>
        <v>8.7759287549866571E-4</v>
      </c>
      <c r="AK24" s="59"/>
      <c r="AL24" s="59"/>
      <c r="AN24" s="148">
        <f t="shared" si="3"/>
        <v>-9.3274675421895457E-3</v>
      </c>
      <c r="AO24" s="148">
        <f t="shared" si="0"/>
        <v>7.2022925825230102E-4</v>
      </c>
      <c r="AP24" s="148">
        <f t="shared" si="0"/>
        <v>-5.9479960445008278E-5</v>
      </c>
      <c r="AQ24" s="148">
        <f t="shared" si="0"/>
        <v>-2.8635007747866367E-5</v>
      </c>
      <c r="AR24" s="148">
        <f t="shared" si="0"/>
        <v>-1.4433209934027488E-4</v>
      </c>
      <c r="AS24" s="148">
        <f t="shared" si="0"/>
        <v>-6.5001218744575135E-4</v>
      </c>
      <c r="AT24" s="148">
        <f t="shared" si="0"/>
        <v>-1.1633108202629755E-4</v>
      </c>
      <c r="AU24" s="148">
        <f t="shared" si="0"/>
        <v>7.4564821835648959E-5</v>
      </c>
      <c r="AV24" s="148">
        <f t="shared" si="0"/>
        <v>-1.8171648566956886E-4</v>
      </c>
      <c r="AZ24" s="148">
        <f t="shared" si="2"/>
        <v>6.6212723919978442E-2</v>
      </c>
      <c r="BA24" s="148">
        <f t="shared" si="1"/>
        <v>6.3977752976922108E-3</v>
      </c>
      <c r="BB24" s="148">
        <f t="shared" si="1"/>
        <v>7.9837019971140991E-4</v>
      </c>
      <c r="BC24" s="148">
        <f t="shared" si="1"/>
        <v>7.7171318115660148E-4</v>
      </c>
      <c r="BD24" s="148">
        <f t="shared" si="1"/>
        <v>1.4570313948767564E-3</v>
      </c>
      <c r="BE24" s="148">
        <f t="shared" si="1"/>
        <v>5.725059298342593E-3</v>
      </c>
      <c r="BF24" s="148">
        <f t="shared" si="1"/>
        <v>9.142705158922649E-4</v>
      </c>
      <c r="BG24" s="148">
        <f t="shared" si="1"/>
        <v>1.6347994091883882E-3</v>
      </c>
      <c r="BH24" s="148">
        <f t="shared" si="1"/>
        <v>1.4519605892707901E-3</v>
      </c>
    </row>
    <row r="25" spans="3:60">
      <c r="C25">
        <f>'Ac225 Dose 200 nCi R power'!D490</f>
        <v>2</v>
      </c>
      <c r="D25" s="58">
        <f>'Ac227 Dose 1 nCi R power'!E401/'Ac225 Dose 200 nCi R power'!E401</f>
        <v>1.7221827331746289E-2</v>
      </c>
      <c r="E25" s="58">
        <f>'Ac227 Dose 1 nCi R power'!F401/'Ac225 Dose 200 nCi R power'!F401</f>
        <v>2.2232919950249497E-3</v>
      </c>
      <c r="F25" s="58">
        <f>'Ac227 Dose 1 nCi R power'!G401/'Ac225 Dose 200 nCi R power'!G401</f>
        <v>3.4895734599780604E-4</v>
      </c>
      <c r="G25" s="58">
        <f>'Ac227 Dose 1 nCi R power'!H401/'Ac225 Dose 200 nCi R power'!H401</f>
        <v>3.184070833347493E-4</v>
      </c>
      <c r="H25" s="58">
        <f>'Ac227 Dose 1 nCi R power'!I401/'Ac225 Dose 200 nCi R power'!I401</f>
        <v>6.3856396038038967E-4</v>
      </c>
      <c r="I25" s="58">
        <f>'Ac227 Dose 1 nCi R power'!J401/'Ac225 Dose 200 nCi R power'!J401</f>
        <v>2.5311842442014712E-3</v>
      </c>
      <c r="J25" s="58">
        <f>'Ac227 Dose 1 nCi R power'!K401/'Ac225 Dose 200 nCi R power'!K401</f>
        <v>4.103501496810928E-4</v>
      </c>
      <c r="K25" s="58">
        <f>'Ac227 Dose 1 nCi R power'!L401/'Ac225 Dose 200 nCi R power'!L401</f>
        <v>5.9400691524488845E-4</v>
      </c>
      <c r="L25" s="58">
        <f>'Ac227 Dose 1 nCi R power'!M401/'Ac225 Dose 200 nCi R power'!M401</f>
        <v>6.4904072607985502E-4</v>
      </c>
      <c r="M25" s="58"/>
      <c r="P25" s="59">
        <f>((('Ac225 Dose 200 nCi R power'!Q401/'Ac225 Dose 200 nCi R power'!E401)^2+('Ac227 Dose 1 nCi R power'!Q401/'Ac227 Dose 1 nCi R power'!E401)^2)^0.5)*D25</f>
        <v>2.8978165532017819E-2</v>
      </c>
      <c r="Q25" s="59">
        <f>((('Ac225 Dose 200 nCi R power'!R401/'Ac225 Dose 200 nCi R power'!F401)^2+('Ac227 Dose 1 nCi R power'!R401/'Ac227 Dose 1 nCi R power'!F401)^2)^0.5)*E25</f>
        <v>1.4473440182220293E-3</v>
      </c>
      <c r="R25" s="59">
        <f>((('Ac225 Dose 200 nCi R power'!S401/'Ac225 Dose 200 nCi R power'!G401)^2+('Ac227 Dose 1 nCi R power'!S401/'Ac227 Dose 1 nCi R power'!G401)^2)^0.5)*F25</f>
        <v>4.1733883878233819E-4</v>
      </c>
      <c r="S25" s="59">
        <f>((('Ac225 Dose 200 nCi R power'!T401/'Ac225 Dose 200 nCi R power'!H401)^2+('Ac227 Dose 1 nCi R power'!T401/'Ac227 Dose 1 nCi R power'!H401)^2)^0.5)*G25</f>
        <v>3.5024657510918301E-4</v>
      </c>
      <c r="T25" s="59">
        <f>((('Ac225 Dose 200 nCi R power'!U401/'Ac225 Dose 200 nCi R power'!I401)^2+('Ac227 Dose 1 nCi R power'!U401/'Ac227 Dose 1 nCi R power'!I401)^2)^0.5)*H25</f>
        <v>8.0060348557229146E-4</v>
      </c>
      <c r="U25" s="59">
        <f>((('Ac225 Dose 200 nCi R power'!V401/'Ac225 Dose 200 nCi R power'!J401)^2+('Ac227 Dose 1 nCi R power'!V401/'Ac227 Dose 1 nCi R power'!J401)^2)^0.5)*I25</f>
        <v>3.2536448787125671E-3</v>
      </c>
      <c r="V25" s="59">
        <f>((('Ac225 Dose 200 nCi R power'!W401/'Ac225 Dose 200 nCi R power'!K401)^2+('Ac227 Dose 1 nCi R power'!W401/'Ac227 Dose 1 nCi R power'!K401)^2)^0.5)*J25</f>
        <v>5.4037198240835605E-4</v>
      </c>
      <c r="W25" s="59">
        <f>((('Ac225 Dose 200 nCi R power'!X401/'Ac225 Dose 200 nCi R power'!L401)^2+('Ac227 Dose 1 nCi R power'!X401/'Ac227 Dose 1 nCi R power'!L401)^2)^0.5)*K25</f>
        <v>5.090190275140455E-4</v>
      </c>
      <c r="X25" s="59">
        <f>((('Ac225 Dose 200 nCi R power'!Y401/'Ac225 Dose 200 nCi R power'!M401)^2+('Ac227 Dose 1 nCi R power'!Y401/'Ac227 Dose 1 nCi R power'!M401)^2)^0.5)*L25</f>
        <v>8.5182150163972997E-4</v>
      </c>
      <c r="Y25" s="59"/>
      <c r="Z25" s="59"/>
      <c r="AA25" s="59"/>
      <c r="AB25" s="59">
        <f>((('Ac225 Dose 200 nCi R power'!AC401/'Ac225 Dose 200 nCi R power'!E401)^2+('Ac227 Dose 1 nCi R power'!AC401/'Ac227 Dose 1 nCi R power'!E401)^2)^0.5)*D25</f>
        <v>5.1889095730523471E-2</v>
      </c>
      <c r="AC25" s="59">
        <f>((('Ac225 Dose 200 nCi R power'!AD401/'Ac225 Dose 200 nCi R power'!F401)^2+('Ac227 Dose 1 nCi R power'!AD401/'Ac227 Dose 1 nCi R power'!F401)^2)^0.5)*E25</f>
        <v>4.9595271721297185E-3</v>
      </c>
      <c r="AD25" s="59">
        <f>((('Ac225 Dose 200 nCi R power'!AE401/'Ac225 Dose 200 nCi R power'!G401)^2+('Ac227 Dose 1 nCi R power'!AE401/'Ac227 Dose 1 nCi R power'!G401)^2)^0.5)*F25</f>
        <v>5.7167710412876066E-4</v>
      </c>
      <c r="AE25" s="59">
        <f>((('Ac225 Dose 200 nCi R power'!AF401/'Ac225 Dose 200 nCi R power'!H401)^2+('Ac227 Dose 1 nCi R power'!AF401/'Ac227 Dose 1 nCi R power'!H401)^2)^0.5)*G25</f>
        <v>5.5525161993382746E-4</v>
      </c>
      <c r="AF25" s="59">
        <f>((('Ac225 Dose 200 nCi R power'!AG401/'Ac225 Dose 200 nCi R power'!I401)^2+('Ac227 Dose 1 nCi R power'!AG401/'Ac227 Dose 1 nCi R power'!I401)^2)^0.5)*H25</f>
        <v>1.0067956074123134E-3</v>
      </c>
      <c r="AG25" s="59">
        <f>((('Ac225 Dose 200 nCi R power'!AH401/'Ac225 Dose 200 nCi R power'!J401)^2+('Ac227 Dose 1 nCi R power'!AH401/'Ac227 Dose 1 nCi R power'!J401)^2)^0.5)*I25</f>
        <v>3.9053060940430289E-3</v>
      </c>
      <c r="AH25" s="59">
        <f>((('Ac225 Dose 200 nCi R power'!AI401/'Ac225 Dose 200 nCi R power'!K401)^2+('Ac227 Dose 1 nCi R power'!AI401/'Ac227 Dose 1 nCi R power'!K401)^2)^0.5)*J25</f>
        <v>6.2213854671126138E-4</v>
      </c>
      <c r="AI25" s="59">
        <f>((('Ac225 Dose 200 nCi R power'!AJ401/'Ac225 Dose 200 nCi R power'!L401)^2+('Ac227 Dose 1 nCi R power'!AJ401/'Ac227 Dose 1 nCi R power'!L401)^2)^0.5)*K25</f>
        <v>1.2652719768741394E-3</v>
      </c>
      <c r="AJ25" s="59">
        <f>((('Ac225 Dose 200 nCi R power'!AK401/'Ac225 Dose 200 nCi R power'!M401)^2+('Ac227 Dose 1 nCi R power'!AK401/'Ac227 Dose 1 nCi R power'!M401)^2)^0.5)*L25</f>
        <v>9.9709625711025176E-4</v>
      </c>
      <c r="AK25" s="59"/>
      <c r="AL25" s="59"/>
      <c r="AN25" s="148">
        <f t="shared" si="3"/>
        <v>-1.175633820027153E-2</v>
      </c>
      <c r="AO25" s="148">
        <f t="shared" si="0"/>
        <v>7.7594797680292037E-4</v>
      </c>
      <c r="AP25" s="148">
        <f t="shared" si="0"/>
        <v>-6.8381492784532155E-5</v>
      </c>
      <c r="AQ25" s="148">
        <f t="shared" si="0"/>
        <v>-3.1839491774433707E-5</v>
      </c>
      <c r="AR25" s="148">
        <f t="shared" si="0"/>
        <v>-1.6203952519190179E-4</v>
      </c>
      <c r="AS25" s="148">
        <f t="shared" si="0"/>
        <v>-7.2246063451109586E-4</v>
      </c>
      <c r="AT25" s="148">
        <f t="shared" si="0"/>
        <v>-1.3002183272726325E-4</v>
      </c>
      <c r="AU25" s="148">
        <f t="shared" si="0"/>
        <v>8.4987887730842955E-5</v>
      </c>
      <c r="AV25" s="148">
        <f t="shared" si="0"/>
        <v>-2.0278077555987495E-4</v>
      </c>
      <c r="AZ25" s="148">
        <f t="shared" si="2"/>
        <v>6.9110923062269763E-2</v>
      </c>
      <c r="BA25" s="148">
        <f t="shared" si="1"/>
        <v>7.1828191671546686E-3</v>
      </c>
      <c r="BB25" s="148">
        <f t="shared" si="1"/>
        <v>9.206344501265667E-4</v>
      </c>
      <c r="BC25" s="148">
        <f t="shared" si="1"/>
        <v>8.7365870326857676E-4</v>
      </c>
      <c r="BD25" s="148">
        <f t="shared" si="1"/>
        <v>1.6453595677927029E-3</v>
      </c>
      <c r="BE25" s="148">
        <f t="shared" si="1"/>
        <v>6.4364903382444997E-3</v>
      </c>
      <c r="BF25" s="148">
        <f t="shared" si="1"/>
        <v>1.0324886963923542E-3</v>
      </c>
      <c r="BG25" s="148">
        <f t="shared" si="1"/>
        <v>1.8592788921190278E-3</v>
      </c>
      <c r="BH25" s="148">
        <f t="shared" si="1"/>
        <v>1.6461369831901069E-3</v>
      </c>
    </row>
    <row r="26" spans="3:60">
      <c r="C26">
        <f>'Ac225 Dose 200 nCi R power'!D491</f>
        <v>2.25</v>
      </c>
      <c r="D26" s="58">
        <f>'Ac227 Dose 1 nCi R power'!E402/'Ac225 Dose 200 nCi R power'!E402</f>
        <v>1.7519116740912527E-2</v>
      </c>
      <c r="E26" s="58">
        <f>'Ac227 Dose 1 nCi R power'!F402/'Ac225 Dose 200 nCi R power'!F402</f>
        <v>2.4959856197153346E-3</v>
      </c>
      <c r="F26" s="58">
        <f>'Ac227 Dose 1 nCi R power'!G402/'Ac225 Dose 200 nCi R power'!G402</f>
        <v>4.0292947010336179E-4</v>
      </c>
      <c r="G26" s="58">
        <f>'Ac227 Dose 1 nCi R power'!H402/'Ac225 Dose 200 nCi R power'!H402</f>
        <v>3.6004238168895765E-4</v>
      </c>
      <c r="H26" s="58">
        <f>'Ac227 Dose 1 nCi R power'!I402/'Ac225 Dose 200 nCi R power'!I402</f>
        <v>7.2056580187925359E-4</v>
      </c>
      <c r="I26" s="58">
        <f>'Ac227 Dose 1 nCi R power'!J402/'Ac225 Dose 200 nCi R power'!J402</f>
        <v>2.835472636938187E-3</v>
      </c>
      <c r="J26" s="58">
        <f>'Ac227 Dose 1 nCi R power'!K402/'Ac225 Dose 200 nCi R power'!K402</f>
        <v>4.6234399465814587E-4</v>
      </c>
      <c r="K26" s="58">
        <f>'Ac227 Dose 1 nCi R power'!L402/'Ac225 Dose 200 nCi R power'!L402</f>
        <v>6.7656526928448952E-4</v>
      </c>
      <c r="L26" s="58">
        <f>'Ac227 Dose 1 nCi R power'!M402/'Ac225 Dose 200 nCi R power'!M402</f>
        <v>7.3250777658642589E-4</v>
      </c>
      <c r="M26" s="58"/>
      <c r="P26" s="59">
        <f>((('Ac225 Dose 200 nCi R power'!Q402/'Ac225 Dose 200 nCi R power'!E402)^2+('Ac227 Dose 1 nCi R power'!Q402/'Ac227 Dose 1 nCi R power'!E402)^2)^0.5)*D26</f>
        <v>3.0891133604834489E-2</v>
      </c>
      <c r="Q26" s="59">
        <f>((('Ac225 Dose 200 nCi R power'!R402/'Ac225 Dose 200 nCi R power'!F402)^2+('Ac227 Dose 1 nCi R power'!R402/'Ac227 Dose 1 nCi R power'!F402)^2)^0.5)*E26</f>
        <v>1.6688988134611153E-3</v>
      </c>
      <c r="R26" s="59">
        <f>((('Ac225 Dose 200 nCi R power'!S402/'Ac225 Dose 200 nCi R power'!G402)^2+('Ac227 Dose 1 nCi R power'!S402/'Ac227 Dose 1 nCi R power'!G402)^2)^0.5)*F26</f>
        <v>4.8151894804078965E-4</v>
      </c>
      <c r="S26" s="59">
        <f>((('Ac225 Dose 200 nCi R power'!T402/'Ac225 Dose 200 nCi R power'!H402)^2+('Ac227 Dose 1 nCi R power'!T402/'Ac227 Dose 1 nCi R power'!H402)^2)^0.5)*G26</f>
        <v>3.952014986294611E-4</v>
      </c>
      <c r="T26" s="59">
        <f>((('Ac225 Dose 200 nCi R power'!U402/'Ac225 Dose 200 nCi R power'!I402)^2+('Ac227 Dose 1 nCi R power'!U402/'Ac227 Dose 1 nCi R power'!I402)^2)^0.5)*H26</f>
        <v>9.0230178913016019E-4</v>
      </c>
      <c r="U26" s="59">
        <f>((('Ac225 Dose 200 nCi R power'!V402/'Ac225 Dose 200 nCi R power'!J402)^2+('Ac227 Dose 1 nCi R power'!V402/'Ac227 Dose 1 nCi R power'!J402)^2)^0.5)*I26</f>
        <v>3.6328254243789496E-3</v>
      </c>
      <c r="V26" s="59">
        <f>((('Ac225 Dose 200 nCi R power'!W402/'Ac225 Dose 200 nCi R power'!K402)^2+('Ac227 Dose 1 nCi R power'!W402/'Ac227 Dose 1 nCi R power'!K402)^2)^0.5)*J26</f>
        <v>6.0698769395799309E-4</v>
      </c>
      <c r="W26" s="59">
        <f>((('Ac225 Dose 200 nCi R power'!X402/'Ac225 Dose 200 nCi R power'!L402)^2+('Ac227 Dose 1 nCi R power'!X402/'Ac227 Dose 1 nCi R power'!L402)^2)^0.5)*K26</f>
        <v>5.7955901885023322E-4</v>
      </c>
      <c r="X26" s="59">
        <f>((('Ac225 Dose 200 nCi R power'!Y402/'Ac225 Dose 200 nCi R power'!M402)^2+('Ac227 Dose 1 nCi R power'!Y402/'Ac227 Dose 1 nCi R power'!M402)^2)^0.5)*L26</f>
        <v>9.5790951985147681E-4</v>
      </c>
      <c r="Y26" s="59"/>
      <c r="Z26" s="59"/>
      <c r="AA26" s="59"/>
      <c r="AB26" s="59">
        <f>((('Ac225 Dose 200 nCi R power'!AC402/'Ac225 Dose 200 nCi R power'!E402)^2+('Ac227 Dose 1 nCi R power'!AC402/'Ac227 Dose 1 nCi R power'!E402)^2)^0.5)*D26</f>
        <v>5.3045476326657577E-2</v>
      </c>
      <c r="AC26" s="59">
        <f>((('Ac225 Dose 200 nCi R power'!AD402/'Ac225 Dose 200 nCi R power'!F402)^2+('Ac227 Dose 1 nCi R power'!AD402/'Ac227 Dose 1 nCi R power'!F402)^2)^0.5)*E26</f>
        <v>5.547365677211414E-3</v>
      </c>
      <c r="AD26" s="59">
        <f>((('Ac225 Dose 200 nCi R power'!AE402/'Ac225 Dose 200 nCi R power'!G402)^2+('Ac227 Dose 1 nCi R power'!AE402/'Ac227 Dose 1 nCi R power'!G402)^2)^0.5)*F26</f>
        <v>6.6007966577363072E-4</v>
      </c>
      <c r="AE26" s="59">
        <f>((('Ac225 Dose 200 nCi R power'!AF402/'Ac225 Dose 200 nCi R power'!H402)^2+('Ac227 Dose 1 nCi R power'!AF402/'Ac227 Dose 1 nCi R power'!H402)^2)^0.5)*G26</f>
        <v>6.2947545720295312E-4</v>
      </c>
      <c r="AF26" s="59">
        <f>((('Ac225 Dose 200 nCi R power'!AG402/'Ac225 Dose 200 nCi R power'!I402)^2+('Ac227 Dose 1 nCi R power'!AG402/'Ac227 Dose 1 nCi R power'!I402)^2)^0.5)*H26</f>
        <v>1.137358652749479E-3</v>
      </c>
      <c r="AG26" s="59">
        <f>((('Ac225 Dose 200 nCi R power'!AH402/'Ac225 Dose 200 nCi R power'!J402)^2+('Ac227 Dose 1 nCi R power'!AH402/'Ac227 Dose 1 nCi R power'!J402)^2)^0.5)*I26</f>
        <v>4.3861400373629905E-3</v>
      </c>
      <c r="AH26" s="59">
        <f>((('Ac225 Dose 200 nCi R power'!AI402/'Ac225 Dose 200 nCi R power'!K402)^2+('Ac227 Dose 1 nCi R power'!AI402/'Ac227 Dose 1 nCi R power'!K402)^2)^0.5)*J26</f>
        <v>7.0322406653144346E-4</v>
      </c>
      <c r="AI26" s="59">
        <f>((('Ac225 Dose 200 nCi R power'!AJ402/'Ac225 Dose 200 nCi R power'!L402)^2+('Ac227 Dose 1 nCi R power'!AJ402/'Ac227 Dose 1 nCi R power'!L402)^2)^0.5)*K26</f>
        <v>1.4399613767977504E-3</v>
      </c>
      <c r="AJ26" s="59">
        <f>((('Ac225 Dose 200 nCi R power'!AK402/'Ac225 Dose 200 nCi R power'!M402)^2+('Ac227 Dose 1 nCi R power'!AK402/'Ac227 Dose 1 nCi R power'!M402)^2)^0.5)*L26</f>
        <v>1.1318312376306851E-3</v>
      </c>
      <c r="AK26" s="59"/>
      <c r="AL26" s="59"/>
      <c r="AN26" s="148">
        <f t="shared" si="3"/>
        <v>-1.3372016863921962E-2</v>
      </c>
      <c r="AO26" s="148">
        <f t="shared" si="0"/>
        <v>8.270868062542193E-4</v>
      </c>
      <c r="AP26" s="148">
        <f t="shared" si="0"/>
        <v>-7.8589477937427864E-5</v>
      </c>
      <c r="AQ26" s="148">
        <f t="shared" si="0"/>
        <v>-3.5159116940503444E-5</v>
      </c>
      <c r="AR26" s="148">
        <f t="shared" si="0"/>
        <v>-1.817359872509066E-4</v>
      </c>
      <c r="AS26" s="148">
        <f t="shared" si="0"/>
        <v>-7.9735278744076264E-4</v>
      </c>
      <c r="AT26" s="148">
        <f t="shared" si="0"/>
        <v>-1.4464369929984721E-4</v>
      </c>
      <c r="AU26" s="148">
        <f t="shared" si="0"/>
        <v>9.7006250434256299E-5</v>
      </c>
      <c r="AV26" s="148">
        <f t="shared" si="0"/>
        <v>-2.2540174326505093E-4</v>
      </c>
      <c r="AZ26" s="148">
        <f t="shared" si="2"/>
        <v>7.0564593067570097E-2</v>
      </c>
      <c r="BA26" s="148">
        <f t="shared" si="1"/>
        <v>8.0433512969267477E-3</v>
      </c>
      <c r="BB26" s="148">
        <f t="shared" si="1"/>
        <v>1.0630091358769926E-3</v>
      </c>
      <c r="BC26" s="148">
        <f t="shared" si="1"/>
        <v>9.8951783889191089E-4</v>
      </c>
      <c r="BD26" s="148">
        <f t="shared" si="1"/>
        <v>1.8579244546287326E-3</v>
      </c>
      <c r="BE26" s="148">
        <f t="shared" si="1"/>
        <v>7.2216126743011779E-3</v>
      </c>
      <c r="BF26" s="148">
        <f t="shared" si="1"/>
        <v>1.1655680611895893E-3</v>
      </c>
      <c r="BG26" s="148">
        <f t="shared" si="1"/>
        <v>2.1165266460822399E-3</v>
      </c>
      <c r="BH26" s="148">
        <f t="shared" si="1"/>
        <v>1.864339014217111E-3</v>
      </c>
    </row>
    <row r="27" spans="3:60">
      <c r="C27">
        <f>'Ac225 Dose 200 nCi R power'!D492</f>
        <v>2.5</v>
      </c>
      <c r="D27" s="58">
        <f>'Ac227 Dose 1 nCi R power'!E403/'Ac225 Dose 200 nCi R power'!E403</f>
        <v>1.741714315963E-2</v>
      </c>
      <c r="E27" s="58">
        <f>'Ac227 Dose 1 nCi R power'!F403/'Ac225 Dose 200 nCi R power'!F403</f>
        <v>2.7569329584379021E-3</v>
      </c>
      <c r="F27" s="58">
        <f>'Ac227 Dose 1 nCi R power'!G403/'Ac225 Dose 200 nCi R power'!G403</f>
        <v>4.5707577199075299E-4</v>
      </c>
      <c r="G27" s="58">
        <f>'Ac227 Dose 1 nCi R power'!H403/'Ac225 Dose 200 nCi R power'!H403</f>
        <v>4.0119686318905055E-4</v>
      </c>
      <c r="H27" s="58">
        <f>'Ac227 Dose 1 nCi R power'!I403/'Ac225 Dose 200 nCi R power'!I403</f>
        <v>7.9994260479735455E-4</v>
      </c>
      <c r="I27" s="58">
        <f>'Ac227 Dose 1 nCi R power'!J403/'Ac225 Dose 200 nCi R power'!J403</f>
        <v>3.1236458559141945E-3</v>
      </c>
      <c r="J27" s="58">
        <f>'Ac227 Dose 1 nCi R power'!K403/'Ac225 Dose 200 nCi R power'!K403</f>
        <v>5.1293929906825369E-4</v>
      </c>
      <c r="K27" s="58">
        <f>'Ac227 Dose 1 nCi R power'!L403/'Ac225 Dose 200 nCi R power'!L403</f>
        <v>7.5971633739813701E-4</v>
      </c>
      <c r="L27" s="58">
        <f>'Ac227 Dose 1 nCi R power'!M403/'Ac225 Dose 200 nCi R power'!M403</f>
        <v>8.135035251200369E-4</v>
      </c>
      <c r="M27" s="58"/>
      <c r="P27" s="59">
        <f>((('Ac225 Dose 200 nCi R power'!Q403/'Ac225 Dose 200 nCi R power'!E403)^2+('Ac227 Dose 1 nCi R power'!Q403/'Ac227 Dose 1 nCi R power'!E403)^2)^0.5)*D27</f>
        <v>3.1135879519805513E-2</v>
      </c>
      <c r="Q27" s="59">
        <f>((('Ac225 Dose 200 nCi R power'!R403/'Ac225 Dose 200 nCi R power'!F403)^2+('Ac227 Dose 1 nCi R power'!R403/'Ac227 Dose 1 nCi R power'!F403)^2)^0.5)*E27</f>
        <v>1.89297584698578E-3</v>
      </c>
      <c r="R27" s="59">
        <f>((('Ac225 Dose 200 nCi R power'!S403/'Ac225 Dose 200 nCi R power'!G403)^2+('Ac227 Dose 1 nCi R power'!S403/'Ac227 Dose 1 nCi R power'!G403)^2)^0.5)*F27</f>
        <v>5.457778632384537E-4</v>
      </c>
      <c r="S27" s="59">
        <f>((('Ac225 Dose 200 nCi R power'!T403/'Ac225 Dose 200 nCi R power'!H403)^2+('Ac227 Dose 1 nCi R power'!T403/'Ac227 Dose 1 nCi R power'!H403)^2)^0.5)*G27</f>
        <v>4.3923411061406662E-4</v>
      </c>
      <c r="T27" s="59">
        <f>((('Ac225 Dose 200 nCi R power'!U403/'Ac225 Dose 200 nCi R power'!I403)^2+('Ac227 Dose 1 nCi R power'!U403/'Ac227 Dose 1 nCi R power'!I403)^2)^0.5)*H27</f>
        <v>1.000497669120754E-3</v>
      </c>
      <c r="U27" s="59">
        <f>((('Ac225 Dose 200 nCi R power'!V403/'Ac225 Dose 200 nCi R power'!J403)^2+('Ac227 Dose 1 nCi R power'!V403/'Ac227 Dose 1 nCi R power'!J403)^2)^0.5)*I27</f>
        <v>3.9859006495585447E-3</v>
      </c>
      <c r="V27" s="59">
        <f>((('Ac225 Dose 200 nCi R power'!W403/'Ac225 Dose 200 nCi R power'!K403)^2+('Ac227 Dose 1 nCi R power'!W403/'Ac227 Dose 1 nCi R power'!K403)^2)^0.5)*J27</f>
        <v>6.7091070988941931E-4</v>
      </c>
      <c r="W27" s="59">
        <f>((('Ac225 Dose 200 nCi R power'!X403/'Ac225 Dose 200 nCi R power'!L403)^2+('Ac227 Dose 1 nCi R power'!X403/'Ac227 Dose 1 nCi R power'!L403)^2)^0.5)*K27</f>
        <v>6.5060625783307214E-4</v>
      </c>
      <c r="X27" s="59">
        <f>((('Ac225 Dose 200 nCi R power'!Y403/'Ac225 Dose 200 nCi R power'!M403)^2+('Ac227 Dose 1 nCi R power'!Y403/'Ac227 Dose 1 nCi R power'!M403)^2)^0.5)*L27</f>
        <v>1.0597599030301701E-3</v>
      </c>
      <c r="Y27" s="59"/>
      <c r="Z27" s="59"/>
      <c r="AA27" s="59"/>
      <c r="AB27" s="59">
        <f>((('Ac225 Dose 200 nCi R power'!AC403/'Ac225 Dose 200 nCi R power'!E403)^2+('Ac227 Dose 1 nCi R power'!AC403/'Ac227 Dose 1 nCi R power'!E403)^2)^0.5)*D27</f>
        <v>5.3008916102400612E-2</v>
      </c>
      <c r="AC27" s="59">
        <f>((('Ac225 Dose 200 nCi R power'!AD403/'Ac225 Dose 200 nCi R power'!F403)^2+('Ac227 Dose 1 nCi R power'!AD403/'Ac227 Dose 1 nCi R power'!F403)^2)^0.5)*E27</f>
        <v>6.0995594065182696E-3</v>
      </c>
      <c r="AD27" s="59">
        <f>((('Ac225 Dose 200 nCi R power'!AE403/'Ac225 Dose 200 nCi R power'!G403)^2+('Ac227 Dose 1 nCi R power'!AE403/'Ac227 Dose 1 nCi R power'!G403)^2)^0.5)*F27</f>
        <v>7.4885541234275834E-4</v>
      </c>
      <c r="AE27" s="59">
        <f>((('Ac225 Dose 200 nCi R power'!AF403/'Ac225 Dose 200 nCi R power'!H403)^2+('Ac227 Dose 1 nCi R power'!AF403/'Ac227 Dose 1 nCi R power'!H403)^2)^0.5)*G27</f>
        <v>7.032316263170668E-4</v>
      </c>
      <c r="AF27" s="59">
        <f>((('Ac225 Dose 200 nCi R power'!AG403/'Ac225 Dose 200 nCi R power'!I403)^2+('Ac227 Dose 1 nCi R power'!AG403/'Ac227 Dose 1 nCi R power'!I403)^2)^0.5)*H27</f>
        <v>1.2640350702666672E-3</v>
      </c>
      <c r="AG27" s="59">
        <f>((('Ac225 Dose 200 nCi R power'!AH403/'Ac225 Dose 200 nCi R power'!J403)^2+('Ac227 Dose 1 nCi R power'!AH403/'Ac227 Dose 1 nCi R power'!J403)^2)^0.5)*I27</f>
        <v>4.8473335809396771E-3</v>
      </c>
      <c r="AH27" s="59">
        <f>((('Ac225 Dose 200 nCi R power'!AI403/'Ac225 Dose 200 nCi R power'!K403)^2+('Ac227 Dose 1 nCi R power'!AI403/'Ac227 Dose 1 nCi R power'!K403)^2)^0.5)*J27</f>
        <v>7.8304064593682577E-4</v>
      </c>
      <c r="AI27" s="59">
        <f>((('Ac225 Dose 200 nCi R power'!AJ403/'Ac225 Dose 200 nCi R power'!L403)^2+('Ac227 Dose 1 nCi R power'!AJ403/'Ac227 Dose 1 nCi R power'!L403)^2)^0.5)*K27</f>
        <v>1.6143263433794955E-3</v>
      </c>
      <c r="AJ27" s="59">
        <f>((('Ac225 Dose 200 nCi R power'!AK403/'Ac225 Dose 200 nCi R power'!M403)^2+('Ac227 Dose 1 nCi R power'!AK403/'Ac227 Dose 1 nCi R power'!M403)^2)^0.5)*L27</f>
        <v>1.2637189960799295E-3</v>
      </c>
      <c r="AK27" s="59"/>
      <c r="AL27" s="59"/>
      <c r="AN27" s="148">
        <f t="shared" si="3"/>
        <v>-1.3718736360175513E-2</v>
      </c>
      <c r="AO27" s="148">
        <f t="shared" si="0"/>
        <v>8.639571114521221E-4</v>
      </c>
      <c r="AP27" s="148">
        <f t="shared" si="0"/>
        <v>-8.8702091247700712E-5</v>
      </c>
      <c r="AQ27" s="148">
        <f t="shared" si="0"/>
        <v>-3.8037247425016065E-5</v>
      </c>
      <c r="AR27" s="148">
        <f t="shared" si="0"/>
        <v>-2.0055506432339941E-4</v>
      </c>
      <c r="AS27" s="148">
        <f t="shared" si="0"/>
        <v>-8.6225479364435012E-4</v>
      </c>
      <c r="AT27" s="148">
        <f t="shared" si="0"/>
        <v>-1.5797141082116563E-4</v>
      </c>
      <c r="AU27" s="148">
        <f t="shared" si="0"/>
        <v>1.0911007956506487E-4</v>
      </c>
      <c r="AV27" s="148">
        <f t="shared" si="0"/>
        <v>-2.4625637791013324E-4</v>
      </c>
      <c r="AZ27" s="148">
        <f t="shared" si="2"/>
        <v>7.0426059262030605E-2</v>
      </c>
      <c r="BA27" s="148">
        <f t="shared" si="1"/>
        <v>8.8564923649561717E-3</v>
      </c>
      <c r="BB27" s="148">
        <f t="shared" si="1"/>
        <v>1.2059311843335113E-3</v>
      </c>
      <c r="BC27" s="148">
        <f t="shared" si="1"/>
        <v>1.1044284895061172E-3</v>
      </c>
      <c r="BD27" s="148">
        <f t="shared" si="1"/>
        <v>2.0639776750640219E-3</v>
      </c>
      <c r="BE27" s="148">
        <f t="shared" si="1"/>
        <v>7.9709794368538721E-3</v>
      </c>
      <c r="BF27" s="148">
        <f t="shared" si="1"/>
        <v>1.2959799450050795E-3</v>
      </c>
      <c r="BG27" s="148">
        <f t="shared" si="1"/>
        <v>2.3740426807776324E-3</v>
      </c>
      <c r="BH27" s="148">
        <f t="shared" si="1"/>
        <v>2.0772225211999665E-3</v>
      </c>
    </row>
    <row r="28" spans="3:60">
      <c r="C28">
        <f>'Ac225 Dose 200 nCi R power'!D493</f>
        <v>2.75</v>
      </c>
      <c r="D28" s="58">
        <f>'Ac227 Dose 1 nCi R power'!E404/'Ac225 Dose 200 nCi R power'!E404</f>
        <v>1.7027486649266801E-2</v>
      </c>
      <c r="E28" s="58">
        <f>'Ac227 Dose 1 nCi R power'!F404/'Ac225 Dose 200 nCi R power'!F404</f>
        <v>3.0157705754135576E-3</v>
      </c>
      <c r="F28" s="58">
        <f>'Ac227 Dose 1 nCi R power'!G404/'Ac225 Dose 200 nCi R power'!G404</f>
        <v>5.1339748242712556E-4</v>
      </c>
      <c r="G28" s="58">
        <f>'Ac227 Dose 1 nCi R power'!H404/'Ac225 Dose 200 nCi R power'!H404</f>
        <v>4.4357849991894757E-4</v>
      </c>
      <c r="H28" s="58">
        <f>'Ac227 Dose 1 nCi R power'!I404/'Ac225 Dose 200 nCi R power'!I404</f>
        <v>8.7982234265032732E-4</v>
      </c>
      <c r="I28" s="58">
        <f>'Ac227 Dose 1 nCi R power'!J404/'Ac225 Dose 200 nCi R power'!J404</f>
        <v>3.4059608218988584E-3</v>
      </c>
      <c r="J28" s="58">
        <f>'Ac227 Dose 1 nCi R power'!K404/'Ac225 Dose 200 nCi R power'!K404</f>
        <v>5.6411183636149802E-4</v>
      </c>
      <c r="K28" s="58">
        <f>'Ac227 Dose 1 nCi R power'!L404/'Ac225 Dose 200 nCi R power'!L404</f>
        <v>8.4692176944798942E-4</v>
      </c>
      <c r="L28" s="58">
        <f>'Ac227 Dose 1 nCi R power'!M404/'Ac225 Dose 200 nCi R power'!M404</f>
        <v>8.9505862620073244E-4</v>
      </c>
      <c r="M28" s="58"/>
      <c r="P28" s="59">
        <f>((('Ac225 Dose 200 nCi R power'!Q404/'Ac225 Dose 200 nCi R power'!E404)^2+('Ac227 Dose 1 nCi R power'!Q404/'Ac227 Dose 1 nCi R power'!E404)^2)^0.5)*D28</f>
        <v>3.0153088917721761E-2</v>
      </c>
      <c r="Q28" s="59">
        <f>((('Ac225 Dose 200 nCi R power'!R404/'Ac225 Dose 200 nCi R power'!F404)^2+('Ac227 Dose 1 nCi R power'!R404/'Ac227 Dose 1 nCi R power'!F404)^2)^0.5)*E28</f>
        <v>2.1284052691898938E-3</v>
      </c>
      <c r="R28" s="59">
        <f>((('Ac225 Dose 200 nCi R power'!S404/'Ac225 Dose 200 nCi R power'!G404)^2+('Ac227 Dose 1 nCi R power'!S404/'Ac227 Dose 1 nCi R power'!G404)^2)^0.5)*F28</f>
        <v>6.1246765534328138E-4</v>
      </c>
      <c r="S28" s="59">
        <f>((('Ac225 Dose 200 nCi R power'!T404/'Ac225 Dose 200 nCi R power'!H404)^2+('Ac227 Dose 1 nCi R power'!T404/'Ac227 Dose 1 nCi R power'!H404)^2)^0.5)*G28</f>
        <v>4.8411484183395748E-4</v>
      </c>
      <c r="T28" s="59">
        <f>((('Ac225 Dose 200 nCi R power'!U404/'Ac225 Dose 200 nCi R power'!I404)^2+('Ac227 Dose 1 nCi R power'!U404/'Ac227 Dose 1 nCi R power'!I404)^2)^0.5)*H28</f>
        <v>1.099060027003514E-3</v>
      </c>
      <c r="U28" s="59">
        <f>((('Ac225 Dose 200 nCi R power'!V404/'Ac225 Dose 200 nCi R power'!J404)^2+('Ac227 Dose 1 nCi R power'!V404/'Ac227 Dose 1 nCi R power'!J404)^2)^0.5)*I28</f>
        <v>4.3247054157092716E-3</v>
      </c>
      <c r="V28" s="59">
        <f>((('Ac225 Dose 200 nCi R power'!W404/'Ac225 Dose 200 nCi R power'!K404)^2+('Ac227 Dose 1 nCi R power'!W404/'Ac227 Dose 1 nCi R power'!K404)^2)^0.5)*J28</f>
        <v>7.3451294146647725E-4</v>
      </c>
      <c r="W28" s="59">
        <f>((('Ac225 Dose 200 nCi R power'!X404/'Ac225 Dose 200 nCi R power'!L404)^2+('Ac227 Dose 1 nCi R power'!X404/'Ac227 Dose 1 nCi R power'!L404)^2)^0.5)*K28</f>
        <v>7.2524020680937555E-4</v>
      </c>
      <c r="X28" s="59">
        <f>((('Ac225 Dose 200 nCi R power'!Y404/'Ac225 Dose 200 nCi R power'!M404)^2+('Ac227 Dose 1 nCi R power'!Y404/'Ac227 Dose 1 nCi R power'!M404)^2)^0.5)*L28</f>
        <v>1.161105280627905E-3</v>
      </c>
      <c r="Y28" s="59"/>
      <c r="Z28" s="59"/>
      <c r="AA28" s="59"/>
      <c r="AB28" s="59">
        <f>((('Ac225 Dose 200 nCi R power'!AC404/'Ac225 Dose 200 nCi R power'!E404)^2+('Ac227 Dose 1 nCi R power'!AC404/'Ac227 Dose 1 nCi R power'!E404)^2)^0.5)*D28</f>
        <v>5.2112998763940037E-2</v>
      </c>
      <c r="AC28" s="59">
        <f>((('Ac225 Dose 200 nCi R power'!AD404/'Ac225 Dose 200 nCi R power'!F404)^2+('Ac227 Dose 1 nCi R power'!AD404/'Ac227 Dose 1 nCi R power'!F404)^2)^0.5)*E28</f>
        <v>6.6350527893850146E-3</v>
      </c>
      <c r="AD28" s="59">
        <f>((('Ac225 Dose 200 nCi R power'!AE404/'Ac225 Dose 200 nCi R power'!G404)^2+('Ac227 Dose 1 nCi R power'!AE404/'Ac227 Dose 1 nCi R power'!G404)^2)^0.5)*F28</f>
        <v>8.4131726938110754E-4</v>
      </c>
      <c r="AE28" s="59">
        <f>((('Ac225 Dose 200 nCi R power'!AF404/'Ac225 Dose 200 nCi R power'!H404)^2+('Ac227 Dose 1 nCi R power'!AF404/'Ac227 Dose 1 nCi R power'!H404)^2)^0.5)*G28</f>
        <v>7.7960103594627687E-4</v>
      </c>
      <c r="AF28" s="59">
        <f>((('Ac225 Dose 200 nCi R power'!AG404/'Ac225 Dose 200 nCi R power'!I404)^2+('Ac227 Dose 1 nCi R power'!AG404/'Ac227 Dose 1 nCi R power'!I404)^2)^0.5)*H28</f>
        <v>1.3918198529534851E-3</v>
      </c>
      <c r="AG28" s="59">
        <f>((('Ac225 Dose 200 nCi R power'!AH404/'Ac225 Dose 200 nCi R power'!J404)^2+('Ac227 Dose 1 nCi R power'!AH404/'Ac227 Dose 1 nCi R power'!J404)^2)^0.5)*I28</f>
        <v>5.306076081318791E-3</v>
      </c>
      <c r="AH28" s="59">
        <f>((('Ac225 Dose 200 nCi R power'!AI404/'Ac225 Dose 200 nCi R power'!K404)^2+('Ac227 Dose 1 nCi R power'!AI404/'Ac227 Dose 1 nCi R power'!K404)^2)^0.5)*J28</f>
        <v>8.6481267378625581E-4</v>
      </c>
      <c r="AI28" s="59">
        <f>((('Ac225 Dose 200 nCi R power'!AJ404/'Ac225 Dose 200 nCi R power'!L404)^2+('Ac227 Dose 1 nCi R power'!AJ404/'Ac227 Dose 1 nCi R power'!L404)^2)^0.5)*K28</f>
        <v>1.7952490258439603E-3</v>
      </c>
      <c r="AJ28" s="59">
        <f>((('Ac225 Dose 200 nCi R power'!AK404/'Ac225 Dose 200 nCi R power'!M404)^2+('Ac227 Dose 1 nCi R power'!AK404/'Ac227 Dose 1 nCi R power'!M404)^2)^0.5)*L28</f>
        <v>1.3976500590487824E-3</v>
      </c>
      <c r="AK28" s="59"/>
      <c r="AL28" s="59"/>
      <c r="AN28" s="148">
        <f t="shared" si="3"/>
        <v>-1.312560226845496E-2</v>
      </c>
      <c r="AO28" s="148">
        <f t="shared" si="0"/>
        <v>8.8736530622366382E-4</v>
      </c>
      <c r="AP28" s="148">
        <f t="shared" si="0"/>
        <v>-9.9070172916155825E-5</v>
      </c>
      <c r="AQ28" s="148">
        <f t="shared" si="0"/>
        <v>-4.0536341915009902E-5</v>
      </c>
      <c r="AR28" s="148">
        <f t="shared" si="0"/>
        <v>-2.192376843531867E-4</v>
      </c>
      <c r="AS28" s="148">
        <f t="shared" si="0"/>
        <v>-9.1874459381041315E-4</v>
      </c>
      <c r="AT28" s="148">
        <f t="shared" si="0"/>
        <v>-1.7040110510497923E-4</v>
      </c>
      <c r="AU28" s="148">
        <f t="shared" si="0"/>
        <v>1.2168156263861387E-4</v>
      </c>
      <c r="AV28" s="148">
        <f t="shared" si="0"/>
        <v>-2.6604665442717253E-4</v>
      </c>
      <c r="AZ28" s="148">
        <f t="shared" si="2"/>
        <v>6.9140485413206831E-2</v>
      </c>
      <c r="BA28" s="148">
        <f t="shared" si="1"/>
        <v>9.6508233647985726E-3</v>
      </c>
      <c r="BB28" s="148">
        <f t="shared" si="1"/>
        <v>1.3547147518082332E-3</v>
      </c>
      <c r="BC28" s="148">
        <f t="shared" si="1"/>
        <v>1.2231795358652244E-3</v>
      </c>
      <c r="BD28" s="148">
        <f t="shared" si="1"/>
        <v>2.2716421956038126E-3</v>
      </c>
      <c r="BE28" s="148">
        <f t="shared" si="1"/>
        <v>8.7120369032176494E-3</v>
      </c>
      <c r="BF28" s="148">
        <f t="shared" si="1"/>
        <v>1.4289245101477537E-3</v>
      </c>
      <c r="BG28" s="148">
        <f t="shared" si="1"/>
        <v>2.6421707952919496E-3</v>
      </c>
      <c r="BH28" s="148">
        <f t="shared" si="1"/>
        <v>2.2927086852495148E-3</v>
      </c>
    </row>
    <row r="29" spans="3:60">
      <c r="C29">
        <f>'Ac225 Dose 200 nCi R power'!D494</f>
        <v>3</v>
      </c>
      <c r="D29" s="58">
        <f>'Ac227 Dose 1 nCi R power'!E405/'Ac225 Dose 200 nCi R power'!E405</f>
        <v>1.6441178622717705E-2</v>
      </c>
      <c r="E29" s="58">
        <f>'Ac227 Dose 1 nCi R power'!F405/'Ac225 Dose 200 nCi R power'!F405</f>
        <v>3.2716014621042185E-3</v>
      </c>
      <c r="F29" s="58">
        <f>'Ac227 Dose 1 nCi R power'!G405/'Ac225 Dose 200 nCi R power'!G405</f>
        <v>5.7170157588621933E-4</v>
      </c>
      <c r="G29" s="58">
        <f>'Ac227 Dose 1 nCi R power'!H405/'Ac225 Dose 200 nCi R power'!H405</f>
        <v>4.8733770135879923E-4</v>
      </c>
      <c r="H29" s="58">
        <f>'Ac227 Dose 1 nCi R power'!I405/'Ac225 Dose 200 nCi R power'!I405</f>
        <v>9.6002973485763508E-4</v>
      </c>
      <c r="I29" s="58">
        <f>'Ac227 Dose 1 nCi R power'!J405/'Ac225 Dose 200 nCi R power'!J405</f>
        <v>3.6808804550764276E-3</v>
      </c>
      <c r="J29" s="58">
        <f>'Ac227 Dose 1 nCi R power'!K405/'Ac225 Dose 200 nCi R power'!K405</f>
        <v>6.1586103634820102E-4</v>
      </c>
      <c r="K29" s="58">
        <f>'Ac227 Dose 1 nCi R power'!L405/'Ac225 Dose 200 nCi R power'!L405</f>
        <v>9.3854135257271439E-4</v>
      </c>
      <c r="L29" s="58">
        <f>'Ac227 Dose 1 nCi R power'!M405/'Ac225 Dose 200 nCi R power'!M405</f>
        <v>9.7701485234219076E-4</v>
      </c>
      <c r="M29" s="58"/>
      <c r="P29" s="59">
        <f>((('Ac225 Dose 200 nCi R power'!Q405/'Ac225 Dose 200 nCi R power'!E405)^2+('Ac227 Dose 1 nCi R power'!Q405/'Ac227 Dose 1 nCi R power'!E405)^2)^0.5)*D29</f>
        <v>2.8329465878158069E-2</v>
      </c>
      <c r="Q29" s="59">
        <f>((('Ac225 Dose 200 nCi R power'!R405/'Ac225 Dose 200 nCi R power'!F405)^2+('Ac227 Dose 1 nCi R power'!R405/'Ac227 Dose 1 nCi R power'!F405)^2)^0.5)*E29</f>
        <v>2.375601978626653E-3</v>
      </c>
      <c r="R29" s="59">
        <f>((('Ac225 Dose 200 nCi R power'!S405/'Ac225 Dose 200 nCi R power'!G405)^2+('Ac227 Dose 1 nCi R power'!S405/'Ac227 Dose 1 nCi R power'!G405)^2)^0.5)*F29</f>
        <v>6.8134110507996623E-4</v>
      </c>
      <c r="S29" s="59">
        <f>((('Ac225 Dose 200 nCi R power'!T405/'Ac225 Dose 200 nCi R power'!H405)^2+('Ac227 Dose 1 nCi R power'!T405/'Ac227 Dose 1 nCi R power'!H405)^2)^0.5)*G29</f>
        <v>5.2991637001670723E-4</v>
      </c>
      <c r="T29" s="59">
        <f>((('Ac225 Dose 200 nCi R power'!U405/'Ac225 Dose 200 nCi R power'!I405)^2+('Ac227 Dose 1 nCi R power'!U405/'Ac227 Dose 1 nCi R power'!I405)^2)^0.5)*H29</f>
        <v>1.1977722775147858E-3</v>
      </c>
      <c r="U29" s="59">
        <f>((('Ac225 Dose 200 nCi R power'!V405/'Ac225 Dose 200 nCi R power'!J405)^2+('Ac227 Dose 1 nCi R power'!V405/'Ac227 Dose 1 nCi R power'!J405)^2)^0.5)*I29</f>
        <v>4.6462367129218212E-3</v>
      </c>
      <c r="V29" s="59">
        <f>((('Ac225 Dose 200 nCi R power'!W405/'Ac225 Dose 200 nCi R power'!K405)^2+('Ac227 Dose 1 nCi R power'!W405/'Ac227 Dose 1 nCi R power'!K405)^2)^0.5)*J29</f>
        <v>7.9760636206761685E-4</v>
      </c>
      <c r="W29" s="59">
        <f>((('Ac225 Dose 200 nCi R power'!X405/'Ac225 Dose 200 nCi R power'!L405)^2+('Ac227 Dose 1 nCi R power'!X405/'Ac227 Dose 1 nCi R power'!L405)^2)^0.5)*K29</f>
        <v>8.0394159080384787E-4</v>
      </c>
      <c r="X29" s="59">
        <f>((('Ac225 Dose 200 nCi R power'!Y405/'Ac225 Dose 200 nCi R power'!M405)^2+('Ac227 Dose 1 nCi R power'!Y405/'Ac227 Dose 1 nCi R power'!M405)^2)^0.5)*L29</f>
        <v>1.2616133628040043E-3</v>
      </c>
      <c r="Y29" s="59"/>
      <c r="Z29" s="59"/>
      <c r="AA29" s="59"/>
      <c r="AB29" s="59">
        <f>((('Ac225 Dose 200 nCi R power'!AC405/'Ac225 Dose 200 nCi R power'!E405)^2+('Ac227 Dose 1 nCi R power'!AC405/'Ac227 Dose 1 nCi R power'!E405)^2)^0.5)*D29</f>
        <v>5.0622576996792186E-2</v>
      </c>
      <c r="AC29" s="59">
        <f>((('Ac225 Dose 200 nCi R power'!AD405/'Ac225 Dose 200 nCi R power'!F405)^2+('Ac227 Dose 1 nCi R power'!AD405/'Ac227 Dose 1 nCi R power'!F405)^2)^0.5)*E29</f>
        <v>7.1497343434077324E-3</v>
      </c>
      <c r="AD29" s="59">
        <f>((('Ac225 Dose 200 nCi R power'!AE405/'Ac225 Dose 200 nCi R power'!G405)^2+('Ac227 Dose 1 nCi R power'!AE405/'Ac227 Dose 1 nCi R power'!G405)^2)^0.5)*F29</f>
        <v>9.3717613838268819E-4</v>
      </c>
      <c r="AE29" s="59">
        <f>((('Ac225 Dose 200 nCi R power'!AF405/'Ac225 Dose 200 nCi R power'!H405)^2+('Ac227 Dose 1 nCi R power'!AF405/'Ac227 Dose 1 nCi R power'!H405)^2)^0.5)*G29</f>
        <v>8.5889571797743817E-4</v>
      </c>
      <c r="AF29" s="59">
        <f>((('Ac225 Dose 200 nCi R power'!AG405/'Ac225 Dose 200 nCi R power'!I405)^2+('Ac227 Dose 1 nCi R power'!AG405/'Ac227 Dose 1 nCi R power'!I405)^2)^0.5)*H29</f>
        <v>1.5204362892612369E-3</v>
      </c>
      <c r="AG29" s="59">
        <f>((('Ac225 Dose 200 nCi R power'!AH405/'Ac225 Dose 200 nCi R power'!J405)^2+('Ac227 Dose 1 nCi R power'!AH405/'Ac227 Dose 1 nCi R power'!J405)^2)^0.5)*I29</f>
        <v>5.7610855384984368E-3</v>
      </c>
      <c r="AH29" s="59">
        <f>((('Ac225 Dose 200 nCi R power'!AI405/'Ac225 Dose 200 nCi R power'!K405)^2+('Ac227 Dose 1 nCi R power'!AI405/'Ac227 Dose 1 nCi R power'!K405)^2)^0.5)*J29</f>
        <v>9.487069653520044E-4</v>
      </c>
      <c r="AI29" s="59">
        <f>((('Ac225 Dose 200 nCi R power'!AJ405/'Ac225 Dose 200 nCi R power'!L405)^2+('Ac227 Dose 1 nCi R power'!AJ405/'Ac227 Dose 1 nCi R power'!L405)^2)^0.5)*K29</f>
        <v>1.982954753723488E-3</v>
      </c>
      <c r="AJ29" s="59">
        <f>((('Ac225 Dose 200 nCi R power'!AK405/'Ac225 Dose 200 nCi R power'!M405)^2+('Ac227 Dose 1 nCi R power'!AK405/'Ac227 Dose 1 nCi R power'!M405)^2)^0.5)*L29</f>
        <v>1.5333477503903887E-3</v>
      </c>
      <c r="AK29" s="59"/>
      <c r="AL29" s="59"/>
      <c r="AN29" s="148">
        <f t="shared" si="3"/>
        <v>-1.1888287255440364E-2</v>
      </c>
      <c r="AO29" s="148">
        <f t="shared" si="0"/>
        <v>8.9599948347756546E-4</v>
      </c>
      <c r="AP29" s="148">
        <f t="shared" si="0"/>
        <v>-1.096395291937469E-4</v>
      </c>
      <c r="AQ29" s="148">
        <f t="shared" si="0"/>
        <v>-4.2578668657907999E-5</v>
      </c>
      <c r="AR29" s="148">
        <f t="shared" si="0"/>
        <v>-2.3774254265715076E-4</v>
      </c>
      <c r="AS29" s="148">
        <f t="shared" si="0"/>
        <v>-9.6535625784539359E-4</v>
      </c>
      <c r="AT29" s="148">
        <f t="shared" si="0"/>
        <v>-1.8174532571941582E-4</v>
      </c>
      <c r="AU29" s="148">
        <f t="shared" si="0"/>
        <v>1.3459976176886652E-4</v>
      </c>
      <c r="AV29" s="148">
        <f t="shared" si="0"/>
        <v>-2.845985104618135E-4</v>
      </c>
      <c r="AZ29" s="148">
        <f t="shared" si="2"/>
        <v>6.7063755619509891E-2</v>
      </c>
      <c r="BA29" s="148">
        <f t="shared" si="1"/>
        <v>1.0421335805511951E-2</v>
      </c>
      <c r="BB29" s="148">
        <f t="shared" si="1"/>
        <v>1.5088777142689075E-3</v>
      </c>
      <c r="BC29" s="148">
        <f t="shared" si="1"/>
        <v>1.3462334193362375E-3</v>
      </c>
      <c r="BD29" s="148">
        <f t="shared" si="1"/>
        <v>2.480466024118872E-3</v>
      </c>
      <c r="BE29" s="148">
        <f t="shared" si="1"/>
        <v>9.4419659935748648E-3</v>
      </c>
      <c r="BF29" s="148">
        <f t="shared" si="1"/>
        <v>1.5645680017002054E-3</v>
      </c>
      <c r="BG29" s="148">
        <f t="shared" si="1"/>
        <v>2.9214961062962023E-3</v>
      </c>
      <c r="BH29" s="148">
        <f t="shared" si="1"/>
        <v>2.5103626027325795E-3</v>
      </c>
    </row>
    <row r="30" spans="3:60">
      <c r="C30">
        <f>'Ac225 Dose 200 nCi R power'!D495</f>
        <v>3.25</v>
      </c>
      <c r="D30" s="58">
        <f>'Ac227 Dose 1 nCi R power'!E406/'Ac225 Dose 200 nCi R power'!E406</f>
        <v>1.5734633999550406E-2</v>
      </c>
      <c r="E30" s="58">
        <f>'Ac227 Dose 1 nCi R power'!F406/'Ac225 Dose 200 nCi R power'!F406</f>
        <v>3.5235472527597321E-3</v>
      </c>
      <c r="F30" s="58">
        <f>'Ac227 Dose 1 nCi R power'!G406/'Ac225 Dose 200 nCi R power'!G406</f>
        <v>6.3174543337581827E-4</v>
      </c>
      <c r="G30" s="58">
        <f>'Ac227 Dose 1 nCi R power'!H406/'Ac225 Dose 200 nCi R power'!H406</f>
        <v>5.3265601473812343E-4</v>
      </c>
      <c r="H30" s="58">
        <f>'Ac227 Dose 1 nCi R power'!I406/'Ac225 Dose 200 nCi R power'!I406</f>
        <v>1.0403882889498451E-3</v>
      </c>
      <c r="I30" s="58">
        <f>'Ac227 Dose 1 nCi R power'!J406/'Ac225 Dose 200 nCi R power'!J406</f>
        <v>3.9468835741842722E-3</v>
      </c>
      <c r="J30" s="58">
        <f>'Ac227 Dose 1 nCi R power'!K406/'Ac225 Dose 200 nCi R power'!K406</f>
        <v>6.6820182908428213E-4</v>
      </c>
      <c r="K30" s="58">
        <f>'Ac227 Dose 1 nCi R power'!L406/'Ac225 Dose 200 nCi R power'!L406</f>
        <v>1.0349347264302419E-3</v>
      </c>
      <c r="L30" s="58">
        <f>'Ac227 Dose 1 nCi R power'!M406/'Ac225 Dose 200 nCi R power'!M406</f>
        <v>1.0592270623596162E-3</v>
      </c>
      <c r="M30" s="58"/>
      <c r="P30" s="59">
        <f>((('Ac225 Dose 200 nCi R power'!Q406/'Ac225 Dose 200 nCi R power'!E406)^2+('Ac227 Dose 1 nCi R power'!Q406/'Ac227 Dose 1 nCi R power'!E406)^2)^0.5)*D30</f>
        <v>2.6024574870669927E-2</v>
      </c>
      <c r="Q30" s="59">
        <f>((('Ac225 Dose 200 nCi R power'!R406/'Ac225 Dose 200 nCi R power'!F406)^2+('Ac227 Dose 1 nCi R power'!R406/'Ac227 Dose 1 nCi R power'!F406)^2)^0.5)*E30</f>
        <v>2.6350893639962843E-3</v>
      </c>
      <c r="R30" s="59">
        <f>((('Ac225 Dose 200 nCi R power'!S406/'Ac225 Dose 200 nCi R power'!G406)^2+('Ac227 Dose 1 nCi R power'!S406/'Ac227 Dose 1 nCi R power'!G406)^2)^0.5)*F30</f>
        <v>7.5209778855457956E-4</v>
      </c>
      <c r="S30" s="59">
        <f>((('Ac225 Dose 200 nCi R power'!T406/'Ac225 Dose 200 nCi R power'!H406)^2+('Ac227 Dose 1 nCi R power'!T406/'Ac227 Dose 1 nCi R power'!H406)^2)^0.5)*G30</f>
        <v>5.767355019615513E-4</v>
      </c>
      <c r="T30" s="59">
        <f>((('Ac225 Dose 200 nCi R power'!U406/'Ac225 Dose 200 nCi R power'!I406)^2+('Ac227 Dose 1 nCi R power'!U406/'Ac227 Dose 1 nCi R power'!I406)^2)^0.5)*H30</f>
        <v>1.2964234548310015E-3</v>
      </c>
      <c r="U30" s="59">
        <f>((('Ac225 Dose 200 nCi R power'!V406/'Ac225 Dose 200 nCi R power'!J406)^2+('Ac227 Dose 1 nCi R power'!V406/'Ac227 Dose 1 nCi R power'!J406)^2)^0.5)*I30</f>
        <v>4.9474910077129015E-3</v>
      </c>
      <c r="V30" s="59">
        <f>((('Ac225 Dose 200 nCi R power'!W406/'Ac225 Dose 200 nCi R power'!K406)^2+('Ac227 Dose 1 nCi R power'!W406/'Ac227 Dose 1 nCi R power'!K406)^2)^0.5)*J30</f>
        <v>8.6000859508668836E-4</v>
      </c>
      <c r="W30" s="59">
        <f>((('Ac225 Dose 200 nCi R power'!X406/'Ac225 Dose 200 nCi R power'!L406)^2+('Ac227 Dose 1 nCi R power'!X406/'Ac227 Dose 1 nCi R power'!L406)^2)^0.5)*K30</f>
        <v>8.8726287274936777E-4</v>
      </c>
      <c r="X30" s="59">
        <f>((('Ac225 Dose 200 nCi R power'!Y406/'Ac225 Dose 200 nCi R power'!M406)^2+('Ac227 Dose 1 nCi R power'!Y406/'Ac227 Dose 1 nCi R power'!M406)^2)^0.5)*L30</f>
        <v>1.3609692900855416E-3</v>
      </c>
      <c r="Y30" s="59"/>
      <c r="Z30" s="59"/>
      <c r="AA30" s="59"/>
      <c r="AB30" s="59">
        <f>((('Ac225 Dose 200 nCi R power'!AC406/'Ac225 Dose 200 nCi R power'!E406)^2+('Ac227 Dose 1 nCi R power'!AC406/'Ac227 Dose 1 nCi R power'!E406)^2)^0.5)*D30</f>
        <v>4.8761738050923056E-2</v>
      </c>
      <c r="AC30" s="59">
        <f>((('Ac225 Dose 200 nCi R power'!AD406/'Ac225 Dose 200 nCi R power'!F406)^2+('Ac227 Dose 1 nCi R power'!AD406/'Ac227 Dose 1 nCi R power'!F406)^2)^0.5)*E30</f>
        <v>7.6393536564087691E-3</v>
      </c>
      <c r="AD30" s="59">
        <f>((('Ac225 Dose 200 nCi R power'!AE406/'Ac225 Dose 200 nCi R power'!G406)^2+('Ac227 Dose 1 nCi R power'!AE406/'Ac227 Dose 1 nCi R power'!G406)^2)^0.5)*F30</f>
        <v>1.036056423483777E-3</v>
      </c>
      <c r="AE30" s="59">
        <f>((('Ac225 Dose 200 nCi R power'!AF406/'Ac225 Dose 200 nCi R power'!H406)^2+('Ac227 Dose 1 nCi R power'!AF406/'Ac227 Dose 1 nCi R power'!H406)^2)^0.5)*G30</f>
        <v>9.4148988087595703E-4</v>
      </c>
      <c r="AF30" s="59">
        <f>((('Ac225 Dose 200 nCi R power'!AG406/'Ac225 Dose 200 nCi R power'!I406)^2+('Ac227 Dose 1 nCi R power'!AG406/'Ac227 Dose 1 nCi R power'!I406)^2)^0.5)*H30</f>
        <v>1.6495972329271969E-3</v>
      </c>
      <c r="AG30" s="59">
        <f>((('Ac225 Dose 200 nCi R power'!AH406/'Ac225 Dose 200 nCi R power'!J406)^2+('Ac227 Dose 1 nCi R power'!AH406/'Ac227 Dose 1 nCi R power'!J406)^2)^0.5)*I30</f>
        <v>6.2111577641007724E-3</v>
      </c>
      <c r="AH30" s="59">
        <f>((('Ac225 Dose 200 nCi R power'!AI406/'Ac225 Dose 200 nCi R power'!K406)^2+('Ac227 Dose 1 nCi R power'!AI406/'Ac227 Dose 1 nCi R power'!K406)^2)^0.5)*J30</f>
        <v>1.0349276271420522E-3</v>
      </c>
      <c r="AI30" s="59">
        <f>((('Ac225 Dose 200 nCi R power'!AJ406/'Ac225 Dose 200 nCi R power'!L406)^2+('Ac227 Dose 1 nCi R power'!AJ406/'Ac227 Dose 1 nCi R power'!L406)^2)^0.5)*K30</f>
        <v>2.1776112283217559E-3</v>
      </c>
      <c r="AJ30" s="59">
        <f>((('Ac225 Dose 200 nCi R power'!AK406/'Ac225 Dose 200 nCi R power'!M406)^2+('Ac227 Dose 1 nCi R power'!AK406/'Ac227 Dose 1 nCi R power'!M406)^2)^0.5)*L30</f>
        <v>1.6705522806694166E-3</v>
      </c>
      <c r="AK30" s="59"/>
      <c r="AL30" s="59"/>
      <c r="AN30" s="148">
        <f t="shared" si="3"/>
        <v>-1.0289940871119521E-2</v>
      </c>
      <c r="AO30" s="148">
        <f t="shared" si="0"/>
        <v>8.8845788876344787E-4</v>
      </c>
      <c r="AP30" s="148">
        <f t="shared" si="0"/>
        <v>-1.203523551787613E-4</v>
      </c>
      <c r="AQ30" s="148">
        <f t="shared" si="0"/>
        <v>-4.4079487223427872E-5</v>
      </c>
      <c r="AR30" s="148">
        <f t="shared" si="0"/>
        <v>-2.5603516588115641E-4</v>
      </c>
      <c r="AS30" s="148">
        <f t="shared" si="0"/>
        <v>-1.0006074335286294E-3</v>
      </c>
      <c r="AT30" s="148">
        <f t="shared" si="0"/>
        <v>-1.9180676600240624E-4</v>
      </c>
      <c r="AU30" s="148">
        <f t="shared" si="0"/>
        <v>1.4767185368087408E-4</v>
      </c>
      <c r="AV30" s="148">
        <f t="shared" si="0"/>
        <v>-3.0174222772592538E-4</v>
      </c>
      <c r="AZ30" s="148">
        <f t="shared" si="2"/>
        <v>6.4496372050473455E-2</v>
      </c>
      <c r="BA30" s="148">
        <f t="shared" si="1"/>
        <v>1.1162900909168501E-2</v>
      </c>
      <c r="BB30" s="148">
        <f t="shared" si="1"/>
        <v>1.6678018568595952E-3</v>
      </c>
      <c r="BC30" s="148">
        <f t="shared" si="1"/>
        <v>1.4741458956140804E-3</v>
      </c>
      <c r="BD30" s="148">
        <f t="shared" si="1"/>
        <v>2.6899855218770422E-3</v>
      </c>
      <c r="BE30" s="148">
        <f t="shared" si="1"/>
        <v>1.0158041338285045E-2</v>
      </c>
      <c r="BF30" s="148">
        <f t="shared" si="1"/>
        <v>1.7031294562263343E-3</v>
      </c>
      <c r="BG30" s="148">
        <f t="shared" si="1"/>
        <v>3.2125459547519978E-3</v>
      </c>
      <c r="BH30" s="148">
        <f t="shared" si="1"/>
        <v>2.729779343029033E-3</v>
      </c>
    </row>
    <row r="31" spans="3:60">
      <c r="C31">
        <f>'Ac225 Dose 200 nCi R power'!D496</f>
        <v>3.5</v>
      </c>
      <c r="D31" s="58">
        <f>'Ac227 Dose 1 nCi R power'!E407/'Ac225 Dose 200 nCi R power'!E407</f>
        <v>1.4966749312315952E-2</v>
      </c>
      <c r="E31" s="58">
        <f>'Ac227 Dose 1 nCi R power'!F407/'Ac225 Dose 200 nCi R power'!F407</f>
        <v>3.7707412311758868E-3</v>
      </c>
      <c r="F31" s="58">
        <f>'Ac227 Dose 1 nCi R power'!G407/'Ac225 Dose 200 nCi R power'!G407</f>
        <v>6.9323329135573394E-4</v>
      </c>
      <c r="G31" s="58">
        <f>'Ac227 Dose 1 nCi R power'!H407/'Ac225 Dose 200 nCi R power'!H407</f>
        <v>5.7975181724250337E-4</v>
      </c>
      <c r="H31" s="58">
        <f>'Ac227 Dose 1 nCi R power'!I407/'Ac225 Dose 200 nCi R power'!I407</f>
        <v>1.1207182992248876E-3</v>
      </c>
      <c r="I31" s="58">
        <f>'Ac227 Dose 1 nCi R power'!J407/'Ac225 Dose 200 nCi R power'!J407</f>
        <v>4.2024580795582689E-3</v>
      </c>
      <c r="J31" s="58">
        <f>'Ac227 Dose 1 nCi R power'!K407/'Ac225 Dose 200 nCi R power'!K407</f>
        <v>7.2116584925935399E-4</v>
      </c>
      <c r="K31" s="58">
        <f>'Ac227 Dose 1 nCi R power'!L407/'Ac225 Dose 200 nCi R power'!L407</f>
        <v>1.1364584626318865E-3</v>
      </c>
      <c r="L31" s="58">
        <f>'Ac227 Dose 1 nCi R power'!M407/'Ac225 Dose 200 nCi R power'!M407</f>
        <v>1.1415634907675804E-3</v>
      </c>
      <c r="M31" s="58"/>
      <c r="P31" s="59">
        <f>((('Ac225 Dose 200 nCi R power'!Q407/'Ac225 Dose 200 nCi R power'!E407)^2+('Ac227 Dose 1 nCi R power'!Q407/'Ac227 Dose 1 nCi R power'!E407)^2)^0.5)*D31</f>
        <v>2.352092424620857E-2</v>
      </c>
      <c r="Q31" s="59">
        <f>((('Ac225 Dose 200 nCi R power'!R407/'Ac225 Dose 200 nCi R power'!F407)^2+('Ac227 Dose 1 nCi R power'!R407/'Ac227 Dose 1 nCi R power'!F407)^2)^0.5)*E31</f>
        <v>2.9075257548799353E-3</v>
      </c>
      <c r="R31" s="59">
        <f>((('Ac225 Dose 200 nCi R power'!S407/'Ac225 Dose 200 nCi R power'!G407)^2+('Ac227 Dose 1 nCi R power'!S407/'Ac227 Dose 1 nCi R power'!G407)^2)^0.5)*F31</f>
        <v>8.2438174629505506E-4</v>
      </c>
      <c r="S31" s="59">
        <f>((('Ac225 Dose 200 nCi R power'!T407/'Ac225 Dose 200 nCi R power'!H407)^2+('Ac227 Dose 1 nCi R power'!T407/'Ac227 Dose 1 nCi R power'!H407)^2)^0.5)*G31</f>
        <v>6.2469692682342508E-4</v>
      </c>
      <c r="T31" s="59">
        <f>((('Ac225 Dose 200 nCi R power'!U407/'Ac225 Dose 200 nCi R power'!I407)^2+('Ac227 Dose 1 nCi R power'!U407/'Ac227 Dose 1 nCi R power'!I407)^2)^0.5)*H31</f>
        <v>1.3948067958656188E-3</v>
      </c>
      <c r="U31" s="59">
        <f>((('Ac225 Dose 200 nCi R power'!V407/'Ac225 Dose 200 nCi R power'!J407)^2+('Ac227 Dose 1 nCi R power'!V407/'Ac227 Dose 1 nCi R power'!J407)^2)^0.5)*I31</f>
        <v>5.2254552651604677E-3</v>
      </c>
      <c r="V31" s="59">
        <f>((('Ac225 Dose 200 nCi R power'!W407/'Ac225 Dose 200 nCi R power'!K407)^2+('Ac227 Dose 1 nCi R power'!W407/'Ac227 Dose 1 nCi R power'!K407)^2)^0.5)*J31</f>
        <v>9.2154146357431056E-4</v>
      </c>
      <c r="W31" s="59">
        <f>((('Ac225 Dose 200 nCi R power'!X407/'Ac225 Dose 200 nCi R power'!L407)^2+('Ac227 Dose 1 nCi R power'!X407/'Ac227 Dose 1 nCi R power'!L407)^2)^0.5)*K31</f>
        <v>9.758378173626446E-4</v>
      </c>
      <c r="X31" s="59">
        <f>((('Ac225 Dose 200 nCi R power'!Y407/'Ac225 Dose 200 nCi R power'!M407)^2+('Ac227 Dose 1 nCi R power'!Y407/'Ac227 Dose 1 nCi R power'!M407)^2)^0.5)*L31</f>
        <v>1.4588760737235806E-3</v>
      </c>
      <c r="Y31" s="59"/>
      <c r="Z31" s="59"/>
      <c r="AA31" s="59"/>
      <c r="AB31" s="59">
        <f>((('Ac225 Dose 200 nCi R power'!AC407/'Ac225 Dose 200 nCi R power'!E407)^2+('Ac227 Dose 1 nCi R power'!AC407/'Ac227 Dose 1 nCi R power'!E407)^2)^0.5)*D31</f>
        <v>4.6704439595507935E-2</v>
      </c>
      <c r="AC31" s="59">
        <f>((('Ac225 Dose 200 nCi R power'!AD407/'Ac225 Dose 200 nCi R power'!F407)^2+('Ac227 Dose 1 nCi R power'!AD407/'Ac227 Dose 1 nCi R power'!F407)^2)^0.5)*E31</f>
        <v>8.0994676804570405E-3</v>
      </c>
      <c r="AD31" s="59">
        <f>((('Ac225 Dose 200 nCi R power'!AE407/'Ac225 Dose 200 nCi R power'!G407)^2+('Ac227 Dose 1 nCi R power'!AE407/'Ac227 Dose 1 nCi R power'!G407)^2)^0.5)*F31</f>
        <v>1.1374877879388797E-3</v>
      </c>
      <c r="AE31" s="59">
        <f>((('Ac225 Dose 200 nCi R power'!AF407/'Ac225 Dose 200 nCi R power'!H407)^2+('Ac227 Dose 1 nCi R power'!AF407/'Ac227 Dose 1 nCi R power'!H407)^2)^0.5)*G31</f>
        <v>1.0278317713075544E-3</v>
      </c>
      <c r="AF31" s="59">
        <f>((('Ac225 Dose 200 nCi R power'!AG407/'Ac225 Dose 200 nCi R power'!I407)^2+('Ac227 Dose 1 nCi R power'!AG407/'Ac227 Dose 1 nCi R power'!I407)^2)^0.5)*H31</f>
        <v>1.7790003782793484E-3</v>
      </c>
      <c r="AG31" s="59">
        <f>((('Ac225 Dose 200 nCi R power'!AH407/'Ac225 Dose 200 nCi R power'!J407)^2+('Ac227 Dose 1 nCi R power'!AH407/'Ac227 Dose 1 nCi R power'!J407)^2)^0.5)*I31</f>
        <v>6.6551627022415514E-3</v>
      </c>
      <c r="AH31" s="59">
        <f>((('Ac225 Dose 200 nCi R power'!AI407/'Ac225 Dose 200 nCi R power'!K407)^2+('Ac227 Dose 1 nCi R power'!AI407/'Ac227 Dose 1 nCi R power'!K407)^2)^0.5)*J31</f>
        <v>1.1237207735007254E-3</v>
      </c>
      <c r="AI31" s="59">
        <f>((('Ac225 Dose 200 nCi R power'!AJ407/'Ac225 Dose 200 nCi R power'!L407)^2+('Ac227 Dose 1 nCi R power'!AJ407/'Ac227 Dose 1 nCi R power'!L407)^2)^0.5)*K31</f>
        <v>2.3793183377603978E-3</v>
      </c>
      <c r="AJ31" s="59">
        <f>((('Ac225 Dose 200 nCi R power'!AK407/'Ac225 Dose 200 nCi R power'!M407)^2+('Ac227 Dose 1 nCi R power'!AK407/'Ac227 Dose 1 nCi R power'!M407)^2)^0.5)*L31</f>
        <v>1.8090219748154784E-3</v>
      </c>
      <c r="AK31" s="59"/>
      <c r="AL31" s="59"/>
      <c r="AN31" s="148">
        <f t="shared" si="3"/>
        <v>-8.5541749338926172E-3</v>
      </c>
      <c r="AO31" s="148">
        <f t="shared" si="0"/>
        <v>8.6321547629595154E-4</v>
      </c>
      <c r="AP31" s="148">
        <f t="shared" si="0"/>
        <v>-1.3114845493932112E-4</v>
      </c>
      <c r="AQ31" s="148">
        <f t="shared" si="0"/>
        <v>-4.4945109580921713E-5</v>
      </c>
      <c r="AR31" s="148">
        <f t="shared" si="0"/>
        <v>-2.7408849664073117E-4</v>
      </c>
      <c r="AS31" s="148">
        <f t="shared" si="0"/>
        <v>-1.0229971856021989E-3</v>
      </c>
      <c r="AT31" s="148">
        <f t="shared" si="0"/>
        <v>-2.0037561431495658E-4</v>
      </c>
      <c r="AU31" s="148">
        <f t="shared" si="0"/>
        <v>1.6062064526924189E-4</v>
      </c>
      <c r="AV31" s="148">
        <f t="shared" si="0"/>
        <v>-3.1731258295600025E-4</v>
      </c>
      <c r="AZ31" s="148">
        <f t="shared" si="2"/>
        <v>6.1671188907823887E-2</v>
      </c>
      <c r="BA31" s="148">
        <f t="shared" si="1"/>
        <v>1.1870208911632927E-2</v>
      </c>
      <c r="BB31" s="148">
        <f t="shared" si="1"/>
        <v>1.8307210792946136E-3</v>
      </c>
      <c r="BC31" s="148">
        <f t="shared" si="1"/>
        <v>1.6075835885500578E-3</v>
      </c>
      <c r="BD31" s="148">
        <f t="shared" si="1"/>
        <v>2.8997186775042358E-3</v>
      </c>
      <c r="BE31" s="148">
        <f t="shared" si="1"/>
        <v>1.0857620781799821E-2</v>
      </c>
      <c r="BF31" s="148">
        <f t="shared" si="1"/>
        <v>1.8448866227600794E-3</v>
      </c>
      <c r="BG31" s="148">
        <f t="shared" si="1"/>
        <v>3.5157768003922845E-3</v>
      </c>
      <c r="BH31" s="148">
        <f t="shared" si="1"/>
        <v>2.9505854655830586E-3</v>
      </c>
    </row>
    <row r="32" spans="3:60">
      <c r="C32">
        <f>'Ac225 Dose 200 nCi R power'!D497</f>
        <v>3.75</v>
      </c>
      <c r="D32" s="58">
        <f>'Ac227 Dose 1 nCi R power'!E408/'Ac225 Dose 200 nCi R power'!E408</f>
        <v>1.4180001368567377E-2</v>
      </c>
      <c r="E32" s="58">
        <f>'Ac227 Dose 1 nCi R power'!F408/'Ac225 Dose 200 nCi R power'!F408</f>
        <v>4.0123177859120798E-3</v>
      </c>
      <c r="F32" s="58">
        <f>'Ac227 Dose 1 nCi R power'!G408/'Ac225 Dose 200 nCi R power'!G408</f>
        <v>7.5581405430922286E-4</v>
      </c>
      <c r="G32" s="58">
        <f>'Ac227 Dose 1 nCi R power'!H408/'Ac225 Dose 200 nCi R power'!H408</f>
        <v>6.2888726049837001E-4</v>
      </c>
      <c r="H32" s="58">
        <f>'Ac227 Dose 1 nCi R power'!I408/'Ac225 Dose 200 nCi R power'!I408</f>
        <v>1.2008346865321291E-3</v>
      </c>
      <c r="I32" s="58">
        <f>'Ac227 Dose 1 nCi R power'!J408/'Ac225 Dose 200 nCi R power'!J408</f>
        <v>4.446090504761308E-3</v>
      </c>
      <c r="J32" s="58">
        <f>'Ac227 Dose 1 nCi R power'!K408/'Ac225 Dose 200 nCi R power'!K408</f>
        <v>7.7480259057549367E-4</v>
      </c>
      <c r="K32" s="58">
        <f>'Ac227 Dose 1 nCi R power'!L408/'Ac225 Dose 200 nCi R power'!L408</f>
        <v>1.2434631018081468E-3</v>
      </c>
      <c r="L32" s="58">
        <f>'Ac227 Dose 1 nCi R power'!M408/'Ac225 Dose 200 nCi R power'!M408</f>
        <v>1.2239055207184228E-3</v>
      </c>
      <c r="M32" s="58"/>
      <c r="P32" s="59">
        <f>((('Ac225 Dose 200 nCi R power'!Q408/'Ac225 Dose 200 nCi R power'!E408)^2+('Ac227 Dose 1 nCi R power'!Q408/'Ac227 Dose 1 nCi R power'!E408)^2)^0.5)*D32</f>
        <v>2.1015185831205409E-2</v>
      </c>
      <c r="Q32" s="59">
        <f>((('Ac225 Dose 200 nCi R power'!R408/'Ac225 Dose 200 nCi R power'!F408)^2+('Ac227 Dose 1 nCi R power'!R408/'Ac227 Dose 1 nCi R power'!F408)^2)^0.5)*E32</f>
        <v>3.193733350023013E-3</v>
      </c>
      <c r="R32" s="59">
        <f>((('Ac225 Dose 200 nCi R power'!S408/'Ac225 Dose 200 nCi R power'!G408)^2+('Ac227 Dose 1 nCi R power'!S408/'Ac227 Dose 1 nCi R power'!G408)^2)^0.5)*F32</f>
        <v>8.977806494090756E-4</v>
      </c>
      <c r="S32" s="59">
        <f>((('Ac225 Dose 200 nCi R power'!T408/'Ac225 Dose 200 nCi R power'!H408)^2+('Ac227 Dose 1 nCi R power'!T408/'Ac227 Dose 1 nCi R power'!H408)^2)^0.5)*G32</f>
        <v>6.7395764308692495E-4</v>
      </c>
      <c r="T32" s="59">
        <f>((('Ac225 Dose 200 nCi R power'!U408/'Ac225 Dose 200 nCi R power'!I408)^2+('Ac227 Dose 1 nCi R power'!U408/'Ac227 Dose 1 nCi R power'!I408)^2)^0.5)*H32</f>
        <v>1.492717984807798E-3</v>
      </c>
      <c r="U32" s="59">
        <f>((('Ac225 Dose 200 nCi R power'!V408/'Ac225 Dose 200 nCi R power'!J408)^2+('Ac227 Dose 1 nCi R power'!V408/'Ac227 Dose 1 nCi R power'!J408)^2)^0.5)*I32</f>
        <v>5.4770937329381084E-3</v>
      </c>
      <c r="V32" s="59">
        <f>((('Ac225 Dose 200 nCi R power'!W408/'Ac225 Dose 200 nCi R power'!K408)^2+('Ac227 Dose 1 nCi R power'!W408/'Ac227 Dose 1 nCi R power'!K408)^2)^0.5)*J32</f>
        <v>9.8202877658067045E-4</v>
      </c>
      <c r="W32" s="59">
        <f>((('Ac225 Dose 200 nCi R power'!X408/'Ac225 Dose 200 nCi R power'!L408)^2+('Ac227 Dose 1 nCi R power'!X408/'Ac227 Dose 1 nCi R power'!L408)^2)^0.5)*K32</f>
        <v>1.0703911199134164E-3</v>
      </c>
      <c r="X32" s="59">
        <f>((('Ac225 Dose 200 nCi R power'!Y408/'Ac225 Dose 200 nCi R power'!M408)^2+('Ac227 Dose 1 nCi R power'!Y408/'Ac227 Dose 1 nCi R power'!M408)^2)^0.5)*L32</f>
        <v>1.5550542801449089E-3</v>
      </c>
      <c r="Y32" s="59"/>
      <c r="Z32" s="59"/>
      <c r="AA32" s="59"/>
      <c r="AB32" s="59">
        <f>((('Ac225 Dose 200 nCi R power'!AC408/'Ac225 Dose 200 nCi R power'!E408)^2+('Ac227 Dose 1 nCi R power'!AC408/'Ac227 Dose 1 nCi R power'!E408)^2)^0.5)*D32</f>
        <v>4.457707463790124E-2</v>
      </c>
      <c r="AC32" s="59">
        <f>((('Ac225 Dose 200 nCi R power'!AD408/'Ac225 Dose 200 nCi R power'!F408)^2+('Ac227 Dose 1 nCi R power'!AD408/'Ac227 Dose 1 nCi R power'!F408)^2)^0.5)*E32</f>
        <v>8.5253704364151826E-3</v>
      </c>
      <c r="AD32" s="59">
        <f>((('Ac225 Dose 200 nCi R power'!AE408/'Ac225 Dose 200 nCi R power'!G408)^2+('Ac227 Dose 1 nCi R power'!AE408/'Ac227 Dose 1 nCi R power'!G408)^2)^0.5)*F32</f>
        <v>1.2408992054043853E-3</v>
      </c>
      <c r="AE32" s="59">
        <f>((('Ac225 Dose 200 nCi R power'!AF408/'Ac225 Dose 200 nCi R power'!H408)^2+('Ac227 Dose 1 nCi R power'!AF408/'Ac227 Dose 1 nCi R power'!H408)^2)^0.5)*G32</f>
        <v>1.1184582390497987E-3</v>
      </c>
      <c r="AF32" s="59">
        <f>((('Ac225 Dose 200 nCi R power'!AG408/'Ac225 Dose 200 nCi R power'!I408)^2+('Ac227 Dose 1 nCi R power'!AG408/'Ac227 Dose 1 nCi R power'!I408)^2)^0.5)*H32</f>
        <v>1.9083234092315399E-3</v>
      </c>
      <c r="AG32" s="59">
        <f>((('Ac225 Dose 200 nCi R power'!AH408/'Ac225 Dose 200 nCi R power'!J408)^2+('Ac227 Dose 1 nCi R power'!AH408/'Ac227 Dose 1 nCi R power'!J408)^2)^0.5)*I32</f>
        <v>7.0920369101962026E-3</v>
      </c>
      <c r="AH32" s="59">
        <f>((('Ac225 Dose 200 nCi R power'!AI408/'Ac225 Dose 200 nCi R power'!K408)^2+('Ac227 Dose 1 nCi R power'!AI408/'Ac227 Dose 1 nCi R power'!K408)^2)^0.5)*J32</f>
        <v>1.2153798191249941E-3</v>
      </c>
      <c r="AI32" s="59">
        <f>((('Ac225 Dose 200 nCi R power'!AJ408/'Ac225 Dose 200 nCi R power'!L408)^2+('Ac227 Dose 1 nCi R power'!AJ408/'Ac227 Dose 1 nCi R power'!L408)^2)^0.5)*K32</f>
        <v>2.5880988615034684E-3</v>
      </c>
      <c r="AJ32" s="59">
        <f>((('Ac225 Dose 200 nCi R power'!AK408/'Ac225 Dose 200 nCi R power'!M408)^2+('Ac227 Dose 1 nCi R power'!AK408/'Ac227 Dose 1 nCi R power'!M408)^2)^0.5)*L32</f>
        <v>1.9485336423861678E-3</v>
      </c>
      <c r="AK32" s="59"/>
      <c r="AL32" s="59"/>
      <c r="AN32" s="148">
        <f t="shared" si="3"/>
        <v>-6.8351844626380314E-3</v>
      </c>
      <c r="AO32" s="148">
        <f t="shared" si="0"/>
        <v>8.1858443588906683E-4</v>
      </c>
      <c r="AP32" s="148">
        <f t="shared" si="0"/>
        <v>-1.4196659509985274E-4</v>
      </c>
      <c r="AQ32" s="148">
        <f t="shared" si="0"/>
        <v>-4.507038258855494E-5</v>
      </c>
      <c r="AR32" s="148">
        <f t="shared" si="0"/>
        <v>-2.9188329827566886E-4</v>
      </c>
      <c r="AS32" s="148">
        <f t="shared" si="0"/>
        <v>-1.0310032281768003E-3</v>
      </c>
      <c r="AT32" s="148">
        <f t="shared" si="0"/>
        <v>-2.0722618600517678E-4</v>
      </c>
      <c r="AU32" s="148">
        <f t="shared" si="0"/>
        <v>1.7307198189473036E-4</v>
      </c>
      <c r="AV32" s="148">
        <f t="shared" si="0"/>
        <v>-3.3114875942648618E-4</v>
      </c>
      <c r="AZ32" s="148">
        <f t="shared" si="2"/>
        <v>5.8757076006468616E-2</v>
      </c>
      <c r="BA32" s="148">
        <f t="shared" si="1"/>
        <v>1.2537688222327262E-2</v>
      </c>
      <c r="BB32" s="148">
        <f t="shared" si="1"/>
        <v>1.996713259713608E-3</v>
      </c>
      <c r="BC32" s="148">
        <f t="shared" si="1"/>
        <v>1.7473454995481689E-3</v>
      </c>
      <c r="BD32" s="148">
        <f t="shared" si="1"/>
        <v>3.109158095763669E-3</v>
      </c>
      <c r="BE32" s="148">
        <f t="shared" si="1"/>
        <v>1.1538127414957512E-2</v>
      </c>
      <c r="BF32" s="148">
        <f t="shared" si="1"/>
        <v>1.990182409700488E-3</v>
      </c>
      <c r="BG32" s="148">
        <f t="shared" si="1"/>
        <v>3.8315619633116152E-3</v>
      </c>
      <c r="BH32" s="148">
        <f t="shared" si="1"/>
        <v>3.1724391631045906E-3</v>
      </c>
    </row>
    <row r="33" spans="3:60">
      <c r="C33">
        <f>'Ac225 Dose 200 nCi R power'!D498</f>
        <v>4</v>
      </c>
      <c r="D33" s="58">
        <f>'Ac227 Dose 1 nCi R power'!E409/'Ac225 Dose 200 nCi R power'!E409</f>
        <v>1.3403288587319599E-2</v>
      </c>
      <c r="E33" s="58">
        <f>'Ac227 Dose 1 nCi R power'!F409/'Ac225 Dose 200 nCi R power'!F409</f>
        <v>4.2473988966224572E-3</v>
      </c>
      <c r="F33" s="58">
        <f>'Ac227 Dose 1 nCi R power'!G409/'Ac225 Dose 200 nCi R power'!G409</f>
        <v>8.1908118482421251E-4</v>
      </c>
      <c r="G33" s="58">
        <f>'Ac227 Dose 1 nCi R power'!H409/'Ac225 Dose 200 nCi R power'!H409</f>
        <v>6.8037707038122713E-4</v>
      </c>
      <c r="H33" s="58">
        <f>'Ac227 Dose 1 nCi R power'!I409/'Ac225 Dose 200 nCi R power'!I409</f>
        <v>1.2805452444465454E-3</v>
      </c>
      <c r="I33" s="58">
        <f>'Ac227 Dose 1 nCi R power'!J409/'Ac225 Dose 200 nCi R power'!J409</f>
        <v>4.6762529706952626E-3</v>
      </c>
      <c r="J33" s="58">
        <f>'Ac227 Dose 1 nCi R power'!K409/'Ac225 Dose 200 nCi R power'!K409</f>
        <v>8.2918075806035364E-4</v>
      </c>
      <c r="K33" s="58">
        <f>'Ac227 Dose 1 nCi R power'!L409/'Ac225 Dose 200 nCi R power'!L409</f>
        <v>1.3562904082673713E-3</v>
      </c>
      <c r="L33" s="58">
        <f>'Ac227 Dose 1 nCi R power'!M409/'Ac225 Dose 200 nCi R power'!M409</f>
        <v>1.306147253923166E-3</v>
      </c>
      <c r="M33" s="58"/>
      <c r="P33" s="59">
        <f>((('Ac225 Dose 200 nCi R power'!Q409/'Ac225 Dose 200 nCi R power'!E409)^2+('Ac227 Dose 1 nCi R power'!Q409/'Ac227 Dose 1 nCi R power'!E409)^2)^0.5)*D33</f>
        <v>1.8630008920959177E-2</v>
      </c>
      <c r="Q33" s="59">
        <f>((('Ac225 Dose 200 nCi R power'!R409/'Ac225 Dose 200 nCi R power'!F409)^2+('Ac227 Dose 1 nCi R power'!R409/'Ac227 Dose 1 nCi R power'!F409)^2)^0.5)*E33</f>
        <v>3.494731584665017E-3</v>
      </c>
      <c r="R33" s="59">
        <f>((('Ac225 Dose 200 nCi R power'!S409/'Ac225 Dose 200 nCi R power'!G409)^2+('Ac227 Dose 1 nCi R power'!S409/'Ac227 Dose 1 nCi R power'!G409)^2)^0.5)*F33</f>
        <v>9.718271136924607E-4</v>
      </c>
      <c r="S33" s="59">
        <f>((('Ac225 Dose 200 nCi R power'!T409/'Ac225 Dose 200 nCi R power'!H409)^2+('Ac227 Dose 1 nCi R power'!T409/'Ac227 Dose 1 nCi R power'!H409)^2)^0.5)*G33</f>
        <v>7.2471249588978667E-4</v>
      </c>
      <c r="T33" s="59">
        <f>((('Ac225 Dose 200 nCi R power'!U409/'Ac225 Dose 200 nCi R power'!I409)^2+('Ac227 Dose 1 nCi R power'!U409/'Ac227 Dose 1 nCi R power'!I409)^2)^0.5)*H33</f>
        <v>1.589953637664412E-3</v>
      </c>
      <c r="U33" s="59">
        <f>((('Ac225 Dose 200 nCi R power'!V409/'Ac225 Dose 200 nCi R power'!J409)^2+('Ac227 Dose 1 nCi R power'!V409/'Ac227 Dose 1 nCi R power'!J409)^2)^0.5)*I33</f>
        <v>5.6993325536527804E-3</v>
      </c>
      <c r="V33" s="59">
        <f>((('Ac225 Dose 200 nCi R power'!W409/'Ac225 Dose 200 nCi R power'!K409)^2+('Ac227 Dose 1 nCi R power'!W409/'Ac227 Dose 1 nCi R power'!K409)^2)^0.5)*J33</f>
        <v>1.0412935258083712E-3</v>
      </c>
      <c r="W33" s="59">
        <f>((('Ac225 Dose 200 nCi R power'!X409/'Ac225 Dose 200 nCi R power'!L409)^2+('Ac227 Dose 1 nCi R power'!X409/'Ac227 Dose 1 nCi R power'!L409)^2)^0.5)*K33</f>
        <v>1.1717479594373892E-3</v>
      </c>
      <c r="X33" s="59">
        <f>((('Ac225 Dose 200 nCi R power'!Y409/'Ac225 Dose 200 nCi R power'!M409)^2+('Ac227 Dose 1 nCi R power'!Y409/'Ac227 Dose 1 nCi R power'!M409)^2)^0.5)*L33</f>
        <v>1.6492413805664582E-3</v>
      </c>
      <c r="Y33" s="59"/>
      <c r="Z33" s="59"/>
      <c r="AA33" s="59"/>
      <c r="AB33" s="59">
        <f>((('Ac225 Dose 200 nCi R power'!AC409/'Ac225 Dose 200 nCi R power'!E409)^2+('Ac227 Dose 1 nCi R power'!AC409/'Ac227 Dose 1 nCi R power'!E409)^2)^0.5)*D33</f>
        <v>4.24663699780145E-2</v>
      </c>
      <c r="AC33" s="59">
        <f>((('Ac225 Dose 200 nCi R power'!AD409/'Ac225 Dose 200 nCi R power'!F409)^2+('Ac227 Dose 1 nCi R power'!AD409/'Ac227 Dose 1 nCi R power'!F409)^2)^0.5)*E33</f>
        <v>8.9120056221656859E-3</v>
      </c>
      <c r="AD33" s="59">
        <f>((('Ac225 Dose 200 nCi R power'!AE409/'Ac225 Dose 200 nCi R power'!G409)^2+('Ac227 Dose 1 nCi R power'!AE409/'Ac227 Dose 1 nCi R power'!G409)^2)^0.5)*F33</f>
        <v>1.3456167243837806E-3</v>
      </c>
      <c r="AE33" s="59">
        <f>((('Ac225 Dose 200 nCi R power'!AF409/'Ac225 Dose 200 nCi R power'!H409)^2+('Ac227 Dose 1 nCi R power'!AF409/'Ac227 Dose 1 nCi R power'!H409)^2)^0.5)*G33</f>
        <v>1.2140132320907215E-3</v>
      </c>
      <c r="AF33" s="59">
        <f>((('Ac225 Dose 200 nCi R power'!AG409/'Ac225 Dose 200 nCi R power'!I409)^2+('Ac227 Dose 1 nCi R power'!AG409/'Ac227 Dose 1 nCi R power'!I409)^2)^0.5)*H33</f>
        <v>2.0372200929935089E-3</v>
      </c>
      <c r="AG33" s="59">
        <f>((('Ac225 Dose 200 nCi R power'!AH409/'Ac225 Dose 200 nCi R power'!J409)^2+('Ac227 Dose 1 nCi R power'!AH409/'Ac227 Dose 1 nCi R power'!J409)^2)^0.5)*I33</f>
        <v>7.5207740371736991E-3</v>
      </c>
      <c r="AH33" s="59">
        <f>((('Ac225 Dose 200 nCi R power'!AI409/'Ac225 Dose 200 nCi R power'!K409)^2+('Ac227 Dose 1 nCi R power'!AI409/'Ac227 Dose 1 nCi R power'!K409)^2)^0.5)*J33</f>
        <v>1.3102518720150894E-3</v>
      </c>
      <c r="AI33" s="59">
        <f>((('Ac225 Dose 200 nCi R power'!AJ409/'Ac225 Dose 200 nCi R power'!L409)^2+('Ac227 Dose 1 nCi R power'!AJ409/'Ac227 Dose 1 nCi R power'!L409)^2)^0.5)*K33</f>
        <v>2.8038908611905081E-3</v>
      </c>
      <c r="AJ33" s="59">
        <f>((('Ac225 Dose 200 nCi R power'!AK409/'Ac225 Dose 200 nCi R power'!M409)^2+('Ac227 Dose 1 nCi R power'!AK409/'Ac227 Dose 1 nCi R power'!M409)^2)^0.5)*L33</f>
        <v>2.0888825682549073E-3</v>
      </c>
      <c r="AK33" s="59"/>
      <c r="AL33" s="59"/>
      <c r="AN33" s="148">
        <f t="shared" si="3"/>
        <v>-5.2267203336395784E-3</v>
      </c>
      <c r="AO33" s="148">
        <f t="shared" si="0"/>
        <v>7.5266731195744018E-4</v>
      </c>
      <c r="AP33" s="148">
        <f t="shared" si="0"/>
        <v>-1.5274592886824819E-4</v>
      </c>
      <c r="AQ33" s="148">
        <f t="shared" si="0"/>
        <v>-4.4335425508559541E-5</v>
      </c>
      <c r="AR33" s="148">
        <f t="shared" si="0"/>
        <v>-3.0940839321786664E-4</v>
      </c>
      <c r="AS33" s="148">
        <f t="shared" si="0"/>
        <v>-1.0230795829575179E-3</v>
      </c>
      <c r="AT33" s="148">
        <f t="shared" si="0"/>
        <v>-2.1211276774801759E-4</v>
      </c>
      <c r="AU33" s="148">
        <f t="shared" si="0"/>
        <v>1.8454244882998207E-4</v>
      </c>
      <c r="AV33" s="148">
        <f t="shared" si="0"/>
        <v>-3.4309412664329216E-4</v>
      </c>
      <c r="AZ33" s="148">
        <f t="shared" si="2"/>
        <v>5.5869658565334102E-2</v>
      </c>
      <c r="BA33" s="148">
        <f t="shared" si="1"/>
        <v>1.3159404518788144E-2</v>
      </c>
      <c r="BB33" s="148">
        <f t="shared" si="1"/>
        <v>2.1646979092079929E-3</v>
      </c>
      <c r="BC33" s="148">
        <f t="shared" si="1"/>
        <v>1.8943903024719487E-3</v>
      </c>
      <c r="BD33" s="148">
        <f t="shared" si="1"/>
        <v>3.3177653374400545E-3</v>
      </c>
      <c r="BE33" s="148">
        <f t="shared" si="1"/>
        <v>1.2197027007868962E-2</v>
      </c>
      <c r="BF33" s="148">
        <f t="shared" si="1"/>
        <v>2.1394326300754429E-3</v>
      </c>
      <c r="BG33" s="148">
        <f t="shared" si="1"/>
        <v>4.1601812694578794E-3</v>
      </c>
      <c r="BH33" s="148">
        <f t="shared" si="1"/>
        <v>3.3950298221780734E-3</v>
      </c>
    </row>
    <row r="34" spans="3:60">
      <c r="C34">
        <f>'Ac225 Dose 200 nCi R power'!D499</f>
        <v>4.25</v>
      </c>
      <c r="D34" s="58">
        <f>'Ac227 Dose 1 nCi R power'!E410/'Ac225 Dose 200 nCi R power'!E410</f>
        <v>1.2655118536496856E-2</v>
      </c>
      <c r="E34" s="58">
        <f>'Ac227 Dose 1 nCi R power'!F410/'Ac225 Dose 200 nCi R power'!F410</f>
        <v>4.4750773320187277E-3</v>
      </c>
      <c r="F34" s="58">
        <f>'Ac227 Dose 1 nCi R power'!G410/'Ac225 Dose 200 nCi R power'!G410</f>
        <v>8.8257524939129247E-4</v>
      </c>
      <c r="G34" s="58">
        <f>'Ac227 Dose 1 nCi R power'!H410/'Ac225 Dose 200 nCi R power'!H410</f>
        <v>7.3459987487942526E-4</v>
      </c>
      <c r="H34" s="58">
        <f>'Ac227 Dose 1 nCi R power'!I410/'Ac225 Dose 200 nCi R power'!I410</f>
        <v>1.3596496771700398E-3</v>
      </c>
      <c r="I34" s="58">
        <f>'Ac227 Dose 1 nCi R power'!J410/'Ac225 Dose 200 nCi R power'!J410</f>
        <v>4.8913876910754292E-3</v>
      </c>
      <c r="J34" s="58">
        <f>'Ac227 Dose 1 nCi R power'!K410/'Ac225 Dose 200 nCi R power'!K410</f>
        <v>8.8438994911180767E-4</v>
      </c>
      <c r="K34" s="58">
        <f>'Ac227 Dose 1 nCi R power'!L410/'Ac225 Dose 200 nCi R power'!L410</f>
        <v>1.4752709121743483E-3</v>
      </c>
      <c r="L34" s="58">
        <f>'Ac227 Dose 1 nCi R power'!M410/'Ac225 Dose 200 nCi R power'!M410</f>
        <v>1.3881949838475964E-3</v>
      </c>
      <c r="M34" s="58"/>
      <c r="P34" s="59">
        <f>((('Ac225 Dose 200 nCi R power'!Q410/'Ac225 Dose 200 nCi R power'!E410)^2+('Ac227 Dose 1 nCi R power'!Q410/'Ac227 Dose 1 nCi R power'!E410)^2)^0.5)*D34</f>
        <v>1.6432277434084281E-2</v>
      </c>
      <c r="Q34" s="59">
        <f>((('Ac225 Dose 200 nCi R power'!R410/'Ac225 Dose 200 nCi R power'!F410)^2+('Ac227 Dose 1 nCi R power'!R410/'Ac227 Dose 1 nCi R power'!F410)^2)^0.5)*E34</f>
        <v>3.811776819031081E-3</v>
      </c>
      <c r="R34" s="59">
        <f>((('Ac225 Dose 200 nCi R power'!S410/'Ac225 Dose 200 nCi R power'!G410)^2+('Ac227 Dose 1 nCi R power'!S410/'Ac227 Dose 1 nCi R power'!G410)^2)^0.5)*F34</f>
        <v>1.0460026276842326E-3</v>
      </c>
      <c r="S34" s="59">
        <f>((('Ac225 Dose 200 nCi R power'!T410/'Ac225 Dose 200 nCi R power'!H410)^2+('Ac227 Dose 1 nCi R power'!T410/'Ac227 Dose 1 nCi R power'!H410)^2)^0.5)*G34</f>
        <v>7.7720124525551158E-4</v>
      </c>
      <c r="T34" s="59">
        <f>((('Ac225 Dose 200 nCi R power'!U410/'Ac225 Dose 200 nCi R power'!I410)^2+('Ac227 Dose 1 nCi R power'!U410/'Ac227 Dose 1 nCi R power'!I410)^2)^0.5)*H34</f>
        <v>1.6863103608784102E-3</v>
      </c>
      <c r="U34" s="59">
        <f>((('Ac225 Dose 200 nCi R power'!V410/'Ac225 Dose 200 nCi R power'!J410)^2+('Ac227 Dose 1 nCi R power'!V410/'Ac227 Dose 1 nCi R power'!J410)^2)^0.5)*I34</f>
        <v>5.8890435076147151E-3</v>
      </c>
      <c r="V34" s="59">
        <f>((('Ac225 Dose 200 nCi R power'!W410/'Ac225 Dose 200 nCi R power'!K410)^2+('Ac227 Dose 1 nCi R power'!W410/'Ac227 Dose 1 nCi R power'!K410)^2)^0.5)*J34</f>
        <v>1.0991544634262789E-3</v>
      </c>
      <c r="W34" s="59">
        <f>((('Ac225 Dose 200 nCi R power'!X410/'Ac225 Dose 200 nCi R power'!L410)^2+('Ac227 Dose 1 nCi R power'!X410/'Ac227 Dose 1 nCi R power'!L410)^2)^0.5)*K34</f>
        <v>1.2808430990068722E-3</v>
      </c>
      <c r="X34" s="59">
        <f>((('Ac225 Dose 200 nCi R power'!Y410/'Ac225 Dose 200 nCi R power'!M410)^2+('Ac227 Dose 1 nCi R power'!Y410/'Ac227 Dose 1 nCi R power'!M410)^2)^0.5)*L34</f>
        <v>1.7411909128336237E-3</v>
      </c>
      <c r="Y34" s="59"/>
      <c r="Z34" s="59"/>
      <c r="AA34" s="59"/>
      <c r="AB34" s="59">
        <f>((('Ac225 Dose 200 nCi R power'!AC410/'Ac225 Dose 200 nCi R power'!E410)^2+('Ac227 Dose 1 nCi R power'!AC410/'Ac227 Dose 1 nCi R power'!E410)^2)^0.5)*D34</f>
        <v>4.0428482871758167E-2</v>
      </c>
      <c r="AC34" s="59">
        <f>((('Ac225 Dose 200 nCi R power'!AD410/'Ac225 Dose 200 nCi R power'!F410)^2+('Ac227 Dose 1 nCi R power'!AD410/'Ac227 Dose 1 nCi R power'!F410)^2)^0.5)*E34</f>
        <v>9.253859192997347E-3</v>
      </c>
      <c r="AD34" s="59">
        <f>((('Ac225 Dose 200 nCi R power'!AE410/'Ac225 Dose 200 nCi R power'!G410)^2+('Ac227 Dose 1 nCi R power'!AE410/'Ac227 Dose 1 nCi R power'!G410)^2)^0.5)*F34</f>
        <v>1.4508661825336413E-3</v>
      </c>
      <c r="AE34" s="59">
        <f>((('Ac225 Dose 200 nCi R power'!AF410/'Ac225 Dose 200 nCi R power'!H410)^2+('Ac227 Dose 1 nCi R power'!AF410/'Ac227 Dose 1 nCi R power'!H410)^2)^0.5)*G34</f>
        <v>1.3152716427462759E-3</v>
      </c>
      <c r="AF34" s="59">
        <f>((('Ac225 Dose 200 nCi R power'!AG410/'Ac225 Dose 200 nCi R power'!I410)^2+('Ac227 Dose 1 nCi R power'!AG410/'Ac227 Dose 1 nCi R power'!I410)^2)^0.5)*H34</f>
        <v>2.1653181418087694E-3</v>
      </c>
      <c r="AG34" s="59">
        <f>((('Ac225 Dose 200 nCi R power'!AH410/'Ac225 Dose 200 nCi R power'!J410)^2+('Ac227 Dose 1 nCi R power'!AH410/'Ac227 Dose 1 nCi R power'!J410)^2)^0.5)*I34</f>
        <v>7.940413863881236E-3</v>
      </c>
      <c r="AH34" s="59">
        <f>((('Ac225 Dose 200 nCi R power'!AI410/'Ac225 Dose 200 nCi R power'!K410)^2+('Ac227 Dose 1 nCi R power'!AI410/'Ac227 Dose 1 nCi R power'!K410)^2)^0.5)*J34</f>
        <v>1.4087456223908028E-3</v>
      </c>
      <c r="AI34" s="59">
        <f>((('Ac225 Dose 200 nCi R power'!AJ410/'Ac225 Dose 200 nCi R power'!L410)^2+('Ac227 Dose 1 nCi R power'!AJ410/'Ac227 Dose 1 nCi R power'!L410)^2)^0.5)*K34</f>
        <v>3.0265421452930303E-3</v>
      </c>
      <c r="AJ34" s="59">
        <f>((('Ac225 Dose 200 nCi R power'!AK410/'Ac225 Dose 200 nCi R power'!M410)^2+('Ac227 Dose 1 nCi R power'!AK410/'Ac227 Dose 1 nCi R power'!M410)^2)^0.5)*L34</f>
        <v>2.2298822885045482E-3</v>
      </c>
      <c r="AK34" s="59"/>
      <c r="AL34" s="59"/>
      <c r="AN34" s="148">
        <f t="shared" si="3"/>
        <v>-3.7771588975874255E-3</v>
      </c>
      <c r="AO34" s="148">
        <f t="shared" si="0"/>
        <v>6.6330051298764663E-4</v>
      </c>
      <c r="AP34" s="148">
        <f t="shared" si="0"/>
        <v>-1.6342737829294011E-4</v>
      </c>
      <c r="AQ34" s="148">
        <f t="shared" si="0"/>
        <v>-4.2601370376086321E-5</v>
      </c>
      <c r="AR34" s="148">
        <f t="shared" si="0"/>
        <v>-3.266606837083704E-4</v>
      </c>
      <c r="AS34" s="148">
        <f t="shared" si="0"/>
        <v>-9.9765581653928591E-4</v>
      </c>
      <c r="AT34" s="148">
        <f t="shared" si="0"/>
        <v>-2.1476451431447121E-4</v>
      </c>
      <c r="AU34" s="148">
        <f t="shared" si="0"/>
        <v>1.9442781316747612E-4</v>
      </c>
      <c r="AV34" s="148">
        <f t="shared" si="0"/>
        <v>-3.5299592898602726E-4</v>
      </c>
      <c r="AZ34" s="148">
        <f t="shared" si="2"/>
        <v>5.3083601408255021E-2</v>
      </c>
      <c r="BA34" s="148">
        <f t="shared" si="1"/>
        <v>1.3728936525016075E-2</v>
      </c>
      <c r="BB34" s="148">
        <f t="shared" si="1"/>
        <v>2.3334414319249337E-3</v>
      </c>
      <c r="BC34" s="148">
        <f t="shared" si="1"/>
        <v>2.049871517625701E-3</v>
      </c>
      <c r="BD34" s="148">
        <f t="shared" si="1"/>
        <v>3.5249678189788092E-3</v>
      </c>
      <c r="BE34" s="148">
        <f t="shared" si="1"/>
        <v>1.2831801554956664E-2</v>
      </c>
      <c r="BF34" s="148">
        <f t="shared" si="1"/>
        <v>2.2931355715026104E-3</v>
      </c>
      <c r="BG34" s="148">
        <f t="shared" si="1"/>
        <v>4.5018130574673784E-3</v>
      </c>
      <c r="BH34" s="148">
        <f t="shared" si="1"/>
        <v>3.6180772723521447E-3</v>
      </c>
    </row>
    <row r="35" spans="3:60">
      <c r="C35">
        <f>'Ac225 Dose 200 nCi R power'!D500</f>
        <v>4.5</v>
      </c>
      <c r="D35" s="58">
        <f>'Ac227 Dose 1 nCi R power'!E411/'Ac225 Dose 200 nCi R power'!E411</f>
        <v>1.1946462855179259E-2</v>
      </c>
      <c r="E35" s="58">
        <f>'Ac227 Dose 1 nCi R power'!F411/'Ac225 Dose 200 nCi R power'!F411</f>
        <v>4.6943957640080275E-3</v>
      </c>
      <c r="F35" s="58">
        <f>'Ac227 Dose 1 nCi R power'!G411/'Ac225 Dose 200 nCi R power'!G411</f>
        <v>9.4578956670884071E-4</v>
      </c>
      <c r="G35" s="58">
        <f>'Ac227 Dose 1 nCi R power'!H411/'Ac225 Dose 200 nCi R power'!H411</f>
        <v>7.9201294912879935E-4</v>
      </c>
      <c r="H35" s="58">
        <f>'Ac227 Dose 1 nCi R power'!I411/'Ac225 Dose 200 nCi R power'!I411</f>
        <v>1.4379397480754003E-3</v>
      </c>
      <c r="I35" s="58">
        <f>'Ac227 Dose 1 nCi R power'!J411/'Ac225 Dose 200 nCi R power'!J411</f>
        <v>5.0898888505944914E-3</v>
      </c>
      <c r="J35" s="58">
        <f>'Ac227 Dose 1 nCi R power'!K411/'Ac225 Dose 200 nCi R power'!K411</f>
        <v>9.4054277374583319E-4</v>
      </c>
      <c r="K35" s="58">
        <f>'Ac227 Dose 1 nCi R power'!L411/'Ac225 Dose 200 nCi R power'!L411</f>
        <v>1.6007217517717651E-3</v>
      </c>
      <c r="L35" s="58">
        <f>'Ac227 Dose 1 nCi R power'!M411/'Ac225 Dose 200 nCi R power'!M411</f>
        <v>1.4699666165971772E-3</v>
      </c>
      <c r="M35" s="58"/>
      <c r="P35" s="59">
        <f>((('Ac225 Dose 200 nCi R power'!Q411/'Ac225 Dose 200 nCi R power'!E411)^2+('Ac227 Dose 1 nCi R power'!Q411/'Ac227 Dose 1 nCi R power'!E411)^2)^0.5)*D35</f>
        <v>1.4450530201895649E-2</v>
      </c>
      <c r="Q35" s="59">
        <f>((('Ac225 Dose 200 nCi R power'!R411/'Ac225 Dose 200 nCi R power'!F411)^2+('Ac227 Dose 1 nCi R power'!R411/'Ac227 Dose 1 nCi R power'!F411)^2)^0.5)*E35</f>
        <v>4.1464105928341521E-3</v>
      </c>
      <c r="R35" s="59">
        <f>((('Ac225 Dose 200 nCi R power'!S411/'Ac225 Dose 200 nCi R power'!G411)^2+('Ac227 Dose 1 nCi R power'!S411/'Ac227 Dose 1 nCi R power'!G411)^2)^0.5)*F35</f>
        <v>1.1197444070168343E-3</v>
      </c>
      <c r="S35" s="59">
        <f>((('Ac225 Dose 200 nCi R power'!T411/'Ac225 Dose 200 nCi R power'!H411)^2+('Ac227 Dose 1 nCi R power'!T411/'Ac227 Dose 1 nCi R power'!H411)^2)^0.5)*G35</f>
        <v>8.3171768771811124E-4</v>
      </c>
      <c r="T35" s="59">
        <f>((('Ac225 Dose 200 nCi R power'!U411/'Ac225 Dose 200 nCi R power'!I411)^2+('Ac227 Dose 1 nCi R power'!U411/'Ac227 Dose 1 nCi R power'!I411)^2)^0.5)*H35</f>
        <v>1.781584631827475E-3</v>
      </c>
      <c r="U35" s="59">
        <f>((('Ac225 Dose 200 nCi R power'!V411/'Ac225 Dose 200 nCi R power'!J411)^2+('Ac227 Dose 1 nCi R power'!V411/'Ac227 Dose 1 nCi R power'!J411)^2)^0.5)*I35</f>
        <v>6.0430283798447457E-3</v>
      </c>
      <c r="V35" s="59">
        <f>((('Ac225 Dose 200 nCi R power'!W411/'Ac225 Dose 200 nCi R power'!K411)^2+('Ac227 Dose 1 nCi R power'!W411/'Ac227 Dose 1 nCi R power'!K411)^2)^0.5)*J35</f>
        <v>1.1554219416363772E-3</v>
      </c>
      <c r="W35" s="59">
        <f>((('Ac225 Dose 200 nCi R power'!X411/'Ac225 Dose 200 nCi R power'!L411)^2+('Ac227 Dose 1 nCi R power'!X411/'Ac227 Dose 1 nCi R power'!L411)^2)^0.5)*K35</f>
        <v>1.3987290576972459E-3</v>
      </c>
      <c r="X35" s="59">
        <f>((('Ac225 Dose 200 nCi R power'!Y411/'Ac225 Dose 200 nCi R power'!M411)^2+('Ac227 Dose 1 nCi R power'!Y411/'Ac227 Dose 1 nCi R power'!M411)^2)^0.5)*L35</f>
        <v>1.8306715205105436E-3</v>
      </c>
      <c r="Y35" s="59"/>
      <c r="Z35" s="59"/>
      <c r="AA35" s="59"/>
      <c r="AB35" s="59">
        <f>((('Ac225 Dose 200 nCi R power'!AC411/'Ac225 Dose 200 nCi R power'!E411)^2+('Ac227 Dose 1 nCi R power'!AC411/'Ac227 Dose 1 nCi R power'!E411)^2)^0.5)*D35</f>
        <v>3.8497249798288183E-2</v>
      </c>
      <c r="AC35" s="59">
        <f>((('Ac225 Dose 200 nCi R power'!AD411/'Ac225 Dose 200 nCi R power'!F411)^2+('Ac227 Dose 1 nCi R power'!AD411/'Ac227 Dose 1 nCi R power'!F411)^2)^0.5)*E35</f>
        <v>9.5448275303949975E-3</v>
      </c>
      <c r="AD35" s="59">
        <f>((('Ac225 Dose 200 nCi R power'!AE411/'Ac225 Dose 200 nCi R power'!G411)^2+('Ac227 Dose 1 nCi R power'!AE411/'Ac227 Dose 1 nCi R power'!G411)^2)^0.5)*F35</f>
        <v>1.5557819015384288E-3</v>
      </c>
      <c r="AE35" s="59">
        <f>((('Ac225 Dose 200 nCi R power'!AF411/'Ac225 Dose 200 nCi R power'!H411)^2+('Ac227 Dose 1 nCi R power'!AF411/'Ac227 Dose 1 nCi R power'!H411)^2)^0.5)*G35</f>
        <v>1.4231704086516063E-3</v>
      </c>
      <c r="AF35" s="59">
        <f>((('Ac225 Dose 200 nCi R power'!AG411/'Ac225 Dose 200 nCi R power'!I411)^2+('Ac227 Dose 1 nCi R power'!AG411/'Ac227 Dose 1 nCi R power'!I411)^2)^0.5)*H35</f>
        <v>2.2922195761658922E-3</v>
      </c>
      <c r="AG35" s="59">
        <f>((('Ac225 Dose 200 nCi R power'!AH411/'Ac225 Dose 200 nCi R power'!J411)^2+('Ac227 Dose 1 nCi R power'!AH411/'Ac227 Dose 1 nCi R power'!J411)^2)^0.5)*I35</f>
        <v>8.3500300766560856E-3</v>
      </c>
      <c r="AH35" s="59">
        <f>((('Ac225 Dose 200 nCi R power'!AI411/'Ac225 Dose 200 nCi R power'!K411)^2+('Ac227 Dose 1 nCi R power'!AI411/'Ac227 Dose 1 nCi R power'!K411)^2)^0.5)*J35</f>
        <v>1.5113411563459588E-3</v>
      </c>
      <c r="AI35" s="59">
        <f>((('Ac225 Dose 200 nCi R power'!AJ411/'Ac225 Dose 200 nCi R power'!L411)^2+('Ac227 Dose 1 nCi R power'!AJ411/'Ac227 Dose 1 nCi R power'!L411)^2)^0.5)*K35</f>
        <v>3.2558070700703023E-3</v>
      </c>
      <c r="AJ35" s="59">
        <f>((('Ac225 Dose 200 nCi R power'!AK411/'Ac225 Dose 200 nCi R power'!M411)^2+('Ac227 Dose 1 nCi R power'!AK411/'Ac227 Dose 1 nCi R power'!M411)^2)^0.5)*L35</f>
        <v>2.3713642230352113E-3</v>
      </c>
      <c r="AK35" s="59"/>
      <c r="AL35" s="59"/>
      <c r="AN35" s="148">
        <f t="shared" si="3"/>
        <v>-2.5040673467163904E-3</v>
      </c>
      <c r="AO35" s="148">
        <f t="shared" si="0"/>
        <v>5.4798517117387539E-4</v>
      </c>
      <c r="AP35" s="148">
        <f t="shared" si="0"/>
        <v>-1.7395484030799358E-4</v>
      </c>
      <c r="AQ35" s="148">
        <f t="shared" si="0"/>
        <v>-3.9704738589311887E-5</v>
      </c>
      <c r="AR35" s="148">
        <f t="shared" si="0"/>
        <v>-3.4364488375207471E-4</v>
      </c>
      <c r="AS35" s="148">
        <f t="shared" si="0"/>
        <v>-9.5313952925025428E-4</v>
      </c>
      <c r="AT35" s="148">
        <f t="shared" si="0"/>
        <v>-2.1487916789054398E-4</v>
      </c>
      <c r="AU35" s="148">
        <f t="shared" si="0"/>
        <v>2.0199269407451923E-4</v>
      </c>
      <c r="AV35" s="148">
        <f t="shared" si="0"/>
        <v>-3.6070490391336635E-4</v>
      </c>
      <c r="AZ35" s="148">
        <f t="shared" si="2"/>
        <v>5.0443712653467442E-2</v>
      </c>
      <c r="BA35" s="148">
        <f t="shared" si="1"/>
        <v>1.4239223294403025E-2</v>
      </c>
      <c r="BB35" s="148">
        <f t="shared" si="1"/>
        <v>2.5015714682472693E-3</v>
      </c>
      <c r="BC35" s="148">
        <f t="shared" si="1"/>
        <v>2.2151833577804059E-3</v>
      </c>
      <c r="BD35" s="148">
        <f t="shared" si="1"/>
        <v>3.7301593242412925E-3</v>
      </c>
      <c r="BE35" s="148">
        <f t="shared" si="1"/>
        <v>1.3439918927250577E-2</v>
      </c>
      <c r="BF35" s="148">
        <f t="shared" si="1"/>
        <v>2.451883930091792E-3</v>
      </c>
      <c r="BG35" s="148">
        <f t="shared" si="1"/>
        <v>4.8565288218420672E-3</v>
      </c>
      <c r="BH35" s="148">
        <f t="shared" si="1"/>
        <v>3.8413308396323884E-3</v>
      </c>
    </row>
    <row r="36" spans="3:60">
      <c r="C36">
        <f>'Ac225 Dose 200 nCi R power'!D501</f>
        <v>4.75</v>
      </c>
      <c r="D36" s="58">
        <f>'Ac227 Dose 1 nCi R power'!E412/'Ac225 Dose 200 nCi R power'!E412</f>
        <v>1.1283047995410165E-2</v>
      </c>
      <c r="E36" s="58">
        <f>'Ac227 Dose 1 nCi R power'!F412/'Ac225 Dose 200 nCi R power'!F412</f>
        <v>4.9043205723210033E-3</v>
      </c>
      <c r="F36" s="58">
        <f>'Ac227 Dose 1 nCi R power'!G412/'Ac225 Dose 200 nCi R power'!G412</f>
        <v>1.0081792189176179E-3</v>
      </c>
      <c r="G36" s="58">
        <f>'Ac227 Dose 1 nCi R power'!H412/'Ac225 Dose 200 nCi R power'!H412</f>
        <v>8.531716201323939E-4</v>
      </c>
      <c r="H36" s="58">
        <f>'Ac227 Dose 1 nCi R power'!I412/'Ac225 Dose 200 nCi R power'!I412</f>
        <v>1.5152007945467925E-3</v>
      </c>
      <c r="I36" s="58">
        <f>'Ac227 Dose 1 nCi R power'!J412/'Ac225 Dose 200 nCi R power'!J412</f>
        <v>5.2700815077686008E-3</v>
      </c>
      <c r="J36" s="58">
        <f>'Ac227 Dose 1 nCi R power'!K412/'Ac225 Dose 200 nCi R power'!K412</f>
        <v>9.977775393168332E-4</v>
      </c>
      <c r="K36" s="58">
        <f>'Ac227 Dose 1 nCi R power'!L412/'Ac225 Dose 200 nCi R power'!L412</f>
        <v>1.7329448128475394E-3</v>
      </c>
      <c r="L36" s="58">
        <f>'Ac227 Dose 1 nCi R power'!M412/'Ac225 Dose 200 nCi R power'!M412</f>
        <v>1.5513910673830668E-3</v>
      </c>
      <c r="M36" s="58"/>
      <c r="P36" s="59">
        <f>((('Ac225 Dose 200 nCi R power'!Q412/'Ac225 Dose 200 nCi R power'!E412)^2+('Ac227 Dose 1 nCi R power'!Q412/'Ac227 Dose 1 nCi R power'!E412)^2)^0.5)*D36</f>
        <v>1.2688856558616277E-2</v>
      </c>
      <c r="Q36" s="59">
        <f>((('Ac225 Dose 200 nCi R power'!R412/'Ac225 Dose 200 nCi R power'!F412)^2+('Ac227 Dose 1 nCi R power'!R412/'Ac227 Dose 1 nCi R power'!F412)^2)^0.5)*E36</f>
        <v>4.5005193454959935E-3</v>
      </c>
      <c r="R36" s="59">
        <f>((('Ac225 Dose 200 nCi R power'!S412/'Ac225 Dose 200 nCi R power'!G412)^2+('Ac227 Dose 1 nCi R power'!S412/'Ac227 Dose 1 nCi R power'!G412)^2)^0.5)*F36</f>
        <v>1.1924553027019415E-3</v>
      </c>
      <c r="S36" s="59">
        <f>((('Ac225 Dose 200 nCi R power'!T412/'Ac225 Dose 200 nCi R power'!H412)^2+('Ac227 Dose 1 nCi R power'!T412/'Ac227 Dose 1 nCi R power'!H412)^2)^0.5)*G36</f>
        <v>8.8862153889508158E-4</v>
      </c>
      <c r="T36" s="59">
        <f>((('Ac225 Dose 200 nCi R power'!U412/'Ac225 Dose 200 nCi R power'!I412)^2+('Ac227 Dose 1 nCi R power'!U412/'Ac227 Dose 1 nCi R power'!I412)^2)^0.5)*H36</f>
        <v>1.8755736899903641E-3</v>
      </c>
      <c r="U36" s="59">
        <f>((('Ac225 Dose 200 nCi R power'!V412/'Ac225 Dose 200 nCi R power'!J412)^2+('Ac227 Dose 1 nCi R power'!V412/'Ac227 Dose 1 nCi R power'!J412)^2)^0.5)*I36</f>
        <v>6.1580062404890893E-3</v>
      </c>
      <c r="V36" s="59">
        <f>((('Ac225 Dose 200 nCi R power'!W412/'Ac225 Dose 200 nCi R power'!K412)^2+('Ac227 Dose 1 nCi R power'!W412/'Ac227 Dose 1 nCi R power'!K412)^2)^0.5)*J36</f>
        <v>1.2098928292105912E-3</v>
      </c>
      <c r="W36" s="59">
        <f>((('Ac225 Dose 200 nCi R power'!X412/'Ac225 Dose 200 nCi R power'!L412)^2+('Ac227 Dose 1 nCi R power'!X412/'Ac227 Dose 1 nCi R power'!L412)^2)^0.5)*K36</f>
        <v>1.5265828556383179E-3</v>
      </c>
      <c r="X36" s="59">
        <f>((('Ac225 Dose 200 nCi R power'!Y412/'Ac225 Dose 200 nCi R power'!M412)^2+('Ac227 Dose 1 nCi R power'!Y412/'Ac227 Dose 1 nCi R power'!M412)^2)^0.5)*L36</f>
        <v>1.9174659118471255E-3</v>
      </c>
      <c r="Y36" s="59"/>
      <c r="Z36" s="59"/>
      <c r="AA36" s="59"/>
      <c r="AB36" s="59">
        <f>((('Ac225 Dose 200 nCi R power'!AC412/'Ac225 Dose 200 nCi R power'!E412)^2+('Ac227 Dose 1 nCi R power'!AC412/'Ac227 Dose 1 nCi R power'!E412)^2)^0.5)*D36</f>
        <v>3.6690860236285219E-2</v>
      </c>
      <c r="AC36" s="59">
        <f>((('Ac225 Dose 200 nCi R power'!AD412/'Ac225 Dose 200 nCi R power'!F412)^2+('Ac227 Dose 1 nCi R power'!AD412/'Ac227 Dose 1 nCi R power'!F412)^2)^0.5)*E36</f>
        <v>9.7780556321937825E-3</v>
      </c>
      <c r="AD36" s="59">
        <f>((('Ac225 Dose 200 nCi R power'!AE412/'Ac225 Dose 200 nCi R power'!G412)^2+('Ac227 Dose 1 nCi R power'!AE412/'Ac227 Dose 1 nCi R power'!G412)^2)^0.5)*F36</f>
        <v>1.65942205216207E-3</v>
      </c>
      <c r="AE36" s="59">
        <f>((('Ac225 Dose 200 nCi R power'!AF412/'Ac225 Dose 200 nCi R power'!H412)^2+('Ac227 Dose 1 nCi R power'!AF412/'Ac227 Dose 1 nCi R power'!H412)^2)^0.5)*G36</f>
        <v>1.5388495472082038E-3</v>
      </c>
      <c r="AF36" s="59">
        <f>((('Ac225 Dose 200 nCi R power'!AG412/'Ac225 Dose 200 nCi R power'!I412)^2+('Ac227 Dose 1 nCi R power'!AG412/'Ac227 Dose 1 nCi R power'!I412)^2)^0.5)*H36</f>
        <v>2.4175042044168259E-3</v>
      </c>
      <c r="AG36" s="59">
        <f>((('Ac225 Dose 200 nCi R power'!AH412/'Ac225 Dose 200 nCi R power'!J412)^2+('Ac227 Dose 1 nCi R power'!AH412/'Ac227 Dose 1 nCi R power'!J412)^2)^0.5)*I36</f>
        <v>8.7487168470248722E-3</v>
      </c>
      <c r="AH36" s="59">
        <f>((('Ac225 Dose 200 nCi R power'!AI412/'Ac225 Dose 200 nCi R power'!K412)^2+('Ac227 Dose 1 nCi R power'!AI412/'Ac227 Dose 1 nCi R power'!K412)^2)^0.5)*J36</f>
        <v>1.6186022321671794E-3</v>
      </c>
      <c r="AI36" s="59">
        <f>((('Ac225 Dose 200 nCi R power'!AJ412/'Ac225 Dose 200 nCi R power'!L412)^2+('Ac227 Dose 1 nCi R power'!AJ412/'Ac227 Dose 1 nCi R power'!L412)^2)^0.5)*K36</f>
        <v>3.4913459059218535E-3</v>
      </c>
      <c r="AJ36" s="59">
        <f>((('Ac225 Dose 200 nCi R power'!AK412/'Ac225 Dose 200 nCi R power'!M412)^2+('Ac227 Dose 1 nCi R power'!AK412/'Ac227 Dose 1 nCi R power'!M412)^2)^0.5)*L36</f>
        <v>2.5131772121133357E-3</v>
      </c>
      <c r="AK36" s="59"/>
      <c r="AL36" s="59"/>
      <c r="AN36" s="148">
        <f t="shared" si="3"/>
        <v>-1.4058085632061117E-3</v>
      </c>
      <c r="AO36" s="148">
        <f t="shared" si="0"/>
        <v>4.038012268250098E-4</v>
      </c>
      <c r="AP36" s="148">
        <f t="shared" si="0"/>
        <v>-1.8427608378432359E-4</v>
      </c>
      <c r="AQ36" s="148">
        <f t="shared" si="0"/>
        <v>-3.544991876268768E-5</v>
      </c>
      <c r="AR36" s="148">
        <f t="shared" si="0"/>
        <v>-3.6037289544357158E-4</v>
      </c>
      <c r="AS36" s="148">
        <f t="shared" si="0"/>
        <v>-8.8792473272048845E-4</v>
      </c>
      <c r="AT36" s="148">
        <f t="shared" si="0"/>
        <v>-2.12115289893758E-4</v>
      </c>
      <c r="AU36" s="148">
        <f t="shared" si="0"/>
        <v>2.0636195720922157E-4</v>
      </c>
      <c r="AV36" s="148">
        <f t="shared" si="0"/>
        <v>-3.6607484446405866E-4</v>
      </c>
      <c r="AZ36" s="148">
        <f t="shared" si="2"/>
        <v>4.7973908231695381E-2</v>
      </c>
      <c r="BA36" s="148">
        <f t="shared" si="1"/>
        <v>1.4682376204514786E-2</v>
      </c>
      <c r="BB36" s="148">
        <f t="shared" si="1"/>
        <v>2.6676012710796877E-3</v>
      </c>
      <c r="BC36" s="148">
        <f t="shared" si="1"/>
        <v>2.3920211673405978E-3</v>
      </c>
      <c r="BD36" s="148">
        <f t="shared" si="1"/>
        <v>3.9327049989636188E-3</v>
      </c>
      <c r="BE36" s="148">
        <f t="shared" si="1"/>
        <v>1.4018798354793473E-2</v>
      </c>
      <c r="BF36" s="148">
        <f t="shared" si="1"/>
        <v>2.6163797714840124E-3</v>
      </c>
      <c r="BG36" s="148">
        <f t="shared" si="1"/>
        <v>5.2242907187693925E-3</v>
      </c>
      <c r="BH36" s="148">
        <f t="shared" si="1"/>
        <v>4.0645682794964028E-3</v>
      </c>
    </row>
    <row r="37" spans="3:60">
      <c r="C37">
        <f>'Ac225 Dose 200 nCi R power'!D502</f>
        <v>5</v>
      </c>
      <c r="D37" s="58">
        <f>'Ac227 Dose 1 nCi R power'!E413/'Ac225 Dose 200 nCi R power'!E413</f>
        <v>1.0667077343112705E-2</v>
      </c>
      <c r="E37" s="58">
        <f>'Ac227 Dose 1 nCi R power'!F413/'Ac225 Dose 200 nCi R power'!F413</f>
        <v>5.1037085166901319E-3</v>
      </c>
      <c r="F37" s="58">
        <f>'Ac227 Dose 1 nCi R power'!G413/'Ac225 Dose 200 nCi R power'!G413</f>
        <v>1.069173421086861E-3</v>
      </c>
      <c r="G37" s="58">
        <f>'Ac227 Dose 1 nCi R power'!H413/'Ac225 Dose 200 nCi R power'!H413</f>
        <v>9.1875510366908151E-4</v>
      </c>
      <c r="H37" s="58">
        <f>'Ac227 Dose 1 nCi R power'!I413/'Ac225 Dose 200 nCi R power'!I413</f>
        <v>1.5912147497107038E-3</v>
      </c>
      <c r="I37" s="58">
        <f>'Ac227 Dose 1 nCi R power'!J413/'Ac225 Dose 200 nCi R power'!J413</f>
        <v>5.4301969823557991E-3</v>
      </c>
      <c r="J37" s="58">
        <f>'Ac227 Dose 1 nCi R power'!K413/'Ac225 Dose 200 nCi R power'!K413</f>
        <v>1.0562616484319288E-3</v>
      </c>
      <c r="K37" s="58">
        <f>'Ac227 Dose 1 nCi R power'!L413/'Ac225 Dose 200 nCi R power'!L413</f>
        <v>1.8722251474292387E-3</v>
      </c>
      <c r="L37" s="58">
        <f>'Ac227 Dose 1 nCi R power'!M413/'Ac225 Dose 200 nCi R power'!M413</f>
        <v>1.6324076445729777E-3</v>
      </c>
      <c r="M37" s="58"/>
      <c r="P37" s="59">
        <f>((('Ac225 Dose 200 nCi R power'!Q413/'Ac225 Dose 200 nCi R power'!E413)^2+('Ac227 Dose 1 nCi R power'!Q413/'Ac227 Dose 1 nCi R power'!E413)^2)^0.5)*D37</f>
        <v>1.1136943868513995E-2</v>
      </c>
      <c r="Q37" s="59">
        <f>((('Ac225 Dose 200 nCi R power'!R413/'Ac225 Dose 200 nCi R power'!F413)^2+('Ac227 Dose 1 nCi R power'!R413/'Ac227 Dose 1 nCi R power'!F413)^2)^0.5)*E37</f>
        <v>4.8764094263046877E-3</v>
      </c>
      <c r="R37" s="59">
        <f>((('Ac225 Dose 200 nCi R power'!S413/'Ac225 Dose 200 nCi R power'!G413)^2+('Ac227 Dose 1 nCi R power'!S413/'Ac227 Dose 1 nCi R power'!G413)^2)^0.5)*F37</f>
        <v>1.2635166513587637E-3</v>
      </c>
      <c r="S37" s="59">
        <f>((('Ac225 Dose 200 nCi R power'!T413/'Ac225 Dose 200 nCi R power'!H413)^2+('Ac227 Dose 1 nCi R power'!T413/'Ac227 Dose 1 nCi R power'!H413)^2)^0.5)*G37</f>
        <v>9.4835405709931247E-4</v>
      </c>
      <c r="T37" s="59">
        <f>((('Ac225 Dose 200 nCi R power'!U413/'Ac225 Dose 200 nCi R power'!I413)^2+('Ac227 Dose 1 nCi R power'!U413/'Ac227 Dose 1 nCi R power'!I413)^2)^0.5)*H37</f>
        <v>1.9680775327420271E-3</v>
      </c>
      <c r="U37" s="59">
        <f>((('Ac225 Dose 200 nCi R power'!V413/'Ac225 Dose 200 nCi R power'!J413)^2+('Ac227 Dose 1 nCi R power'!V413/'Ac227 Dose 1 nCi R power'!J413)^2)^0.5)*I37</f>
        <v>6.2306073900753964E-3</v>
      </c>
      <c r="V37" s="59">
        <f>((('Ac225 Dose 200 nCi R power'!W413/'Ac225 Dose 200 nCi R power'!K413)^2+('Ac227 Dose 1 nCi R power'!W413/'Ac227 Dose 1 nCi R power'!K413)^2)^0.5)*J37</f>
        <v>1.2623442371789903E-3</v>
      </c>
      <c r="W37" s="59">
        <f>((('Ac225 Dose 200 nCi R power'!X413/'Ac225 Dose 200 nCi R power'!L413)^2+('Ac227 Dose 1 nCi R power'!X413/'Ac227 Dose 1 nCi R power'!L413)^2)^0.5)*K37</f>
        <v>1.6657108584020243E-3</v>
      </c>
      <c r="X37" s="59">
        <f>((('Ac225 Dose 200 nCi R power'!Y413/'Ac225 Dose 200 nCi R power'!M413)^2+('Ac227 Dose 1 nCi R power'!Y413/'Ac227 Dose 1 nCi R power'!M413)^2)^0.5)*L37</f>
        <v>2.001369760281107E-3</v>
      </c>
      <c r="Y37" s="59"/>
      <c r="Z37" s="59"/>
      <c r="AA37" s="59"/>
      <c r="AB37" s="59">
        <f>((('Ac225 Dose 200 nCi R power'!AC413/'Ac225 Dose 200 nCi R power'!E413)^2+('Ac227 Dose 1 nCi R power'!AC413/'Ac227 Dose 1 nCi R power'!E413)^2)^0.5)*D37</f>
        <v>3.5016907870797045E-2</v>
      </c>
      <c r="AC37" s="59">
        <f>((('Ac225 Dose 200 nCi R power'!AD413/'Ac225 Dose 200 nCi R power'!F413)^2+('Ac227 Dose 1 nCi R power'!AD413/'Ac227 Dose 1 nCi R power'!F413)^2)^0.5)*E37</f>
        <v>9.9457387439794188E-3</v>
      </c>
      <c r="AD37" s="59">
        <f>((('Ac225 Dose 200 nCi R power'!AE413/'Ac225 Dose 200 nCi R power'!G413)^2+('Ac227 Dose 1 nCi R power'!AE413/'Ac227 Dose 1 nCi R power'!G413)^2)^0.5)*F37</f>
        <v>1.7607908549148782E-3</v>
      </c>
      <c r="AE37" s="59">
        <f>((('Ac225 Dose 200 nCi R power'!AF413/'Ac225 Dose 200 nCi R power'!H413)^2+('Ac227 Dose 1 nCi R power'!AF413/'Ac227 Dose 1 nCi R power'!H413)^2)^0.5)*G37</f>
        <v>1.6637069684482765E-3</v>
      </c>
      <c r="AF37" s="59">
        <f>((('Ac225 Dose 200 nCi R power'!AG413/'Ac225 Dose 200 nCi R power'!I413)^2+('Ac227 Dose 1 nCi R power'!AG413/'Ac227 Dose 1 nCi R power'!I413)^2)^0.5)*H37</f>
        <v>2.5407365887837657E-3</v>
      </c>
      <c r="AG37" s="59">
        <f>((('Ac225 Dose 200 nCi R power'!AH413/'Ac225 Dose 200 nCi R power'!J413)^2+('Ac227 Dose 1 nCi R power'!AH413/'Ac227 Dose 1 nCi R power'!J413)^2)^0.5)*I37</f>
        <v>9.1355742079255956E-3</v>
      </c>
      <c r="AH37" s="59">
        <f>((('Ac225 Dose 200 nCi R power'!AI413/'Ac225 Dose 200 nCi R power'!K413)^2+('Ac227 Dose 1 nCi R power'!AI413/'Ac227 Dose 1 nCi R power'!K413)^2)^0.5)*J37</f>
        <v>1.7311917110985778E-3</v>
      </c>
      <c r="AI37" s="59">
        <f>((('Ac225 Dose 200 nCi R power'!AJ413/'Ac225 Dose 200 nCi R power'!L413)^2+('Ac227 Dose 1 nCi R power'!AJ413/'Ac227 Dose 1 nCi R power'!L413)^2)^0.5)*K37</f>
        <v>3.7327269693510357E-3</v>
      </c>
      <c r="AJ37" s="59">
        <f>((('Ac225 Dose 200 nCi R power'!AK413/'Ac225 Dose 200 nCi R power'!M413)^2+('Ac227 Dose 1 nCi R power'!AK413/'Ac227 Dose 1 nCi R power'!M413)^2)^0.5)*L37</f>
        <v>2.6551869797180449E-3</v>
      </c>
      <c r="AK37" s="59"/>
      <c r="AL37" s="59"/>
      <c r="AN37" s="148">
        <f t="shared" si="3"/>
        <v>-4.6986652540128952E-4</v>
      </c>
      <c r="AO37" s="148">
        <f t="shared" si="0"/>
        <v>2.2729909038544417E-4</v>
      </c>
      <c r="AP37" s="148">
        <f t="shared" si="0"/>
        <v>-1.9434323027190271E-4</v>
      </c>
      <c r="AQ37" s="148">
        <f t="shared" si="0"/>
        <v>-2.9598953430230962E-5</v>
      </c>
      <c r="AR37" s="148">
        <f t="shared" si="0"/>
        <v>-3.7686278303132332E-4</v>
      </c>
      <c r="AS37" s="148">
        <f t="shared" si="0"/>
        <v>-8.0041040771959733E-4</v>
      </c>
      <c r="AT37" s="148">
        <f t="shared" si="0"/>
        <v>-2.0608258874706153E-4</v>
      </c>
      <c r="AU37" s="148">
        <f t="shared" si="0"/>
        <v>2.0651428902721436E-4</v>
      </c>
      <c r="AV37" s="148">
        <f t="shared" si="0"/>
        <v>-3.689621157081293E-4</v>
      </c>
      <c r="AZ37" s="148">
        <f t="shared" si="2"/>
        <v>4.5683985213909747E-2</v>
      </c>
      <c r="BA37" s="148">
        <f t="shared" si="1"/>
        <v>1.5049447260669551E-2</v>
      </c>
      <c r="BB37" s="148">
        <f t="shared" si="1"/>
        <v>2.8299642760017392E-3</v>
      </c>
      <c r="BC37" s="148">
        <f t="shared" si="1"/>
        <v>2.5824620721173579E-3</v>
      </c>
      <c r="BD37" s="148">
        <f t="shared" si="1"/>
        <v>4.1319513384944695E-3</v>
      </c>
      <c r="BE37" s="148">
        <f t="shared" si="1"/>
        <v>1.4565771190281395E-2</v>
      </c>
      <c r="BF37" s="148">
        <f t="shared" si="1"/>
        <v>2.7874533595305066E-3</v>
      </c>
      <c r="BG37" s="148">
        <f t="shared" si="1"/>
        <v>5.6049521167802745E-3</v>
      </c>
      <c r="BH37" s="148">
        <f t="shared" si="1"/>
        <v>4.2875946242910221E-3</v>
      </c>
    </row>
    <row r="38" spans="3:60">
      <c r="C38">
        <f>'Ac225 Dose 200 nCi R power'!D503</f>
        <v>5.25</v>
      </c>
      <c r="D38" s="58">
        <f>'Ac227 Dose 1 nCi R power'!E414/'Ac225 Dose 200 nCi R power'!E414</f>
        <v>1.0098471568044519E-2</v>
      </c>
      <c r="E38" s="58">
        <f>'Ac227 Dose 1 nCi R power'!F414/'Ac225 Dose 200 nCi R power'!F414</f>
        <v>5.2912636499794687E-3</v>
      </c>
      <c r="F38" s="58">
        <f>'Ac227 Dose 1 nCi R power'!G414/'Ac225 Dose 200 nCi R power'!G414</f>
        <v>1.1281909279570374E-3</v>
      </c>
      <c r="G38" s="58">
        <f>'Ac227 Dose 1 nCi R power'!H414/'Ac225 Dose 200 nCi R power'!H414</f>
        <v>9.8960136267751096E-4</v>
      </c>
      <c r="H38" s="58">
        <f>'Ac227 Dose 1 nCi R power'!I414/'Ac225 Dose 200 nCi R power'!I414</f>
        <v>1.6657646614895339E-3</v>
      </c>
      <c r="I38" s="58">
        <f>'Ac227 Dose 1 nCi R power'!J414/'Ac225 Dose 200 nCi R power'!J414</f>
        <v>5.5683440188796385E-3</v>
      </c>
      <c r="J38" s="58">
        <f>'Ac227 Dose 1 nCi R power'!K414/'Ac225 Dose 200 nCi R power'!K414</f>
        <v>1.1161959041839304E-3</v>
      </c>
      <c r="K38" s="58">
        <f>'Ac227 Dose 1 nCi R power'!L414/'Ac225 Dose 200 nCi R power'!L414</f>
        <v>2.0188296548681417E-3</v>
      </c>
      <c r="L38" s="58">
        <f>'Ac227 Dose 1 nCi R power'!M414/'Ac225 Dose 200 nCi R power'!M414</f>
        <v>1.7129654336774751E-3</v>
      </c>
      <c r="M38" s="58"/>
      <c r="P38" s="59">
        <f>((('Ac225 Dose 200 nCi R power'!Q414/'Ac225 Dose 200 nCi R power'!E414)^2+('Ac227 Dose 1 nCi R power'!Q414/'Ac227 Dose 1 nCi R power'!E414)^2)^0.5)*D38</f>
        <v>9.7768909434306338E-3</v>
      </c>
      <c r="Q38" s="59">
        <f>((('Ac225 Dose 200 nCi R power'!R414/'Ac225 Dose 200 nCi R power'!F414)^2+('Ac227 Dose 1 nCi R power'!R414/'Ac227 Dose 1 nCi R power'!F414)^2)^0.5)*E38</f>
        <v>5.2769025822117545E-3</v>
      </c>
      <c r="R38" s="59">
        <f>((('Ac225 Dose 200 nCi R power'!S414/'Ac225 Dose 200 nCi R power'!G414)^2+('Ac227 Dose 1 nCi R power'!S414/'Ac227 Dose 1 nCi R power'!G414)^2)^0.5)*F38</f>
        <v>1.3323036907330374E-3</v>
      </c>
      <c r="S38" s="59">
        <f>((('Ac225 Dose 200 nCi R power'!T414/'Ac225 Dose 200 nCi R power'!H414)^2+('Ac227 Dose 1 nCi R power'!T414/'Ac227 Dose 1 nCi R power'!H414)^2)^0.5)*G38</f>
        <v>1.0114588029126064E-3</v>
      </c>
      <c r="T38" s="59">
        <f>((('Ac225 Dose 200 nCi R power'!U414/'Ac225 Dose 200 nCi R power'!I414)^2+('Ac227 Dose 1 nCi R power'!U414/'Ac227 Dose 1 nCi R power'!I414)^2)^0.5)*H38</f>
        <v>2.0589020005542403E-3</v>
      </c>
      <c r="U38" s="59">
        <f>((('Ac225 Dose 200 nCi R power'!V414/'Ac225 Dose 200 nCi R power'!J414)^2+('Ac227 Dose 1 nCi R power'!V414/'Ac227 Dose 1 nCi R power'!J414)^2)^0.5)*I38</f>
        <v>6.2573804456262328E-3</v>
      </c>
      <c r="V38" s="59">
        <f>((('Ac225 Dose 200 nCi R power'!W414/'Ac225 Dose 200 nCi R power'!K414)^2+('Ac227 Dose 1 nCi R power'!W414/'Ac227 Dose 1 nCi R power'!K414)^2)^0.5)*J38</f>
        <v>1.3125256902394079E-3</v>
      </c>
      <c r="W38" s="59">
        <f>((('Ac225 Dose 200 nCi R power'!X414/'Ac225 Dose 200 nCi R power'!L414)^2+('Ac227 Dose 1 nCi R power'!X414/'Ac227 Dose 1 nCi R power'!L414)^2)^0.5)*K38</f>
        <v>1.8175513378885959E-3</v>
      </c>
      <c r="X38" s="59">
        <f>((('Ac225 Dose 200 nCi R power'!Y414/'Ac225 Dose 200 nCi R power'!M414)^2+('Ac227 Dose 1 nCi R power'!Y414/'Ac227 Dose 1 nCi R power'!M414)^2)^0.5)*L38</f>
        <v>2.0821905680334599E-3</v>
      </c>
      <c r="Y38" s="59"/>
      <c r="Z38" s="59"/>
      <c r="AA38" s="59"/>
      <c r="AB38" s="59">
        <f>((('Ac225 Dose 200 nCi R power'!AC414/'Ac225 Dose 200 nCi R power'!E414)^2+('Ac227 Dose 1 nCi R power'!AC414/'Ac227 Dose 1 nCi R power'!E414)^2)^0.5)*D38</f>
        <v>3.3476051633599055E-2</v>
      </c>
      <c r="AC38" s="59">
        <f>((('Ac225 Dose 200 nCi R power'!AD414/'Ac225 Dose 200 nCi R power'!F414)^2+('Ac227 Dose 1 nCi R power'!AD414/'Ac227 Dose 1 nCi R power'!F414)^2)^0.5)*E38</f>
        <v>1.003888080051147E-2</v>
      </c>
      <c r="AD38" s="59">
        <f>((('Ac225 Dose 200 nCi R power'!AE414/'Ac225 Dose 200 nCi R power'!G414)^2+('Ac227 Dose 1 nCi R power'!AE414/'Ac227 Dose 1 nCi R power'!G414)^2)^0.5)*F38</f>
        <v>1.8588671204954541E-3</v>
      </c>
      <c r="AE38" s="59">
        <f>((('Ac225 Dose 200 nCi R power'!AF414/'Ac225 Dose 200 nCi R power'!H414)^2+('Ac227 Dose 1 nCi R power'!AF414/'Ac227 Dose 1 nCi R power'!H414)^2)^0.5)*G38</f>
        <v>1.7994727142157832E-3</v>
      </c>
      <c r="AF38" s="59">
        <f>((('Ac225 Dose 200 nCi R power'!AG414/'Ac225 Dose 200 nCi R power'!I414)^2+('Ac227 Dose 1 nCi R power'!AG414/'Ac227 Dose 1 nCi R power'!I414)^2)^0.5)*H38</f>
        <v>2.6614765190107622E-3</v>
      </c>
      <c r="AG38" s="59">
        <f>((('Ac225 Dose 200 nCi R power'!AH414/'Ac225 Dose 200 nCi R power'!J414)^2+('Ac227 Dose 1 nCi R power'!AH414/'Ac227 Dose 1 nCi R power'!J414)^2)^0.5)*I38</f>
        <v>9.5096922664967241E-3</v>
      </c>
      <c r="AH38" s="59">
        <f>((('Ac225 Dose 200 nCi R power'!AI414/'Ac225 Dose 200 nCi R power'!K414)^2+('Ac227 Dose 1 nCi R power'!AI414/'Ac227 Dose 1 nCi R power'!K414)^2)^0.5)*J38</f>
        <v>1.8498910677178463E-3</v>
      </c>
      <c r="AI38" s="59">
        <f>((('Ac225 Dose 200 nCi R power'!AJ414/'Ac225 Dose 200 nCi R power'!L414)^2+('Ac227 Dose 1 nCi R power'!AJ414/'Ac227 Dose 1 nCi R power'!L414)^2)^0.5)*K38</f>
        <v>3.9794317301849666E-3</v>
      </c>
      <c r="AJ38" s="59">
        <f>((('Ac225 Dose 200 nCi R power'!AK414/'Ac225 Dose 200 nCi R power'!M414)^2+('Ac227 Dose 1 nCi R power'!AK414/'Ac227 Dose 1 nCi R power'!M414)^2)^0.5)*L38</f>
        <v>2.7972755475712862E-3</v>
      </c>
      <c r="AK38" s="59"/>
      <c r="AL38" s="59"/>
      <c r="AN38" s="148">
        <f t="shared" si="3"/>
        <v>3.2158062461388505E-4</v>
      </c>
      <c r="AO38" s="148">
        <f t="shared" si="0"/>
        <v>1.4361067767714245E-5</v>
      </c>
      <c r="AP38" s="148">
        <f t="shared" si="0"/>
        <v>-2.0411276277599992E-4</v>
      </c>
      <c r="AQ38" s="148">
        <f t="shared" si="0"/>
        <v>-2.1857440235095466E-5</v>
      </c>
      <c r="AR38" s="148">
        <f t="shared" si="0"/>
        <v>-3.9313733906470643E-4</v>
      </c>
      <c r="AS38" s="148">
        <f t="shared" si="0"/>
        <v>-6.890364267465943E-4</v>
      </c>
      <c r="AT38" s="148">
        <f t="shared" si="0"/>
        <v>-1.9632978605547751E-4</v>
      </c>
      <c r="AU38" s="148">
        <f t="shared" si="0"/>
        <v>2.0127831697954574E-4</v>
      </c>
      <c r="AV38" s="148">
        <f t="shared" si="0"/>
        <v>-3.6922513435598482E-4</v>
      </c>
      <c r="AZ38" s="148">
        <f t="shared" si="2"/>
        <v>4.3574523201643574E-2</v>
      </c>
      <c r="BA38" s="148">
        <f t="shared" si="1"/>
        <v>1.5330144450490938E-2</v>
      </c>
      <c r="BB38" s="148">
        <f t="shared" si="1"/>
        <v>2.9870580484524915E-3</v>
      </c>
      <c r="BC38" s="148">
        <f t="shared" si="1"/>
        <v>2.7890740768932941E-3</v>
      </c>
      <c r="BD38" s="148">
        <f t="shared" si="1"/>
        <v>4.327241180500296E-3</v>
      </c>
      <c r="BE38" s="148">
        <f t="shared" si="1"/>
        <v>1.5078036285376363E-2</v>
      </c>
      <c r="BF38" s="148">
        <f t="shared" si="1"/>
        <v>2.9660869719017767E-3</v>
      </c>
      <c r="BG38" s="148">
        <f t="shared" si="1"/>
        <v>5.9982613850531087E-3</v>
      </c>
      <c r="BH38" s="148">
        <f t="shared" si="1"/>
        <v>4.5102409812487615E-3</v>
      </c>
    </row>
    <row r="39" spans="3:60">
      <c r="C39">
        <f>'Ac225 Dose 200 nCi R power'!D504</f>
        <v>5.5</v>
      </c>
      <c r="D39" s="58">
        <f>'Ac227 Dose 1 nCi R power'!E415/'Ac225 Dose 200 nCi R power'!E415</f>
        <v>9.5757349701334846E-3</v>
      </c>
      <c r="E39" s="58">
        <f>'Ac227 Dose 1 nCi R power'!F415/'Ac225 Dose 200 nCi R power'!F415</f>
        <v>5.4654806192162425E-3</v>
      </c>
      <c r="F39" s="58">
        <f>'Ac227 Dose 1 nCi R power'!G415/'Ac225 Dose 200 nCi R power'!G415</f>
        <v>1.1846578098724673E-3</v>
      </c>
      <c r="G39" s="58">
        <f>'Ac227 Dose 1 nCi R power'!H415/'Ac225 Dose 200 nCi R power'!H415</f>
        <v>1.0667548397367355E-3</v>
      </c>
      <c r="H39" s="58">
        <f>'Ac227 Dose 1 nCi R power'!I415/'Ac225 Dose 200 nCi R power'!I415</f>
        <v>1.7386405065001039E-3</v>
      </c>
      <c r="I39" s="58">
        <f>'Ac227 Dose 1 nCi R power'!J415/'Ac225 Dose 200 nCi R power'!J415</f>
        <v>5.6824747847819164E-3</v>
      </c>
      <c r="J39" s="58">
        <f>'Ac227 Dose 1 nCi R power'!K415/'Ac225 Dose 200 nCi R power'!K415</f>
        <v>1.1778199759443528E-3</v>
      </c>
      <c r="K39" s="58">
        <f>'Ac227 Dose 1 nCi R power'!L415/'Ac225 Dose 200 nCi R power'!L415</f>
        <v>2.1730060059816955E-3</v>
      </c>
      <c r="L39" s="58">
        <f>'Ac227 Dose 1 nCi R power'!M415/'Ac225 Dose 200 nCi R power'!M415</f>
        <v>1.7930226899705857E-3</v>
      </c>
      <c r="M39" s="58"/>
      <c r="P39" s="59">
        <f>((('Ac225 Dose 200 nCi R power'!Q415/'Ac225 Dose 200 nCi R power'!E415)^2+('Ac227 Dose 1 nCi R power'!Q415/'Ac227 Dose 1 nCi R power'!E415)^2)^0.5)*D39</f>
        <v>8.5876115396661228E-3</v>
      </c>
      <c r="Q39" s="59">
        <f>((('Ac225 Dose 200 nCi R power'!R415/'Ac225 Dose 200 nCi R power'!F415)^2+('Ac227 Dose 1 nCi R power'!R415/'Ac227 Dose 1 nCi R power'!F415)^2)^0.5)*E39</f>
        <v>5.7054590474999228E-3</v>
      </c>
      <c r="R39" s="59">
        <f>((('Ac225 Dose 200 nCi R power'!S415/'Ac225 Dose 200 nCi R power'!G415)^2+('Ac227 Dose 1 nCi R power'!S415/'Ac227 Dose 1 nCi R power'!G415)^2)^0.5)*F39</f>
        <v>1.398202886976019E-3</v>
      </c>
      <c r="S39" s="59">
        <f>((('Ac225 Dose 200 nCi R power'!T415/'Ac225 Dose 200 nCi R power'!H415)^2+('Ac227 Dose 1 nCi R power'!T415/'Ac227 Dose 1 nCi R power'!H415)^2)^0.5)*G39</f>
        <v>1.0786095491418931E-3</v>
      </c>
      <c r="T39" s="59">
        <f>((('Ac225 Dose 200 nCi R power'!U415/'Ac225 Dose 200 nCi R power'!I415)^2+('Ac227 Dose 1 nCi R power'!U415/'Ac227 Dose 1 nCi R power'!I415)^2)^0.5)*H39</f>
        <v>2.1478627970676714E-3</v>
      </c>
      <c r="U39" s="59">
        <f>((('Ac225 Dose 200 nCi R power'!V415/'Ac225 Dose 200 nCi R power'!J415)^2+('Ac227 Dose 1 nCi R power'!V415/'Ac227 Dose 1 nCi R power'!J415)^2)^0.5)*I39</f>
        <v>6.2348239447204707E-3</v>
      </c>
      <c r="V39" s="59">
        <f>((('Ac225 Dose 200 nCi R power'!W415/'Ac225 Dose 200 nCi R power'!K415)^2+('Ac227 Dose 1 nCi R power'!W415/'Ac227 Dose 1 nCi R power'!K415)^2)^0.5)*J39</f>
        <v>1.3601492453606573E-3</v>
      </c>
      <c r="W39" s="59">
        <f>((('Ac225 Dose 200 nCi R power'!X415/'Ac225 Dose 200 nCi R power'!L415)^2+('Ac227 Dose 1 nCi R power'!X415/'Ac227 Dose 1 nCi R power'!L415)^2)^0.5)*K39</f>
        <v>1.9836745015462008E-3</v>
      </c>
      <c r="X39" s="59">
        <f>((('Ac225 Dose 200 nCi R power'!Y415/'Ac225 Dose 200 nCi R power'!M415)^2+('Ac227 Dose 1 nCi R power'!Y415/'Ac227 Dose 1 nCi R power'!M415)^2)^0.5)*L39</f>
        <v>2.1597465092674305E-3</v>
      </c>
      <c r="Y39" s="59"/>
      <c r="Z39" s="59"/>
      <c r="AA39" s="59"/>
      <c r="AB39" s="59">
        <f>((('Ac225 Dose 200 nCi R power'!AC415/'Ac225 Dose 200 nCi R power'!E415)^2+('Ac227 Dose 1 nCi R power'!AC415/'Ac227 Dose 1 nCi R power'!E415)^2)^0.5)*D39</f>
        <v>3.2064589320848373E-2</v>
      </c>
      <c r="AC39" s="59">
        <f>((('Ac225 Dose 200 nCi R power'!AD415/'Ac225 Dose 200 nCi R power'!F415)^2+('Ac227 Dose 1 nCi R power'!AD415/'Ac227 Dose 1 nCi R power'!F415)^2)^0.5)*E39</f>
        <v>1.004700560855944E-2</v>
      </c>
      <c r="AD39" s="59">
        <f>((('Ac225 Dose 200 nCi R power'!AE415/'Ac225 Dose 200 nCi R power'!G415)^2+('Ac227 Dose 1 nCi R power'!AE415/'Ac227 Dose 1 nCi R power'!G415)^2)^0.5)*F39</f>
        <v>1.952637883006849E-3</v>
      </c>
      <c r="AE39" s="59">
        <f>((('Ac225 Dose 200 nCi R power'!AF415/'Ac225 Dose 200 nCi R power'!H415)^2+('Ac227 Dose 1 nCi R power'!AF415/'Ac227 Dose 1 nCi R power'!H415)^2)^0.5)*G39</f>
        <v>1.9483110796641079E-3</v>
      </c>
      <c r="AF39" s="59">
        <f>((('Ac225 Dose 200 nCi R power'!AG415/'Ac225 Dose 200 nCi R power'!I415)^2+('Ac227 Dose 1 nCi R power'!AG415/'Ac227 Dose 1 nCi R power'!I415)^2)^0.5)*H39</f>
        <v>2.7792925576270123E-3</v>
      </c>
      <c r="AG39" s="59">
        <f>((('Ac225 Dose 200 nCi R power'!AH415/'Ac225 Dose 200 nCi R power'!J415)^2+('Ac227 Dose 1 nCi R power'!AH415/'Ac227 Dose 1 nCi R power'!J415)^2)^0.5)*I39</f>
        <v>9.8701343756962719E-3</v>
      </c>
      <c r="AH39" s="59">
        <f>((('Ac225 Dose 200 nCi R power'!AI415/'Ac225 Dose 200 nCi R power'!K415)^2+('Ac227 Dose 1 nCi R power'!AI415/'Ac227 Dose 1 nCi R power'!K415)^2)^0.5)*J39</f>
        <v>1.9756252255529187E-3</v>
      </c>
      <c r="AI39" s="59">
        <f>((('Ac225 Dose 200 nCi R power'!AJ415/'Ac225 Dose 200 nCi R power'!L415)^2+('Ac227 Dose 1 nCi R power'!AJ415/'Ac227 Dose 1 nCi R power'!L415)^2)^0.5)*K39</f>
        <v>4.230863110048038E-3</v>
      </c>
      <c r="AJ39" s="59">
        <f>((('Ac225 Dose 200 nCi R power'!AK415/'Ac225 Dose 200 nCi R power'!M415)^2+('Ac227 Dose 1 nCi R power'!AK415/'Ac227 Dose 1 nCi R power'!M415)^2)^0.5)*L39</f>
        <v>2.939340618204638E-3</v>
      </c>
      <c r="AK39" s="59"/>
      <c r="AL39" s="59"/>
      <c r="AN39" s="148">
        <f t="shared" si="3"/>
        <v>9.8812343046736188E-4</v>
      </c>
      <c r="AO39" s="148">
        <f t="shared" si="0"/>
        <v>-2.3997842828368029E-4</v>
      </c>
      <c r="AP39" s="148">
        <f t="shared" si="0"/>
        <v>-2.1354507710355172E-4</v>
      </c>
      <c r="AQ39" s="148">
        <f t="shared" si="0"/>
        <v>-1.1854709405157609E-5</v>
      </c>
      <c r="AR39" s="148">
        <f t="shared" si="0"/>
        <v>-4.092222905675675E-4</v>
      </c>
      <c r="AS39" s="148">
        <f t="shared" si="0"/>
        <v>-5.5234915993855431E-4</v>
      </c>
      <c r="AT39" s="148">
        <f t="shared" si="0"/>
        <v>-1.8232926941630454E-4</v>
      </c>
      <c r="AU39" s="148">
        <f t="shared" si="0"/>
        <v>1.8933150443549472E-4</v>
      </c>
      <c r="AV39" s="148">
        <f t="shared" si="0"/>
        <v>-3.6672381929684478E-4</v>
      </c>
      <c r="AZ39" s="148">
        <f t="shared" si="2"/>
        <v>4.1640324290981856E-2</v>
      </c>
      <c r="BA39" s="148">
        <f t="shared" si="1"/>
        <v>1.5512486227775683E-2</v>
      </c>
      <c r="BB39" s="148">
        <f t="shared" si="1"/>
        <v>3.1372956928793164E-3</v>
      </c>
      <c r="BC39" s="148">
        <f t="shared" si="1"/>
        <v>3.0150659194008436E-3</v>
      </c>
      <c r="BD39" s="148">
        <f t="shared" si="1"/>
        <v>4.517933064127116E-3</v>
      </c>
      <c r="BE39" s="148">
        <f t="shared" si="1"/>
        <v>1.5552609160478188E-2</v>
      </c>
      <c r="BF39" s="148">
        <f t="shared" si="1"/>
        <v>3.1534452014972715E-3</v>
      </c>
      <c r="BG39" s="148">
        <f t="shared" si="1"/>
        <v>6.403869116029734E-3</v>
      </c>
      <c r="BH39" s="148">
        <f t="shared" si="1"/>
        <v>4.7323633081752239E-3</v>
      </c>
    </row>
    <row r="40" spans="3:60">
      <c r="C40">
        <f>'Ac225 Dose 200 nCi R power'!D505</f>
        <v>5.75</v>
      </c>
      <c r="D40" s="58">
        <f>'Ac227 Dose 1 nCi R power'!E416/'Ac225 Dose 200 nCi R power'!E416</f>
        <v>9.0965461127099981E-3</v>
      </c>
      <c r="E40" s="58">
        <f>'Ac227 Dose 1 nCi R power'!F416/'Ac225 Dose 200 nCi R power'!F416</f>
        <v>5.6245686259532275E-3</v>
      </c>
      <c r="F40" s="58">
        <f>'Ac227 Dose 1 nCi R power'!G416/'Ac225 Dose 200 nCi R power'!G416</f>
        <v>1.2380266026115953E-3</v>
      </c>
      <c r="G40" s="58">
        <f>'Ac227 Dose 1 nCi R power'!H416/'Ac225 Dose 200 nCi R power'!H416</f>
        <v>1.151532921259444E-3</v>
      </c>
      <c r="H40" s="58">
        <f>'Ac227 Dose 1 nCi R power'!I416/'Ac225 Dose 200 nCi R power'!I416</f>
        <v>1.80964589358284E-3</v>
      </c>
      <c r="I40" s="58">
        <f>'Ac227 Dose 1 nCi R power'!J416/'Ac225 Dose 200 nCi R power'!J416</f>
        <v>5.7703444683297658E-3</v>
      </c>
      <c r="J40" s="58">
        <f>'Ac227 Dose 1 nCi R power'!K416/'Ac225 Dose 200 nCi R power'!K416</f>
        <v>1.2414193624718667E-3</v>
      </c>
      <c r="K40" s="58">
        <f>'Ac227 Dose 1 nCi R power'!L416/'Ac225 Dose 200 nCi R power'!L416</f>
        <v>2.3349817907870286E-3</v>
      </c>
      <c r="L40" s="58">
        <f>'Ac227 Dose 1 nCi R power'!M416/'Ac225 Dose 200 nCi R power'!M416</f>
        <v>1.8725462468604174E-3</v>
      </c>
      <c r="M40" s="58"/>
      <c r="P40" s="59">
        <f>((('Ac225 Dose 200 nCi R power'!Q416/'Ac225 Dose 200 nCi R power'!E416)^2+('Ac227 Dose 1 nCi R power'!Q416/'Ac227 Dose 1 nCi R power'!E416)^2)^0.5)*D40</f>
        <v>7.5475643340141372E-3</v>
      </c>
      <c r="Q40" s="59">
        <f>((('Ac225 Dose 200 nCi R power'!R416/'Ac225 Dose 200 nCi R power'!F416)^2+('Ac227 Dose 1 nCi R power'!R416/'Ac227 Dose 1 nCi R power'!F416)^2)^0.5)*E40</f>
        <v>6.1663381697806023E-3</v>
      </c>
      <c r="R40" s="59">
        <f>((('Ac225 Dose 200 nCi R power'!S416/'Ac225 Dose 200 nCi R power'!G416)^2+('Ac227 Dose 1 nCi R power'!S416/'Ac227 Dose 1 nCi R power'!G416)^2)^0.5)*F40</f>
        <v>1.4606302710578826E-3</v>
      </c>
      <c r="S40" s="59">
        <f>((('Ac225 Dose 200 nCi R power'!T416/'Ac225 Dose 200 nCi R power'!H416)^2+('Ac227 Dose 1 nCi R power'!T416/'Ac227 Dose 1 nCi R power'!H416)^2)^0.5)*G40</f>
        <v>1.1506483034845018E-3</v>
      </c>
      <c r="T40" s="59">
        <f>((('Ac225 Dose 200 nCi R power'!U416/'Ac225 Dose 200 nCi R power'!I416)^2+('Ac227 Dose 1 nCi R power'!U416/'Ac227 Dose 1 nCi R power'!I416)^2)^0.5)*H40</f>
        <v>2.2347901466280707E-3</v>
      </c>
      <c r="U40" s="59">
        <f>((('Ac225 Dose 200 nCi R power'!V416/'Ac225 Dose 200 nCi R power'!J416)^2+('Ac227 Dose 1 nCi R power'!V416/'Ac227 Dose 1 nCi R power'!J416)^2)^0.5)*I40</f>
        <v>6.1594629342120975E-3</v>
      </c>
      <c r="V40" s="59">
        <f>((('Ac225 Dose 200 nCi R power'!W416/'Ac225 Dose 200 nCi R power'!K416)^2+('Ac227 Dose 1 nCi R power'!W416/'Ac227 Dose 1 nCi R power'!K416)^2)^0.5)*J40</f>
        <v>1.4048768746397844E-3</v>
      </c>
      <c r="W40" s="59">
        <f>((('Ac225 Dose 200 nCi R power'!X416/'Ac225 Dose 200 nCi R power'!L416)^2+('Ac227 Dose 1 nCi R power'!X416/'Ac227 Dose 1 nCi R power'!L416)^2)^0.5)*K40</f>
        <v>2.1657799112571453E-3</v>
      </c>
      <c r="X40" s="59">
        <f>((('Ac225 Dose 200 nCi R power'!Y416/'Ac225 Dose 200 nCi R power'!M416)^2+('Ac227 Dose 1 nCi R power'!Y416/'Ac227 Dose 1 nCi R power'!M416)^2)^0.5)*L40</f>
        <v>2.2338652669267158E-3</v>
      </c>
      <c r="Y40" s="59"/>
      <c r="Z40" s="59"/>
      <c r="AA40" s="59"/>
      <c r="AB40" s="59">
        <f>((('Ac225 Dose 200 nCi R power'!AC416/'Ac225 Dose 200 nCi R power'!E416)^2+('Ac227 Dose 1 nCi R power'!AC416/'Ac227 Dose 1 nCi R power'!E416)^2)^0.5)*D40</f>
        <v>3.0776224649870437E-2</v>
      </c>
      <c r="AC40" s="59">
        <f>((('Ac225 Dose 200 nCi R power'!AD416/'Ac225 Dose 200 nCi R power'!F416)^2+('Ac227 Dose 1 nCi R power'!AD416/'Ac227 Dose 1 nCi R power'!F416)^2)^0.5)*E40</f>
        <v>9.957826588297641E-3</v>
      </c>
      <c r="AD40" s="59">
        <f>((('Ac225 Dose 200 nCi R power'!AE416/'Ac225 Dose 200 nCi R power'!G416)^2+('Ac227 Dose 1 nCi R power'!AE416/'Ac227 Dose 1 nCi R power'!G416)^2)^0.5)*F40</f>
        <v>2.0411351481367441E-3</v>
      </c>
      <c r="AE40" s="59">
        <f>((('Ac225 Dose 200 nCi R power'!AF416/'Ac225 Dose 200 nCi R power'!H416)^2+('Ac227 Dose 1 nCi R power'!AF416/'Ac227 Dose 1 nCi R power'!H416)^2)^0.5)*G40</f>
        <v>2.1129635613867698E-3</v>
      </c>
      <c r="AF40" s="59">
        <f>((('Ac225 Dose 200 nCi R power'!AG416/'Ac225 Dose 200 nCi R power'!I416)^2+('Ac227 Dose 1 nCi R power'!AG416/'Ac227 Dose 1 nCi R power'!I416)^2)^0.5)*H40</f>
        <v>2.8937777285536295E-3</v>
      </c>
      <c r="AG40" s="59">
        <f>((('Ac225 Dose 200 nCi R power'!AH416/'Ac225 Dose 200 nCi R power'!J416)^2+('Ac227 Dose 1 nCi R power'!AH416/'Ac227 Dose 1 nCi R power'!J416)^2)^0.5)*I40</f>
        <v>1.0215919581204548E-2</v>
      </c>
      <c r="AH40" s="59">
        <f>((('Ac225 Dose 200 nCi R power'!AI416/'Ac225 Dose 200 nCi R power'!K416)^2+('Ac227 Dose 1 nCi R power'!AI416/'Ac227 Dose 1 nCi R power'!K416)^2)^0.5)*J40</f>
        <v>2.1094944186315643E-3</v>
      </c>
      <c r="AI40" s="59">
        <f>((('Ac225 Dose 200 nCi R power'!AJ416/'Ac225 Dose 200 nCi R power'!L416)^2+('Ac227 Dose 1 nCi R power'!AJ416/'Ac227 Dose 1 nCi R power'!L416)^2)^0.5)*K40</f>
        <v>4.4863572039660054E-3</v>
      </c>
      <c r="AJ40" s="59">
        <f>((('Ac225 Dose 200 nCi R power'!AK416/'Ac225 Dose 200 nCi R power'!M416)^2+('Ac227 Dose 1 nCi R power'!AK416/'Ac227 Dose 1 nCi R power'!M416)^2)^0.5)*L40</f>
        <v>3.0812949430377274E-3</v>
      </c>
      <c r="AK40" s="59"/>
      <c r="AL40" s="59"/>
      <c r="AN40" s="148">
        <f t="shared" si="3"/>
        <v>1.5489817786958609E-3</v>
      </c>
      <c r="AO40" s="148">
        <f t="shared" si="0"/>
        <v>-5.4176954382737473E-4</v>
      </c>
      <c r="AP40" s="148">
        <f t="shared" si="0"/>
        <v>-2.2260366844628729E-4</v>
      </c>
      <c r="AQ40" s="148">
        <f t="shared" si="0"/>
        <v>8.8461777494213724E-7</v>
      </c>
      <c r="AR40" s="148">
        <f t="shared" si="0"/>
        <v>-4.2514425304523073E-4</v>
      </c>
      <c r="AS40" s="148">
        <f t="shared" si="0"/>
        <v>-3.8911846588233177E-4</v>
      </c>
      <c r="AT40" s="148">
        <f t="shared" si="0"/>
        <v>-1.6345751216791777E-4</v>
      </c>
      <c r="AU40" s="148">
        <f t="shared" si="0"/>
        <v>1.6920187952988329E-4</v>
      </c>
      <c r="AV40" s="148">
        <f t="shared" ref="AV40:AV90" si="4">L40-X40</f>
        <v>-3.6131902006629837E-4</v>
      </c>
      <c r="AZ40" s="148">
        <f t="shared" si="2"/>
        <v>3.9872770762580431E-2</v>
      </c>
      <c r="BA40" s="148">
        <f t="shared" si="1"/>
        <v>1.5582395214250869E-2</v>
      </c>
      <c r="BB40" s="148">
        <f t="shared" si="1"/>
        <v>3.2791617507483394E-3</v>
      </c>
      <c r="BC40" s="148">
        <f t="shared" si="1"/>
        <v>3.2644964826462138E-3</v>
      </c>
      <c r="BD40" s="148">
        <f t="shared" si="1"/>
        <v>4.7034236221364691E-3</v>
      </c>
      <c r="BE40" s="148">
        <f t="shared" si="1"/>
        <v>1.5986264049534314E-2</v>
      </c>
      <c r="BF40" s="148">
        <f t="shared" si="1"/>
        <v>3.3509137811034307E-3</v>
      </c>
      <c r="BG40" s="148">
        <f t="shared" si="1"/>
        <v>6.821338994753034E-3</v>
      </c>
      <c r="BH40" s="148">
        <f t="shared" ref="BH40:BH90" si="5">L40+AJ40</f>
        <v>4.9538411898981446E-3</v>
      </c>
    </row>
    <row r="41" spans="3:60">
      <c r="C41">
        <f>'Ac225 Dose 200 nCi R power'!D506</f>
        <v>6</v>
      </c>
      <c r="D41" s="58">
        <f>'Ac227 Dose 1 nCi R power'!E417/'Ac225 Dose 200 nCi R power'!E417</f>
        <v>8.6581518788400817E-3</v>
      </c>
      <c r="E41" s="58">
        <f>'Ac227 Dose 1 nCi R power'!F417/'Ac225 Dose 200 nCi R power'!F417</f>
        <v>5.7663473696297866E-3</v>
      </c>
      <c r="F41" s="58">
        <f>'Ac227 Dose 1 nCi R power'!G417/'Ac225 Dose 200 nCi R power'!G417</f>
        <v>1.2877955817633931E-3</v>
      </c>
      <c r="G41" s="58">
        <f>'Ac227 Dose 1 nCi R power'!H417/'Ac225 Dose 200 nCi R power'!H417</f>
        <v>1.2456202528365432E-3</v>
      </c>
      <c r="H41" s="58">
        <f>'Ac227 Dose 1 nCi R power'!I417/'Ac225 Dose 200 nCi R power'!I417</f>
        <v>1.8786050759743353E-3</v>
      </c>
      <c r="I41" s="58">
        <f>'Ac227 Dose 1 nCi R power'!J417/'Ac225 Dose 200 nCi R power'!J417</f>
        <v>5.8294628584236244E-3</v>
      </c>
      <c r="J41" s="58">
        <f>'Ac227 Dose 1 nCi R power'!K417/'Ac225 Dose 200 nCi R power'!K417</f>
        <v>1.3073343065969191E-3</v>
      </c>
      <c r="K41" s="58">
        <f>'Ac227 Dose 1 nCi R power'!L417/'Ac225 Dose 200 nCi R power'!L417</f>
        <v>2.504963871955819E-3</v>
      </c>
      <c r="L41" s="58">
        <f>'Ac227 Dose 1 nCi R power'!M417/'Ac225 Dose 200 nCi R power'!M417</f>
        <v>1.9515109467544431E-3</v>
      </c>
      <c r="M41" s="58"/>
      <c r="P41" s="59">
        <f>((('Ac225 Dose 200 nCi R power'!Q417/'Ac225 Dose 200 nCi R power'!E417)^2+('Ac227 Dose 1 nCi R power'!Q417/'Ac227 Dose 1 nCi R power'!E417)^2)^0.5)*D41</f>
        <v>6.636375493893819E-3</v>
      </c>
      <c r="Q41" s="59">
        <f>((('Ac225 Dose 200 nCi R power'!R417/'Ac225 Dose 200 nCi R power'!F417)^2+('Ac227 Dose 1 nCi R power'!R417/'Ac227 Dose 1 nCi R power'!F417)^2)^0.5)*E41</f>
        <v>6.6648106313334605E-3</v>
      </c>
      <c r="R41" s="59">
        <f>((('Ac225 Dose 200 nCi R power'!S417/'Ac225 Dose 200 nCi R power'!G417)^2+('Ac227 Dose 1 nCi R power'!S417/'Ac227 Dose 1 nCi R power'!G417)^2)^0.5)*F41</f>
        <v>1.5190496980127411E-3</v>
      </c>
      <c r="S41" s="59">
        <f>((('Ac225 Dose 200 nCi R power'!T417/'Ac225 Dose 200 nCi R power'!H417)^2+('Ac227 Dose 1 nCi R power'!T417/'Ac227 Dose 1 nCi R power'!H417)^2)^0.5)*G41</f>
        <v>1.2286378831638353E-3</v>
      </c>
      <c r="T41" s="59">
        <f>((('Ac225 Dose 200 nCi R power'!U417/'Ac225 Dose 200 nCi R power'!I417)^2+('Ac227 Dose 1 nCi R power'!U417/'Ac227 Dose 1 nCi R power'!I417)^2)^0.5)*H41</f>
        <v>2.3195336702546599E-3</v>
      </c>
      <c r="U41" s="59">
        <f>((('Ac225 Dose 200 nCi R power'!V417/'Ac225 Dose 200 nCi R power'!J417)^2+('Ac227 Dose 1 nCi R power'!V417/'Ac227 Dose 1 nCi R power'!J417)^2)^0.5)*I41</f>
        <v>6.028008319573579E-3</v>
      </c>
      <c r="V41" s="59">
        <f>((('Ac225 Dose 200 nCi R power'!W417/'Ac225 Dose 200 nCi R power'!K417)^2+('Ac227 Dose 1 nCi R power'!W417/'Ac227 Dose 1 nCi R power'!K417)^2)^0.5)*J41</f>
        <v>1.4463041744608065E-3</v>
      </c>
      <c r="W41" s="59">
        <f>((('Ac225 Dose 200 nCi R power'!X417/'Ac225 Dose 200 nCi R power'!L417)^2+('Ac227 Dose 1 nCi R power'!X417/'Ac227 Dose 1 nCi R power'!L417)^2)^0.5)*K41</f>
        <v>2.3656913953906248E-3</v>
      </c>
      <c r="X41" s="59">
        <f>((('Ac225 Dose 200 nCi R power'!Y417/'Ac225 Dose 200 nCi R power'!M417)^2+('Ac227 Dose 1 nCi R power'!Y417/'Ac227 Dose 1 nCi R power'!M417)^2)^0.5)*L41</f>
        <v>2.3043828765818542E-3</v>
      </c>
      <c r="Y41" s="59"/>
      <c r="Z41" s="59"/>
      <c r="AA41" s="59"/>
      <c r="AB41" s="59">
        <f>((('Ac225 Dose 200 nCi R power'!AC417/'Ac225 Dose 200 nCi R power'!E417)^2+('Ac227 Dose 1 nCi R power'!AC417/'Ac227 Dose 1 nCi R power'!E417)^2)^0.5)*D41</f>
        <v>2.9603256051507178E-2</v>
      </c>
      <c r="AC41" s="59">
        <f>((('Ac225 Dose 200 nCi R power'!AD417/'Ac225 Dose 200 nCi R power'!F417)^2+('Ac227 Dose 1 nCi R power'!AD417/'Ac227 Dose 1 nCi R power'!F417)^2)^0.5)*E41</f>
        <v>9.7569104287500985E-3</v>
      </c>
      <c r="AD41" s="59">
        <f>((('Ac225 Dose 200 nCi R power'!AE417/'Ac225 Dose 200 nCi R power'!G417)^2+('Ac227 Dose 1 nCi R power'!AE417/'Ac227 Dose 1 nCi R power'!G417)^2)^0.5)*F41</f>
        <v>2.1234731924919823E-3</v>
      </c>
      <c r="AE41" s="59">
        <f>((('Ac225 Dose 200 nCi R power'!AF417/'Ac225 Dose 200 nCi R power'!H417)^2+('Ac227 Dose 1 nCi R power'!AF417/'Ac227 Dose 1 nCi R power'!H417)^2)^0.5)*G41</f>
        <v>2.2969529371914378E-3</v>
      </c>
      <c r="AF41" s="59">
        <f>((('Ac225 Dose 200 nCi R power'!AG417/'Ac225 Dose 200 nCi R power'!I417)^2+('Ac227 Dose 1 nCi R power'!AG417/'Ac227 Dose 1 nCi R power'!I417)^2)^0.5)*H41</f>
        <v>3.0045659855807176E-3</v>
      </c>
      <c r="AG41" s="59">
        <f>((('Ac225 Dose 200 nCi R power'!AH417/'Ac225 Dose 200 nCi R power'!J417)^2+('Ac227 Dose 1 nCi R power'!AH417/'Ac227 Dose 1 nCi R power'!J417)^2)^0.5)*I41</f>
        <v>1.0546005034465239E-2</v>
      </c>
      <c r="AH41" s="59">
        <f>((('Ac225 Dose 200 nCi R power'!AI417/'Ac225 Dose 200 nCi R power'!K417)^2+('Ac227 Dose 1 nCi R power'!AI417/'Ac227 Dose 1 nCi R power'!K417)^2)^0.5)*J41</f>
        <v>2.2528154316986326E-3</v>
      </c>
      <c r="AI41" s="59">
        <f>((('Ac225 Dose 200 nCi R power'!AJ417/'Ac225 Dose 200 nCi R power'!L417)^2+('Ac227 Dose 1 nCi R power'!AJ417/'Ac227 Dose 1 nCi R power'!L417)^2)^0.5)*K41</f>
        <v>4.7451986804596001E-3</v>
      </c>
      <c r="AJ41" s="59">
        <f>((('Ac225 Dose 200 nCi R power'!AK417/'Ac225 Dose 200 nCi R power'!M417)^2+('Ac227 Dose 1 nCi R power'!AK417/'Ac227 Dose 1 nCi R power'!M417)^2)^0.5)*L41</f>
        <v>3.223065690963354E-3</v>
      </c>
      <c r="AK41" s="59"/>
      <c r="AL41" s="59"/>
      <c r="AN41" s="148">
        <f t="shared" si="3"/>
        <v>2.0217763849462627E-3</v>
      </c>
      <c r="AO41" s="148">
        <f t="shared" si="3"/>
        <v>-8.9846326170367388E-4</v>
      </c>
      <c r="AP41" s="148">
        <f t="shared" si="3"/>
        <v>-2.31254116249348E-4</v>
      </c>
      <c r="AQ41" s="148">
        <f t="shared" si="3"/>
        <v>1.6982369672707831E-5</v>
      </c>
      <c r="AR41" s="148">
        <f t="shared" si="3"/>
        <v>-4.4092859428032454E-4</v>
      </c>
      <c r="AS41" s="148">
        <f t="shared" si="3"/>
        <v>-1.9854546114995465E-4</v>
      </c>
      <c r="AT41" s="148">
        <f t="shared" si="3"/>
        <v>-1.3896986786388738E-4</v>
      </c>
      <c r="AU41" s="148">
        <f t="shared" si="3"/>
        <v>1.3927247656519417E-4</v>
      </c>
      <c r="AV41" s="148">
        <f t="shared" si="4"/>
        <v>-3.5287192982741107E-4</v>
      </c>
      <c r="AZ41" s="148">
        <f t="shared" si="2"/>
        <v>3.8261407930347262E-2</v>
      </c>
      <c r="BA41" s="148">
        <f t="shared" si="2"/>
        <v>1.5523257798379885E-2</v>
      </c>
      <c r="BB41" s="148">
        <f t="shared" si="2"/>
        <v>3.4112687742553754E-3</v>
      </c>
      <c r="BC41" s="148">
        <f t="shared" si="2"/>
        <v>3.542573190027981E-3</v>
      </c>
      <c r="BD41" s="148">
        <f t="shared" si="2"/>
        <v>4.8831710615550531E-3</v>
      </c>
      <c r="BE41" s="148">
        <f t="shared" si="2"/>
        <v>1.6375467892888865E-2</v>
      </c>
      <c r="BF41" s="148">
        <f t="shared" si="2"/>
        <v>3.5601497382955517E-3</v>
      </c>
      <c r="BG41" s="148">
        <f t="shared" si="2"/>
        <v>7.2501625524154191E-3</v>
      </c>
      <c r="BH41" s="148">
        <f t="shared" si="5"/>
        <v>5.1745766377177971E-3</v>
      </c>
    </row>
    <row r="42" spans="3:60">
      <c r="C42">
        <f>'Ac225 Dose 200 nCi R power'!D507</f>
        <v>6.25</v>
      </c>
      <c r="D42" s="58">
        <f>'Ac227 Dose 1 nCi R power'!E418/'Ac225 Dose 200 nCi R power'!E418</f>
        <v>8.7498769094017433E-3</v>
      </c>
      <c r="E42" s="58">
        <f>'Ac227 Dose 1 nCi R power'!F418/'Ac225 Dose 200 nCi R power'!F418</f>
        <v>6.0361035905737445E-3</v>
      </c>
      <c r="F42" s="58">
        <f>'Ac227 Dose 1 nCi R power'!G418/'Ac225 Dose 200 nCi R power'!G418</f>
        <v>1.3571421464597521E-3</v>
      </c>
      <c r="G42" s="58">
        <f>'Ac227 Dose 1 nCi R power'!H418/'Ac225 Dose 200 nCi R power'!H418</f>
        <v>1.3415292724170882E-3</v>
      </c>
      <c r="H42" s="58">
        <f>'Ac227 Dose 1 nCi R power'!I418/'Ac225 Dose 200 nCi R power'!I418</f>
        <v>1.9787798186069387E-3</v>
      </c>
      <c r="I42" s="58">
        <f>'Ac227 Dose 1 nCi R power'!J418/'Ac225 Dose 200 nCi R power'!J418</f>
        <v>6.0542988607563217E-3</v>
      </c>
      <c r="J42" s="58">
        <f>'Ac227 Dose 1 nCi R power'!K418/'Ac225 Dose 200 nCi R power'!K418</f>
        <v>1.3878590443616545E-3</v>
      </c>
      <c r="K42" s="58">
        <f>'Ac227 Dose 1 nCi R power'!L418/'Ac225 Dose 200 nCi R power'!L418</f>
        <v>2.6817361724833675E-3</v>
      </c>
      <c r="L42" s="58">
        <f>'Ac227 Dose 1 nCi R power'!M418/'Ac225 Dose 200 nCi R power'!M418</f>
        <v>2.0598812222982267E-3</v>
      </c>
      <c r="M42" s="58"/>
      <c r="P42" s="59">
        <f>((('Ac225 Dose 200 nCi R power'!Q418/'Ac225 Dose 200 nCi R power'!E418)^2+('Ac227 Dose 1 nCi R power'!Q418/'Ac227 Dose 1 nCi R power'!E418)^2)^0.5)*D42</f>
        <v>6.4488710060777018E-3</v>
      </c>
      <c r="Q42" s="59">
        <f>((('Ac225 Dose 200 nCi R power'!R418/'Ac225 Dose 200 nCi R power'!F418)^2+('Ac227 Dose 1 nCi R power'!R418/'Ac227 Dose 1 nCi R power'!F418)^2)^0.5)*E42</f>
        <v>7.1714444271620105E-3</v>
      </c>
      <c r="R42" s="59">
        <f>((('Ac225 Dose 200 nCi R power'!S418/'Ac225 Dose 200 nCi R power'!G418)^2+('Ac227 Dose 1 nCi R power'!S418/'Ac227 Dose 1 nCi R power'!G418)^2)^0.5)*F42</f>
        <v>1.6007692167179768E-3</v>
      </c>
      <c r="S42" s="59">
        <f>((('Ac225 Dose 200 nCi R power'!T418/'Ac225 Dose 200 nCi R power'!H418)^2+('Ac227 Dose 1 nCi R power'!T418/'Ac227 Dose 1 nCi R power'!H418)^2)^0.5)*G42</f>
        <v>1.3143164942270517E-3</v>
      </c>
      <c r="T42" s="59">
        <f>((('Ac225 Dose 200 nCi R power'!U418/'Ac225 Dose 200 nCi R power'!I418)^2+('Ac227 Dose 1 nCi R power'!U418/'Ac227 Dose 1 nCi R power'!I418)^2)^0.5)*H42</f>
        <v>2.4431098770603412E-3</v>
      </c>
      <c r="U42" s="59">
        <f>((('Ac225 Dose 200 nCi R power'!V418/'Ac225 Dose 200 nCi R power'!J418)^2+('Ac227 Dose 1 nCi R power'!V418/'Ac227 Dose 1 nCi R power'!J418)^2)^0.5)*I42</f>
        <v>6.1535087999039428E-3</v>
      </c>
      <c r="V42" s="59">
        <f>((('Ac225 Dose 200 nCi R power'!W418/'Ac225 Dose 200 nCi R power'!K418)^2+('Ac227 Dose 1 nCi R power'!W418/'Ac227 Dose 1 nCi R power'!K418)^2)^0.5)*J42</f>
        <v>1.5169122336810708E-3</v>
      </c>
      <c r="W42" s="59">
        <f>((('Ac225 Dose 200 nCi R power'!X418/'Ac225 Dose 200 nCi R power'!L418)^2+('Ac227 Dose 1 nCi R power'!X418/'Ac227 Dose 1 nCi R power'!L418)^2)^0.5)*K42</f>
        <v>2.5573510556751344E-3</v>
      </c>
      <c r="X42" s="59">
        <f>((('Ac225 Dose 200 nCi R power'!Y418/'Ac225 Dose 200 nCi R power'!M418)^2+('Ac227 Dose 1 nCi R power'!Y418/'Ac227 Dose 1 nCi R power'!M418)^2)^0.5)*L42</f>
        <v>2.4196422123296019E-3</v>
      </c>
      <c r="Y42" s="59"/>
      <c r="Z42" s="59"/>
      <c r="AA42" s="59"/>
      <c r="AB42" s="59">
        <f>((('Ac225 Dose 200 nCi R power'!AC418/'Ac225 Dose 200 nCi R power'!E418)^2+('Ac227 Dose 1 nCi R power'!AC418/'Ac227 Dose 1 nCi R power'!E418)^2)^0.5)*D42</f>
        <v>3.0073767458922197E-2</v>
      </c>
      <c r="AC42" s="59">
        <f>((('Ac225 Dose 200 nCi R power'!AD418/'Ac225 Dose 200 nCi R power'!F418)^2+('Ac227 Dose 1 nCi R power'!AD418/'Ac227 Dose 1 nCi R power'!F418)^2)^0.5)*E42</f>
        <v>9.955917903365535E-3</v>
      </c>
      <c r="AD42" s="59">
        <f>((('Ac225 Dose 200 nCi R power'!AE418/'Ac225 Dose 200 nCi R power'!G418)^2+('Ac227 Dose 1 nCi R power'!AE418/'Ac227 Dose 1 nCi R power'!G418)^2)^0.5)*F42</f>
        <v>2.2378964527277776E-3</v>
      </c>
      <c r="AE42" s="59">
        <f>((('Ac225 Dose 200 nCi R power'!AF418/'Ac225 Dose 200 nCi R power'!H418)^2+('Ac227 Dose 1 nCi R power'!AF418/'Ac227 Dose 1 nCi R power'!H418)^2)^0.5)*G42</f>
        <v>2.4801304590418151E-3</v>
      </c>
      <c r="AF42" s="59">
        <f>((('Ac225 Dose 200 nCi R power'!AG418/'Ac225 Dose 200 nCi R power'!I418)^2+('Ac227 Dose 1 nCi R power'!AG418/'Ac227 Dose 1 nCi R power'!I418)^2)^0.5)*H42</f>
        <v>3.1649186675506242E-3</v>
      </c>
      <c r="AG42" s="59">
        <f>((('Ac225 Dose 200 nCi R power'!AH418/'Ac225 Dose 200 nCi R power'!J418)^2+('Ac227 Dose 1 nCi R power'!AH418/'Ac227 Dose 1 nCi R power'!J418)^2)^0.5)*I42</f>
        <v>1.107985211137516E-2</v>
      </c>
      <c r="AH42" s="59">
        <f>((('Ac225 Dose 200 nCi R power'!AI418/'Ac225 Dose 200 nCi R power'!K418)^2+('Ac227 Dose 1 nCi R power'!AI418/'Ac227 Dose 1 nCi R power'!K418)^2)^0.5)*J42</f>
        <v>2.409010976457467E-3</v>
      </c>
      <c r="AI42" s="59">
        <f>((('Ac225 Dose 200 nCi R power'!AJ418/'Ac225 Dose 200 nCi R power'!L418)^2+('Ac227 Dose 1 nCi R power'!AJ418/'Ac227 Dose 1 nCi R power'!L418)^2)^0.5)*K42</f>
        <v>5.0428976597807155E-3</v>
      </c>
      <c r="AJ42" s="59">
        <f>((('Ac225 Dose 200 nCi R power'!AK418/'Ac225 Dose 200 nCi R power'!M418)^2+('Ac227 Dose 1 nCi R power'!AK418/'Ac227 Dose 1 nCi R power'!M418)^2)^0.5)*L42</f>
        <v>3.4082013081825559E-3</v>
      </c>
      <c r="AK42" s="59"/>
      <c r="AL42" s="59"/>
      <c r="AN42" s="148">
        <f t="shared" si="3"/>
        <v>2.3010059033240415E-3</v>
      </c>
      <c r="AO42" s="148">
        <f t="shared" si="3"/>
        <v>-1.135340836588266E-3</v>
      </c>
      <c r="AP42" s="148">
        <f t="shared" si="3"/>
        <v>-2.4362707025822475E-4</v>
      </c>
      <c r="AQ42" s="148">
        <f t="shared" si="3"/>
        <v>2.7212778190036481E-5</v>
      </c>
      <c r="AR42" s="148">
        <f t="shared" si="3"/>
        <v>-4.6433005845340249E-4</v>
      </c>
      <c r="AS42" s="148">
        <f t="shared" si="3"/>
        <v>-9.9209939147621058E-5</v>
      </c>
      <c r="AT42" s="148">
        <f t="shared" si="3"/>
        <v>-1.2905318931941633E-4</v>
      </c>
      <c r="AU42" s="148">
        <f t="shared" si="3"/>
        <v>1.2438511680823309E-4</v>
      </c>
      <c r="AV42" s="148">
        <f t="shared" si="4"/>
        <v>-3.5976099003137522E-4</v>
      </c>
      <c r="AZ42" s="148">
        <f t="shared" si="2"/>
        <v>3.8823644368323938E-2</v>
      </c>
      <c r="BA42" s="148">
        <f t="shared" si="2"/>
        <v>1.599202149393928E-2</v>
      </c>
      <c r="BB42" s="148">
        <f t="shared" si="2"/>
        <v>3.5950385991875295E-3</v>
      </c>
      <c r="BC42" s="148">
        <f t="shared" si="2"/>
        <v>3.8216597314589032E-3</v>
      </c>
      <c r="BD42" s="148">
        <f t="shared" si="2"/>
        <v>5.1436984861575625E-3</v>
      </c>
      <c r="BE42" s="148">
        <f t="shared" si="2"/>
        <v>1.713415097213148E-2</v>
      </c>
      <c r="BF42" s="148">
        <f t="shared" si="2"/>
        <v>3.7968700208191215E-3</v>
      </c>
      <c r="BG42" s="148">
        <f t="shared" si="2"/>
        <v>7.724633832264083E-3</v>
      </c>
      <c r="BH42" s="148">
        <f t="shared" si="5"/>
        <v>5.4680825304807825E-3</v>
      </c>
    </row>
    <row r="43" spans="3:60">
      <c r="C43">
        <f>'Ac225 Dose 200 nCi R power'!D508</f>
        <v>6.5</v>
      </c>
      <c r="D43" s="58">
        <f>'Ac227 Dose 1 nCi R power'!E419/'Ac225 Dose 200 nCi R power'!E419</f>
        <v>9.3526158192306866E-3</v>
      </c>
      <c r="E43" s="58">
        <f>'Ac227 Dose 1 nCi R power'!F419/'Ac225 Dose 200 nCi R power'!F419</f>
        <v>6.4519030967231123E-3</v>
      </c>
      <c r="F43" s="58">
        <f>'Ac227 Dose 1 nCi R power'!G419/'Ac225 Dose 200 nCi R power'!G419</f>
        <v>1.4506294476309407E-3</v>
      </c>
      <c r="G43" s="58">
        <f>'Ac227 Dose 1 nCi R power'!H419/'Ac225 Dose 200 nCi R power'!H419</f>
        <v>1.4339410742667186E-3</v>
      </c>
      <c r="H43" s="58">
        <f>'Ac227 Dose 1 nCi R power'!I419/'Ac225 Dose 200 nCi R power'!I419</f>
        <v>2.1150888893525072E-3</v>
      </c>
      <c r="I43" s="58">
        <f>'Ac227 Dose 1 nCi R power'!J419/'Ac225 Dose 200 nCi R power'!J419</f>
        <v>6.47135175565932E-3</v>
      </c>
      <c r="J43" s="58">
        <f>'Ac227 Dose 1 nCi R power'!K419/'Ac225 Dose 200 nCi R power'!K419</f>
        <v>1.48346229181945E-3</v>
      </c>
      <c r="K43" s="58">
        <f>'Ac227 Dose 1 nCi R power'!L419/'Ac225 Dose 200 nCi R power'!L419</f>
        <v>2.8664686840132909E-3</v>
      </c>
      <c r="L43" s="58">
        <f>'Ac227 Dose 1 nCi R power'!M419/'Ac225 Dose 200 nCi R power'!M419</f>
        <v>2.2017769969657633E-3</v>
      </c>
      <c r="M43" s="58"/>
      <c r="P43" s="59">
        <f>((('Ac225 Dose 200 nCi R power'!Q419/'Ac225 Dose 200 nCi R power'!E419)^2+('Ac227 Dose 1 nCi R power'!Q419/'Ac227 Dose 1 nCi R power'!E419)^2)^0.5)*D43</f>
        <v>6.8931041673069978E-3</v>
      </c>
      <c r="Q43" s="59">
        <f>((('Ac225 Dose 200 nCi R power'!R419/'Ac225 Dose 200 nCi R power'!F419)^2+('Ac227 Dose 1 nCi R power'!R419/'Ac227 Dose 1 nCi R power'!F419)^2)^0.5)*E43</f>
        <v>7.665452359008681E-3</v>
      </c>
      <c r="R43" s="59">
        <f>((('Ac225 Dose 200 nCi R power'!S419/'Ac225 Dose 200 nCi R power'!G419)^2+('Ac227 Dose 1 nCi R power'!S419/'Ac227 Dose 1 nCi R power'!G419)^2)^0.5)*F43</f>
        <v>1.7110388699442531E-3</v>
      </c>
      <c r="S43" s="59">
        <f>((('Ac225 Dose 200 nCi R power'!T419/'Ac225 Dose 200 nCi R power'!H419)^2+('Ac227 Dose 1 nCi R power'!T419/'Ac227 Dose 1 nCi R power'!H419)^2)^0.5)*G43</f>
        <v>1.4048537325337305E-3</v>
      </c>
      <c r="T43" s="59">
        <f>((('Ac225 Dose 200 nCi R power'!U419/'Ac225 Dose 200 nCi R power'!I419)^2+('Ac227 Dose 1 nCi R power'!U419/'Ac227 Dose 1 nCi R power'!I419)^2)^0.5)*H43</f>
        <v>2.6114045169894364E-3</v>
      </c>
      <c r="U43" s="59">
        <f>((('Ac225 Dose 200 nCi R power'!V419/'Ac225 Dose 200 nCi R power'!J419)^2+('Ac227 Dose 1 nCi R power'!V419/'Ac227 Dose 1 nCi R power'!J419)^2)^0.5)*I43</f>
        <v>6.5773958127248516E-3</v>
      </c>
      <c r="V43" s="59">
        <f>((('Ac225 Dose 200 nCi R power'!W419/'Ac225 Dose 200 nCi R power'!K419)^2+('Ac227 Dose 1 nCi R power'!W419/'Ac227 Dose 1 nCi R power'!K419)^2)^0.5)*J43</f>
        <v>1.6214053637561585E-3</v>
      </c>
      <c r="W43" s="59">
        <f>((('Ac225 Dose 200 nCi R power'!X419/'Ac225 Dose 200 nCi R power'!L419)^2+('Ac227 Dose 1 nCi R power'!X419/'Ac227 Dose 1 nCi R power'!L419)^2)^0.5)*K43</f>
        <v>2.733515246704071E-3</v>
      </c>
      <c r="X43" s="59">
        <f>((('Ac225 Dose 200 nCi R power'!Y419/'Ac225 Dose 200 nCi R power'!M419)^2+('Ac227 Dose 1 nCi R power'!Y419/'Ac227 Dose 1 nCi R power'!M419)^2)^0.5)*L43</f>
        <v>2.5863202724139191E-3</v>
      </c>
      <c r="Y43" s="59"/>
      <c r="Z43" s="59"/>
      <c r="AA43" s="59"/>
      <c r="AB43" s="59">
        <f>((('Ac225 Dose 200 nCi R power'!AC419/'Ac225 Dose 200 nCi R power'!E419)^2+('Ac227 Dose 1 nCi R power'!AC419/'Ac227 Dose 1 nCi R power'!E419)^2)^0.5)*D43</f>
        <v>3.2145411437497808E-2</v>
      </c>
      <c r="AC43" s="59">
        <f>((('Ac225 Dose 200 nCi R power'!AD419/'Ac225 Dose 200 nCi R power'!F419)^2+('Ac227 Dose 1 nCi R power'!AD419/'Ac227 Dose 1 nCi R power'!F419)^2)^0.5)*E43</f>
        <v>1.064173544863559E-2</v>
      </c>
      <c r="AD43" s="59">
        <f>((('Ac225 Dose 200 nCi R power'!AE419/'Ac225 Dose 200 nCi R power'!G419)^2+('Ac227 Dose 1 nCi R power'!AE419/'Ac227 Dose 1 nCi R power'!G419)^2)^0.5)*F43</f>
        <v>2.3920548805769566E-3</v>
      </c>
      <c r="AE43" s="59">
        <f>((('Ac225 Dose 200 nCi R power'!AF419/'Ac225 Dose 200 nCi R power'!H419)^2+('Ac227 Dose 1 nCi R power'!AF419/'Ac227 Dose 1 nCi R power'!H419)^2)^0.5)*G43</f>
        <v>2.650975277156934E-3</v>
      </c>
      <c r="AF43" s="59">
        <f>((('Ac225 Dose 200 nCi R power'!AG419/'Ac225 Dose 200 nCi R power'!I419)^2+('Ac227 Dose 1 nCi R power'!AG419/'Ac227 Dose 1 nCi R power'!I419)^2)^0.5)*H43</f>
        <v>3.3829354062006262E-3</v>
      </c>
      <c r="AG43" s="59">
        <f>((('Ac225 Dose 200 nCi R power'!AH419/'Ac225 Dose 200 nCi R power'!J419)^2+('Ac227 Dose 1 nCi R power'!AH419/'Ac227 Dose 1 nCi R power'!J419)^2)^0.5)*I43</f>
        <v>1.1843092331989057E-2</v>
      </c>
      <c r="AH43" s="59">
        <f>((('Ac225 Dose 200 nCi R power'!AI419/'Ac225 Dose 200 nCi R power'!K419)^2+('Ac227 Dose 1 nCi R power'!AI419/'Ac227 Dose 1 nCi R power'!K419)^2)^0.5)*J43</f>
        <v>2.5749566994373832E-3</v>
      </c>
      <c r="AI43" s="59">
        <f>((('Ac225 Dose 200 nCi R power'!AJ419/'Ac225 Dose 200 nCi R power'!L419)^2+('Ac227 Dose 1 nCi R power'!AJ419/'Ac227 Dose 1 nCi R power'!L419)^2)^0.5)*K43</f>
        <v>5.3902797623299713E-3</v>
      </c>
      <c r="AJ43" s="59">
        <f>((('Ac225 Dose 200 nCi R power'!AK419/'Ac225 Dose 200 nCi R power'!M419)^2+('Ac227 Dose 1 nCi R power'!AK419/'Ac227 Dose 1 nCi R power'!M419)^2)^0.5)*L43</f>
        <v>3.6429766727096003E-3</v>
      </c>
      <c r="AK43" s="59"/>
      <c r="AL43" s="59"/>
      <c r="AN43" s="148">
        <f t="shared" si="3"/>
        <v>2.4595116519236888E-3</v>
      </c>
      <c r="AO43" s="148">
        <f t="shared" si="3"/>
        <v>-1.2135492622855687E-3</v>
      </c>
      <c r="AP43" s="148">
        <f t="shared" si="3"/>
        <v>-2.6040942231331243E-4</v>
      </c>
      <c r="AQ43" s="148">
        <f t="shared" si="3"/>
        <v>2.9087341732988168E-5</v>
      </c>
      <c r="AR43" s="148">
        <f t="shared" si="3"/>
        <v>-4.9631562763692919E-4</v>
      </c>
      <c r="AS43" s="148">
        <f t="shared" si="3"/>
        <v>-1.0604405706553157E-4</v>
      </c>
      <c r="AT43" s="148">
        <f t="shared" si="3"/>
        <v>-1.3794307193670851E-4</v>
      </c>
      <c r="AU43" s="148">
        <f t="shared" si="3"/>
        <v>1.3295343730921998E-4</v>
      </c>
      <c r="AV43" s="148">
        <f t="shared" si="4"/>
        <v>-3.8454327544815581E-4</v>
      </c>
      <c r="AZ43" s="148">
        <f t="shared" si="2"/>
        <v>4.1498027256728492E-2</v>
      </c>
      <c r="BA43" s="148">
        <f t="shared" si="2"/>
        <v>1.7093638545358704E-2</v>
      </c>
      <c r="BB43" s="148">
        <f t="shared" si="2"/>
        <v>3.8426843282078973E-3</v>
      </c>
      <c r="BC43" s="148">
        <f t="shared" si="2"/>
        <v>4.0849163514236524E-3</v>
      </c>
      <c r="BD43" s="148">
        <f t="shared" si="2"/>
        <v>5.498024295553133E-3</v>
      </c>
      <c r="BE43" s="148">
        <f t="shared" si="2"/>
        <v>1.8314444087648377E-2</v>
      </c>
      <c r="BF43" s="148">
        <f t="shared" si="2"/>
        <v>4.058418991256833E-3</v>
      </c>
      <c r="BG43" s="148">
        <f t="shared" si="2"/>
        <v>8.2567484463432622E-3</v>
      </c>
      <c r="BH43" s="148">
        <f t="shared" si="5"/>
        <v>5.8447536696753632E-3</v>
      </c>
    </row>
    <row r="44" spans="3:60">
      <c r="C44">
        <f>'Ac225 Dose 200 nCi R power'!D509</f>
        <v>6.75</v>
      </c>
      <c r="D44" s="58">
        <f>'Ac227 Dose 1 nCi R power'!E420/'Ac225 Dose 200 nCi R power'!E420</f>
        <v>9.9796280665219051E-3</v>
      </c>
      <c r="E44" s="58">
        <f>'Ac227 Dose 1 nCi R power'!F420/'Ac225 Dose 200 nCi R power'!F420</f>
        <v>6.8844475675077848E-3</v>
      </c>
      <c r="F44" s="58">
        <f>'Ac227 Dose 1 nCi R power'!G420/'Ac225 Dose 200 nCi R power'!G420</f>
        <v>1.5478816439710981E-3</v>
      </c>
      <c r="G44" s="58">
        <f>'Ac227 Dose 1 nCi R power'!H420/'Ac225 Dose 200 nCi R power'!H420</f>
        <v>1.5300744590691225E-3</v>
      </c>
      <c r="H44" s="58">
        <f>'Ac227 Dose 1 nCi R power'!I420/'Ac225 Dose 200 nCi R power'!I420</f>
        <v>2.256887361926E-3</v>
      </c>
      <c r="I44" s="58">
        <f>'Ac227 Dose 1 nCi R power'!J420/'Ac225 Dose 200 nCi R power'!J420</f>
        <v>6.9052000913286515E-3</v>
      </c>
      <c r="J44" s="58">
        <f>'Ac227 Dose 1 nCi R power'!K420/'Ac225 Dose 200 nCi R power'!K420</f>
        <v>1.5829156472596394E-3</v>
      </c>
      <c r="K44" s="58">
        <f>'Ac227 Dose 1 nCi R power'!L420/'Ac225 Dose 200 nCi R power'!L420</f>
        <v>3.0586406930096901E-3</v>
      </c>
      <c r="L44" s="58">
        <f>'Ac227 Dose 1 nCi R power'!M420/'Ac225 Dose 200 nCi R power'!M420</f>
        <v>2.3493871596822679E-3</v>
      </c>
      <c r="M44" s="58"/>
      <c r="P44" s="59">
        <f>((('Ac225 Dose 200 nCi R power'!Q420/'Ac225 Dose 200 nCi R power'!E420)^2+('Ac227 Dose 1 nCi R power'!Q420/'Ac227 Dose 1 nCi R power'!E420)^2)^0.5)*D44</f>
        <v>7.3552273655964747E-3</v>
      </c>
      <c r="Q44" s="59">
        <f>((('Ac225 Dose 200 nCi R power'!R420/'Ac225 Dose 200 nCi R power'!F420)^2+('Ac227 Dose 1 nCi R power'!R420/'Ac227 Dose 1 nCi R power'!F420)^2)^0.5)*E44</f>
        <v>8.1793548439416178E-3</v>
      </c>
      <c r="R44" s="59">
        <f>((('Ac225 Dose 200 nCi R power'!S420/'Ac225 Dose 200 nCi R power'!G420)^2+('Ac227 Dose 1 nCi R power'!S420/'Ac227 Dose 1 nCi R power'!G420)^2)^0.5)*F44</f>
        <v>1.8257492726575137E-3</v>
      </c>
      <c r="S44" s="59">
        <f>((('Ac225 Dose 200 nCi R power'!T420/'Ac225 Dose 200 nCi R power'!H420)^2+('Ac227 Dose 1 nCi R power'!T420/'Ac227 Dose 1 nCi R power'!H420)^2)^0.5)*G44</f>
        <v>1.4990370618799668E-3</v>
      </c>
      <c r="T44" s="59">
        <f>((('Ac225 Dose 200 nCi R power'!U420/'Ac225 Dose 200 nCi R power'!I420)^2+('Ac227 Dose 1 nCi R power'!U420/'Ac227 Dose 1 nCi R power'!I420)^2)^0.5)*H44</f>
        <v>2.7864766728901654E-3</v>
      </c>
      <c r="U44" s="59">
        <f>((('Ac225 Dose 200 nCi R power'!V420/'Ac225 Dose 200 nCi R power'!J420)^2+('Ac227 Dose 1 nCi R power'!V420/'Ac227 Dose 1 nCi R power'!J420)^2)^0.5)*I44</f>
        <v>7.0183534880503473E-3</v>
      </c>
      <c r="V44" s="59">
        <f>((('Ac225 Dose 200 nCi R power'!W420/'Ac225 Dose 200 nCi R power'!K420)^2+('Ac227 Dose 1 nCi R power'!W420/'Ac227 Dose 1 nCi R power'!K420)^2)^0.5)*J44</f>
        <v>1.7301066127488065E-3</v>
      </c>
      <c r="W44" s="59">
        <f>((('Ac225 Dose 200 nCi R power'!X420/'Ac225 Dose 200 nCi R power'!L420)^2+('Ac227 Dose 1 nCi R power'!X420/'Ac227 Dose 1 nCi R power'!L420)^2)^0.5)*K44</f>
        <v>2.9167738741264146E-3</v>
      </c>
      <c r="X44" s="59">
        <f>((('Ac225 Dose 200 nCi R power'!Y420/'Ac225 Dose 200 nCi R power'!M420)^2+('Ac227 Dose 1 nCi R power'!Y420/'Ac227 Dose 1 nCi R power'!M420)^2)^0.5)*L44</f>
        <v>2.7597107460059869E-3</v>
      </c>
      <c r="Y44" s="59"/>
      <c r="Z44" s="59"/>
      <c r="AA44" s="59"/>
      <c r="AB44" s="59">
        <f>((('Ac225 Dose 200 nCi R power'!AC420/'Ac225 Dose 200 nCi R power'!E420)^2+('Ac227 Dose 1 nCi R power'!AC420/'Ac227 Dose 1 nCi R power'!E420)^2)^0.5)*D44</f>
        <v>3.4300484098996727E-2</v>
      </c>
      <c r="AC44" s="59">
        <f>((('Ac225 Dose 200 nCi R power'!AD420/'Ac225 Dose 200 nCi R power'!F420)^2+('Ac227 Dose 1 nCi R power'!AD420/'Ac227 Dose 1 nCi R power'!F420)^2)^0.5)*E44</f>
        <v>1.1355172051581226E-2</v>
      </c>
      <c r="AD44" s="59">
        <f>((('Ac225 Dose 200 nCi R power'!AE420/'Ac225 Dose 200 nCi R power'!G420)^2+('Ac227 Dose 1 nCi R power'!AE420/'Ac227 Dose 1 nCi R power'!G420)^2)^0.5)*F44</f>
        <v>2.552421534709217E-3</v>
      </c>
      <c r="AE44" s="59">
        <f>((('Ac225 Dose 200 nCi R power'!AF420/'Ac225 Dose 200 nCi R power'!H420)^2+('Ac227 Dose 1 nCi R power'!AF420/'Ac227 Dose 1 nCi R power'!H420)^2)^0.5)*G44</f>
        <v>2.8287003113260747E-3</v>
      </c>
      <c r="AF44" s="59">
        <f>((('Ac225 Dose 200 nCi R power'!AG420/'Ac225 Dose 200 nCi R power'!I420)^2+('Ac227 Dose 1 nCi R power'!AG420/'Ac227 Dose 1 nCi R power'!I420)^2)^0.5)*H44</f>
        <v>3.6097320556600669E-3</v>
      </c>
      <c r="AG44" s="59">
        <f>((('Ac225 Dose 200 nCi R power'!AH420/'Ac225 Dose 200 nCi R power'!J420)^2+('Ac227 Dose 1 nCi R power'!AH420/'Ac227 Dose 1 nCi R power'!J420)^2)^0.5)*I44</f>
        <v>1.2637069555204949E-2</v>
      </c>
      <c r="AH44" s="59">
        <f>((('Ac225 Dose 200 nCi R power'!AI420/'Ac225 Dose 200 nCi R power'!K420)^2+('Ac227 Dose 1 nCi R power'!AI420/'Ac227 Dose 1 nCi R power'!K420)^2)^0.5)*J44</f>
        <v>2.7475853434443384E-3</v>
      </c>
      <c r="AI44" s="59">
        <f>((('Ac225 Dose 200 nCi R power'!AJ420/'Ac225 Dose 200 nCi R power'!L420)^2+('Ac227 Dose 1 nCi R power'!AJ420/'Ac227 Dose 1 nCi R power'!L420)^2)^0.5)*K44</f>
        <v>5.7516515424428068E-3</v>
      </c>
      <c r="AJ44" s="59">
        <f>((('Ac225 Dose 200 nCi R power'!AK420/'Ac225 Dose 200 nCi R power'!M420)^2+('Ac227 Dose 1 nCi R power'!AK420/'Ac227 Dose 1 nCi R power'!M420)^2)^0.5)*L44</f>
        <v>3.8872068468699022E-3</v>
      </c>
      <c r="AK44" s="59"/>
      <c r="AL44" s="59"/>
      <c r="AN44" s="148">
        <f t="shared" si="3"/>
        <v>2.6244007009254304E-3</v>
      </c>
      <c r="AO44" s="148">
        <f t="shared" si="3"/>
        <v>-1.2949072764338329E-3</v>
      </c>
      <c r="AP44" s="148">
        <f t="shared" si="3"/>
        <v>-2.7786762868641565E-4</v>
      </c>
      <c r="AQ44" s="148">
        <f t="shared" si="3"/>
        <v>3.1037397189155732E-5</v>
      </c>
      <c r="AR44" s="148">
        <f t="shared" si="3"/>
        <v>-5.2958931096416546E-4</v>
      </c>
      <c r="AS44" s="148">
        <f t="shared" si="3"/>
        <v>-1.1315339672169581E-4</v>
      </c>
      <c r="AT44" s="148">
        <f t="shared" si="3"/>
        <v>-1.4719096548916708E-4</v>
      </c>
      <c r="AU44" s="148">
        <f t="shared" si="3"/>
        <v>1.4186681888327547E-4</v>
      </c>
      <c r="AV44" s="148">
        <f t="shared" si="4"/>
        <v>-4.1032358632371894E-4</v>
      </c>
      <c r="AZ44" s="148">
        <f t="shared" si="2"/>
        <v>4.428011216551863E-2</v>
      </c>
      <c r="BA44" s="148">
        <f t="shared" si="2"/>
        <v>1.8239619619089011E-2</v>
      </c>
      <c r="BB44" s="148">
        <f t="shared" si="2"/>
        <v>4.1003031786803149E-3</v>
      </c>
      <c r="BC44" s="148">
        <f t="shared" si="2"/>
        <v>4.3587747703951974E-3</v>
      </c>
      <c r="BD44" s="148">
        <f t="shared" si="2"/>
        <v>5.8666194175860664E-3</v>
      </c>
      <c r="BE44" s="148">
        <f t="shared" si="2"/>
        <v>1.9542269646533598E-2</v>
      </c>
      <c r="BF44" s="148">
        <f t="shared" si="2"/>
        <v>4.3305009907039782E-3</v>
      </c>
      <c r="BG44" s="148">
        <f t="shared" si="2"/>
        <v>8.8102922354524969E-3</v>
      </c>
      <c r="BH44" s="148">
        <f t="shared" si="5"/>
        <v>6.2365940065521701E-3</v>
      </c>
    </row>
    <row r="45" spans="3:60">
      <c r="C45">
        <f>'Ac225 Dose 200 nCi R power'!D510</f>
        <v>7</v>
      </c>
      <c r="D45" s="58">
        <f>'Ac227 Dose 1 nCi R power'!E421/'Ac225 Dose 200 nCi R power'!E421</f>
        <v>1.0631474130245707E-2</v>
      </c>
      <c r="E45" s="58">
        <f>'Ac227 Dose 1 nCi R power'!F421/'Ac225 Dose 200 nCi R power'!F421</f>
        <v>7.3341236494097904E-3</v>
      </c>
      <c r="F45" s="58">
        <f>'Ac227 Dose 1 nCi R power'!G421/'Ac225 Dose 200 nCi R power'!G421</f>
        <v>1.6489856680897586E-3</v>
      </c>
      <c r="G45" s="58">
        <f>'Ac227 Dose 1 nCi R power'!H421/'Ac225 Dose 200 nCi R power'!H421</f>
        <v>1.6300153593411847E-3</v>
      </c>
      <c r="H45" s="58">
        <f>'Ac227 Dose 1 nCi R power'!I421/'Ac225 Dose 200 nCi R power'!I421</f>
        <v>2.4043019883362386E-3</v>
      </c>
      <c r="I45" s="58">
        <f>'Ac227 Dose 1 nCi R power'!J421/'Ac225 Dose 200 nCi R power'!J421</f>
        <v>7.3562316797560305E-3</v>
      </c>
      <c r="J45" s="58">
        <f>'Ac227 Dose 1 nCi R power'!K421/'Ac225 Dose 200 nCi R power'!K421</f>
        <v>1.6863080108823272E-3</v>
      </c>
      <c r="K45" s="58">
        <f>'Ac227 Dose 1 nCi R power'!L421/'Ac225 Dose 200 nCi R power'!L421</f>
        <v>3.2584239798009265E-3</v>
      </c>
      <c r="L45" s="58">
        <f>'Ac227 Dose 1 nCi R power'!M421/'Ac225 Dose 200 nCi R power'!M421</f>
        <v>2.5028436574589304E-3</v>
      </c>
      <c r="M45" s="58"/>
      <c r="P45" s="59">
        <f>((('Ac225 Dose 200 nCi R power'!Q421/'Ac225 Dose 200 nCi R power'!E421)^2+('Ac227 Dose 1 nCi R power'!Q421/'Ac227 Dose 1 nCi R power'!E421)^2)^0.5)*D45</f>
        <v>7.8356536875093512E-3</v>
      </c>
      <c r="Q45" s="59">
        <f>((('Ac225 Dose 200 nCi R power'!R421/'Ac225 Dose 200 nCi R power'!F421)^2+('Ac227 Dose 1 nCi R power'!R421/'Ac227 Dose 1 nCi R power'!F421)^2)^0.5)*E45</f>
        <v>8.7136112534274036E-3</v>
      </c>
      <c r="R45" s="59">
        <f>((('Ac225 Dose 200 nCi R power'!S421/'Ac225 Dose 200 nCi R power'!G421)^2+('Ac227 Dose 1 nCi R power'!S421/'Ac227 Dose 1 nCi R power'!G421)^2)^0.5)*F45</f>
        <v>1.9450029631553373E-3</v>
      </c>
      <c r="S45" s="59">
        <f>((('Ac225 Dose 200 nCi R power'!T421/'Ac225 Dose 200 nCi R power'!H421)^2+('Ac227 Dose 1 nCi R power'!T421/'Ac227 Dose 1 nCi R power'!H421)^2)^0.5)*G45</f>
        <v>1.5969506716507072E-3</v>
      </c>
      <c r="T45" s="59">
        <f>((('Ac225 Dose 200 nCi R power'!U421/'Ac225 Dose 200 nCi R power'!I421)^2+('Ac227 Dose 1 nCi R power'!U421/'Ac227 Dose 1 nCi R power'!I421)^2)^0.5)*H45</f>
        <v>2.9684828397306788E-3</v>
      </c>
      <c r="U45" s="59">
        <f>((('Ac225 Dose 200 nCi R power'!V421/'Ac225 Dose 200 nCi R power'!J421)^2+('Ac227 Dose 1 nCi R power'!V421/'Ac227 Dose 1 nCi R power'!J421)^2)^0.5)*I45</f>
        <v>7.4767759928283514E-3</v>
      </c>
      <c r="V45" s="59">
        <f>((('Ac225 Dose 200 nCi R power'!W421/'Ac225 Dose 200 nCi R power'!K421)^2+('Ac227 Dose 1 nCi R power'!W421/'Ac227 Dose 1 nCi R power'!K421)^2)^0.5)*J45</f>
        <v>1.8431131474438295E-3</v>
      </c>
      <c r="W45" s="59">
        <f>((('Ac225 Dose 200 nCi R power'!X421/'Ac225 Dose 200 nCi R power'!L421)^2+('Ac227 Dose 1 nCi R power'!X421/'Ac227 Dose 1 nCi R power'!L421)^2)^0.5)*K45</f>
        <v>3.1072907507021944E-3</v>
      </c>
      <c r="X45" s="59">
        <f>((('Ac225 Dose 200 nCi R power'!Y421/'Ac225 Dose 200 nCi R power'!M421)^2+('Ac227 Dose 1 nCi R power'!Y421/'Ac227 Dose 1 nCi R power'!M421)^2)^0.5)*L45</f>
        <v>2.9399686248376606E-3</v>
      </c>
      <c r="Y45" s="59"/>
      <c r="Z45" s="59"/>
      <c r="AA45" s="59"/>
      <c r="AB45" s="59">
        <f>((('Ac225 Dose 200 nCi R power'!AC421/'Ac225 Dose 200 nCi R power'!E421)^2+('Ac227 Dose 1 nCi R power'!AC421/'Ac227 Dose 1 nCi R power'!E421)^2)^0.5)*D45</f>
        <v>3.6540911837857765E-2</v>
      </c>
      <c r="AC45" s="59">
        <f>((('Ac225 Dose 200 nCi R power'!AD421/'Ac225 Dose 200 nCi R power'!F421)^2+('Ac227 Dose 1 nCi R power'!AD421/'Ac227 Dose 1 nCi R power'!F421)^2)^0.5)*E45</f>
        <v>1.2096865444901187E-2</v>
      </c>
      <c r="AD45" s="59">
        <f>((('Ac225 Dose 200 nCi R power'!AE421/'Ac225 Dose 200 nCi R power'!G421)^2+('Ac227 Dose 1 nCi R power'!AE421/'Ac227 Dose 1 nCi R power'!G421)^2)^0.5)*F45</f>
        <v>2.7191397650153629E-3</v>
      </c>
      <c r="AE45" s="59">
        <f>((('Ac225 Dose 200 nCi R power'!AF421/'Ac225 Dose 200 nCi R power'!H421)^2+('Ac227 Dose 1 nCi R power'!AF421/'Ac227 Dose 1 nCi R power'!H421)^2)^0.5)*G45</f>
        <v>3.0134644278944811E-3</v>
      </c>
      <c r="AF45" s="59">
        <f>((('Ac225 Dose 200 nCi R power'!AG421/'Ac225 Dose 200 nCi R power'!I421)^2+('Ac227 Dose 1 nCi R power'!AG421/'Ac227 Dose 1 nCi R power'!I421)^2)^0.5)*H45</f>
        <v>3.8455113468215361E-3</v>
      </c>
      <c r="AG45" s="59">
        <f>((('Ac225 Dose 200 nCi R power'!AH421/'Ac225 Dose 200 nCi R power'!J421)^2+('Ac227 Dose 1 nCi R power'!AH421/'Ac227 Dose 1 nCi R power'!J421)^2)^0.5)*I45</f>
        <v>1.3462493508047225E-2</v>
      </c>
      <c r="AH45" s="59">
        <f>((('Ac225 Dose 200 nCi R power'!AI421/'Ac225 Dose 200 nCi R power'!K421)^2+('Ac227 Dose 1 nCi R power'!AI421/'Ac227 Dose 1 nCi R power'!K421)^2)^0.5)*J45</f>
        <v>2.9270512192195674E-3</v>
      </c>
      <c r="AI45" s="59">
        <f>((('Ac225 Dose 200 nCi R power'!AJ421/'Ac225 Dose 200 nCi R power'!L421)^2+('Ac227 Dose 1 nCi R power'!AJ421/'Ac227 Dose 1 nCi R power'!L421)^2)^0.5)*K45</f>
        <v>6.1273360261591397E-3</v>
      </c>
      <c r="AJ45" s="59">
        <f>((('Ac225 Dose 200 nCi R power'!AK421/'Ac225 Dose 200 nCi R power'!M421)^2+('Ac227 Dose 1 nCi R power'!AK421/'Ac227 Dose 1 nCi R power'!M421)^2)^0.5)*L45</f>
        <v>4.1411101451814458E-3</v>
      </c>
      <c r="AK45" s="59"/>
      <c r="AL45" s="59"/>
      <c r="AN45" s="148">
        <f t="shared" si="3"/>
        <v>2.7958204427363555E-3</v>
      </c>
      <c r="AO45" s="148">
        <f t="shared" si="3"/>
        <v>-1.3794876040176133E-3</v>
      </c>
      <c r="AP45" s="148">
        <f t="shared" si="3"/>
        <v>-2.9601729506557872E-4</v>
      </c>
      <c r="AQ45" s="148">
        <f t="shared" si="3"/>
        <v>3.3064687690477447E-5</v>
      </c>
      <c r="AR45" s="148">
        <f t="shared" si="3"/>
        <v>-5.6418085139444026E-4</v>
      </c>
      <c r="AS45" s="148">
        <f t="shared" si="3"/>
        <v>-1.2054431307232088E-4</v>
      </c>
      <c r="AT45" s="148">
        <f t="shared" si="3"/>
        <v>-1.5680513656150222E-4</v>
      </c>
      <c r="AU45" s="148">
        <f t="shared" si="3"/>
        <v>1.5113322909873208E-4</v>
      </c>
      <c r="AV45" s="148">
        <f t="shared" si="4"/>
        <v>-4.3712496737873018E-4</v>
      </c>
      <c r="AZ45" s="148">
        <f t="shared" si="2"/>
        <v>4.717238596810347E-2</v>
      </c>
      <c r="BA45" s="148">
        <f t="shared" si="2"/>
        <v>1.9430989094310978E-2</v>
      </c>
      <c r="BB45" s="148">
        <f t="shared" si="2"/>
        <v>4.3681254331051217E-3</v>
      </c>
      <c r="BC45" s="148">
        <f t="shared" si="2"/>
        <v>4.6434797872356662E-3</v>
      </c>
      <c r="BD45" s="148">
        <f t="shared" si="2"/>
        <v>6.2498133351577747E-3</v>
      </c>
      <c r="BE45" s="148">
        <f t="shared" si="2"/>
        <v>2.0818725187803255E-2</v>
      </c>
      <c r="BF45" s="148">
        <f t="shared" si="2"/>
        <v>4.613359230101895E-3</v>
      </c>
      <c r="BG45" s="148">
        <f t="shared" si="2"/>
        <v>9.3857600059600657E-3</v>
      </c>
      <c r="BH45" s="148">
        <f t="shared" si="5"/>
        <v>6.6439538026403762E-3</v>
      </c>
    </row>
    <row r="46" spans="3:60">
      <c r="C46">
        <f>'Ac225 Dose 200 nCi R power'!D511</f>
        <v>7.25</v>
      </c>
      <c r="D46" s="58">
        <f>'Ac227 Dose 1 nCi R power'!E422/'Ac225 Dose 200 nCi R power'!E422</f>
        <v>1.1308725474676871E-2</v>
      </c>
      <c r="E46" s="58">
        <f>'Ac227 Dose 1 nCi R power'!F422/'Ac225 Dose 200 nCi R power'!F422</f>
        <v>7.8013255671246949E-3</v>
      </c>
      <c r="F46" s="58">
        <f>'Ac227 Dose 1 nCi R power'!G422/'Ac225 Dose 200 nCi R power'!G422</f>
        <v>1.7540301564626705E-3</v>
      </c>
      <c r="G46" s="58">
        <f>'Ac227 Dose 1 nCi R power'!H422/'Ac225 Dose 200 nCi R power'!H422</f>
        <v>1.7338513918643387E-3</v>
      </c>
      <c r="H46" s="58">
        <f>'Ac227 Dose 1 nCi R power'!I422/'Ac225 Dose 200 nCi R power'!I422</f>
        <v>2.5574620049125672E-3</v>
      </c>
      <c r="I46" s="58">
        <f>'Ac227 Dose 1 nCi R power'!J422/'Ac225 Dose 200 nCi R power'!J422</f>
        <v>7.8248419339905263E-3</v>
      </c>
      <c r="J46" s="58">
        <f>'Ac227 Dose 1 nCi R power'!K422/'Ac225 Dose 200 nCi R power'!K422</f>
        <v>1.7937300253183163E-3</v>
      </c>
      <c r="K46" s="58">
        <f>'Ac227 Dose 1 nCi R power'!L422/'Ac225 Dose 200 nCi R power'!L422</f>
        <v>3.4659936915842457E-3</v>
      </c>
      <c r="L46" s="58">
        <f>'Ac227 Dose 1 nCi R power'!M422/'Ac225 Dose 200 nCi R power'!M422</f>
        <v>2.6622810234487311E-3</v>
      </c>
      <c r="M46" s="58"/>
      <c r="P46" s="59">
        <f>((('Ac225 Dose 200 nCi R power'!Q422/'Ac225 Dose 200 nCi R power'!E422)^2+('Ac227 Dose 1 nCi R power'!Q422/'Ac227 Dose 1 nCi R power'!E422)^2)^0.5)*D46</f>
        <v>8.3348043160440689E-3</v>
      </c>
      <c r="Q46" s="59">
        <f>((('Ac225 Dose 200 nCi R power'!R422/'Ac225 Dose 200 nCi R power'!F422)^2+('Ac227 Dose 1 nCi R power'!R422/'Ac227 Dose 1 nCi R power'!F422)^2)^0.5)*E46</f>
        <v>9.2686899625450334E-3</v>
      </c>
      <c r="R46" s="59">
        <f>((('Ac225 Dose 200 nCi R power'!S422/'Ac225 Dose 200 nCi R power'!G422)^2+('Ac227 Dose 1 nCi R power'!S422/'Ac227 Dose 1 nCi R power'!G422)^2)^0.5)*F46</f>
        <v>2.0689044894706822E-3</v>
      </c>
      <c r="S46" s="59">
        <f>((('Ac225 Dose 200 nCi R power'!T422/'Ac225 Dose 200 nCi R power'!H422)^2+('Ac227 Dose 1 nCi R power'!T422/'Ac227 Dose 1 nCi R power'!H422)^2)^0.5)*G46</f>
        <v>1.6986804013303198E-3</v>
      </c>
      <c r="T46" s="59">
        <f>((('Ac225 Dose 200 nCi R power'!U422/'Ac225 Dose 200 nCi R power'!I422)^2+('Ac227 Dose 1 nCi R power'!U422/'Ac227 Dose 1 nCi R power'!I422)^2)^0.5)*H46</f>
        <v>3.1575825797572265E-3</v>
      </c>
      <c r="U46" s="59">
        <f>((('Ac225 Dose 200 nCi R power'!V422/'Ac225 Dose 200 nCi R power'!J422)^2+('Ac227 Dose 1 nCi R power'!V422/'Ac227 Dose 1 nCi R power'!J422)^2)^0.5)*I46</f>
        <v>7.9530652196203311E-3</v>
      </c>
      <c r="V46" s="59">
        <f>((('Ac225 Dose 200 nCi R power'!W422/'Ac225 Dose 200 nCi R power'!K422)^2+('Ac227 Dose 1 nCi R power'!W422/'Ac227 Dose 1 nCi R power'!K422)^2)^0.5)*J46</f>
        <v>1.9605240390805699E-3</v>
      </c>
      <c r="W46" s="59">
        <f>((('Ac225 Dose 200 nCi R power'!X422/'Ac225 Dose 200 nCi R power'!L422)^2+('Ac227 Dose 1 nCi R power'!X422/'Ac227 Dose 1 nCi R power'!L422)^2)^0.5)*K46</f>
        <v>3.3052328998971663E-3</v>
      </c>
      <c r="X46" s="59">
        <f>((('Ac225 Dose 200 nCi R power'!Y422/'Ac225 Dose 200 nCi R power'!M422)^2+('Ac227 Dose 1 nCi R power'!Y422/'Ac227 Dose 1 nCi R power'!M422)^2)^0.5)*L46</f>
        <v>3.1272519384556892E-3</v>
      </c>
      <c r="Y46" s="59"/>
      <c r="Z46" s="59"/>
      <c r="AA46" s="59"/>
      <c r="AB46" s="59">
        <f>((('Ac225 Dose 200 nCi R power'!AC422/'Ac225 Dose 200 nCi R power'!E422)^2+('Ac227 Dose 1 nCi R power'!AC422/'Ac227 Dose 1 nCi R power'!E422)^2)^0.5)*D46</f>
        <v>3.8868658805564289E-2</v>
      </c>
      <c r="AC46" s="59">
        <f>((('Ac225 Dose 200 nCi R power'!AD422/'Ac225 Dose 200 nCi R power'!F422)^2+('Ac227 Dose 1 nCi R power'!AD422/'Ac227 Dose 1 nCi R power'!F422)^2)^0.5)*E46</f>
        <v>1.2867465860760253E-2</v>
      </c>
      <c r="AD46" s="59">
        <f>((('Ac225 Dose 200 nCi R power'!AE422/'Ac225 Dose 200 nCi R power'!G422)^2+('Ac227 Dose 1 nCi R power'!AE422/'Ac227 Dose 1 nCi R power'!G422)^2)^0.5)*F46</f>
        <v>2.8923557310227338E-3</v>
      </c>
      <c r="AE46" s="59">
        <f>((('Ac225 Dose 200 nCi R power'!AF422/'Ac225 Dose 200 nCi R power'!H422)^2+('Ac227 Dose 1 nCi R power'!AF422/'Ac227 Dose 1 nCi R power'!H422)^2)^0.5)*G46</f>
        <v>3.2054296069641366E-3</v>
      </c>
      <c r="AF46" s="59">
        <f>((('Ac225 Dose 200 nCi R power'!AG422/'Ac225 Dose 200 nCi R power'!I422)^2+('Ac227 Dose 1 nCi R power'!AG422/'Ac227 Dose 1 nCi R power'!I422)^2)^0.5)*H46</f>
        <v>4.0904799840729726E-3</v>
      </c>
      <c r="AG46" s="59">
        <f>((('Ac225 Dose 200 nCi R power'!AH422/'Ac225 Dose 200 nCi R power'!J422)^2+('Ac227 Dose 1 nCi R power'!AH422/'Ac227 Dose 1 nCi R power'!J422)^2)^0.5)*I46</f>
        <v>1.4320087828084391E-2</v>
      </c>
      <c r="AH46" s="59">
        <f>((('Ac225 Dose 200 nCi R power'!AI422/'Ac225 Dose 200 nCi R power'!K422)^2+('Ac227 Dose 1 nCi R power'!AI422/'Ac227 Dose 1 nCi R power'!K422)^2)^0.5)*J46</f>
        <v>3.1135116619718755E-3</v>
      </c>
      <c r="AI46" s="59">
        <f>((('Ac225 Dose 200 nCi R power'!AJ422/'Ac225 Dose 200 nCi R power'!L422)^2+('Ac227 Dose 1 nCi R power'!AJ422/'Ac227 Dose 1 nCi R power'!L422)^2)^0.5)*K46</f>
        <v>6.5176625707812118E-3</v>
      </c>
      <c r="AJ46" s="59">
        <f>((('Ac225 Dose 200 nCi R power'!AK422/'Ac225 Dose 200 nCi R power'!M422)^2+('Ac227 Dose 1 nCi R power'!AK422/'Ac227 Dose 1 nCi R power'!M422)^2)^0.5)*L46</f>
        <v>4.4049091610942892E-3</v>
      </c>
      <c r="AK46" s="59"/>
      <c r="AL46" s="59"/>
      <c r="AN46" s="148">
        <f t="shared" si="3"/>
        <v>2.9739211586328022E-3</v>
      </c>
      <c r="AO46" s="148">
        <f t="shared" si="3"/>
        <v>-1.4673643954203385E-3</v>
      </c>
      <c r="AP46" s="148">
        <f t="shared" si="3"/>
        <v>-3.1487433300801172E-4</v>
      </c>
      <c r="AQ46" s="148">
        <f t="shared" si="3"/>
        <v>3.5170990534018906E-5</v>
      </c>
      <c r="AR46" s="148">
        <f t="shared" si="3"/>
        <v>-6.0012057484465928E-4</v>
      </c>
      <c r="AS46" s="148">
        <f t="shared" si="3"/>
        <v>-1.2822328562980476E-4</v>
      </c>
      <c r="AT46" s="148">
        <f t="shared" si="3"/>
        <v>-1.6679401376225355E-4</v>
      </c>
      <c r="AU46" s="148">
        <f t="shared" si="3"/>
        <v>1.6076079168707942E-4</v>
      </c>
      <c r="AV46" s="148">
        <f t="shared" si="4"/>
        <v>-4.649709150069581E-4</v>
      </c>
      <c r="AZ46" s="148">
        <f t="shared" si="2"/>
        <v>5.0177384280241162E-2</v>
      </c>
      <c r="BA46" s="148">
        <f t="shared" si="2"/>
        <v>2.0668791427884949E-2</v>
      </c>
      <c r="BB46" s="148">
        <f t="shared" si="2"/>
        <v>4.646385887485404E-3</v>
      </c>
      <c r="BC46" s="148">
        <f t="shared" si="2"/>
        <v>4.9392809988284755E-3</v>
      </c>
      <c r="BD46" s="148">
        <f t="shared" si="2"/>
        <v>6.6479419889855403E-3</v>
      </c>
      <c r="BE46" s="148">
        <f t="shared" si="2"/>
        <v>2.2144929762074918E-2</v>
      </c>
      <c r="BF46" s="148">
        <f t="shared" si="2"/>
        <v>4.9072416872901915E-3</v>
      </c>
      <c r="BG46" s="148">
        <f t="shared" si="2"/>
        <v>9.983656262365458E-3</v>
      </c>
      <c r="BH46" s="148">
        <f t="shared" si="5"/>
        <v>7.0671901845430207E-3</v>
      </c>
    </row>
    <row r="47" spans="3:60">
      <c r="C47">
        <f>'Ac225 Dose 200 nCi R power'!D512</f>
        <v>7.5</v>
      </c>
      <c r="D47" s="58">
        <f>'Ac227 Dose 1 nCi R power'!E423/'Ac225 Dose 200 nCi R power'!E423</f>
        <v>1.2011964753877941E-2</v>
      </c>
      <c r="E47" s="58">
        <f>'Ac227 Dose 1 nCi R power'!F423/'Ac225 Dose 200 nCi R power'!F423</f>
        <v>8.2864552646244403E-3</v>
      </c>
      <c r="F47" s="58">
        <f>'Ac227 Dose 1 nCi R power'!G423/'Ac225 Dose 200 nCi R power'!G423</f>
        <v>1.8631054811480096E-3</v>
      </c>
      <c r="G47" s="58">
        <f>'Ac227 Dose 1 nCi R power'!H423/'Ac225 Dose 200 nCi R power'!H423</f>
        <v>1.8416718890359078E-3</v>
      </c>
      <c r="H47" s="58">
        <f>'Ac227 Dose 1 nCi R power'!I423/'Ac225 Dose 200 nCi R power'!I423</f>
        <v>2.7164991785486358E-3</v>
      </c>
      <c r="I47" s="58">
        <f>'Ac227 Dose 1 nCi R power'!J423/'Ac225 Dose 200 nCi R power'!J423</f>
        <v>8.3114340096266184E-3</v>
      </c>
      <c r="J47" s="58">
        <f>'Ac227 Dose 1 nCi R power'!K423/'Ac225 Dose 200 nCi R power'!K423</f>
        <v>1.9052741080631676E-3</v>
      </c>
      <c r="K47" s="58">
        <f>'Ac227 Dose 1 nCi R power'!L423/'Ac225 Dose 200 nCi R power'!L423</f>
        <v>3.6815284050975565E-3</v>
      </c>
      <c r="L47" s="58">
        <f>'Ac227 Dose 1 nCi R power'!M423/'Ac225 Dose 200 nCi R power'!M423</f>
        <v>2.827836425085559E-3</v>
      </c>
      <c r="M47" s="58"/>
      <c r="P47" s="59">
        <f>((('Ac225 Dose 200 nCi R power'!Q423/'Ac225 Dose 200 nCi R power'!E423)^2+('Ac227 Dose 1 nCi R power'!Q423/'Ac227 Dose 1 nCi R power'!E423)^2)^0.5)*D47</f>
        <v>8.8531086813434003E-3</v>
      </c>
      <c r="Q47" s="59">
        <f>((('Ac225 Dose 200 nCi R power'!R423/'Ac225 Dose 200 nCi R power'!F423)^2+('Ac227 Dose 1 nCi R power'!R423/'Ac227 Dose 1 nCi R power'!F423)^2)^0.5)*E47</f>
        <v>9.8450685175815005E-3</v>
      </c>
      <c r="R47" s="59">
        <f>((('Ac225 Dose 200 nCi R power'!S423/'Ac225 Dose 200 nCi R power'!G423)^2+('Ac227 Dose 1 nCi R power'!S423/'Ac227 Dose 1 nCi R power'!G423)^2)^0.5)*F47</f>
        <v>2.1975604467816268E-3</v>
      </c>
      <c r="S47" s="59">
        <f>((('Ac225 Dose 200 nCi R power'!T423/'Ac225 Dose 200 nCi R power'!H423)^2+('Ac227 Dose 1 nCi R power'!T423/'Ac227 Dose 1 nCi R power'!H423)^2)^0.5)*G47</f>
        <v>1.8043137712179772E-3</v>
      </c>
      <c r="T47" s="59">
        <f>((('Ac225 Dose 200 nCi R power'!U423/'Ac225 Dose 200 nCi R power'!I423)^2+('Ac227 Dose 1 nCi R power'!U423/'Ac227 Dose 1 nCi R power'!I423)^2)^0.5)*H47</f>
        <v>3.3539385795892723E-3</v>
      </c>
      <c r="U47" s="59">
        <f>((('Ac225 Dose 200 nCi R power'!V423/'Ac225 Dose 200 nCi R power'!J423)^2+('Ac227 Dose 1 nCi R power'!V423/'Ac227 Dose 1 nCi R power'!J423)^2)^0.5)*I47</f>
        <v>8.4476309304078855E-3</v>
      </c>
      <c r="V47" s="59">
        <f>((('Ac225 Dose 200 nCi R power'!W423/'Ac225 Dose 200 nCi R power'!K423)^2+('Ac227 Dose 1 nCi R power'!W423/'Ac227 Dose 1 nCi R power'!K423)^2)^0.5)*J47</f>
        <v>2.082440298802913E-3</v>
      </c>
      <c r="W47" s="59">
        <f>((('Ac225 Dose 200 nCi R power'!X423/'Ac225 Dose 200 nCi R power'!L423)^2+('Ac227 Dose 1 nCi R power'!X423/'Ac227 Dose 1 nCi R power'!L423)^2)^0.5)*K47</f>
        <v>3.5107706156477345E-3</v>
      </c>
      <c r="X47" s="59">
        <f>((('Ac225 Dose 200 nCi R power'!Y423/'Ac225 Dose 200 nCi R power'!M423)^2+('Ac227 Dose 1 nCi R power'!Y423/'Ac227 Dose 1 nCi R power'!M423)^2)^0.5)*L47</f>
        <v>3.3217218107683823E-3</v>
      </c>
      <c r="Y47" s="59"/>
      <c r="Z47" s="59"/>
      <c r="AA47" s="59"/>
      <c r="AB47" s="59">
        <f>((('Ac225 Dose 200 nCi R power'!AC423/'Ac225 Dose 200 nCi R power'!E423)^2+('Ac227 Dose 1 nCi R power'!AC423/'Ac227 Dose 1 nCi R power'!E423)^2)^0.5)*D47</f>
        <v>4.1285727613463566E-2</v>
      </c>
      <c r="AC47" s="59">
        <f>((('Ac225 Dose 200 nCi R power'!AD423/'Ac225 Dose 200 nCi R power'!F423)^2+('Ac227 Dose 1 nCi R power'!AD423/'Ac227 Dose 1 nCi R power'!F423)^2)^0.5)*E47</f>
        <v>1.3667636263457555E-2</v>
      </c>
      <c r="AD47" s="59">
        <f>((('Ac225 Dose 200 nCi R power'!AE423/'Ac225 Dose 200 nCi R power'!G423)^2+('Ac227 Dose 1 nCi R power'!AE423/'Ac227 Dose 1 nCi R power'!G423)^2)^0.5)*F47</f>
        <v>3.0722184541945182E-3</v>
      </c>
      <c r="AE47" s="59">
        <f>((('Ac225 Dose 200 nCi R power'!AF423/'Ac225 Dose 200 nCi R power'!H423)^2+('Ac227 Dose 1 nCi R power'!AF423/'Ac227 Dose 1 nCi R power'!H423)^2)^0.5)*G47</f>
        <v>3.4047610003540394E-3</v>
      </c>
      <c r="AF47" s="59">
        <f>((('Ac225 Dose 200 nCi R power'!AG423/'Ac225 Dose 200 nCi R power'!I423)^2+('Ac227 Dose 1 nCi R power'!AG423/'Ac227 Dose 1 nCi R power'!I423)^2)^0.5)*H47</f>
        <v>4.3448487192613242E-3</v>
      </c>
      <c r="AG47" s="59">
        <f>((('Ac225 Dose 200 nCi R power'!AH423/'Ac225 Dose 200 nCi R power'!J423)^2+('Ac227 Dose 1 nCi R power'!AH423/'Ac227 Dose 1 nCi R power'!J423)^2)^0.5)*I47</f>
        <v>1.5210590322363556E-2</v>
      </c>
      <c r="AH47" s="59">
        <f>((('Ac225 Dose 200 nCi R power'!AI423/'Ac225 Dose 200 nCi R power'!K423)^2+('Ac227 Dose 1 nCi R power'!AI423/'Ac227 Dose 1 nCi R power'!K423)^2)^0.5)*J47</f>
        <v>3.3071270876758752E-3</v>
      </c>
      <c r="AI47" s="59">
        <f>((('Ac225 Dose 200 nCi R power'!AJ423/'Ac225 Dose 200 nCi R power'!L423)^2+('Ac227 Dose 1 nCi R power'!AJ423/'Ac227 Dose 1 nCi R power'!L423)^2)^0.5)*K47</f>
        <v>6.9229669827253846E-3</v>
      </c>
      <c r="AJ47" s="59">
        <f>((('Ac225 Dose 200 nCi R power'!AK423/'Ac225 Dose 200 nCi R power'!M423)^2+('Ac227 Dose 1 nCi R power'!AK423/'Ac227 Dose 1 nCi R power'!M423)^2)^0.5)*L47</f>
        <v>4.6788308466397263E-3</v>
      </c>
      <c r="AK47" s="59"/>
      <c r="AL47" s="59"/>
      <c r="AN47" s="148">
        <f t="shared" si="3"/>
        <v>3.1588560725345407E-3</v>
      </c>
      <c r="AO47" s="148">
        <f t="shared" si="3"/>
        <v>-1.5586132529570602E-3</v>
      </c>
      <c r="AP47" s="148">
        <f t="shared" si="3"/>
        <v>-3.3445496563361721E-4</v>
      </c>
      <c r="AQ47" s="148">
        <f t="shared" si="3"/>
        <v>3.7358117817930681E-5</v>
      </c>
      <c r="AR47" s="148">
        <f t="shared" si="3"/>
        <v>-6.3743940104063652E-4</v>
      </c>
      <c r="AS47" s="148">
        <f t="shared" si="3"/>
        <v>-1.3619692078126709E-4</v>
      </c>
      <c r="AT47" s="148">
        <f t="shared" si="3"/>
        <v>-1.7716619073974548E-4</v>
      </c>
      <c r="AU47" s="148">
        <f t="shared" si="3"/>
        <v>1.7075778944982203E-4</v>
      </c>
      <c r="AV47" s="148">
        <f t="shared" si="4"/>
        <v>-4.9388538568282325E-4</v>
      </c>
      <c r="AZ47" s="148">
        <f t="shared" si="2"/>
        <v>5.3297692367341505E-2</v>
      </c>
      <c r="BA47" s="148">
        <f t="shared" si="2"/>
        <v>2.1954091528081997E-2</v>
      </c>
      <c r="BB47" s="148">
        <f t="shared" si="2"/>
        <v>4.9353239353425275E-3</v>
      </c>
      <c r="BC47" s="148">
        <f t="shared" si="2"/>
        <v>5.2464328893899476E-3</v>
      </c>
      <c r="BD47" s="148">
        <f t="shared" si="2"/>
        <v>7.06134789780996E-3</v>
      </c>
      <c r="BE47" s="148">
        <f t="shared" si="2"/>
        <v>2.3522024331990174E-2</v>
      </c>
      <c r="BF47" s="148">
        <f t="shared" si="2"/>
        <v>5.2124011957390432E-3</v>
      </c>
      <c r="BG47" s="148">
        <f t="shared" si="2"/>
        <v>1.0604495387822941E-2</v>
      </c>
      <c r="BH47" s="148">
        <f t="shared" si="5"/>
        <v>7.5066672717252854E-3</v>
      </c>
    </row>
    <row r="48" spans="3:60">
      <c r="C48">
        <f>'Ac225 Dose 200 nCi R power'!D513</f>
        <v>7.75</v>
      </c>
      <c r="D48" s="58">
        <f>'Ac227 Dose 1 nCi R power'!E424/'Ac225 Dose 200 nCi R power'!E424</f>
        <v>1.2741786013695137E-2</v>
      </c>
      <c r="E48" s="58">
        <f>'Ac227 Dose 1 nCi R power'!F424/'Ac225 Dose 200 nCi R power'!F424</f>
        <v>8.7899225445042493E-3</v>
      </c>
      <c r="F48" s="58">
        <f>'Ac227 Dose 1 nCi R power'!G424/'Ac225 Dose 200 nCi R power'!G424</f>
        <v>1.9763037811167802E-3</v>
      </c>
      <c r="G48" s="58">
        <f>'Ac227 Dose 1 nCi R power'!H424/'Ac225 Dose 200 nCi R power'!H424</f>
        <v>1.9535679298390727E-3</v>
      </c>
      <c r="H48" s="58">
        <f>'Ac227 Dose 1 nCi R power'!I424/'Ac225 Dose 200 nCi R power'!I424</f>
        <v>2.8815478523836736E-3</v>
      </c>
      <c r="I48" s="58">
        <f>'Ac227 Dose 1 nCi R power'!J424/'Ac225 Dose 200 nCi R power'!J424</f>
        <v>8.8164189445711621E-3</v>
      </c>
      <c r="J48" s="58">
        <f>'Ac227 Dose 1 nCi R power'!K424/'Ac225 Dose 200 nCi R power'!K424</f>
        <v>2.0210344835167207E-3</v>
      </c>
      <c r="K48" s="58">
        <f>'Ac227 Dose 1 nCi R power'!L424/'Ac225 Dose 200 nCi R power'!L424</f>
        <v>3.9052101885288372E-3</v>
      </c>
      <c r="L48" s="58">
        <f>'Ac227 Dose 1 nCi R power'!M424/'Ac225 Dose 200 nCi R power'!M424</f>
        <v>2.9996497116377549E-3</v>
      </c>
      <c r="M48" s="58"/>
      <c r="P48" s="59">
        <f>((('Ac225 Dose 200 nCi R power'!Q424/'Ac225 Dose 200 nCi R power'!E424)^2+('Ac227 Dose 1 nCi R power'!Q424/'Ac227 Dose 1 nCi R power'!E424)^2)^0.5)*D48</f>
        <v>9.3910046095703505E-3</v>
      </c>
      <c r="Q48" s="59">
        <f>((('Ac225 Dose 200 nCi R power'!R424/'Ac225 Dose 200 nCi R power'!F424)^2+('Ac227 Dose 1 nCi R power'!R424/'Ac227 Dose 1 nCi R power'!F424)^2)^0.5)*E48</f>
        <v>1.0443233801588713E-2</v>
      </c>
      <c r="R48" s="59">
        <f>((('Ac225 Dose 200 nCi R power'!S424/'Ac225 Dose 200 nCi R power'!G424)^2+('Ac227 Dose 1 nCi R power'!S424/'Ac227 Dose 1 nCi R power'!G424)^2)^0.5)*F48</f>
        <v>2.3310795143660404E-3</v>
      </c>
      <c r="S48" s="59">
        <f>((('Ac225 Dose 200 nCi R power'!T424/'Ac225 Dose 200 nCi R power'!H424)^2+('Ac227 Dose 1 nCi R power'!T424/'Ac227 Dose 1 nCi R power'!H424)^2)^0.5)*G48</f>
        <v>1.9139400127694015E-3</v>
      </c>
      <c r="T48" s="59">
        <f>((('Ac225 Dose 200 nCi R power'!U424/'Ac225 Dose 200 nCi R power'!I424)^2+('Ac227 Dose 1 nCi R power'!U424/'Ac227 Dose 1 nCi R power'!I424)^2)^0.5)*H48</f>
        <v>3.5577167066200856E-3</v>
      </c>
      <c r="U48" s="59">
        <f>((('Ac225 Dose 200 nCi R power'!V424/'Ac225 Dose 200 nCi R power'!J424)^2+('Ac227 Dose 1 nCi R power'!V424/'Ac227 Dose 1 nCi R power'!J424)^2)^0.5)*I48</f>
        <v>8.9608908986500181E-3</v>
      </c>
      <c r="V48" s="59">
        <f>((('Ac225 Dose 200 nCi R power'!W424/'Ac225 Dose 200 nCi R power'!K424)^2+('Ac227 Dose 1 nCi R power'!W424/'Ac227 Dose 1 nCi R power'!K424)^2)^0.5)*J48</f>
        <v>2.2089649126780749E-3</v>
      </c>
      <c r="W48" s="59">
        <f>((('Ac225 Dose 200 nCi R power'!X424/'Ac225 Dose 200 nCi R power'!L424)^2+('Ac227 Dose 1 nCi R power'!X424/'Ac227 Dose 1 nCi R power'!L424)^2)^0.5)*K48</f>
        <v>3.7240775213988556E-3</v>
      </c>
      <c r="X48" s="59">
        <f>((('Ac225 Dose 200 nCi R power'!Y424/'Ac225 Dose 200 nCi R power'!M424)^2+('Ac227 Dose 1 nCi R power'!Y424/'Ac227 Dose 1 nCi R power'!M424)^2)^0.5)*L48</f>
        <v>3.5235425159044521E-3</v>
      </c>
      <c r="Y48" s="59"/>
      <c r="Z48" s="59"/>
      <c r="AA48" s="59"/>
      <c r="AB48" s="59">
        <f>((('Ac225 Dose 200 nCi R power'!AC424/'Ac225 Dose 200 nCi R power'!E424)^2+('Ac227 Dose 1 nCi R power'!AC424/'Ac227 Dose 1 nCi R power'!E424)^2)^0.5)*D48</f>
        <v>4.3794160027036858E-2</v>
      </c>
      <c r="AC48" s="59">
        <f>((('Ac225 Dose 200 nCi R power'!AD424/'Ac225 Dose 200 nCi R power'!F424)^2+('Ac227 Dose 1 nCi R power'!AD424/'Ac227 Dose 1 nCi R power'!F424)^2)^0.5)*E48</f>
        <v>1.4498052579264637E-2</v>
      </c>
      <c r="AD48" s="59">
        <f>((('Ac225 Dose 200 nCi R power'!AE424/'Ac225 Dose 200 nCi R power'!G424)^2+('Ac227 Dose 1 nCi R power'!AE424/'Ac227 Dose 1 nCi R power'!G424)^2)^0.5)*F48</f>
        <v>3.2588798695928644E-3</v>
      </c>
      <c r="AE48" s="59">
        <f>((('Ac225 Dose 200 nCi R power'!AF424/'Ac225 Dose 200 nCi R power'!H424)^2+('Ac227 Dose 1 nCi R power'!AF424/'Ac227 Dose 1 nCi R power'!H424)^2)^0.5)*G48</f>
        <v>3.6116269888554322E-3</v>
      </c>
      <c r="AF48" s="59">
        <f>((('Ac225 Dose 200 nCi R power'!AG424/'Ac225 Dose 200 nCi R power'!I424)^2+('Ac227 Dose 1 nCi R power'!AG424/'Ac227 Dose 1 nCi R power'!I424)^2)^0.5)*H48</f>
        <v>4.6088324247565288E-3</v>
      </c>
      <c r="AG48" s="59">
        <f>((('Ac225 Dose 200 nCi R power'!AH424/'Ac225 Dose 200 nCi R power'!J424)^2+('Ac227 Dose 1 nCi R power'!AH424/'Ac227 Dose 1 nCi R power'!J424)^2)^0.5)*I48</f>
        <v>1.6134753223195148E-2</v>
      </c>
      <c r="AH48" s="59">
        <f>((('Ac225 Dose 200 nCi R power'!AI424/'Ac225 Dose 200 nCi R power'!K424)^2+('Ac227 Dose 1 nCi R power'!AI424/'Ac227 Dose 1 nCi R power'!K424)^2)^0.5)*J48</f>
        <v>3.5080610486853754E-3</v>
      </c>
      <c r="AI48" s="59">
        <f>((('Ac225 Dose 200 nCi R power'!AJ424/'Ac225 Dose 200 nCi R power'!L424)^2+('Ac227 Dose 1 nCi R power'!AJ424/'Ac227 Dose 1 nCi R power'!L424)^2)^0.5)*K48</f>
        <v>7.343591633940277E-3</v>
      </c>
      <c r="AJ48" s="59">
        <f>((('Ac225 Dose 200 nCi R power'!AK424/'Ac225 Dose 200 nCi R power'!M424)^2+('Ac227 Dose 1 nCi R power'!AK424/'Ac227 Dose 1 nCi R power'!M424)^2)^0.5)*L48</f>
        <v>4.9631065911105695E-3</v>
      </c>
      <c r="AK48" s="59"/>
      <c r="AL48" s="59"/>
      <c r="AN48" s="148">
        <f t="shared" si="3"/>
        <v>3.3507814041247863E-3</v>
      </c>
      <c r="AO48" s="148">
        <f t="shared" si="3"/>
        <v>-1.6533112570844642E-3</v>
      </c>
      <c r="AP48" s="148">
        <f t="shared" si="3"/>
        <v>-3.5477573324926024E-4</v>
      </c>
      <c r="AQ48" s="148">
        <f t="shared" si="3"/>
        <v>3.9627917069671266E-5</v>
      </c>
      <c r="AR48" s="148">
        <f t="shared" si="3"/>
        <v>-6.7616885423641207E-4</v>
      </c>
      <c r="AS48" s="148">
        <f t="shared" si="3"/>
        <v>-1.4447195407885603E-4</v>
      </c>
      <c r="AT48" s="148">
        <f t="shared" si="3"/>
        <v>-1.8793042916135424E-4</v>
      </c>
      <c r="AU48" s="148">
        <f t="shared" si="3"/>
        <v>1.8113266712998155E-4</v>
      </c>
      <c r="AV48" s="148">
        <f t="shared" si="4"/>
        <v>-5.2389280426669727E-4</v>
      </c>
      <c r="AZ48" s="148">
        <f t="shared" si="2"/>
        <v>5.6535946040731991E-2</v>
      </c>
      <c r="BA48" s="148">
        <f t="shared" si="2"/>
        <v>2.3287975123768886E-2</v>
      </c>
      <c r="BB48" s="148">
        <f t="shared" si="2"/>
        <v>5.235183650709645E-3</v>
      </c>
      <c r="BC48" s="148">
        <f t="shared" si="2"/>
        <v>5.5651949186945049E-3</v>
      </c>
      <c r="BD48" s="148">
        <f t="shared" si="2"/>
        <v>7.4903802771402028E-3</v>
      </c>
      <c r="BE48" s="148">
        <f t="shared" si="2"/>
        <v>2.4951172167766308E-2</v>
      </c>
      <c r="BF48" s="148">
        <f t="shared" si="2"/>
        <v>5.5290955322020961E-3</v>
      </c>
      <c r="BG48" s="148">
        <f t="shared" si="2"/>
        <v>1.1248801822469115E-2</v>
      </c>
      <c r="BH48" s="148">
        <f t="shared" si="5"/>
        <v>7.9627563027483243E-3</v>
      </c>
    </row>
    <row r="49" spans="3:60">
      <c r="C49">
        <f>'Ac225 Dose 200 nCi R power'!D514</f>
        <v>8</v>
      </c>
      <c r="D49" s="58">
        <f>'Ac227 Dose 1 nCi R power'!E425/'Ac225 Dose 200 nCi R power'!E425</f>
        <v>1.3498794903471046E-2</v>
      </c>
      <c r="E49" s="58">
        <f>'Ac227 Dose 1 nCi R power'!F425/'Ac225 Dose 200 nCi R power'!F425</f>
        <v>9.3121452140326362E-3</v>
      </c>
      <c r="F49" s="58">
        <f>'Ac227 Dose 1 nCi R power'!G425/'Ac225 Dose 200 nCi R power'!G425</f>
        <v>2.0937189950903257E-3</v>
      </c>
      <c r="G49" s="58">
        <f>'Ac227 Dose 1 nCi R power'!H425/'Ac225 Dose 200 nCi R power'!H425</f>
        <v>2.0696323723026163E-3</v>
      </c>
      <c r="H49" s="58">
        <f>'Ac227 Dose 1 nCi R power'!I425/'Ac225 Dose 200 nCi R power'!I425</f>
        <v>3.0527449936811773E-3</v>
      </c>
      <c r="I49" s="58">
        <f>'Ac227 Dose 1 nCi R power'!J425/'Ac225 Dose 200 nCi R power'!J425</f>
        <v>9.3402158055336387E-3</v>
      </c>
      <c r="J49" s="58">
        <f>'Ac227 Dose 1 nCi R power'!K425/'Ac225 Dose 200 nCi R power'!K425</f>
        <v>2.1411072165638308E-3</v>
      </c>
      <c r="K49" s="58">
        <f>'Ac227 Dose 1 nCi R power'!L425/'Ac225 Dose 200 nCi R power'!L425</f>
        <v>4.1372246664036286E-3</v>
      </c>
      <c r="L49" s="58">
        <f>'Ac227 Dose 1 nCi R power'!M425/'Ac225 Dose 200 nCi R power'!M425</f>
        <v>3.1778634640491398E-3</v>
      </c>
      <c r="M49" s="58"/>
      <c r="P49" s="59">
        <f>((('Ac225 Dose 200 nCi R power'!Q425/'Ac225 Dose 200 nCi R power'!E425)^2+('Ac227 Dose 1 nCi R power'!Q425/'Ac227 Dose 1 nCi R power'!E425)^2)^0.5)*D49</f>
        <v>9.9489384789455161E-3</v>
      </c>
      <c r="Q49" s="59">
        <f>((('Ac225 Dose 200 nCi R power'!R425/'Ac225 Dose 200 nCi R power'!F425)^2+('Ac227 Dose 1 nCi R power'!R425/'Ac227 Dose 1 nCi R power'!F425)^2)^0.5)*E49</f>
        <v>1.1063682207904255E-2</v>
      </c>
      <c r="R49" s="59">
        <f>((('Ac225 Dose 200 nCi R power'!S425/'Ac225 Dose 200 nCi R power'!G425)^2+('Ac227 Dose 1 nCi R power'!S425/'Ac227 Dose 1 nCi R power'!G425)^2)^0.5)*F49</f>
        <v>2.4695724943339125E-3</v>
      </c>
      <c r="S49" s="59">
        <f>((('Ac225 Dose 200 nCi R power'!T425/'Ac225 Dose 200 nCi R power'!H425)^2+('Ac227 Dose 1 nCi R power'!T425/'Ac227 Dose 1 nCi R power'!H425)^2)^0.5)*G49</f>
        <v>2.0276501003981674E-3</v>
      </c>
      <c r="T49" s="59">
        <f>((('Ac225 Dose 200 nCi R power'!U425/'Ac225 Dose 200 nCi R power'!I425)^2+('Ac227 Dose 1 nCi R power'!U425/'Ac227 Dose 1 nCi R power'!I425)^2)^0.5)*H49</f>
        <v>3.7690860681303894E-3</v>
      </c>
      <c r="U49" s="59">
        <f>((('Ac225 Dose 200 nCi R power'!V425/'Ac225 Dose 200 nCi R power'!J425)^2+('Ac227 Dose 1 nCi R power'!V425/'Ac227 Dose 1 nCi R power'!J425)^2)^0.5)*I49</f>
        <v>9.4932710581738886E-3</v>
      </c>
      <c r="V49" s="59">
        <f>((('Ac225 Dose 200 nCi R power'!W425/'Ac225 Dose 200 nCi R power'!K425)^2+('Ac227 Dose 1 nCi R power'!W425/'Ac227 Dose 1 nCi R power'!K425)^2)^0.5)*J49</f>
        <v>2.3402028783999162E-3</v>
      </c>
      <c r="W49" s="59">
        <f>((('Ac225 Dose 200 nCi R power'!X425/'Ac225 Dose 200 nCi R power'!L425)^2+('Ac227 Dose 1 nCi R power'!X425/'Ac227 Dose 1 nCi R power'!L425)^2)^0.5)*K49</f>
        <v>3.9453306319819003E-3</v>
      </c>
      <c r="X49" s="59">
        <f>((('Ac225 Dose 200 nCi R power'!Y425/'Ac225 Dose 200 nCi R power'!M425)^2+('Ac227 Dose 1 nCi R power'!Y425/'Ac227 Dose 1 nCi R power'!M425)^2)^0.5)*L49</f>
        <v>3.732881536758837E-3</v>
      </c>
      <c r="Y49" s="59"/>
      <c r="Z49" s="59"/>
      <c r="AA49" s="59"/>
      <c r="AB49" s="59">
        <f>((('Ac225 Dose 200 nCi R power'!AC425/'Ac225 Dose 200 nCi R power'!E425)^2+('Ac227 Dose 1 nCi R power'!AC425/'Ac227 Dose 1 nCi R power'!E425)^2)^0.5)*D49</f>
        <v>4.6396037693566719E-2</v>
      </c>
      <c r="AC49" s="59">
        <f>((('Ac225 Dose 200 nCi R power'!AD425/'Ac225 Dose 200 nCi R power'!F425)^2+('Ac227 Dose 1 nCi R power'!AD425/'Ac227 Dose 1 nCi R power'!F425)^2)^0.5)*E49</f>
        <v>1.5359403937319575E-2</v>
      </c>
      <c r="AD49" s="59">
        <f>((('Ac225 Dose 200 nCi R power'!AE425/'Ac225 Dose 200 nCi R power'!G425)^2+('Ac227 Dose 1 nCi R power'!AE425/'Ac227 Dose 1 nCi R power'!G425)^2)^0.5)*F49</f>
        <v>3.4524948800271908E-3</v>
      </c>
      <c r="AE49" s="59">
        <f>((('Ac225 Dose 200 nCi R power'!AF425/'Ac225 Dose 200 nCi R power'!H425)^2+('Ac227 Dose 1 nCi R power'!AF425/'Ac227 Dose 1 nCi R power'!H425)^2)^0.5)*G49</f>
        <v>3.8261992422412268E-3</v>
      </c>
      <c r="AF49" s="59">
        <f>((('Ac225 Dose 200 nCi R power'!AG425/'Ac225 Dose 200 nCi R power'!I425)^2+('Ac227 Dose 1 nCi R power'!AG425/'Ac227 Dose 1 nCi R power'!I425)^2)^0.5)*H49</f>
        <v>4.8826501700300852E-3</v>
      </c>
      <c r="AG49" s="59">
        <f>((('Ac225 Dose 200 nCi R power'!AH425/'Ac225 Dose 200 nCi R power'!J425)^2+('Ac227 Dose 1 nCi R power'!AH425/'Ac227 Dose 1 nCi R power'!J425)^2)^0.5)*I49</f>
        <v>1.7093343456241847E-2</v>
      </c>
      <c r="AH49" s="59">
        <f>((('Ac225 Dose 200 nCi R power'!AI425/'Ac225 Dose 200 nCi R power'!K425)^2+('Ac227 Dose 1 nCi R power'!AI425/'Ac227 Dose 1 nCi R power'!K425)^2)^0.5)*J49</f>
        <v>3.716480292021992E-3</v>
      </c>
      <c r="AI49" s="59">
        <f>((('Ac225 Dose 200 nCi R power'!AJ425/'Ac225 Dose 200 nCi R power'!L425)^2+('Ac227 Dose 1 nCi R power'!AJ425/'Ac227 Dose 1 nCi R power'!L425)^2)^0.5)*K49</f>
        <v>7.7798855839251333E-3</v>
      </c>
      <c r="AJ49" s="59">
        <f>((('Ac225 Dose 200 nCi R power'!AK425/'Ac225 Dose 200 nCi R power'!M425)^2+('Ac227 Dose 1 nCi R power'!AK425/'Ac227 Dose 1 nCi R power'!M425)^2)^0.5)*L49</f>
        <v>5.257972303526229E-3</v>
      </c>
      <c r="AK49" s="59"/>
      <c r="AL49" s="59"/>
      <c r="AN49" s="148">
        <f t="shared" si="3"/>
        <v>3.5498564245255299E-3</v>
      </c>
      <c r="AO49" s="148">
        <f t="shared" si="3"/>
        <v>-1.7515369938716184E-3</v>
      </c>
      <c r="AP49" s="148">
        <f t="shared" si="3"/>
        <v>-3.7585349924358679E-4</v>
      </c>
      <c r="AQ49" s="148">
        <f t="shared" si="3"/>
        <v>4.1982271904448913E-5</v>
      </c>
      <c r="AR49" s="148">
        <f t="shared" si="3"/>
        <v>-7.163410744492121E-4</v>
      </c>
      <c r="AS49" s="148">
        <f t="shared" si="3"/>
        <v>-1.530552526402499E-4</v>
      </c>
      <c r="AT49" s="148">
        <f t="shared" si="3"/>
        <v>-1.9909566183608533E-4</v>
      </c>
      <c r="AU49" s="148">
        <f t="shared" si="3"/>
        <v>1.9189403442172823E-4</v>
      </c>
      <c r="AV49" s="148">
        <f t="shared" si="4"/>
        <v>-5.5501807270969721E-4</v>
      </c>
      <c r="AZ49" s="148">
        <f t="shared" si="2"/>
        <v>5.9894832597037762E-2</v>
      </c>
      <c r="BA49" s="148">
        <f t="shared" si="2"/>
        <v>2.4671549151352209E-2</v>
      </c>
      <c r="BB49" s="148">
        <f t="shared" si="2"/>
        <v>5.5462138751175161E-3</v>
      </c>
      <c r="BC49" s="148">
        <f t="shared" si="2"/>
        <v>5.8958316145438436E-3</v>
      </c>
      <c r="BD49" s="148">
        <f t="shared" si="2"/>
        <v>7.9353951637112629E-3</v>
      </c>
      <c r="BE49" s="148">
        <f t="shared" si="2"/>
        <v>2.6433559261775486E-2</v>
      </c>
      <c r="BF49" s="148">
        <f t="shared" si="2"/>
        <v>5.8575875085858228E-3</v>
      </c>
      <c r="BG49" s="148">
        <f t="shared" si="2"/>
        <v>1.1917110250328763E-2</v>
      </c>
      <c r="BH49" s="148">
        <f t="shared" si="5"/>
        <v>8.4358357675753688E-3</v>
      </c>
    </row>
    <row r="50" spans="3:60">
      <c r="C50">
        <f>'Ac225 Dose 200 nCi R power'!D515</f>
        <v>8.25</v>
      </c>
      <c r="D50" s="58">
        <f>'Ac227 Dose 1 nCi R power'!E426/'Ac225 Dose 200 nCi R power'!E426</f>
        <v>1.4283608888793278E-2</v>
      </c>
      <c r="E50" s="58">
        <f>'Ac227 Dose 1 nCi R power'!F426/'Ac225 Dose 200 nCi R power'!F426</f>
        <v>9.8535492319161196E-3</v>
      </c>
      <c r="F50" s="58">
        <f>'Ac227 Dose 1 nCi R power'!G426/'Ac225 Dose 200 nCi R power'!G426</f>
        <v>2.2154468945385325E-3</v>
      </c>
      <c r="G50" s="58">
        <f>'Ac227 Dose 1 nCi R power'!H426/'Ac225 Dose 200 nCi R power'!H426</f>
        <v>2.1899598861195016E-3</v>
      </c>
      <c r="H50" s="58">
        <f>'Ac227 Dose 1 nCi R power'!I426/'Ac225 Dose 200 nCi R power'!I426</f>
        <v>3.2302302419419198E-3</v>
      </c>
      <c r="I50" s="58">
        <f>'Ac227 Dose 1 nCi R power'!J426/'Ac225 Dose 200 nCi R power'!J426</f>
        <v>9.8832518352332723E-3</v>
      </c>
      <c r="J50" s="58">
        <f>'Ac227 Dose 1 nCi R power'!K426/'Ac225 Dose 200 nCi R power'!K426</f>
        <v>2.2655902463194397E-3</v>
      </c>
      <c r="K50" s="58">
        <f>'Ac227 Dose 1 nCi R power'!L426/'Ac225 Dose 200 nCi R power'!L426</f>
        <v>4.3777610847900396E-3</v>
      </c>
      <c r="L50" s="58">
        <f>'Ac227 Dose 1 nCi R power'!M426/'Ac225 Dose 200 nCi R power'!M426</f>
        <v>3.3626230450239589E-3</v>
      </c>
      <c r="M50" s="58"/>
      <c r="P50" s="59">
        <f>((('Ac225 Dose 200 nCi R power'!Q426/'Ac225 Dose 200 nCi R power'!E426)^2+('Ac227 Dose 1 nCi R power'!Q426/'Ac227 Dose 1 nCi R power'!E426)^2)^0.5)*D50</f>
        <v>1.0527365376547998E-2</v>
      </c>
      <c r="Q50" s="59">
        <f>((('Ac225 Dose 200 nCi R power'!R426/'Ac225 Dose 200 nCi R power'!F426)^2+('Ac227 Dose 1 nCi R power'!R426/'Ac227 Dose 1 nCi R power'!F426)^2)^0.5)*E50</f>
        <v>1.1706919814521368E-2</v>
      </c>
      <c r="R50" s="59">
        <f>((('Ac225 Dose 200 nCi R power'!S426/'Ac225 Dose 200 nCi R power'!G426)^2+('Ac227 Dose 1 nCi R power'!S426/'Ac227 Dose 1 nCi R power'!G426)^2)^0.5)*F50</f>
        <v>2.6131523505492243E-3</v>
      </c>
      <c r="S50" s="59">
        <f>((('Ac225 Dose 200 nCi R power'!T426/'Ac225 Dose 200 nCi R power'!H426)^2+('Ac227 Dose 1 nCi R power'!T426/'Ac227 Dose 1 nCi R power'!H426)^2)^0.5)*G50</f>
        <v>2.1455367834326152E-3</v>
      </c>
      <c r="T50" s="59">
        <f>((('Ac225 Dose 200 nCi R power'!U426/'Ac225 Dose 200 nCi R power'!I426)^2+('Ac227 Dose 1 nCi R power'!U426/'Ac227 Dose 1 nCi R power'!I426)^2)^0.5)*H50</f>
        <v>3.9882190706913281E-3</v>
      </c>
      <c r="U50" s="59">
        <f>((('Ac225 Dose 200 nCi R power'!V426/'Ac225 Dose 200 nCi R power'!J426)^2+('Ac227 Dose 1 nCi R power'!V426/'Ac227 Dose 1 nCi R power'!J426)^2)^0.5)*I50</f>
        <v>1.0045205652794178E-2</v>
      </c>
      <c r="V50" s="59">
        <f>((('Ac225 Dose 200 nCi R power'!W426/'Ac225 Dose 200 nCi R power'!K426)^2+('Ac227 Dose 1 nCi R power'!W426/'Ac227 Dose 1 nCi R power'!K426)^2)^0.5)*J50</f>
        <v>2.4762612421718798E-3</v>
      </c>
      <c r="W50" s="59">
        <f>((('Ac225 Dose 200 nCi R power'!X426/'Ac225 Dose 200 nCi R power'!L426)^2+('Ac227 Dose 1 nCi R power'!X426/'Ac227 Dose 1 nCi R power'!L426)^2)^0.5)*K50</f>
        <v>4.1747104157952974E-3</v>
      </c>
      <c r="X50" s="59">
        <f>((('Ac225 Dose 200 nCi R power'!Y426/'Ac225 Dose 200 nCi R power'!M426)^2+('Ac227 Dose 1 nCi R power'!Y426/'Ac227 Dose 1 nCi R power'!M426)^2)^0.5)*L50</f>
        <v>3.9499096238250504E-3</v>
      </c>
      <c r="Y50" s="59"/>
      <c r="Z50" s="59"/>
      <c r="AA50" s="59"/>
      <c r="AB50" s="59">
        <f>((('Ac225 Dose 200 nCi R power'!AC426/'Ac225 Dose 200 nCi R power'!E426)^2+('Ac227 Dose 1 nCi R power'!AC426/'Ac227 Dose 1 nCi R power'!E426)^2)^0.5)*D50</f>
        <v>4.9093482873364611E-2</v>
      </c>
      <c r="AC50" s="59">
        <f>((('Ac225 Dose 200 nCi R power'!AD426/'Ac225 Dose 200 nCi R power'!F426)^2+('Ac227 Dose 1 nCi R power'!AD426/'Ac227 Dose 1 nCi R power'!F426)^2)^0.5)*E50</f>
        <v>1.6252392911699963E-2</v>
      </c>
      <c r="AD50" s="59">
        <f>((('Ac225 Dose 200 nCi R power'!AE426/'Ac225 Dose 200 nCi R power'!G426)^2+('Ac227 Dose 1 nCi R power'!AE426/'Ac227 Dose 1 nCi R power'!G426)^2)^0.5)*F50</f>
        <v>3.6532214104674759E-3</v>
      </c>
      <c r="AE50" s="59">
        <f>((('Ac225 Dose 200 nCi R power'!AF426/'Ac225 Dose 200 nCi R power'!H426)^2+('Ac227 Dose 1 nCi R power'!AF426/'Ac227 Dose 1 nCi R power'!H426)^2)^0.5)*G50</f>
        <v>4.0486527795690723E-3</v>
      </c>
      <c r="AF50" s="59">
        <f>((('Ac225 Dose 200 nCi R power'!AG426/'Ac225 Dose 200 nCi R power'!I426)^2+('Ac227 Dose 1 nCi R power'!AG426/'Ac227 Dose 1 nCi R power'!I426)^2)^0.5)*H50</f>
        <v>5.1665252986084313E-3</v>
      </c>
      <c r="AG50" s="59">
        <f>((('Ac225 Dose 200 nCi R power'!AH426/'Ac225 Dose 200 nCi R power'!J426)^2+('Ac227 Dose 1 nCi R power'!AH426/'Ac227 Dose 1 nCi R power'!J426)^2)^0.5)*I50</f>
        <v>1.8087142909919404E-2</v>
      </c>
      <c r="AH50" s="59">
        <f>((('Ac225 Dose 200 nCi R power'!AI426/'Ac225 Dose 200 nCi R power'!K426)^2+('Ac227 Dose 1 nCi R power'!AI426/'Ac227 Dose 1 nCi R power'!K426)^2)^0.5)*J50</f>
        <v>3.932554817948992E-3</v>
      </c>
      <c r="AI50" s="59">
        <f>((('Ac225 Dose 200 nCi R power'!AJ426/'Ac225 Dose 200 nCi R power'!L426)^2+('Ac227 Dose 1 nCi R power'!AJ426/'Ac227 Dose 1 nCi R power'!L426)^2)^0.5)*K50</f>
        <v>8.2322047023451923E-3</v>
      </c>
      <c r="AJ50" s="59">
        <f>((('Ac225 Dose 200 nCi R power'!AK426/'Ac225 Dose 200 nCi R power'!M426)^2+('Ac227 Dose 1 nCi R power'!AK426/'Ac227 Dose 1 nCi R power'!M426)^2)^0.5)*L50</f>
        <v>5.5636684955013569E-3</v>
      </c>
      <c r="AK50" s="59"/>
      <c r="AL50" s="59"/>
      <c r="AN50" s="148">
        <f t="shared" si="3"/>
        <v>3.7562435122452803E-3</v>
      </c>
      <c r="AO50" s="148">
        <f t="shared" si="3"/>
        <v>-1.8533705826052488E-3</v>
      </c>
      <c r="AP50" s="148">
        <f t="shared" si="3"/>
        <v>-3.9770545601069181E-4</v>
      </c>
      <c r="AQ50" s="148">
        <f t="shared" si="3"/>
        <v>4.442310268688637E-5</v>
      </c>
      <c r="AR50" s="148">
        <f t="shared" si="3"/>
        <v>-7.5798882874940831E-4</v>
      </c>
      <c r="AS50" s="148">
        <f t="shared" si="3"/>
        <v>-1.6195381756090553E-4</v>
      </c>
      <c r="AT50" s="148">
        <f t="shared" si="3"/>
        <v>-2.1067099585244005E-4</v>
      </c>
      <c r="AU50" s="148">
        <f t="shared" si="3"/>
        <v>2.0305066899474217E-4</v>
      </c>
      <c r="AV50" s="148">
        <f t="shared" si="4"/>
        <v>-5.8728657880109149E-4</v>
      </c>
      <c r="AZ50" s="148">
        <f t="shared" si="2"/>
        <v>6.3377091762157889E-2</v>
      </c>
      <c r="BA50" s="148">
        <f t="shared" si="2"/>
        <v>2.6105942143616084E-2</v>
      </c>
      <c r="BB50" s="148">
        <f t="shared" si="2"/>
        <v>5.8686683050060088E-3</v>
      </c>
      <c r="BC50" s="148">
        <f t="shared" si="2"/>
        <v>6.2386126656885739E-3</v>
      </c>
      <c r="BD50" s="148">
        <f t="shared" si="2"/>
        <v>8.3967555405503515E-3</v>
      </c>
      <c r="BE50" s="148">
        <f t="shared" si="2"/>
        <v>2.7970394745152678E-2</v>
      </c>
      <c r="BF50" s="148">
        <f t="shared" si="2"/>
        <v>6.1981450642684312E-3</v>
      </c>
      <c r="BG50" s="148">
        <f t="shared" si="2"/>
        <v>1.2609965787135233E-2</v>
      </c>
      <c r="BH50" s="148">
        <f t="shared" si="5"/>
        <v>8.9262915405253149E-3</v>
      </c>
    </row>
    <row r="51" spans="3:60">
      <c r="C51">
        <f>'Ac225 Dose 200 nCi R power'!D516</f>
        <v>8.5</v>
      </c>
      <c r="D51" s="58">
        <f>'Ac227 Dose 1 nCi R power'!E427/'Ac225 Dose 200 nCi R power'!E427</f>
        <v>1.509685746861268E-2</v>
      </c>
      <c r="E51" s="58">
        <f>'Ac227 Dose 1 nCi R power'!F427/'Ac225 Dose 200 nCi R power'!F427</f>
        <v>1.0414568858078212E-2</v>
      </c>
      <c r="F51" s="58">
        <f>'Ac227 Dose 1 nCi R power'!G427/'Ac225 Dose 200 nCi R power'!G427</f>
        <v>2.341585117355762E-3</v>
      </c>
      <c r="G51" s="58">
        <f>'Ac227 Dose 1 nCi R power'!H427/'Ac225 Dose 200 nCi R power'!H427</f>
        <v>2.3146469859353946E-3</v>
      </c>
      <c r="H51" s="58">
        <f>'Ac227 Dose 1 nCi R power'!I427/'Ac225 Dose 200 nCi R power'!I427</f>
        <v>3.4141459580051088E-3</v>
      </c>
      <c r="I51" s="58">
        <f>'Ac227 Dose 1 nCi R power'!J427/'Ac225 Dose 200 nCi R power'!J427</f>
        <v>1.0445962602629533E-2</v>
      </c>
      <c r="J51" s="58">
        <f>'Ac227 Dose 1 nCi R power'!K427/'Ac225 Dose 200 nCi R power'!K427</f>
        <v>2.3945834205667095E-3</v>
      </c>
      <c r="K51" s="58">
        <f>'Ac227 Dose 1 nCi R power'!L427/'Ac225 Dose 200 nCi R power'!L427</f>
        <v>4.6270123778429754E-3</v>
      </c>
      <c r="L51" s="58">
        <f>'Ac227 Dose 1 nCi R power'!M427/'Ac225 Dose 200 nCi R power'!M427</f>
        <v>3.554076650140469E-3</v>
      </c>
      <c r="M51" s="58"/>
      <c r="P51" s="59">
        <f>((('Ac225 Dose 200 nCi R power'!Q427/'Ac225 Dose 200 nCi R power'!E427)^2+('Ac227 Dose 1 nCi R power'!Q427/'Ac227 Dose 1 nCi R power'!E427)^2)^0.5)*D51</f>
        <v>1.1126749258336776E-2</v>
      </c>
      <c r="Q51" s="59">
        <f>((('Ac225 Dose 200 nCi R power'!R427/'Ac225 Dose 200 nCi R power'!F427)^2+('Ac227 Dose 1 nCi R power'!R427/'Ac227 Dose 1 nCi R power'!F427)^2)^0.5)*E51</f>
        <v>1.2373462562040095E-2</v>
      </c>
      <c r="R51" s="59">
        <f>((('Ac225 Dose 200 nCi R power'!S427/'Ac225 Dose 200 nCi R power'!G427)^2+('Ac227 Dose 1 nCi R power'!S427/'Ac227 Dose 1 nCi R power'!G427)^2)^0.5)*F51</f>
        <v>2.7619342483512039E-3</v>
      </c>
      <c r="S51" s="59">
        <f>((('Ac225 Dose 200 nCi R power'!T427/'Ac225 Dose 200 nCi R power'!H427)^2+('Ac227 Dose 1 nCi R power'!T427/'Ac227 Dose 1 nCi R power'!H427)^2)^0.5)*G51</f>
        <v>2.2676946187291176E-3</v>
      </c>
      <c r="T51" s="59">
        <f>((('Ac225 Dose 200 nCi R power'!U427/'Ac225 Dose 200 nCi R power'!I427)^2+('Ac227 Dose 1 nCi R power'!U427/'Ac227 Dose 1 nCi R power'!I427)^2)^0.5)*H51</f>
        <v>4.2152914807874284E-3</v>
      </c>
      <c r="U51" s="59">
        <f>((('Ac225 Dose 200 nCi R power'!V427/'Ac225 Dose 200 nCi R power'!J427)^2+('Ac227 Dose 1 nCi R power'!V427/'Ac227 Dose 1 nCi R power'!J427)^2)^0.5)*I51</f>
        <v>1.0617137389005334E-2</v>
      </c>
      <c r="V51" s="59">
        <f>((('Ac225 Dose 200 nCi R power'!W427/'Ac225 Dose 200 nCi R power'!K427)^2+('Ac227 Dose 1 nCi R power'!W427/'Ac227 Dose 1 nCi R power'!K427)^2)^0.5)*J51</f>
        <v>2.6172491363474276E-3</v>
      </c>
      <c r="W51" s="59">
        <f>((('Ac225 Dose 200 nCi R power'!X427/'Ac225 Dose 200 nCi R power'!L427)^2+('Ac227 Dose 1 nCi R power'!X427/'Ac227 Dose 1 nCi R power'!L427)^2)^0.5)*K51</f>
        <v>4.412400858262294E-3</v>
      </c>
      <c r="X51" s="59">
        <f>((('Ac225 Dose 200 nCi R power'!Y427/'Ac225 Dose 200 nCi R power'!M427)^2+('Ac227 Dose 1 nCi R power'!Y427/'Ac227 Dose 1 nCi R power'!M427)^2)^0.5)*L51</f>
        <v>4.1748008552358312E-3</v>
      </c>
      <c r="Y51" s="59"/>
      <c r="Z51" s="59"/>
      <c r="AA51" s="59"/>
      <c r="AB51" s="59">
        <f>((('Ac225 Dose 200 nCi R power'!AC427/'Ac225 Dose 200 nCi R power'!E427)^2+('Ac227 Dose 1 nCi R power'!AC427/'Ac227 Dose 1 nCi R power'!E427)^2)^0.5)*D51</f>
        <v>5.1888659186017427E-2</v>
      </c>
      <c r="AC51" s="59">
        <f>((('Ac225 Dose 200 nCi R power'!AD427/'Ac225 Dose 200 nCi R power'!F427)^2+('Ac227 Dose 1 nCi R power'!AD427/'Ac227 Dose 1 nCi R power'!F427)^2)^0.5)*E51</f>
        <v>1.717773576846755E-2</v>
      </c>
      <c r="AD51" s="59">
        <f>((('Ac225 Dose 200 nCi R power'!AE427/'Ac225 Dose 200 nCi R power'!G427)^2+('Ac227 Dose 1 nCi R power'!AE427/'Ac227 Dose 1 nCi R power'!G427)^2)^0.5)*F51</f>
        <v>3.8612204635750896E-3</v>
      </c>
      <c r="AE51" s="59">
        <f>((('Ac225 Dose 200 nCi R power'!AF427/'Ac225 Dose 200 nCi R power'!H427)^2+('Ac227 Dose 1 nCi R power'!AF427/'Ac227 Dose 1 nCi R power'!H427)^2)^0.5)*G51</f>
        <v>4.2791660307229685E-3</v>
      </c>
      <c r="AF51" s="59">
        <f>((('Ac225 Dose 200 nCi R power'!AG427/'Ac225 Dose 200 nCi R power'!I427)^2+('Ac227 Dose 1 nCi R power'!AG427/'Ac227 Dose 1 nCi R power'!I427)^2)^0.5)*H51</f>
        <v>5.4606855066067668E-3</v>
      </c>
      <c r="AG51" s="59">
        <f>((('Ac225 Dose 200 nCi R power'!AH427/'Ac225 Dose 200 nCi R power'!J427)^2+('Ac227 Dose 1 nCi R power'!AH427/'Ac227 Dose 1 nCi R power'!J427)^2)^0.5)*I51</f>
        <v>1.911694871033047E-2</v>
      </c>
      <c r="AH51" s="59">
        <f>((('Ac225 Dose 200 nCi R power'!AI427/'Ac225 Dose 200 nCi R power'!K427)^2+('Ac227 Dose 1 nCi R power'!AI427/'Ac227 Dose 1 nCi R power'!K427)^2)^0.5)*J51</f>
        <v>4.1564579397481444E-3</v>
      </c>
      <c r="AI51" s="59">
        <f>((('Ac225 Dose 200 nCi R power'!AJ427/'Ac225 Dose 200 nCi R power'!L427)^2+('Ac227 Dose 1 nCi R power'!AJ427/'Ac227 Dose 1 nCi R power'!L427)^2)^0.5)*K51</f>
        <v>8.7009117941654907E-3</v>
      </c>
      <c r="AJ51" s="59">
        <f>((('Ac225 Dose 200 nCi R power'!AK427/'Ac225 Dose 200 nCi R power'!M427)^2+('Ac227 Dose 1 nCi R power'!AK427/'Ac227 Dose 1 nCi R power'!M427)^2)^0.5)*L51</f>
        <v>5.8804403658164524E-3</v>
      </c>
      <c r="AK51" s="59"/>
      <c r="AL51" s="59"/>
      <c r="AN51" s="148">
        <f t="shared" si="3"/>
        <v>3.9701082102759043E-3</v>
      </c>
      <c r="AO51" s="148">
        <f t="shared" si="3"/>
        <v>-1.9588937039618833E-3</v>
      </c>
      <c r="AP51" s="148">
        <f t="shared" si="3"/>
        <v>-4.2034913099544191E-4</v>
      </c>
      <c r="AQ51" s="148">
        <f t="shared" si="3"/>
        <v>4.6952367206276949E-5</v>
      </c>
      <c r="AR51" s="148">
        <f t="shared" si="3"/>
        <v>-8.0114552278231967E-4</v>
      </c>
      <c r="AS51" s="148">
        <f t="shared" si="3"/>
        <v>-1.7117478637580091E-4</v>
      </c>
      <c r="AT51" s="148">
        <f t="shared" si="3"/>
        <v>-2.2266571578071805E-4</v>
      </c>
      <c r="AU51" s="148">
        <f t="shared" si="3"/>
        <v>2.146115195806814E-4</v>
      </c>
      <c r="AV51" s="148">
        <f t="shared" si="4"/>
        <v>-6.2072420509536215E-4</v>
      </c>
      <c r="AZ51" s="148">
        <f t="shared" si="2"/>
        <v>6.6985516654630109E-2</v>
      </c>
      <c r="BA51" s="148">
        <f t="shared" si="2"/>
        <v>2.7592304626545761E-2</v>
      </c>
      <c r="BB51" s="148">
        <f t="shared" si="2"/>
        <v>6.2028055809308516E-3</v>
      </c>
      <c r="BC51" s="148">
        <f t="shared" si="2"/>
        <v>6.5938130166583626E-3</v>
      </c>
      <c r="BD51" s="148">
        <f t="shared" si="2"/>
        <v>8.8748314646118764E-3</v>
      </c>
      <c r="BE51" s="148">
        <f t="shared" si="2"/>
        <v>2.9562911312960002E-2</v>
      </c>
      <c r="BF51" s="148">
        <f t="shared" si="2"/>
        <v>6.551041360314854E-3</v>
      </c>
      <c r="BG51" s="148">
        <f t="shared" si="2"/>
        <v>1.3327924172008466E-2</v>
      </c>
      <c r="BH51" s="148">
        <f t="shared" si="5"/>
        <v>9.4345170159569215E-3</v>
      </c>
    </row>
    <row r="52" spans="3:60">
      <c r="C52">
        <f>'Ac225 Dose 200 nCi R power'!D517</f>
        <v>8.75</v>
      </c>
      <c r="D52" s="58">
        <f>'Ac227 Dose 1 nCi R power'!E428/'Ac225 Dose 200 nCi R power'!E428</f>
        <v>1.5939182396186871E-2</v>
      </c>
      <c r="E52" s="58">
        <f>'Ac227 Dose 1 nCi R power'!F428/'Ac225 Dose 200 nCi R power'!F428</f>
        <v>1.0995646806077369E-2</v>
      </c>
      <c r="F52" s="58">
        <f>'Ac227 Dose 1 nCi R power'!G428/'Ac225 Dose 200 nCi R power'!G428</f>
        <v>2.4722332021301064E-3</v>
      </c>
      <c r="G52" s="58">
        <f>'Ac227 Dose 1 nCi R power'!H428/'Ac225 Dose 200 nCi R power'!H428</f>
        <v>2.4437920652236752E-3</v>
      </c>
      <c r="H52" s="58">
        <f>'Ac227 Dose 1 nCi R power'!I428/'Ac225 Dose 200 nCi R power'!I428</f>
        <v>3.6046372740146417E-3</v>
      </c>
      <c r="I52" s="58">
        <f>'Ac227 Dose 1 nCi R power'!J428/'Ac225 Dose 200 nCi R power'!J428</f>
        <v>1.102879215579953E-2</v>
      </c>
      <c r="J52" s="58">
        <f>'Ac227 Dose 1 nCi R power'!K428/'Ac225 Dose 200 nCi R power'!K428</f>
        <v>2.5281885308019174E-3</v>
      </c>
      <c r="K52" s="58">
        <f>'Ac227 Dose 1 nCi R power'!L428/'Ac225 Dose 200 nCi R power'!L428</f>
        <v>4.8851752355207742E-3</v>
      </c>
      <c r="L52" s="58">
        <f>'Ac227 Dose 1 nCi R power'!M428/'Ac225 Dose 200 nCi R power'!M428</f>
        <v>3.75237535986511E-3</v>
      </c>
      <c r="M52" s="58"/>
      <c r="P52" s="59">
        <f>((('Ac225 Dose 200 nCi R power'!Q428/'Ac225 Dose 200 nCi R power'!E428)^2+('Ac227 Dose 1 nCi R power'!Q428/'Ac227 Dose 1 nCi R power'!E428)^2)^0.5)*D52</f>
        <v>1.1747563111991445E-2</v>
      </c>
      <c r="Q52" s="59">
        <f>((('Ac225 Dose 200 nCi R power'!R428/'Ac225 Dose 200 nCi R power'!F428)^2+('Ac227 Dose 1 nCi R power'!R428/'Ac227 Dose 1 nCi R power'!F428)^2)^0.5)*E52</f>
        <v>1.3063836434753763E-2</v>
      </c>
      <c r="R52" s="59">
        <f>((('Ac225 Dose 200 nCi R power'!S428/'Ac225 Dose 200 nCi R power'!G428)^2+('Ac227 Dose 1 nCi R power'!S428/'Ac227 Dose 1 nCi R power'!G428)^2)^0.5)*F52</f>
        <v>2.9160355949754218E-3</v>
      </c>
      <c r="S52" s="59">
        <f>((('Ac225 Dose 200 nCi R power'!T428/'Ac225 Dose 200 nCi R power'!H428)^2+('Ac227 Dose 1 nCi R power'!T428/'Ac227 Dose 1 nCi R power'!H428)^2)^0.5)*G52</f>
        <v>2.3942200038599426E-3</v>
      </c>
      <c r="T52" s="59">
        <f>((('Ac225 Dose 200 nCi R power'!U428/'Ac225 Dose 200 nCi R power'!I428)^2+('Ac227 Dose 1 nCi R power'!U428/'Ac227 Dose 1 nCi R power'!I428)^2)^0.5)*H52</f>
        <v>4.4504824865076844E-3</v>
      </c>
      <c r="U52" s="59">
        <f>((('Ac225 Dose 200 nCi R power'!V428/'Ac225 Dose 200 nCi R power'!J428)^2+('Ac227 Dose 1 nCi R power'!V428/'Ac227 Dose 1 nCi R power'!J428)^2)^0.5)*I52</f>
        <v>1.1209517591364165E-2</v>
      </c>
      <c r="V52" s="59">
        <f>((('Ac225 Dose 200 nCi R power'!W428/'Ac225 Dose 200 nCi R power'!K428)^2+('Ac227 Dose 1 nCi R power'!W428/'Ac227 Dose 1 nCi R power'!K428)^2)^0.5)*J52</f>
        <v>2.7632778177336639E-3</v>
      </c>
      <c r="W52" s="59">
        <f>((('Ac225 Dose 200 nCi R power'!X428/'Ac225 Dose 200 nCi R power'!L428)^2+('Ac227 Dose 1 nCi R power'!X428/'Ac227 Dose 1 nCi R power'!L428)^2)^0.5)*K52</f>
        <v>4.6585895264067249E-3</v>
      </c>
      <c r="X52" s="59">
        <f>((('Ac225 Dose 200 nCi R power'!Y428/'Ac225 Dose 200 nCi R power'!M428)^2+('Ac227 Dose 1 nCi R power'!Y428/'Ac227 Dose 1 nCi R power'!M428)^2)^0.5)*L52</f>
        <v>4.4077326978616445E-3</v>
      </c>
      <c r="Y52" s="59"/>
      <c r="Z52" s="59"/>
      <c r="AA52" s="59"/>
      <c r="AB52" s="59">
        <f>((('Ac225 Dose 200 nCi R power'!AC428/'Ac225 Dose 200 nCi R power'!E428)^2+('Ac227 Dose 1 nCi R power'!AC428/'Ac227 Dose 1 nCi R power'!E428)^2)^0.5)*D52</f>
        <v>5.4783772369781263E-2</v>
      </c>
      <c r="AC52" s="59">
        <f>((('Ac225 Dose 200 nCi R power'!AD428/'Ac225 Dose 200 nCi R power'!F428)^2+('Ac227 Dose 1 nCi R power'!AD428/'Ac227 Dose 1 nCi R power'!F428)^2)^0.5)*E52</f>
        <v>1.8136162717065668E-2</v>
      </c>
      <c r="AD52" s="59">
        <f>((('Ac225 Dose 200 nCi R power'!AE428/'Ac225 Dose 200 nCi R power'!G428)^2+('Ac227 Dose 1 nCi R power'!AE428/'Ac227 Dose 1 nCi R power'!G428)^2)^0.5)*F52</f>
        <v>4.0766561762120299E-3</v>
      </c>
      <c r="AE52" s="59">
        <f>((('Ac225 Dose 200 nCi R power'!AF428/'Ac225 Dose 200 nCi R power'!H428)^2+('Ac227 Dose 1 nCi R power'!AF428/'Ac227 Dose 1 nCi R power'!H428)^2)^0.5)*G52</f>
        <v>4.5179208990391425E-3</v>
      </c>
      <c r="AF52" s="59">
        <f>((('Ac225 Dose 200 nCi R power'!AG428/'Ac225 Dose 200 nCi R power'!I428)^2+('Ac227 Dose 1 nCi R power'!AG428/'Ac227 Dose 1 nCi R power'!I428)^2)^0.5)*H52</f>
        <v>5.765362922646562E-3</v>
      </c>
      <c r="AG52" s="59">
        <f>((('Ac225 Dose 200 nCi R power'!AH428/'Ac225 Dose 200 nCi R power'!J428)^2+('Ac227 Dose 1 nCi R power'!AH428/'Ac227 Dose 1 nCi R power'!J428)^2)^0.5)*I52</f>
        <v>2.0183573501042527E-2</v>
      </c>
      <c r="AH52" s="59">
        <f>((('Ac225 Dose 200 nCi R power'!AI428/'Ac225 Dose 200 nCi R power'!K428)^2+('Ac227 Dose 1 nCi R power'!AI428/'Ac227 Dose 1 nCi R power'!K428)^2)^0.5)*J52</f>
        <v>4.3883663445497753E-3</v>
      </c>
      <c r="AI52" s="59">
        <f>((('Ac225 Dose 200 nCi R power'!AJ428/'Ac225 Dose 200 nCi R power'!L428)^2+('Ac227 Dose 1 nCi R power'!AJ428/'Ac227 Dose 1 nCi R power'!L428)^2)^0.5)*K52</f>
        <v>9.1863767269892427E-3</v>
      </c>
      <c r="AJ52" s="59">
        <f>((('Ac225 Dose 200 nCi R power'!AK428/'Ac225 Dose 200 nCi R power'!M428)^2+('Ac227 Dose 1 nCi R power'!AK428/'Ac227 Dose 1 nCi R power'!M428)^2)^0.5)*L52</f>
        <v>6.2085378864785374E-3</v>
      </c>
      <c r="AK52" s="59"/>
      <c r="AL52" s="59"/>
      <c r="AN52" s="148">
        <f t="shared" si="3"/>
        <v>4.1916192841954265E-3</v>
      </c>
      <c r="AO52" s="148">
        <f t="shared" si="3"/>
        <v>-2.0681896286763937E-3</v>
      </c>
      <c r="AP52" s="148">
        <f t="shared" si="3"/>
        <v>-4.4380239284531539E-4</v>
      </c>
      <c r="AQ52" s="148">
        <f t="shared" si="3"/>
        <v>4.9572061363732569E-5</v>
      </c>
      <c r="AR52" s="148">
        <f t="shared" si="3"/>
        <v>-8.4584521249304271E-4</v>
      </c>
      <c r="AS52" s="148">
        <f t="shared" si="3"/>
        <v>-1.8072543556463434E-4</v>
      </c>
      <c r="AT52" s="148">
        <f t="shared" si="3"/>
        <v>-2.3508928693174655E-4</v>
      </c>
      <c r="AU52" s="148">
        <f t="shared" si="3"/>
        <v>2.2658570911404923E-4</v>
      </c>
      <c r="AV52" s="148">
        <f t="shared" si="4"/>
        <v>-6.5535733799653448E-4</v>
      </c>
      <c r="AZ52" s="148">
        <f t="shared" si="2"/>
        <v>7.0722954765968127E-2</v>
      </c>
      <c r="BA52" s="148">
        <f t="shared" si="2"/>
        <v>2.9131809523143037E-2</v>
      </c>
      <c r="BB52" s="148">
        <f t="shared" si="2"/>
        <v>6.5488893783421358E-3</v>
      </c>
      <c r="BC52" s="148">
        <f t="shared" si="2"/>
        <v>6.9617129642628173E-3</v>
      </c>
      <c r="BD52" s="148">
        <f t="shared" si="2"/>
        <v>9.3700001966612045E-3</v>
      </c>
      <c r="BE52" s="148">
        <f t="shared" si="2"/>
        <v>3.1212365656842059E-2</v>
      </c>
      <c r="BF52" s="148">
        <f t="shared" si="2"/>
        <v>6.9165548753516923E-3</v>
      </c>
      <c r="BG52" s="148">
        <f t="shared" si="2"/>
        <v>1.4071551962510018E-2</v>
      </c>
      <c r="BH52" s="148">
        <f t="shared" si="5"/>
        <v>9.9609132463436469E-3</v>
      </c>
    </row>
    <row r="53" spans="3:60">
      <c r="C53">
        <f>'Ac225 Dose 200 nCi R power'!D518</f>
        <v>9</v>
      </c>
      <c r="D53" s="58">
        <f>'Ac227 Dose 1 nCi R power'!E429/'Ac225 Dose 200 nCi R power'!E429</f>
        <v>1.6811237903740932E-2</v>
      </c>
      <c r="E53" s="58">
        <f>'Ac227 Dose 1 nCi R power'!F429/'Ac225 Dose 200 nCi R power'!F429</f>
        <v>1.1597234398089169E-2</v>
      </c>
      <c r="F53" s="58">
        <f>'Ac227 Dose 1 nCi R power'!G429/'Ac225 Dose 200 nCi R power'!G429</f>
        <v>2.6074926229891918E-3</v>
      </c>
      <c r="G53" s="58">
        <f>'Ac227 Dose 1 nCi R power'!H429/'Ac225 Dose 200 nCi R power'!H429</f>
        <v>2.5774954307303684E-3</v>
      </c>
      <c r="H53" s="58">
        <f>'Ac227 Dose 1 nCi R power'!I429/'Ac225 Dose 200 nCi R power'!I429</f>
        <v>3.8018521442259989E-3</v>
      </c>
      <c r="I53" s="58">
        <f>'Ac227 Dose 1 nCi R power'!J429/'Ac225 Dose 200 nCi R power'!J429</f>
        <v>1.1632193177387362E-2</v>
      </c>
      <c r="J53" s="58">
        <f>'Ac227 Dose 1 nCi R power'!K429/'Ac225 Dose 200 nCi R power'!K429</f>
        <v>2.6665093478689377E-3</v>
      </c>
      <c r="K53" s="58">
        <f>'Ac227 Dose 1 nCi R power'!L429/'Ac225 Dose 200 nCi R power'!L429</f>
        <v>5.1524501724411129E-3</v>
      </c>
      <c r="L53" s="58">
        <f>'Ac227 Dose 1 nCi R power'!M429/'Ac225 Dose 200 nCi R power'!M429</f>
        <v>3.9576731924417267E-3</v>
      </c>
      <c r="M53" s="58"/>
      <c r="P53" s="59">
        <f>((('Ac225 Dose 200 nCi R power'!Q429/'Ac225 Dose 200 nCi R power'!E429)^2+('Ac227 Dose 1 nCi R power'!Q429/'Ac227 Dose 1 nCi R power'!E429)^2)^0.5)*D53</f>
        <v>1.2390289122492576E-2</v>
      </c>
      <c r="Q53" s="59">
        <f>((('Ac225 Dose 200 nCi R power'!R429/'Ac225 Dose 200 nCi R power'!F429)^2+('Ac227 Dose 1 nCi R power'!R429/'Ac227 Dose 1 nCi R power'!F429)^2)^0.5)*E53</f>
        <v>1.3778577644782061E-2</v>
      </c>
      <c r="R53" s="59">
        <f>((('Ac225 Dose 200 nCi R power'!S429/'Ac225 Dose 200 nCi R power'!G429)^2+('Ac227 Dose 1 nCi R power'!S429/'Ac227 Dose 1 nCi R power'!G429)^2)^0.5)*F53</f>
        <v>3.0755760806549354E-3</v>
      </c>
      <c r="S53" s="59">
        <f>((('Ac225 Dose 200 nCi R power'!T429/'Ac225 Dose 200 nCi R power'!H429)^2+('Ac227 Dose 1 nCi R power'!T429/'Ac227 Dose 1 nCi R power'!H429)^2)^0.5)*G53</f>
        <v>2.5252112108594717E-3</v>
      </c>
      <c r="T53" s="59">
        <f>((('Ac225 Dose 200 nCi R power'!U429/'Ac225 Dose 200 nCi R power'!I429)^2+('Ac227 Dose 1 nCi R power'!U429/'Ac227 Dose 1 nCi R power'!I429)^2)^0.5)*H53</f>
        <v>4.6939747602745248E-3</v>
      </c>
      <c r="U53" s="59">
        <f>((('Ac225 Dose 200 nCi R power'!V429/'Ac225 Dose 200 nCi R power'!J429)^2+('Ac227 Dose 1 nCi R power'!V429/'Ac227 Dose 1 nCi R power'!J429)^2)^0.5)*I53</f>
        <v>1.182280636048646E-2</v>
      </c>
      <c r="V53" s="59">
        <f>((('Ac225 Dose 200 nCi R power'!W429/'Ac225 Dose 200 nCi R power'!K429)^2+('Ac227 Dose 1 nCi R power'!W429/'Ac227 Dose 1 nCi R power'!K429)^2)^0.5)*J53</f>
        <v>2.9144607065393732E-3</v>
      </c>
      <c r="W53" s="59">
        <f>((('Ac225 Dose 200 nCi R power'!X429/'Ac225 Dose 200 nCi R power'!L429)^2+('Ac227 Dose 1 nCi R power'!X429/'Ac227 Dose 1 nCi R power'!L429)^2)^0.5)*K53</f>
        <v>4.9134676345152402E-3</v>
      </c>
      <c r="X53" s="59">
        <f>((('Ac225 Dose 200 nCi R power'!Y429/'Ac225 Dose 200 nCi R power'!M429)^2+('Ac227 Dose 1 nCi R power'!Y429/'Ac227 Dose 1 nCi R power'!M429)^2)^0.5)*L53</f>
        <v>4.6488860694370842E-3</v>
      </c>
      <c r="Y53" s="59"/>
      <c r="Z53" s="59"/>
      <c r="AA53" s="59"/>
      <c r="AB53" s="59">
        <f>((('Ac225 Dose 200 nCi R power'!AC429/'Ac225 Dose 200 nCi R power'!E429)^2+('Ac227 Dose 1 nCi R power'!AC429/'Ac227 Dose 1 nCi R power'!E429)^2)^0.5)*D53</f>
        <v>5.7781071053751701E-2</v>
      </c>
      <c r="AC53" s="59">
        <f>((('Ac225 Dose 200 nCi R power'!AD429/'Ac225 Dose 200 nCi R power'!F429)^2+('Ac227 Dose 1 nCi R power'!AD429/'Ac227 Dose 1 nCi R power'!F429)^2)^0.5)*E53</f>
        <v>1.9128418165945984E-2</v>
      </c>
      <c r="AD53" s="59">
        <f>((('Ac225 Dose 200 nCi R power'!AE429/'Ac225 Dose 200 nCi R power'!G429)^2+('Ac227 Dose 1 nCi R power'!AE429/'Ac227 Dose 1 nCi R power'!G429)^2)^0.5)*F53</f>
        <v>4.2996958769008472E-3</v>
      </c>
      <c r="AE53" s="59">
        <f>((('Ac225 Dose 200 nCi R power'!AF429/'Ac225 Dose 200 nCi R power'!H429)^2+('Ac227 Dose 1 nCi R power'!AF429/'Ac227 Dose 1 nCi R power'!H429)^2)^0.5)*G53</f>
        <v>4.7651028249855584E-3</v>
      </c>
      <c r="AF53" s="59">
        <f>((('Ac225 Dose 200 nCi R power'!AG429/'Ac225 Dose 200 nCi R power'!I429)^2+('Ac227 Dose 1 nCi R power'!AG429/'Ac227 Dose 1 nCi R power'!I429)^2)^0.5)*H53</f>
        <v>6.0807941891175901E-3</v>
      </c>
      <c r="AG53" s="59">
        <f>((('Ac225 Dose 200 nCi R power'!AH429/'Ac225 Dose 200 nCi R power'!J429)^2+('Ac227 Dose 1 nCi R power'!AH429/'Ac227 Dose 1 nCi R power'!J429)^2)^0.5)*I53</f>
        <v>2.1287845727572603E-2</v>
      </c>
      <c r="AH53" s="59">
        <f>((('Ac225 Dose 200 nCi R power'!AI429/'Ac225 Dose 200 nCi R power'!K429)^2+('Ac227 Dose 1 nCi R power'!AI429/'Ac227 Dose 1 nCi R power'!K429)^2)^0.5)*J53</f>
        <v>4.6284601551861999E-3</v>
      </c>
      <c r="AI53" s="59">
        <f>((('Ac225 Dose 200 nCi R power'!AJ429/'Ac225 Dose 200 nCi R power'!L429)^2+('Ac227 Dose 1 nCi R power'!AJ429/'Ac227 Dose 1 nCi R power'!L429)^2)^0.5)*K53</f>
        <v>9.688976560538666E-3</v>
      </c>
      <c r="AJ53" s="59">
        <f>((('Ac225 Dose 200 nCi R power'!AK429/'Ac225 Dose 200 nCi R power'!M429)^2+('Ac227 Dose 1 nCi R power'!AK429/'Ac227 Dose 1 nCi R power'!M429)^2)^0.5)*L53</f>
        <v>6.5482158902296552E-3</v>
      </c>
      <c r="AK53" s="59"/>
      <c r="AL53" s="59"/>
      <c r="AN53" s="148">
        <f t="shared" si="3"/>
        <v>4.4209487812483569E-3</v>
      </c>
      <c r="AO53" s="148">
        <f t="shared" si="3"/>
        <v>-2.1813432466928923E-3</v>
      </c>
      <c r="AP53" s="148">
        <f t="shared" si="3"/>
        <v>-4.6808345766574362E-4</v>
      </c>
      <c r="AQ53" s="148">
        <f t="shared" si="3"/>
        <v>5.2284219870896761E-5</v>
      </c>
      <c r="AR53" s="148">
        <f t="shared" si="3"/>
        <v>-8.9212261604852596E-4</v>
      </c>
      <c r="AS53" s="148">
        <f t="shared" si="3"/>
        <v>-1.9061318309909758E-4</v>
      </c>
      <c r="AT53" s="148">
        <f t="shared" si="3"/>
        <v>-2.4795135867043553E-4</v>
      </c>
      <c r="AU53" s="148">
        <f t="shared" si="3"/>
        <v>2.3898253792587268E-4</v>
      </c>
      <c r="AV53" s="148">
        <f t="shared" si="4"/>
        <v>-6.9121287699535749E-4</v>
      </c>
      <c r="AZ53" s="148">
        <f t="shared" si="2"/>
        <v>7.4592308957492637E-2</v>
      </c>
      <c r="BA53" s="148">
        <f t="shared" si="2"/>
        <v>3.0725652564035151E-2</v>
      </c>
      <c r="BB53" s="148">
        <f t="shared" si="2"/>
        <v>6.907188499890039E-3</v>
      </c>
      <c r="BC53" s="148">
        <f t="shared" si="2"/>
        <v>7.3425982557159264E-3</v>
      </c>
      <c r="BD53" s="148">
        <f t="shared" si="2"/>
        <v>9.882646333343589E-3</v>
      </c>
      <c r="BE53" s="148">
        <f t="shared" si="2"/>
        <v>3.2920038904959967E-2</v>
      </c>
      <c r="BF53" s="148">
        <f t="shared" si="2"/>
        <v>7.2949695030551376E-3</v>
      </c>
      <c r="BG53" s="148">
        <f t="shared" si="2"/>
        <v>1.4841426732979779E-2</v>
      </c>
      <c r="BH53" s="148">
        <f t="shared" si="5"/>
        <v>1.0505889082671381E-2</v>
      </c>
    </row>
    <row r="54" spans="3:60">
      <c r="C54">
        <f>'Ac225 Dose 200 nCi R power'!D519</f>
        <v>9.25</v>
      </c>
      <c r="D54" s="58">
        <f>'Ac227 Dose 1 nCi R power'!E430/'Ac225 Dose 200 nCi R power'!E430</f>
        <v>1.7695348294052681E-2</v>
      </c>
      <c r="E54" s="58">
        <f>'Ac227 Dose 1 nCi R power'!F430/'Ac225 Dose 200 nCi R power'!F430</f>
        <v>1.2207138052355461E-2</v>
      </c>
      <c r="F54" s="58">
        <f>'Ac227 Dose 1 nCi R power'!G430/'Ac225 Dose 200 nCi R power'!G430</f>
        <v>2.7446218060895632E-3</v>
      </c>
      <c r="G54" s="58">
        <f>'Ac227 Dose 1 nCi R power'!H430/'Ac225 Dose 200 nCi R power'!H430</f>
        <v>2.7130470483053416E-3</v>
      </c>
      <c r="H54" s="58">
        <f>'Ac227 Dose 1 nCi R power'!I430/'Ac225 Dose 200 nCi R power'!I430</f>
        <v>4.0017932194987048E-3</v>
      </c>
      <c r="I54" s="58">
        <f>'Ac227 Dose 1 nCi R power'!J430/'Ac225 Dose 200 nCi R power'!J430</f>
        <v>1.2243935329222192E-2</v>
      </c>
      <c r="J54" s="58">
        <f>'Ac227 Dose 1 nCi R power'!K430/'Ac225 Dose 200 nCi R power'!K430</f>
        <v>2.8067422464700424E-3</v>
      </c>
      <c r="K54" s="58">
        <f>'Ac227 Dose 1 nCi R power'!L430/'Ac225 Dose 200 nCi R power'!L430</f>
        <v>5.4234197916388227E-3</v>
      </c>
      <c r="L54" s="58">
        <f>'Ac227 Dose 1 nCi R power'!M430/'Ac225 Dose 200 nCi R power'!M430</f>
        <v>4.1658089651272949E-3</v>
      </c>
      <c r="M54" s="58"/>
      <c r="P54" s="59">
        <f>((('Ac225 Dose 200 nCi R power'!Q430/'Ac225 Dose 200 nCi R power'!E430)^2+('Ac227 Dose 1 nCi R power'!Q430/'Ac227 Dose 1 nCi R power'!E430)^2)^0.5)*D54</f>
        <v>1.3041899873282357E-2</v>
      </c>
      <c r="Q54" s="59">
        <f>((('Ac225 Dose 200 nCi R power'!R430/'Ac225 Dose 200 nCi R power'!F430)^2+('Ac227 Dose 1 nCi R power'!R430/'Ac227 Dose 1 nCi R power'!F430)^2)^0.5)*E54</f>
        <v>1.4503199099146134E-2</v>
      </c>
      <c r="R54" s="59">
        <f>((('Ac225 Dose 200 nCi R power'!S430/'Ac225 Dose 200 nCi R power'!G430)^2+('Ac227 Dose 1 nCi R power'!S430/'Ac227 Dose 1 nCi R power'!G430)^2)^0.5)*F54</f>
        <v>3.2373219785281817E-3</v>
      </c>
      <c r="S54" s="59">
        <f>((('Ac225 Dose 200 nCi R power'!T430/'Ac225 Dose 200 nCi R power'!H430)^2+('Ac227 Dose 1 nCi R power'!T430/'Ac227 Dose 1 nCi R power'!H430)^2)^0.5)*G54</f>
        <v>2.658013178331229E-3</v>
      </c>
      <c r="T54" s="59">
        <f>((('Ac225 Dose 200 nCi R power'!U430/'Ac225 Dose 200 nCi R power'!I430)^2+('Ac227 Dose 1 nCi R power'!U430/'Ac227 Dose 1 nCi R power'!I430)^2)^0.5)*H54</f>
        <v>4.940832956035133E-3</v>
      </c>
      <c r="U54" s="59">
        <f>((('Ac225 Dose 200 nCi R power'!V430/'Ac225 Dose 200 nCi R power'!J430)^2+('Ac227 Dose 1 nCi R power'!V430/'Ac227 Dose 1 nCi R power'!J430)^2)^0.5)*I54</f>
        <v>1.244457294339967E-2</v>
      </c>
      <c r="V54" s="59">
        <f>((('Ac225 Dose 200 nCi R power'!W430/'Ac225 Dose 200 nCi R power'!K430)^2+('Ac227 Dose 1 nCi R power'!W430/'Ac227 Dose 1 nCi R power'!K430)^2)^0.5)*J54</f>
        <v>3.0677334760736983E-3</v>
      </c>
      <c r="W54" s="59">
        <f>((('Ac225 Dose 200 nCi R power'!X430/'Ac225 Dose 200 nCi R power'!L430)^2+('Ac227 Dose 1 nCi R power'!X430/'Ac227 Dose 1 nCi R power'!L430)^2)^0.5)*K54</f>
        <v>5.1718690570047047E-3</v>
      </c>
      <c r="X54" s="59">
        <f>((('Ac225 Dose 200 nCi R power'!Y430/'Ac225 Dose 200 nCi R power'!M430)^2+('Ac227 Dose 1 nCi R power'!Y430/'Ac227 Dose 1 nCi R power'!M430)^2)^0.5)*L54</f>
        <v>4.89337303112896E-3</v>
      </c>
      <c r="Y54" s="59"/>
      <c r="Z54" s="59"/>
      <c r="AA54" s="59"/>
      <c r="AB54" s="59">
        <f>((('Ac225 Dose 200 nCi R power'!AC430/'Ac225 Dose 200 nCi R power'!E430)^2+('Ac227 Dose 1 nCi R power'!AC430/'Ac227 Dose 1 nCi R power'!E430)^2)^0.5)*D54</f>
        <v>6.0819802976675427E-2</v>
      </c>
      <c r="AC54" s="59">
        <f>((('Ac225 Dose 200 nCi R power'!AD430/'Ac225 Dose 200 nCi R power'!F430)^2+('Ac227 Dose 1 nCi R power'!AD430/'Ac227 Dose 1 nCi R power'!F430)^2)^0.5)*E54</f>
        <v>2.0134390084705026E-2</v>
      </c>
      <c r="AD54" s="59">
        <f>((('Ac225 Dose 200 nCi R power'!AE430/'Ac225 Dose 200 nCi R power'!G430)^2+('Ac227 Dose 1 nCi R power'!AE430/'Ac227 Dose 1 nCi R power'!G430)^2)^0.5)*F54</f>
        <v>4.525818772889531E-3</v>
      </c>
      <c r="AE54" s="59">
        <f>((('Ac225 Dose 200 nCi R power'!AF430/'Ac225 Dose 200 nCi R power'!H430)^2+('Ac227 Dose 1 nCi R power'!AF430/'Ac227 Dose 1 nCi R power'!H430)^2)^0.5)*G54</f>
        <v>5.0157016769318587E-3</v>
      </c>
      <c r="AF54" s="59">
        <f>((('Ac225 Dose 200 nCi R power'!AG430/'Ac225 Dose 200 nCi R power'!I430)^2+('Ac227 Dose 1 nCi R power'!AG430/'Ac227 Dose 1 nCi R power'!I430)^2)^0.5)*H54</f>
        <v>6.4005858281824257E-3</v>
      </c>
      <c r="AG54" s="59">
        <f>((('Ac225 Dose 200 nCi R power'!AH430/'Ac225 Dose 200 nCi R power'!J430)^2+('Ac227 Dose 1 nCi R power'!AH430/'Ac227 Dose 1 nCi R power'!J430)^2)^0.5)*I54</f>
        <v>2.2407382890919307E-2</v>
      </c>
      <c r="AH54" s="59">
        <f>((('Ac225 Dose 200 nCi R power'!AI430/'Ac225 Dose 200 nCi R power'!K430)^2+('Ac227 Dose 1 nCi R power'!AI430/'Ac227 Dose 1 nCi R power'!K430)^2)^0.5)*J54</f>
        <v>4.8718729090699272E-3</v>
      </c>
      <c r="AI54" s="59">
        <f>((('Ac225 Dose 200 nCi R power'!AJ430/'Ac225 Dose 200 nCi R power'!L430)^2+('Ac227 Dose 1 nCi R power'!AJ430/'Ac227 Dose 1 nCi R power'!L430)^2)^0.5)*K54</f>
        <v>1.0198524096401752E-2</v>
      </c>
      <c r="AJ54" s="59">
        <f>((('Ac225 Dose 200 nCi R power'!AK430/'Ac225 Dose 200 nCi R power'!M430)^2+('Ac227 Dose 1 nCi R power'!AK430/'Ac227 Dose 1 nCi R power'!M430)^2)^0.5)*L54</f>
        <v>6.8925894419993479E-3</v>
      </c>
      <c r="AK54" s="59"/>
      <c r="AL54" s="59"/>
      <c r="AN54" s="148">
        <f t="shared" si="3"/>
        <v>4.6534484207703241E-3</v>
      </c>
      <c r="AO54" s="148">
        <f t="shared" si="3"/>
        <v>-2.2960610467906723E-3</v>
      </c>
      <c r="AP54" s="148">
        <f t="shared" si="3"/>
        <v>-4.927001724386185E-4</v>
      </c>
      <c r="AQ54" s="148">
        <f t="shared" si="3"/>
        <v>5.503386997411262E-5</v>
      </c>
      <c r="AR54" s="148">
        <f t="shared" si="3"/>
        <v>-9.3903973653642822E-4</v>
      </c>
      <c r="AS54" s="148">
        <f t="shared" si="3"/>
        <v>-2.0063761417747801E-4</v>
      </c>
      <c r="AT54" s="148">
        <f t="shared" si="3"/>
        <v>-2.6099122960365588E-4</v>
      </c>
      <c r="AU54" s="148">
        <f t="shared" si="3"/>
        <v>2.5155073463411799E-4</v>
      </c>
      <c r="AV54" s="148">
        <f t="shared" si="4"/>
        <v>-7.2756406600166506E-4</v>
      </c>
      <c r="AZ54" s="148">
        <f t="shared" si="2"/>
        <v>7.8515151270728112E-2</v>
      </c>
      <c r="BA54" s="148">
        <f t="shared" si="2"/>
        <v>3.2341528137060489E-2</v>
      </c>
      <c r="BB54" s="148">
        <f t="shared" si="2"/>
        <v>7.2704405789790942E-3</v>
      </c>
      <c r="BC54" s="148">
        <f t="shared" si="2"/>
        <v>7.7287487252372007E-3</v>
      </c>
      <c r="BD54" s="148">
        <f t="shared" si="2"/>
        <v>1.040237904768113E-2</v>
      </c>
      <c r="BE54" s="148">
        <f t="shared" si="2"/>
        <v>3.4651318220141503E-2</v>
      </c>
      <c r="BF54" s="148">
        <f t="shared" si="2"/>
        <v>7.6786151555399695E-3</v>
      </c>
      <c r="BG54" s="148">
        <f t="shared" si="2"/>
        <v>1.5621943888040574E-2</v>
      </c>
      <c r="BH54" s="148">
        <f t="shared" si="5"/>
        <v>1.1058398407126642E-2</v>
      </c>
    </row>
    <row r="55" spans="3:60">
      <c r="C55">
        <f>'Ac225 Dose 200 nCi R power'!D520</f>
        <v>9.5</v>
      </c>
      <c r="D55" s="58">
        <f>'Ac227 Dose 1 nCi R power'!E431/'Ac225 Dose 200 nCi R power'!E431</f>
        <v>1.862822860213605E-2</v>
      </c>
      <c r="E55" s="58">
        <f>'Ac227 Dose 1 nCi R power'!F431/'Ac225 Dose 200 nCi R power'!F431</f>
        <v>1.2850685639996039E-2</v>
      </c>
      <c r="F55" s="58">
        <f>'Ac227 Dose 1 nCi R power'!G431/'Ac225 Dose 200 nCi R power'!G431</f>
        <v>2.889315405418019E-3</v>
      </c>
      <c r="G55" s="58">
        <f>'Ac227 Dose 1 nCi R power'!H431/'Ac225 Dose 200 nCi R power'!H431</f>
        <v>2.856076059331838E-3</v>
      </c>
      <c r="H55" s="58">
        <f>'Ac227 Dose 1 nCi R power'!I431/'Ac225 Dose 200 nCi R power'!I431</f>
        <v>4.2127635846735201E-3</v>
      </c>
      <c r="I55" s="58">
        <f>'Ac227 Dose 1 nCi R power'!J431/'Ac225 Dose 200 nCi R power'!J431</f>
        <v>1.2889422830924349E-2</v>
      </c>
      <c r="J55" s="58">
        <f>'Ac227 Dose 1 nCi R power'!K431/'Ac225 Dose 200 nCi R power'!K431</f>
        <v>2.954710770631704E-3</v>
      </c>
      <c r="K55" s="58">
        <f>'Ac227 Dose 1 nCi R power'!L431/'Ac225 Dose 200 nCi R power'!L431</f>
        <v>5.709336827122654E-3</v>
      </c>
      <c r="L55" s="58">
        <f>'Ac227 Dose 1 nCi R power'!M431/'Ac225 Dose 200 nCi R power'!M431</f>
        <v>4.3854260693642613E-3</v>
      </c>
      <c r="M55" s="58"/>
      <c r="P55" s="59">
        <f>((('Ac225 Dose 200 nCi R power'!Q431/'Ac225 Dose 200 nCi R power'!E431)^2+('Ac227 Dose 1 nCi R power'!Q431/'Ac227 Dose 1 nCi R power'!E431)^2)^0.5)*D55</f>
        <v>1.3729455233572685E-2</v>
      </c>
      <c r="Q55" s="59">
        <f>((('Ac225 Dose 200 nCi R power'!R431/'Ac225 Dose 200 nCi R power'!F431)^2+('Ac227 Dose 1 nCi R power'!R431/'Ac227 Dose 1 nCi R power'!F431)^2)^0.5)*E55</f>
        <v>1.5267792630676279E-2</v>
      </c>
      <c r="R55" s="59">
        <f>((('Ac225 Dose 200 nCi R power'!S431/'Ac225 Dose 200 nCi R power'!G431)^2+('Ac227 Dose 1 nCi R power'!S431/'Ac227 Dose 1 nCi R power'!G431)^2)^0.5)*F55</f>
        <v>3.4079902171245038E-3</v>
      </c>
      <c r="S55" s="59">
        <f>((('Ac225 Dose 200 nCi R power'!T431/'Ac225 Dose 200 nCi R power'!H431)^2+('Ac227 Dose 1 nCi R power'!T431/'Ac227 Dose 1 nCi R power'!H431)^2)^0.5)*G55</f>
        <v>2.7981408611259598E-3</v>
      </c>
      <c r="T55" s="59">
        <f>((('Ac225 Dose 200 nCi R power'!U431/'Ac225 Dose 200 nCi R power'!I431)^2+('Ac227 Dose 1 nCi R power'!U431/'Ac227 Dose 1 nCi R power'!I431)^2)^0.5)*H55</f>
        <v>5.2013085168221241E-3</v>
      </c>
      <c r="U55" s="59">
        <f>((('Ac225 Dose 200 nCi R power'!V431/'Ac225 Dose 200 nCi R power'!J431)^2+('Ac227 Dose 1 nCi R power'!V431/'Ac227 Dose 1 nCi R power'!J431)^2)^0.5)*I55</f>
        <v>1.3100637850881962E-2</v>
      </c>
      <c r="V55" s="59">
        <f>((('Ac225 Dose 200 nCi R power'!W431/'Ac225 Dose 200 nCi R power'!K431)^2+('Ac227 Dose 1 nCi R power'!W431/'Ac227 Dose 1 nCi R power'!K431)^2)^0.5)*J55</f>
        <v>3.2294611856796798E-3</v>
      </c>
      <c r="W55" s="59">
        <f>((('Ac225 Dose 200 nCi R power'!X431/'Ac225 Dose 200 nCi R power'!L431)^2+('Ac227 Dose 1 nCi R power'!X431/'Ac227 Dose 1 nCi R power'!L431)^2)^0.5)*K55</f>
        <v>5.4445246000937829E-3</v>
      </c>
      <c r="X55" s="59">
        <f>((('Ac225 Dose 200 nCi R power'!Y431/'Ac225 Dose 200 nCi R power'!M431)^2+('Ac227 Dose 1 nCi R power'!Y431/'Ac227 Dose 1 nCi R power'!M431)^2)^0.5)*L55</f>
        <v>5.1513465541695126E-3</v>
      </c>
      <c r="Y55" s="59"/>
      <c r="Z55" s="59"/>
      <c r="AA55" s="59"/>
      <c r="AB55" s="59">
        <f>((('Ac225 Dose 200 nCi R power'!AC431/'Ac225 Dose 200 nCi R power'!E431)^2+('Ac227 Dose 1 nCi R power'!AC431/'Ac227 Dose 1 nCi R power'!E431)^2)^0.5)*D55</f>
        <v>6.4026159562350554E-2</v>
      </c>
      <c r="AC55" s="59">
        <f>((('Ac225 Dose 200 nCi R power'!AD431/'Ac225 Dose 200 nCi R power'!F431)^2+('Ac227 Dose 1 nCi R power'!AD431/'Ac227 Dose 1 nCi R power'!F431)^2)^0.5)*E55</f>
        <v>2.1195854132383764E-2</v>
      </c>
      <c r="AD55" s="59">
        <f>((('Ac225 Dose 200 nCi R power'!AE431/'Ac225 Dose 200 nCi R power'!G431)^2+('Ac227 Dose 1 nCi R power'!AE431/'Ac227 Dose 1 nCi R power'!G431)^2)^0.5)*F55</f>
        <v>4.7644152187476573E-3</v>
      </c>
      <c r="AE55" s="59">
        <f>((('Ac225 Dose 200 nCi R power'!AF431/'Ac225 Dose 200 nCi R power'!H431)^2+('Ac227 Dose 1 nCi R power'!AF431/'Ac227 Dose 1 nCi R power'!H431)^2)^0.5)*G55</f>
        <v>5.2801242386060513E-3</v>
      </c>
      <c r="AF55" s="59">
        <f>((('Ac225 Dose 200 nCi R power'!AG431/'Ac225 Dose 200 nCi R power'!I431)^2+('Ac227 Dose 1 nCi R power'!AG431/'Ac227 Dose 1 nCi R power'!I431)^2)^0.5)*H55</f>
        <v>6.7380180380539664E-3</v>
      </c>
      <c r="AG55" s="59">
        <f>((('Ac225 Dose 200 nCi R power'!AH431/'Ac225 Dose 200 nCi R power'!J431)^2+('Ac227 Dose 1 nCi R power'!AH431/'Ac227 Dose 1 nCi R power'!J431)^2)^0.5)*I55</f>
        <v>2.3588676748901652E-2</v>
      </c>
      <c r="AH55" s="59">
        <f>((('Ac225 Dose 200 nCi R power'!AI431/'Ac225 Dose 200 nCi R power'!K431)^2+('Ac227 Dose 1 nCi R power'!AI431/'Ac227 Dose 1 nCi R power'!K431)^2)^0.5)*J55</f>
        <v>5.1287129680973962E-3</v>
      </c>
      <c r="AI55" s="59">
        <f>((('Ac225 Dose 200 nCi R power'!AJ431/'Ac225 Dose 200 nCi R power'!L431)^2+('Ac227 Dose 1 nCi R power'!AJ431/'Ac227 Dose 1 nCi R power'!L431)^2)^0.5)*K55</f>
        <v>1.0736179651011235E-2</v>
      </c>
      <c r="AJ55" s="59">
        <f>((('Ac225 Dose 200 nCi R power'!AK431/'Ac225 Dose 200 nCi R power'!M431)^2+('Ac227 Dose 1 nCi R power'!AK431/'Ac227 Dose 1 nCi R power'!M431)^2)^0.5)*L55</f>
        <v>7.2559595692946455E-3</v>
      </c>
      <c r="AK55" s="59"/>
      <c r="AL55" s="59"/>
      <c r="AN55" s="148">
        <f t="shared" si="3"/>
        <v>4.8987733685633642E-3</v>
      </c>
      <c r="AO55" s="148">
        <f t="shared" si="3"/>
        <v>-2.4171069906802397E-3</v>
      </c>
      <c r="AP55" s="148">
        <f t="shared" si="3"/>
        <v>-5.186748117064848E-4</v>
      </c>
      <c r="AQ55" s="148">
        <f t="shared" si="3"/>
        <v>5.7935198205878204E-5</v>
      </c>
      <c r="AR55" s="148">
        <f t="shared" si="3"/>
        <v>-9.8854493214860402E-4</v>
      </c>
      <c r="AS55" s="148">
        <f t="shared" si="3"/>
        <v>-2.1121501995761266E-4</v>
      </c>
      <c r="AT55" s="148">
        <f t="shared" si="3"/>
        <v>-2.7475041504797584E-4</v>
      </c>
      <c r="AU55" s="148">
        <f t="shared" si="3"/>
        <v>2.6481222702887108E-4</v>
      </c>
      <c r="AV55" s="148">
        <f t="shared" si="4"/>
        <v>-7.6592048480525129E-4</v>
      </c>
      <c r="AZ55" s="148">
        <f t="shared" si="2"/>
        <v>8.26543881644866E-2</v>
      </c>
      <c r="BA55" s="148">
        <f t="shared" si="2"/>
        <v>3.40465397723798E-2</v>
      </c>
      <c r="BB55" s="148">
        <f t="shared" si="2"/>
        <v>7.6537306241656767E-3</v>
      </c>
      <c r="BC55" s="148">
        <f t="shared" si="2"/>
        <v>8.1362002979378893E-3</v>
      </c>
      <c r="BD55" s="148">
        <f t="shared" si="2"/>
        <v>1.0950781622727487E-2</v>
      </c>
      <c r="BE55" s="148">
        <f t="shared" si="2"/>
        <v>3.6478099579826E-2</v>
      </c>
      <c r="BF55" s="148">
        <f t="shared" si="2"/>
        <v>8.0834237387290998E-3</v>
      </c>
      <c r="BG55" s="148">
        <f t="shared" si="2"/>
        <v>1.6445516478133887E-2</v>
      </c>
      <c r="BH55" s="148">
        <f t="shared" si="5"/>
        <v>1.1641385638658908E-2</v>
      </c>
    </row>
    <row r="56" spans="3:60">
      <c r="C56">
        <f>'Ac225 Dose 200 nCi R power'!D521</f>
        <v>9.75</v>
      </c>
      <c r="D56" s="58">
        <f>'Ac227 Dose 1 nCi R power'!E432/'Ac225 Dose 200 nCi R power'!E432</f>
        <v>1.9612522276854557E-2</v>
      </c>
      <c r="E56" s="58">
        <f>'Ac227 Dose 1 nCi R power'!F432/'Ac225 Dose 200 nCi R power'!F432</f>
        <v>1.352970074451294E-2</v>
      </c>
      <c r="F56" s="58">
        <f>'Ac227 Dose 1 nCi R power'!G432/'Ac225 Dose 200 nCi R power'!G432</f>
        <v>3.0419834308412002E-3</v>
      </c>
      <c r="G56" s="58">
        <f>'Ac227 Dose 1 nCi R power'!H432/'Ac225 Dose 200 nCi R power'!H432</f>
        <v>3.0069877568290938E-3</v>
      </c>
      <c r="H56" s="58">
        <f>'Ac227 Dose 1 nCi R power'!I432/'Ac225 Dose 200 nCi R power'!I432</f>
        <v>4.4353610542473667E-3</v>
      </c>
      <c r="I56" s="58">
        <f>'Ac227 Dose 1 nCi R power'!J432/'Ac225 Dose 200 nCi R power'!J432</f>
        <v>1.3570484763017905E-2</v>
      </c>
      <c r="J56" s="58">
        <f>'Ac227 Dose 1 nCi R power'!K432/'Ac225 Dose 200 nCi R power'!K432</f>
        <v>3.1108342101852622E-3</v>
      </c>
      <c r="K56" s="58">
        <f>'Ac227 Dose 1 nCi R power'!L432/'Ac225 Dose 200 nCi R power'!L432</f>
        <v>6.0110114654256174E-3</v>
      </c>
      <c r="L56" s="58">
        <f>'Ac227 Dose 1 nCi R power'!M432/'Ac225 Dose 200 nCi R power'!M432</f>
        <v>4.6171468214128968E-3</v>
      </c>
      <c r="M56" s="58"/>
      <c r="P56" s="59">
        <f>((('Ac225 Dose 200 nCi R power'!Q432/'Ac225 Dose 200 nCi R power'!E432)^2+('Ac227 Dose 1 nCi R power'!Q432/'Ac227 Dose 1 nCi R power'!E432)^2)^0.5)*D56</f>
        <v>1.4454903489140412E-2</v>
      </c>
      <c r="Q56" s="59">
        <f>((('Ac225 Dose 200 nCi R power'!R432/'Ac225 Dose 200 nCi R power'!F432)^2+('Ac227 Dose 1 nCi R power'!R432/'Ac227 Dose 1 nCi R power'!F432)^2)^0.5)*E56</f>
        <v>1.607452482375047E-2</v>
      </c>
      <c r="R56" s="59">
        <f>((('Ac225 Dose 200 nCi R power'!S432/'Ac225 Dose 200 nCi R power'!G432)^2+('Ac227 Dose 1 nCi R power'!S432/'Ac227 Dose 1 nCi R power'!G432)^2)^0.5)*F56</f>
        <v>3.5880644091404643E-3</v>
      </c>
      <c r="S56" s="59">
        <f>((('Ac225 Dose 200 nCi R power'!T432/'Ac225 Dose 200 nCi R power'!H432)^2+('Ac227 Dose 1 nCi R power'!T432/'Ac227 Dose 1 nCi R power'!H432)^2)^0.5)*G56</f>
        <v>2.9459913309372362E-3</v>
      </c>
      <c r="T56" s="59">
        <f>((('Ac225 Dose 200 nCi R power'!U432/'Ac225 Dose 200 nCi R power'!I432)^2+('Ac227 Dose 1 nCi R power'!U432/'Ac227 Dose 1 nCi R power'!I432)^2)^0.5)*H56</f>
        <v>5.476139537136126E-3</v>
      </c>
      <c r="U56" s="59">
        <f>((('Ac225 Dose 200 nCi R power'!V432/'Ac225 Dose 200 nCi R power'!J432)^2+('Ac227 Dose 1 nCi R power'!V432/'Ac227 Dose 1 nCi R power'!J432)^2)^0.5)*I56</f>
        <v>1.3792860136039142E-2</v>
      </c>
      <c r="V56" s="59">
        <f>((('Ac225 Dose 200 nCi R power'!W432/'Ac225 Dose 200 nCi R power'!K432)^2+('Ac227 Dose 1 nCi R power'!W432/'Ac227 Dose 1 nCi R power'!K432)^2)^0.5)*J56</f>
        <v>3.4001021137950336E-3</v>
      </c>
      <c r="W56" s="59">
        <f>((('Ac225 Dose 200 nCi R power'!X432/'Ac225 Dose 200 nCi R power'!L432)^2+('Ac227 Dose 1 nCi R power'!X432/'Ac227 Dose 1 nCi R power'!L432)^2)^0.5)*K56</f>
        <v>5.7322068719930647E-3</v>
      </c>
      <c r="X56" s="59">
        <f>((('Ac225 Dose 200 nCi R power'!Y432/'Ac225 Dose 200 nCi R power'!M432)^2+('Ac227 Dose 1 nCi R power'!Y432/'Ac227 Dose 1 nCi R power'!M432)^2)^0.5)*L56</f>
        <v>5.4235376431800153E-3</v>
      </c>
      <c r="Y56" s="59"/>
      <c r="Z56" s="59"/>
      <c r="AA56" s="59"/>
      <c r="AB56" s="59">
        <f>((('Ac225 Dose 200 nCi R power'!AC432/'Ac225 Dose 200 nCi R power'!E432)^2+('Ac227 Dose 1 nCi R power'!AC432/'Ac227 Dose 1 nCi R power'!E432)^2)^0.5)*D56</f>
        <v>6.7409226477608025E-2</v>
      </c>
      <c r="AC56" s="59">
        <f>((('Ac225 Dose 200 nCi R power'!AD432/'Ac225 Dose 200 nCi R power'!F432)^2+('Ac227 Dose 1 nCi R power'!AD432/'Ac227 Dose 1 nCi R power'!F432)^2)^0.5)*E56</f>
        <v>2.2315818118136502E-2</v>
      </c>
      <c r="AD56" s="59">
        <f>((('Ac225 Dose 200 nCi R power'!AE432/'Ac225 Dose 200 nCi R power'!G432)^2+('Ac227 Dose 1 nCi R power'!AE432/'Ac227 Dose 1 nCi R power'!G432)^2)^0.5)*F56</f>
        <v>5.0161613113959011E-3</v>
      </c>
      <c r="AE56" s="59">
        <f>((('Ac225 Dose 200 nCi R power'!AF432/'Ac225 Dose 200 nCi R power'!H432)^2+('Ac227 Dose 1 nCi R power'!AF432/'Ac227 Dose 1 nCi R power'!H432)^2)^0.5)*G56</f>
        <v>5.5591197888964251E-3</v>
      </c>
      <c r="AF56" s="59">
        <f>((('Ac225 Dose 200 nCi R power'!AG432/'Ac225 Dose 200 nCi R power'!I432)^2+('Ac227 Dose 1 nCi R power'!AG432/'Ac227 Dose 1 nCi R power'!I432)^2)^0.5)*H56</f>
        <v>7.094046980829302E-3</v>
      </c>
      <c r="AG56" s="59">
        <f>((('Ac225 Dose 200 nCi R power'!AH432/'Ac225 Dose 200 nCi R power'!J432)^2+('Ac227 Dose 1 nCi R power'!AH432/'Ac227 Dose 1 nCi R power'!J432)^2)^0.5)*I56</f>
        <v>2.4835074665462597E-2</v>
      </c>
      <c r="AH56" s="59">
        <f>((('Ac225 Dose 200 nCi R power'!AI432/'Ac225 Dose 200 nCi R power'!K432)^2+('Ac227 Dose 1 nCi R power'!AI432/'Ac227 Dose 1 nCi R power'!K432)^2)^0.5)*J56</f>
        <v>5.399708125058602E-3</v>
      </c>
      <c r="AI56" s="59">
        <f>((('Ac225 Dose 200 nCi R power'!AJ432/'Ac225 Dose 200 nCi R power'!L432)^2+('Ac227 Dose 1 nCi R power'!AJ432/'Ac227 Dose 1 nCi R power'!L432)^2)^0.5)*K56</f>
        <v>1.1303466747752159E-2</v>
      </c>
      <c r="AJ56" s="59">
        <f>((('Ac225 Dose 200 nCi R power'!AK432/'Ac225 Dose 200 nCi R power'!M432)^2+('Ac227 Dose 1 nCi R power'!AK432/'Ac227 Dose 1 nCi R power'!M432)^2)^0.5)*L56</f>
        <v>7.6393559329859806E-3</v>
      </c>
      <c r="AK56" s="59"/>
      <c r="AL56" s="59"/>
      <c r="AN56" s="148">
        <f t="shared" si="3"/>
        <v>5.1576187877141449E-3</v>
      </c>
      <c r="AO56" s="148">
        <f t="shared" si="3"/>
        <v>-2.5448240792375308E-3</v>
      </c>
      <c r="AP56" s="148">
        <f t="shared" si="3"/>
        <v>-5.4608097829926408E-4</v>
      </c>
      <c r="AQ56" s="148">
        <f t="shared" si="3"/>
        <v>6.0996425891857598E-5</v>
      </c>
      <c r="AR56" s="148">
        <f t="shared" si="3"/>
        <v>-1.0407784828887594E-3</v>
      </c>
      <c r="AS56" s="148">
        <f t="shared" si="3"/>
        <v>-2.2237537302123751E-4</v>
      </c>
      <c r="AT56" s="148">
        <f t="shared" si="3"/>
        <v>-2.8926790360977138E-4</v>
      </c>
      <c r="AU56" s="148">
        <f t="shared" si="3"/>
        <v>2.7880459343255278E-4</v>
      </c>
      <c r="AV56" s="148">
        <f t="shared" si="4"/>
        <v>-8.0639082176711847E-4</v>
      </c>
      <c r="AZ56" s="148">
        <f t="shared" si="2"/>
        <v>8.7021748754462586E-2</v>
      </c>
      <c r="BA56" s="148">
        <f t="shared" si="2"/>
        <v>3.5845518862649445E-2</v>
      </c>
      <c r="BB56" s="148">
        <f t="shared" si="2"/>
        <v>8.0581447422371014E-3</v>
      </c>
      <c r="BC56" s="148">
        <f t="shared" si="2"/>
        <v>8.5661075457255185E-3</v>
      </c>
      <c r="BD56" s="148">
        <f t="shared" si="2"/>
        <v>1.1529408035076669E-2</v>
      </c>
      <c r="BE56" s="148">
        <f t="shared" si="2"/>
        <v>3.84055594284805E-2</v>
      </c>
      <c r="BF56" s="148">
        <f t="shared" si="2"/>
        <v>8.5105423352438633E-3</v>
      </c>
      <c r="BG56" s="148">
        <f t="shared" si="2"/>
        <v>1.7314478213177775E-2</v>
      </c>
      <c r="BH56" s="148">
        <f t="shared" si="5"/>
        <v>1.2256502754398877E-2</v>
      </c>
    </row>
    <row r="57" spans="3:60">
      <c r="C57">
        <f>'Ac225 Dose 200 nCi R power'!D522</f>
        <v>10</v>
      </c>
      <c r="D57" s="58">
        <f>'Ac227 Dose 1 nCi R power'!E433/'Ac225 Dose 200 nCi R power'!E433</f>
        <v>2.0610300135797809E-2</v>
      </c>
      <c r="E57" s="58">
        <f>'Ac227 Dose 1 nCi R power'!F433/'Ac225 Dose 200 nCi R power'!F433</f>
        <v>1.4218017915065464E-2</v>
      </c>
      <c r="F57" s="58">
        <f>'Ac227 Dose 1 nCi R power'!G433/'Ac225 Dose 200 nCi R power'!G433</f>
        <v>3.1967429090826861E-3</v>
      </c>
      <c r="G57" s="58">
        <f>'Ac227 Dose 1 nCi R power'!H433/'Ac225 Dose 200 nCi R power'!H433</f>
        <v>3.1599668465924877E-3</v>
      </c>
      <c r="H57" s="58">
        <f>'Ac227 Dose 1 nCi R power'!I433/'Ac225 Dose 200 nCi R power'!I433</f>
        <v>4.6610079646179862E-3</v>
      </c>
      <c r="I57" s="58">
        <f>'Ac227 Dose 1 nCi R power'!J433/'Ac225 Dose 200 nCi R power'!J433</f>
        <v>1.4260876801355843E-2</v>
      </c>
      <c r="J57" s="58">
        <f>'Ac227 Dose 1 nCi R power'!K433/'Ac225 Dose 200 nCi R power'!K433</f>
        <v>3.2690964394870535E-3</v>
      </c>
      <c r="K57" s="58">
        <f>'Ac227 Dose 1 nCi R power'!L433/'Ac225 Dose 200 nCi R power'!L433</f>
        <v>6.3168188503907648E-3</v>
      </c>
      <c r="L57" s="58">
        <f>'Ac227 Dose 1 nCi R power'!M433/'Ac225 Dose 200 nCi R power'!M433</f>
        <v>4.85204199730431E-3</v>
      </c>
      <c r="M57" s="58"/>
      <c r="P57" s="59">
        <f>((('Ac225 Dose 200 nCi R power'!Q433/'Ac225 Dose 200 nCi R power'!E433)^2+('Ac227 Dose 1 nCi R power'!Q433/'Ac227 Dose 1 nCi R power'!E433)^2)^0.5)*D57</f>
        <v>1.5190289914763332E-2</v>
      </c>
      <c r="Q57" s="59">
        <f>((('Ac225 Dose 200 nCi R power'!R433/'Ac225 Dose 200 nCi R power'!F433)^2+('Ac227 Dose 1 nCi R power'!R433/'Ac227 Dose 1 nCi R power'!F433)^2)^0.5)*E57</f>
        <v>1.6892308724044604E-2</v>
      </c>
      <c r="R57" s="59">
        <f>((('Ac225 Dose 200 nCi R power'!S433/'Ac225 Dose 200 nCi R power'!G433)^2+('Ac227 Dose 1 nCi R power'!S433/'Ac227 Dose 1 nCi R power'!G433)^2)^0.5)*F57</f>
        <v>3.770605500661751E-3</v>
      </c>
      <c r="S57" s="59">
        <f>((('Ac225 Dose 200 nCi R power'!T433/'Ac225 Dose 200 nCi R power'!H433)^2+('Ac227 Dose 1 nCi R power'!T433/'Ac227 Dose 1 nCi R power'!H433)^2)^0.5)*G57</f>
        <v>3.0958672561830609E-3</v>
      </c>
      <c r="T57" s="59">
        <f>((('Ac225 Dose 200 nCi R power'!U433/'Ac225 Dose 200 nCi R power'!I433)^2+('Ac227 Dose 1 nCi R power'!U433/'Ac227 Dose 1 nCi R power'!I433)^2)^0.5)*H57</f>
        <v>5.7547355639758942E-3</v>
      </c>
      <c r="U57" s="59">
        <f>((('Ac225 Dose 200 nCi R power'!V433/'Ac225 Dose 200 nCi R power'!J433)^2+('Ac227 Dose 1 nCi R power'!V433/'Ac227 Dose 1 nCi R power'!J433)^2)^0.5)*I57</f>
        <v>1.449456541703107E-2</v>
      </c>
      <c r="V57" s="59">
        <f>((('Ac225 Dose 200 nCi R power'!W433/'Ac225 Dose 200 nCi R power'!K433)^2+('Ac227 Dose 1 nCi R power'!W433/'Ac227 Dose 1 nCi R power'!K433)^2)^0.5)*J57</f>
        <v>3.573080711825459E-3</v>
      </c>
      <c r="W57" s="59">
        <f>((('Ac225 Dose 200 nCi R power'!X433/'Ac225 Dose 200 nCi R power'!L433)^2+('Ac227 Dose 1 nCi R power'!X433/'Ac227 Dose 1 nCi R power'!L433)^2)^0.5)*K57</f>
        <v>6.0238302042202865E-3</v>
      </c>
      <c r="X57" s="59">
        <f>((('Ac225 Dose 200 nCi R power'!Y433/'Ac225 Dose 200 nCi R power'!M433)^2+('Ac227 Dose 1 nCi R power'!Y433/'Ac227 Dose 1 nCi R power'!M433)^2)^0.5)*L57</f>
        <v>5.6994575733715826E-3</v>
      </c>
      <c r="Y57" s="59"/>
      <c r="Z57" s="59"/>
      <c r="AA57" s="59"/>
      <c r="AB57" s="59">
        <f>((('Ac225 Dose 200 nCi R power'!AC433/'Ac225 Dose 200 nCi R power'!E433)^2+('Ac227 Dose 1 nCi R power'!AC433/'Ac227 Dose 1 nCi R power'!E433)^2)^0.5)*D57</f>
        <v>7.0838639212920704E-2</v>
      </c>
      <c r="AC57" s="59">
        <f>((('Ac225 Dose 200 nCi R power'!AD433/'Ac225 Dose 200 nCi R power'!F433)^2+('Ac227 Dose 1 nCi R power'!AD433/'Ac227 Dose 1 nCi R power'!F433)^2)^0.5)*E57</f>
        <v>2.3451124883282066E-2</v>
      </c>
      <c r="AD57" s="59">
        <f>((('Ac225 Dose 200 nCi R power'!AE433/'Ac225 Dose 200 nCi R power'!G433)^2+('Ac227 Dose 1 nCi R power'!AE433/'Ac227 Dose 1 nCi R power'!G433)^2)^0.5)*F57</f>
        <v>5.2713561620503259E-3</v>
      </c>
      <c r="AE57" s="59">
        <f>((('Ac225 Dose 200 nCi R power'!AF433/'Ac225 Dose 200 nCi R power'!H433)^2+('Ac227 Dose 1 nCi R power'!AF433/'Ac227 Dose 1 nCi R power'!H433)^2)^0.5)*G57</f>
        <v>5.8419373970691408E-3</v>
      </c>
      <c r="AF57" s="59">
        <f>((('Ac225 Dose 200 nCi R power'!AG433/'Ac225 Dose 200 nCi R power'!I433)^2+('Ac227 Dose 1 nCi R power'!AG433/'Ac227 Dose 1 nCi R power'!I433)^2)^0.5)*H57</f>
        <v>7.4549532889449065E-3</v>
      </c>
      <c r="AG57" s="59">
        <f>((('Ac225 Dose 200 nCi R power'!AH433/'Ac225 Dose 200 nCi R power'!J433)^2+('Ac227 Dose 1 nCi R power'!AH433/'Ac227 Dose 1 nCi R power'!J433)^2)^0.5)*I57</f>
        <v>2.6098547424172697E-2</v>
      </c>
      <c r="AH57" s="59">
        <f>((('Ac225 Dose 200 nCi R power'!AI433/'Ac225 Dose 200 nCi R power'!K433)^2+('Ac227 Dose 1 nCi R power'!AI433/'Ac227 Dose 1 nCi R power'!K433)^2)^0.5)*J57</f>
        <v>5.6744157397083323E-3</v>
      </c>
      <c r="AI57" s="59">
        <f>((('Ac225 Dose 200 nCi R power'!AJ433/'Ac225 Dose 200 nCi R power'!L433)^2+('Ac227 Dose 1 nCi R power'!AJ433/'Ac227 Dose 1 nCi R power'!L433)^2)^0.5)*K57</f>
        <v>1.1878525309369097E-2</v>
      </c>
      <c r="AJ57" s="59">
        <f>((('Ac225 Dose 200 nCi R power'!AK433/'Ac225 Dose 200 nCi R power'!M433)^2+('Ac227 Dose 1 nCi R power'!AK433/'Ac227 Dose 1 nCi R power'!M433)^2)^0.5)*L57</f>
        <v>8.0280045779140032E-3</v>
      </c>
      <c r="AK57" s="59"/>
      <c r="AL57" s="59"/>
      <c r="AN57" s="148">
        <f t="shared" si="3"/>
        <v>5.4200102210344766E-3</v>
      </c>
      <c r="AO57" s="148">
        <f t="shared" si="3"/>
        <v>-2.6742908089791399E-3</v>
      </c>
      <c r="AP57" s="148">
        <f t="shared" si="3"/>
        <v>-5.7386259157906488E-4</v>
      </c>
      <c r="AQ57" s="148">
        <f t="shared" si="3"/>
        <v>6.4099590409426831E-5</v>
      </c>
      <c r="AR57" s="148">
        <f t="shared" si="3"/>
        <v>-1.093727599357908E-3</v>
      </c>
      <c r="AS57" s="148">
        <f t="shared" si="3"/>
        <v>-2.3368861567522707E-4</v>
      </c>
      <c r="AT57" s="148">
        <f t="shared" si="3"/>
        <v>-3.039842723384055E-4</v>
      </c>
      <c r="AU57" s="148">
        <f t="shared" si="3"/>
        <v>2.9298864617047834E-4</v>
      </c>
      <c r="AV57" s="148">
        <f t="shared" si="4"/>
        <v>-8.4741557606727268E-4</v>
      </c>
      <c r="AZ57" s="148">
        <f t="shared" si="2"/>
        <v>9.1448939348718505E-2</v>
      </c>
      <c r="BA57" s="148">
        <f t="shared" si="2"/>
        <v>3.766914279834753E-2</v>
      </c>
      <c r="BB57" s="148">
        <f t="shared" si="2"/>
        <v>8.4680990711330124E-3</v>
      </c>
      <c r="BC57" s="148">
        <f t="shared" si="2"/>
        <v>9.0019042436616289E-3</v>
      </c>
      <c r="BD57" s="148">
        <f t="shared" si="2"/>
        <v>1.2115961253562893E-2</v>
      </c>
      <c r="BE57" s="148">
        <f t="shared" si="2"/>
        <v>4.0359424225528538E-2</v>
      </c>
      <c r="BF57" s="148">
        <f t="shared" si="2"/>
        <v>8.9435121791953849E-3</v>
      </c>
      <c r="BG57" s="148">
        <f t="shared" si="2"/>
        <v>1.819534415975986E-2</v>
      </c>
      <c r="BH57" s="148">
        <f t="shared" si="5"/>
        <v>1.2880046575218313E-2</v>
      </c>
    </row>
    <row r="58" spans="3:60">
      <c r="C58">
        <f>'Ac225 Dose 200 nCi R power'!D523</f>
        <v>10.25</v>
      </c>
      <c r="D58" s="58">
        <f>'Ac227 Dose 1 nCi R power'!E434/'Ac225 Dose 200 nCi R power'!E434</f>
        <v>2.1641275096439226E-2</v>
      </c>
      <c r="E58" s="58">
        <f>'Ac227 Dose 1 nCi R power'!F434/'Ac225 Dose 200 nCi R power'!F434</f>
        <v>1.4929236110036027E-2</v>
      </c>
      <c r="F58" s="58">
        <f>'Ac227 Dose 1 nCi R power'!G434/'Ac225 Dose 200 nCi R power'!G434</f>
        <v>3.3566513952841028E-3</v>
      </c>
      <c r="G58" s="58">
        <f>'Ac227 Dose 1 nCi R power'!H434/'Ac225 Dose 200 nCi R power'!H434</f>
        <v>3.3180357089490999E-3</v>
      </c>
      <c r="H58" s="58">
        <f>'Ac227 Dose 1 nCi R power'!I434/'Ac225 Dose 200 nCi R power'!I434</f>
        <v>4.8941623811577526E-3</v>
      </c>
      <c r="I58" s="58">
        <f>'Ac227 Dose 1 nCi R power'!J434/'Ac225 Dose 200 nCi R power'!J434</f>
        <v>1.4974238897109768E-2</v>
      </c>
      <c r="J58" s="58">
        <f>'Ac227 Dose 1 nCi R power'!K434/'Ac225 Dose 200 nCi R power'!K434</f>
        <v>3.4326242169006017E-3</v>
      </c>
      <c r="K58" s="58">
        <f>'Ac227 Dose 1 nCi R power'!L434/'Ac225 Dose 200 nCi R power'!L434</f>
        <v>6.632800763451273E-3</v>
      </c>
      <c r="L58" s="58">
        <f>'Ac227 Dose 1 nCi R power'!M434/'Ac225 Dose 200 nCi R power'!M434</f>
        <v>5.094752378727278E-3</v>
      </c>
      <c r="M58" s="58"/>
      <c r="P58" s="59">
        <f>((('Ac225 Dose 200 nCi R power'!Q434/'Ac225 Dose 200 nCi R power'!E434)^2+('Ac227 Dose 1 nCi R power'!Q434/'Ac227 Dose 1 nCi R power'!E434)^2)^0.5)*D58</f>
        <v>1.5950143407619733E-2</v>
      </c>
      <c r="Q58" s="59">
        <f>((('Ac225 Dose 200 nCi R power'!R434/'Ac225 Dose 200 nCi R power'!F434)^2+('Ac227 Dose 1 nCi R power'!R434/'Ac227 Dose 1 nCi R power'!F434)^2)^0.5)*E58</f>
        <v>1.7737301140805472E-2</v>
      </c>
      <c r="R58" s="59">
        <f>((('Ac225 Dose 200 nCi R power'!S434/'Ac225 Dose 200 nCi R power'!G434)^2+('Ac227 Dose 1 nCi R power'!S434/'Ac227 Dose 1 nCi R power'!G434)^2)^0.5)*F58</f>
        <v>3.9592199231604855E-3</v>
      </c>
      <c r="S58" s="59">
        <f>((('Ac225 Dose 200 nCi R power'!T434/'Ac225 Dose 200 nCi R power'!H434)^2+('Ac227 Dose 1 nCi R power'!T434/'Ac227 Dose 1 nCi R power'!H434)^2)^0.5)*G58</f>
        <v>3.2507297085279771E-3</v>
      </c>
      <c r="T58" s="59">
        <f>((('Ac225 Dose 200 nCi R power'!U434/'Ac225 Dose 200 nCi R power'!I434)^2+('Ac227 Dose 1 nCi R power'!U434/'Ac227 Dose 1 nCi R power'!I434)^2)^0.5)*H58</f>
        <v>6.0426007688724947E-3</v>
      </c>
      <c r="U58" s="59">
        <f>((('Ac225 Dose 200 nCi R power'!V434/'Ac225 Dose 200 nCi R power'!J434)^2+('Ac227 Dose 1 nCi R power'!V434/'Ac227 Dose 1 nCi R power'!J434)^2)^0.5)*I58</f>
        <v>1.5219617158727109E-2</v>
      </c>
      <c r="V58" s="59">
        <f>((('Ac225 Dose 200 nCi R power'!W434/'Ac225 Dose 200 nCi R power'!K434)^2+('Ac227 Dose 1 nCi R power'!W434/'Ac227 Dose 1 nCi R power'!K434)^2)^0.5)*J58</f>
        <v>3.7518144867812438E-3</v>
      </c>
      <c r="W58" s="59">
        <f>((('Ac225 Dose 200 nCi R power'!X434/'Ac225 Dose 200 nCi R power'!L434)^2+('Ac227 Dose 1 nCi R power'!X434/'Ac227 Dose 1 nCi R power'!L434)^2)^0.5)*K58</f>
        <v>6.3251561464330265E-3</v>
      </c>
      <c r="X58" s="59">
        <f>((('Ac225 Dose 200 nCi R power'!Y434/'Ac225 Dose 200 nCi R power'!M434)^2+('Ac227 Dose 1 nCi R power'!Y434/'Ac227 Dose 1 nCi R power'!M434)^2)^0.5)*L58</f>
        <v>5.9845576451157236E-3</v>
      </c>
      <c r="Y58" s="59"/>
      <c r="Z58" s="59"/>
      <c r="AA58" s="59"/>
      <c r="AB58" s="59">
        <f>((('Ac225 Dose 200 nCi R power'!AC434/'Ac225 Dose 200 nCi R power'!E434)^2+('Ac227 Dose 1 nCi R power'!AC434/'Ac227 Dose 1 nCi R power'!E434)^2)^0.5)*D58</f>
        <v>7.4382152058111287E-2</v>
      </c>
      <c r="AC58" s="59">
        <f>((('Ac225 Dose 200 nCi R power'!AD434/'Ac225 Dose 200 nCi R power'!F434)^2+('Ac227 Dose 1 nCi R power'!AD434/'Ac227 Dose 1 nCi R power'!F434)^2)^0.5)*E58</f>
        <v>2.4624204479126725E-2</v>
      </c>
      <c r="AD58" s="59">
        <f>((('Ac225 Dose 200 nCi R power'!AE434/'Ac225 Dose 200 nCi R power'!G434)^2+('Ac227 Dose 1 nCi R power'!AE434/'Ac227 Dose 1 nCi R power'!G434)^2)^0.5)*F58</f>
        <v>5.5350416094183353E-3</v>
      </c>
      <c r="AE58" s="59">
        <f>((('Ac225 Dose 200 nCi R power'!AF434/'Ac225 Dose 200 nCi R power'!H434)^2+('Ac227 Dose 1 nCi R power'!AF434/'Ac227 Dose 1 nCi R power'!H434)^2)^0.5)*G58</f>
        <v>6.1341646396774092E-3</v>
      </c>
      <c r="AF58" s="59">
        <f>((('Ac225 Dose 200 nCi R power'!AG434/'Ac225 Dose 200 nCi R power'!I434)^2+('Ac227 Dose 1 nCi R power'!AG434/'Ac227 Dose 1 nCi R power'!I434)^2)^0.5)*H58</f>
        <v>7.8278673233360963E-3</v>
      </c>
      <c r="AG58" s="59">
        <f>((('Ac225 Dose 200 nCi R power'!AH434/'Ac225 Dose 200 nCi R power'!J434)^2+('Ac227 Dose 1 nCi R power'!AH434/'Ac227 Dose 1 nCi R power'!J434)^2)^0.5)*I58</f>
        <v>2.7404057228792217E-2</v>
      </c>
      <c r="AH58" s="59">
        <f>((('Ac225 Dose 200 nCi R power'!AI434/'Ac225 Dose 200 nCi R power'!K434)^2+('Ac227 Dose 1 nCi R power'!AI434/'Ac227 Dose 1 nCi R power'!K434)^2)^0.5)*J58</f>
        <v>5.9582631609182606E-3</v>
      </c>
      <c r="AI58" s="59">
        <f>((('Ac225 Dose 200 nCi R power'!AJ434/'Ac225 Dose 200 nCi R power'!L434)^2+('Ac227 Dose 1 nCi R power'!AJ434/'Ac227 Dose 1 nCi R power'!L434)^2)^0.5)*K58</f>
        <v>1.2472716664304015E-2</v>
      </c>
      <c r="AJ58" s="59">
        <f>((('Ac225 Dose 200 nCi R power'!AK434/'Ac225 Dose 200 nCi R power'!M434)^2+('Ac227 Dose 1 nCi R power'!AK434/'Ac227 Dose 1 nCi R power'!M434)^2)^0.5)*L58</f>
        <v>8.4295839653664127E-3</v>
      </c>
      <c r="AK58" s="59"/>
      <c r="AL58" s="59"/>
      <c r="AN58" s="148">
        <f t="shared" si="3"/>
        <v>5.6911316888194931E-3</v>
      </c>
      <c r="AO58" s="148">
        <f t="shared" si="3"/>
        <v>-2.8080650307694445E-3</v>
      </c>
      <c r="AP58" s="148">
        <f t="shared" si="3"/>
        <v>-6.0256852787638274E-4</v>
      </c>
      <c r="AQ58" s="148">
        <f t="shared" si="3"/>
        <v>6.7306000421122822E-5</v>
      </c>
      <c r="AR58" s="148">
        <f t="shared" si="3"/>
        <v>-1.1484383877147421E-3</v>
      </c>
      <c r="AS58" s="148">
        <f t="shared" si="3"/>
        <v>-2.4537826161734159E-4</v>
      </c>
      <c r="AT58" s="148">
        <f t="shared" si="3"/>
        <v>-3.1919026988064215E-4</v>
      </c>
      <c r="AU58" s="148">
        <f t="shared" si="3"/>
        <v>3.0764461701824654E-4</v>
      </c>
      <c r="AV58" s="148">
        <f t="shared" si="4"/>
        <v>-8.8980526638844561E-4</v>
      </c>
      <c r="AZ58" s="148">
        <f t="shared" si="2"/>
        <v>9.6023427154550506E-2</v>
      </c>
      <c r="BA58" s="148">
        <f t="shared" si="2"/>
        <v>3.9553440589162756E-2</v>
      </c>
      <c r="BB58" s="148">
        <f t="shared" si="2"/>
        <v>8.891693004702439E-3</v>
      </c>
      <c r="BC58" s="148">
        <f t="shared" si="2"/>
        <v>9.4522003486265087E-3</v>
      </c>
      <c r="BD58" s="148">
        <f t="shared" si="2"/>
        <v>1.2722029704493848E-2</v>
      </c>
      <c r="BE58" s="148">
        <f t="shared" si="2"/>
        <v>4.2378296125901986E-2</v>
      </c>
      <c r="BF58" s="148">
        <f t="shared" si="2"/>
        <v>9.3908873778188618E-3</v>
      </c>
      <c r="BG58" s="148">
        <f t="shared" si="2"/>
        <v>1.9105517427755288E-2</v>
      </c>
      <c r="BH58" s="148">
        <f t="shared" si="5"/>
        <v>1.3524336344093691E-2</v>
      </c>
    </row>
    <row r="59" spans="3:60">
      <c r="C59">
        <f>'Ac225 Dose 200 nCi R power'!D524</f>
        <v>10.5</v>
      </c>
      <c r="D59" s="58">
        <f>'Ac227 Dose 1 nCi R power'!E435/'Ac225 Dose 200 nCi R power'!E435</f>
        <v>2.2706181224268956E-2</v>
      </c>
      <c r="E59" s="58">
        <f>'Ac227 Dose 1 nCi R power'!F435/'Ac225 Dose 200 nCi R power'!F435</f>
        <v>1.5663861724587277E-2</v>
      </c>
      <c r="F59" s="58">
        <f>'Ac227 Dose 1 nCi R power'!G435/'Ac225 Dose 200 nCi R power'!G435</f>
        <v>3.5218227460431157E-3</v>
      </c>
      <c r="G59" s="58">
        <f>'Ac227 Dose 1 nCi R power'!H435/'Ac225 Dose 200 nCi R power'!H435</f>
        <v>3.4813068906642255E-3</v>
      </c>
      <c r="H59" s="58">
        <f>'Ac227 Dose 1 nCi R power'!I435/'Ac225 Dose 200 nCi R power'!I435</f>
        <v>5.1349903123708322E-3</v>
      </c>
      <c r="I59" s="58">
        <f>'Ac227 Dose 1 nCi R power'!J435/'Ac225 Dose 200 nCi R power'!J435</f>
        <v>1.5711078971923201E-2</v>
      </c>
      <c r="J59" s="58">
        <f>'Ac227 Dose 1 nCi R power'!K435/'Ac225 Dose 200 nCi R power'!K435</f>
        <v>3.6015339759986526E-3</v>
      </c>
      <c r="K59" s="58">
        <f>'Ac227 Dose 1 nCi R power'!L435/'Ac225 Dose 200 nCi R power'!L435</f>
        <v>6.9591821871981176E-3</v>
      </c>
      <c r="L59" s="58">
        <f>'Ac227 Dose 1 nCi R power'!M435/'Ac225 Dose 200 nCi R power'!M435</f>
        <v>5.3454507781378743E-3</v>
      </c>
      <c r="M59" s="58"/>
      <c r="P59" s="59">
        <f>((('Ac225 Dose 200 nCi R power'!Q435/'Ac225 Dose 200 nCi R power'!E435)^2+('Ac227 Dose 1 nCi R power'!Q435/'Ac227 Dose 1 nCi R power'!E435)^2)^0.5)*D59</f>
        <v>1.6735004991738311E-2</v>
      </c>
      <c r="Q59" s="59">
        <f>((('Ac225 Dose 200 nCi R power'!R435/'Ac225 Dose 200 nCi R power'!F435)^2+('Ac227 Dose 1 nCi R power'!R435/'Ac227 Dose 1 nCi R power'!F435)^2)^0.5)*E59</f>
        <v>1.8610103717910227E-2</v>
      </c>
      <c r="R59" s="59">
        <f>((('Ac225 Dose 200 nCi R power'!S435/'Ac225 Dose 200 nCi R power'!G435)^2+('Ac227 Dose 1 nCi R power'!S435/'Ac227 Dose 1 nCi R power'!G435)^2)^0.5)*F59</f>
        <v>4.1540419721761137E-3</v>
      </c>
      <c r="S59" s="59">
        <f>((('Ac225 Dose 200 nCi R power'!T435/'Ac225 Dose 200 nCi R power'!H435)^2+('Ac227 Dose 1 nCi R power'!T435/'Ac227 Dose 1 nCi R power'!H435)^2)^0.5)*G59</f>
        <v>3.4106889517381504E-3</v>
      </c>
      <c r="T59" s="59">
        <f>((('Ac225 Dose 200 nCi R power'!U435/'Ac225 Dose 200 nCi R power'!I435)^2+('Ac227 Dose 1 nCi R power'!U435/'Ac227 Dose 1 nCi R power'!I435)^2)^0.5)*H59</f>
        <v>6.339940115012023E-3</v>
      </c>
      <c r="U59" s="59">
        <f>((('Ac225 Dose 200 nCi R power'!V435/'Ac225 Dose 200 nCi R power'!J435)^2+('Ac227 Dose 1 nCi R power'!V435/'Ac227 Dose 1 nCi R power'!J435)^2)^0.5)*I59</f>
        <v>1.5968531605927015E-2</v>
      </c>
      <c r="V59" s="59">
        <f>((('Ac225 Dose 200 nCi R power'!W435/'Ac225 Dose 200 nCi R power'!K435)^2+('Ac227 Dose 1 nCi R power'!W435/'Ac227 Dose 1 nCi R power'!K435)^2)^0.5)*J59</f>
        <v>3.9364306990723151E-3</v>
      </c>
      <c r="W59" s="59">
        <f>((('Ac225 Dose 200 nCi R power'!X435/'Ac225 Dose 200 nCi R power'!L435)^2+('Ac227 Dose 1 nCi R power'!X435/'Ac227 Dose 1 nCi R power'!L435)^2)^0.5)*K59</f>
        <v>6.6363992460101275E-3</v>
      </c>
      <c r="X59" s="59">
        <f>((('Ac225 Dose 200 nCi R power'!Y435/'Ac225 Dose 200 nCi R power'!M435)^2+('Ac227 Dose 1 nCi R power'!Y435/'Ac227 Dose 1 nCi R power'!M435)^2)^0.5)*L59</f>
        <v>6.2790408527933755E-3</v>
      </c>
      <c r="Y59" s="59"/>
      <c r="Z59" s="59"/>
      <c r="AA59" s="59"/>
      <c r="AB59" s="59">
        <f>((('Ac225 Dose 200 nCi R power'!AC435/'Ac225 Dose 200 nCi R power'!E435)^2+('Ac227 Dose 1 nCi R power'!AC435/'Ac227 Dose 1 nCi R power'!E435)^2)^0.5)*D59</f>
        <v>7.8042288033226659E-2</v>
      </c>
      <c r="AC59" s="59">
        <f>((('Ac225 Dose 200 nCi R power'!AD435/'Ac225 Dose 200 nCi R power'!F435)^2+('Ac227 Dose 1 nCi R power'!AD435/'Ac227 Dose 1 nCi R power'!F435)^2)^0.5)*E59</f>
        <v>2.5835892151220913E-2</v>
      </c>
      <c r="AD59" s="59">
        <f>((('Ac225 Dose 200 nCi R power'!AE435/'Ac225 Dose 200 nCi R power'!G435)^2+('Ac227 Dose 1 nCi R power'!AE435/'Ac227 Dose 1 nCi R power'!G435)^2)^0.5)*F59</f>
        <v>5.807405400433216E-3</v>
      </c>
      <c r="AE59" s="59">
        <f>((('Ac225 Dose 200 nCi R power'!AF435/'Ac225 Dose 200 nCi R power'!H435)^2+('Ac227 Dose 1 nCi R power'!AF435/'Ac227 Dose 1 nCi R power'!H435)^2)^0.5)*G59</f>
        <v>6.4360095857260696E-3</v>
      </c>
      <c r="AF59" s="59">
        <f>((('Ac225 Dose 200 nCi R power'!AG435/'Ac225 Dose 200 nCi R power'!I435)^2+('Ac227 Dose 1 nCi R power'!AG435/'Ac227 Dose 1 nCi R power'!I435)^2)^0.5)*H59</f>
        <v>8.2130546028892446E-3</v>
      </c>
      <c r="AG59" s="59">
        <f>((('Ac225 Dose 200 nCi R power'!AH435/'Ac225 Dose 200 nCi R power'!J435)^2+('Ac227 Dose 1 nCi R power'!AH435/'Ac227 Dose 1 nCi R power'!J435)^2)^0.5)*I59</f>
        <v>2.8752533616634025E-2</v>
      </c>
      <c r="AH59" s="59">
        <f>((('Ac225 Dose 200 nCi R power'!AI435/'Ac225 Dose 200 nCi R power'!K435)^2+('Ac227 Dose 1 nCi R power'!AI435/'Ac227 Dose 1 nCi R power'!K435)^2)^0.5)*J59</f>
        <v>6.2514524911683987E-3</v>
      </c>
      <c r="AI59" s="59">
        <f>((('Ac225 Dose 200 nCi R power'!AJ435/'Ac225 Dose 200 nCi R power'!L435)^2+('Ac227 Dose 1 nCi R power'!AJ435/'Ac227 Dose 1 nCi R power'!L435)^2)^0.5)*K59</f>
        <v>1.3086463883324712E-2</v>
      </c>
      <c r="AJ59" s="59">
        <f>((('Ac225 Dose 200 nCi R power'!AK435/'Ac225 Dose 200 nCi R power'!M435)^2+('Ac227 Dose 1 nCi R power'!AK435/'Ac227 Dose 1 nCi R power'!M435)^2)^0.5)*L59</f>
        <v>8.8443800242756603E-3</v>
      </c>
      <c r="AK59" s="59"/>
      <c r="AL59" s="59"/>
      <c r="AN59" s="148">
        <f t="shared" si="3"/>
        <v>5.9711762325306457E-3</v>
      </c>
      <c r="AO59" s="148">
        <f t="shared" si="3"/>
        <v>-2.9462419933229504E-3</v>
      </c>
      <c r="AP59" s="148">
        <f t="shared" si="3"/>
        <v>-6.3221922613299801E-4</v>
      </c>
      <c r="AQ59" s="148">
        <f t="shared" si="3"/>
        <v>7.0617938926075159E-5</v>
      </c>
      <c r="AR59" s="148">
        <f t="shared" si="3"/>
        <v>-1.2049498026411908E-3</v>
      </c>
      <c r="AS59" s="148">
        <f t="shared" si="3"/>
        <v>-2.5745263400381302E-4</v>
      </c>
      <c r="AT59" s="148">
        <f t="shared" si="3"/>
        <v>-3.3489672307366247E-4</v>
      </c>
      <c r="AU59" s="148">
        <f t="shared" si="3"/>
        <v>3.2278294118799015E-4</v>
      </c>
      <c r="AV59" s="148">
        <f t="shared" si="4"/>
        <v>-9.3359007465550117E-4</v>
      </c>
      <c r="AZ59" s="148">
        <f t="shared" si="2"/>
        <v>0.10074846925749562</v>
      </c>
      <c r="BA59" s="148">
        <f t="shared" si="2"/>
        <v>4.149975387580819E-2</v>
      </c>
      <c r="BB59" s="148">
        <f t="shared" si="2"/>
        <v>9.3292281464763312E-3</v>
      </c>
      <c r="BC59" s="148">
        <f t="shared" si="2"/>
        <v>9.9173164763902942E-3</v>
      </c>
      <c r="BD59" s="148">
        <f t="shared" si="2"/>
        <v>1.3348044915260076E-2</v>
      </c>
      <c r="BE59" s="148">
        <f t="shared" si="2"/>
        <v>4.446361258855723E-2</v>
      </c>
      <c r="BF59" s="148">
        <f t="shared" si="2"/>
        <v>9.8529864671670509E-3</v>
      </c>
      <c r="BG59" s="148">
        <f t="shared" si="2"/>
        <v>2.0045646070522831E-2</v>
      </c>
      <c r="BH59" s="148">
        <f t="shared" si="5"/>
        <v>1.4189830802413535E-2</v>
      </c>
    </row>
    <row r="60" spans="3:60">
      <c r="C60">
        <f>'Ac225 Dose 200 nCi R power'!D525</f>
        <v>10.75</v>
      </c>
      <c r="D60" s="58">
        <f>'Ac227 Dose 1 nCi R power'!E436/'Ac225 Dose 200 nCi R power'!E436</f>
        <v>2.3805766757636394E-2</v>
      </c>
      <c r="E60" s="58">
        <f>'Ac227 Dose 1 nCi R power'!F436/'Ac225 Dose 200 nCi R power'!F436</f>
        <v>1.6422410931030449E-2</v>
      </c>
      <c r="F60" s="58">
        <f>'Ac227 Dose 1 nCi R power'!G436/'Ac225 Dose 200 nCi R power'!G436</f>
        <v>3.6923730162265627E-3</v>
      </c>
      <c r="G60" s="58">
        <f>'Ac227 Dose 1 nCi R power'!H436/'Ac225 Dose 200 nCi R power'!H436</f>
        <v>3.6498951114829373E-3</v>
      </c>
      <c r="H60" s="58">
        <f>'Ac227 Dose 1 nCi R power'!I436/'Ac225 Dose 200 nCi R power'!I436</f>
        <v>5.3836609719456752E-3</v>
      </c>
      <c r="I60" s="58">
        <f>'Ac227 Dose 1 nCi R power'!J436/'Ac225 Dose 200 nCi R power'!J436</f>
        <v>1.6471914754060596E-2</v>
      </c>
      <c r="J60" s="58">
        <f>'Ac227 Dose 1 nCi R power'!K436/'Ac225 Dose 200 nCi R power'!K436</f>
        <v>3.7759443983776766E-3</v>
      </c>
      <c r="K60" s="58">
        <f>'Ac227 Dose 1 nCi R power'!L436/'Ac225 Dose 200 nCi R power'!L436</f>
        <v>7.2961924480398855E-3</v>
      </c>
      <c r="L60" s="58">
        <f>'Ac227 Dose 1 nCi R power'!M436/'Ac225 Dose 200 nCi R power'!M436</f>
        <v>5.6043133445427351E-3</v>
      </c>
      <c r="M60" s="58"/>
      <c r="P60" s="59">
        <f>((('Ac225 Dose 200 nCi R power'!Q436/'Ac225 Dose 200 nCi R power'!E436)^2+('Ac227 Dose 1 nCi R power'!Q436/'Ac227 Dose 1 nCi R power'!E436)^2)^0.5)*D60</f>
        <v>1.7545426136887952E-2</v>
      </c>
      <c r="Q60" s="59">
        <f>((('Ac225 Dose 200 nCi R power'!R436/'Ac225 Dose 200 nCi R power'!F436)^2+('Ac227 Dose 1 nCi R power'!R436/'Ac227 Dose 1 nCi R power'!F436)^2)^0.5)*E60</f>
        <v>1.9511329715384863E-2</v>
      </c>
      <c r="R60" s="59">
        <f>((('Ac225 Dose 200 nCi R power'!S436/'Ac225 Dose 200 nCi R power'!G436)^2+('Ac227 Dose 1 nCi R power'!S436/'Ac227 Dose 1 nCi R power'!G436)^2)^0.5)*F60</f>
        <v>4.3552085361390517E-3</v>
      </c>
      <c r="S60" s="59">
        <f>((('Ac225 Dose 200 nCi R power'!T436/'Ac225 Dose 200 nCi R power'!H436)^2+('Ac227 Dose 1 nCi R power'!T436/'Ac227 Dose 1 nCi R power'!H436)^2)^0.5)*G60</f>
        <v>3.5758573784808621E-3</v>
      </c>
      <c r="T60" s="59">
        <f>((('Ac225 Dose 200 nCi R power'!U436/'Ac225 Dose 200 nCi R power'!I436)^2+('Ac227 Dose 1 nCi R power'!U436/'Ac227 Dose 1 nCi R power'!I436)^2)^0.5)*H60</f>
        <v>6.6469625228765365E-3</v>
      </c>
      <c r="U60" s="59">
        <f>((('Ac225 Dose 200 nCi R power'!V436/'Ac225 Dose 200 nCi R power'!J436)^2+('Ac227 Dose 1 nCi R power'!V436/'Ac227 Dose 1 nCi R power'!J436)^2)^0.5)*I60</f>
        <v>1.6741834970749572E-2</v>
      </c>
      <c r="V60" s="59">
        <f>((('Ac225 Dose 200 nCi R power'!W436/'Ac225 Dose 200 nCi R power'!K436)^2+('Ac227 Dose 1 nCi R power'!W436/'Ac227 Dose 1 nCi R power'!K436)^2)^0.5)*J60</f>
        <v>4.1270590661698628E-3</v>
      </c>
      <c r="W60" s="59">
        <f>((('Ac225 Dose 200 nCi R power'!X436/'Ac225 Dose 200 nCi R power'!L436)^2+('Ac227 Dose 1 nCi R power'!X436/'Ac227 Dose 1 nCi R power'!L436)^2)^0.5)*K60</f>
        <v>6.9577781926717366E-3</v>
      </c>
      <c r="X60" s="59">
        <f>((('Ac225 Dose 200 nCi R power'!Y436/'Ac225 Dose 200 nCi R power'!M436)^2+('Ac227 Dose 1 nCi R power'!Y436/'Ac227 Dose 1 nCi R power'!M436)^2)^0.5)*L60</f>
        <v>6.5831141100690287E-3</v>
      </c>
      <c r="Y60" s="59"/>
      <c r="Z60" s="59"/>
      <c r="AA60" s="59"/>
      <c r="AB60" s="59">
        <f>((('Ac225 Dose 200 nCi R power'!AC436/'Ac225 Dose 200 nCi R power'!E436)^2+('Ac227 Dose 1 nCi R power'!AC436/'Ac227 Dose 1 nCi R power'!E436)^2)^0.5)*D60</f>
        <v>8.1821618871144489E-2</v>
      </c>
      <c r="AC60" s="59">
        <f>((('Ac225 Dose 200 nCi R power'!AD436/'Ac225 Dose 200 nCi R power'!F436)^2+('Ac227 Dose 1 nCi R power'!AD436/'Ac227 Dose 1 nCi R power'!F436)^2)^0.5)*E60</f>
        <v>2.7087039271493162E-2</v>
      </c>
      <c r="AD60" s="59">
        <f>((('Ac225 Dose 200 nCi R power'!AE436/'Ac225 Dose 200 nCi R power'!G436)^2+('Ac227 Dose 1 nCi R power'!AE436/'Ac227 Dose 1 nCi R power'!G436)^2)^0.5)*F60</f>
        <v>6.0886389069239946E-3</v>
      </c>
      <c r="AE60" s="59">
        <f>((('Ac225 Dose 200 nCi R power'!AF436/'Ac225 Dose 200 nCi R power'!H436)^2+('Ac227 Dose 1 nCi R power'!AF436/'Ac227 Dose 1 nCi R power'!H436)^2)^0.5)*G60</f>
        <v>6.7476843214810392E-3</v>
      </c>
      <c r="AF60" s="59">
        <f>((('Ac225 Dose 200 nCi R power'!AG436/'Ac225 Dose 200 nCi R power'!I436)^2+('Ac227 Dose 1 nCi R power'!AG436/'Ac227 Dose 1 nCi R power'!I436)^2)^0.5)*H60</f>
        <v>8.610785772956769E-3</v>
      </c>
      <c r="AG60" s="59">
        <f>((('Ac225 Dose 200 nCi R power'!AH436/'Ac225 Dose 200 nCi R power'!J436)^2+('Ac227 Dose 1 nCi R power'!AH436/'Ac227 Dose 1 nCi R power'!J436)^2)^0.5)*I60</f>
        <v>3.0144924071913208E-2</v>
      </c>
      <c r="AH60" s="59">
        <f>((('Ac225 Dose 200 nCi R power'!AI436/'Ac225 Dose 200 nCi R power'!K436)^2+('Ac227 Dose 1 nCi R power'!AI436/'Ac227 Dose 1 nCi R power'!K436)^2)^0.5)*J60</f>
        <v>6.5541897350020499E-3</v>
      </c>
      <c r="AI60" s="59">
        <f>((('Ac225 Dose 200 nCi R power'!AJ436/'Ac225 Dose 200 nCi R power'!L436)^2+('Ac227 Dose 1 nCi R power'!AJ436/'Ac227 Dose 1 nCi R power'!L436)^2)^0.5)*K60</f>
        <v>1.3720198205574328E-2</v>
      </c>
      <c r="AJ60" s="59">
        <f>((('Ac225 Dose 200 nCi R power'!AK436/'Ac225 Dose 200 nCi R power'!M436)^2+('Ac227 Dose 1 nCi R power'!AK436/'Ac227 Dose 1 nCi R power'!M436)^2)^0.5)*L60</f>
        <v>9.2726842041041466E-3</v>
      </c>
      <c r="AK60" s="59"/>
      <c r="AL60" s="59"/>
      <c r="AN60" s="148">
        <f t="shared" si="3"/>
        <v>6.2603406207484419E-3</v>
      </c>
      <c r="AO60" s="148">
        <f t="shared" si="3"/>
        <v>-3.0889187843544143E-3</v>
      </c>
      <c r="AP60" s="148">
        <f t="shared" si="3"/>
        <v>-6.62835519912489E-4</v>
      </c>
      <c r="AQ60" s="148">
        <f t="shared" si="3"/>
        <v>7.4037733002075157E-5</v>
      </c>
      <c r="AR60" s="148">
        <f t="shared" si="3"/>
        <v>-1.2633015509308614E-3</v>
      </c>
      <c r="AS60" s="148">
        <f t="shared" si="3"/>
        <v>-2.6992021668897567E-4</v>
      </c>
      <c r="AT60" s="148">
        <f t="shared" si="3"/>
        <v>-3.5111466779218616E-4</v>
      </c>
      <c r="AU60" s="148">
        <f t="shared" si="3"/>
        <v>3.3841425536814893E-4</v>
      </c>
      <c r="AV60" s="148">
        <f t="shared" si="4"/>
        <v>-9.7880076552629355E-4</v>
      </c>
      <c r="AZ60" s="148">
        <f t="shared" si="2"/>
        <v>0.10562738562878088</v>
      </c>
      <c r="BA60" s="148">
        <f t="shared" si="2"/>
        <v>4.3509450202523614E-2</v>
      </c>
      <c r="BB60" s="148">
        <f t="shared" si="2"/>
        <v>9.7810119231505569E-3</v>
      </c>
      <c r="BC60" s="148">
        <f t="shared" si="2"/>
        <v>1.0397579432963976E-2</v>
      </c>
      <c r="BD60" s="148">
        <f t="shared" si="2"/>
        <v>1.3994446744902444E-2</v>
      </c>
      <c r="BE60" s="148">
        <f t="shared" si="2"/>
        <v>4.6616838825973804E-2</v>
      </c>
      <c r="BF60" s="148">
        <f t="shared" si="2"/>
        <v>1.0330134133379727E-2</v>
      </c>
      <c r="BG60" s="148">
        <f t="shared" si="2"/>
        <v>2.1016390653614214E-2</v>
      </c>
      <c r="BH60" s="148">
        <f t="shared" si="5"/>
        <v>1.4876997548646881E-2</v>
      </c>
    </row>
    <row r="61" spans="3:60">
      <c r="C61">
        <f>'Ac225 Dose 200 nCi R power'!D526</f>
        <v>11</v>
      </c>
      <c r="D61" s="58">
        <f>'Ac227 Dose 1 nCi R power'!E437/'Ac225 Dose 200 nCi R power'!E437</f>
        <v>2.4940794364975989E-2</v>
      </c>
      <c r="E61" s="58">
        <f>'Ac227 Dose 1 nCi R power'!F437/'Ac225 Dose 200 nCi R power'!F437</f>
        <v>1.720540985627262E-2</v>
      </c>
      <c r="F61" s="58">
        <f>'Ac227 Dose 1 nCi R power'!G437/'Ac225 Dose 200 nCi R power'!G437</f>
        <v>3.8684204988672375E-3</v>
      </c>
      <c r="G61" s="58">
        <f>'Ac227 Dose 1 nCi R power'!H437/'Ac225 Dose 200 nCi R power'!H437</f>
        <v>3.8239173035678892E-3</v>
      </c>
      <c r="H61" s="58">
        <f>'Ac227 Dose 1 nCi R power'!I437/'Ac225 Dose 200 nCi R power'!I437</f>
        <v>5.6403468369264761E-3</v>
      </c>
      <c r="I61" s="58">
        <f>'Ac227 Dose 1 nCi R power'!J437/'Ac225 Dose 200 nCi R power'!J437</f>
        <v>1.7257273956389416E-2</v>
      </c>
      <c r="J61" s="58">
        <f>'Ac227 Dose 1 nCi R power'!K437/'Ac225 Dose 200 nCi R power'!K437</f>
        <v>3.9559764544576667E-3</v>
      </c>
      <c r="K61" s="58">
        <f>'Ac227 Dose 1 nCi R power'!L437/'Ac225 Dose 200 nCi R power'!L437</f>
        <v>7.644065295039513E-3</v>
      </c>
      <c r="L61" s="58">
        <f>'Ac227 Dose 1 nCi R power'!M437/'Ac225 Dose 200 nCi R power'!M437</f>
        <v>5.8715196240547033E-3</v>
      </c>
      <c r="M61" s="58"/>
      <c r="P61" s="59">
        <f>((('Ac225 Dose 200 nCi R power'!Q437/'Ac225 Dose 200 nCi R power'!E437)^2+('Ac227 Dose 1 nCi R power'!Q437/'Ac227 Dose 1 nCi R power'!E437)^2)^0.5)*D61</f>
        <v>1.83819689481594E-2</v>
      </c>
      <c r="Q61" s="59">
        <f>((('Ac225 Dose 200 nCi R power'!R437/'Ac225 Dose 200 nCi R power'!F437)^2+('Ac227 Dose 1 nCi R power'!R437/'Ac227 Dose 1 nCi R power'!F437)^2)^0.5)*E61</f>
        <v>2.0441604220227824E-2</v>
      </c>
      <c r="R61" s="59">
        <f>((('Ac225 Dose 200 nCi R power'!S437/'Ac225 Dose 200 nCi R power'!G437)^2+('Ac227 Dose 1 nCi R power'!S437/'Ac227 Dose 1 nCi R power'!G437)^2)^0.5)*F61</f>
        <v>4.5628591434295389E-3</v>
      </c>
      <c r="S61" s="59">
        <f>((('Ac225 Dose 200 nCi R power'!T437/'Ac225 Dose 200 nCi R power'!H437)^2+('Ac227 Dose 1 nCi R power'!T437/'Ac227 Dose 1 nCi R power'!H437)^2)^0.5)*G61</f>
        <v>3.74634954896232E-3</v>
      </c>
      <c r="T61" s="59">
        <f>((('Ac225 Dose 200 nCi R power'!U437/'Ac225 Dose 200 nCi R power'!I437)^2+('Ac227 Dose 1 nCi R power'!U437/'Ac227 Dose 1 nCi R power'!I437)^2)^0.5)*H61</f>
        <v>6.963880942065721E-3</v>
      </c>
      <c r="U61" s="59">
        <f>((('Ac225 Dose 200 nCi R power'!V437/'Ac225 Dose 200 nCi R power'!J437)^2+('Ac227 Dose 1 nCi R power'!V437/'Ac227 Dose 1 nCi R power'!J437)^2)^0.5)*I61</f>
        <v>1.754006361353121E-2</v>
      </c>
      <c r="V61" s="59">
        <f>((('Ac225 Dose 200 nCi R power'!W437/'Ac225 Dose 200 nCi R power'!K437)^2+('Ac227 Dose 1 nCi R power'!W437/'Ac227 Dose 1 nCi R power'!K437)^2)^0.5)*J61</f>
        <v>4.3238318071999902E-3</v>
      </c>
      <c r="W61" s="59">
        <f>((('Ac225 Dose 200 nCi R power'!X437/'Ac225 Dose 200 nCi R power'!L437)^2+('Ac227 Dose 1 nCi R power'!X437/'Ac227 Dose 1 nCi R power'!L437)^2)^0.5)*K61</f>
        <v>7.2895158936594449E-3</v>
      </c>
      <c r="X61" s="59">
        <f>((('Ac225 Dose 200 nCi R power'!Y437/'Ac225 Dose 200 nCi R power'!M437)^2+('Ac227 Dose 1 nCi R power'!Y437/'Ac227 Dose 1 nCi R power'!M437)^2)^0.5)*L61</f>
        <v>6.896988321022487E-3</v>
      </c>
      <c r="Y61" s="59"/>
      <c r="Z61" s="59"/>
      <c r="AA61" s="59"/>
      <c r="AB61" s="59">
        <f>((('Ac225 Dose 200 nCi R power'!AC437/'Ac225 Dose 200 nCi R power'!E437)^2+('Ac227 Dose 1 nCi R power'!AC437/'Ac227 Dose 1 nCi R power'!E437)^2)^0.5)*D61</f>
        <v>8.5722765901671327E-2</v>
      </c>
      <c r="AC61" s="59">
        <f>((('Ac225 Dose 200 nCi R power'!AD437/'Ac225 Dose 200 nCi R power'!F437)^2+('Ac227 Dose 1 nCi R power'!AD437/'Ac227 Dose 1 nCi R power'!F437)^2)^0.5)*E61</f>
        <v>2.8378513630930642E-2</v>
      </c>
      <c r="AD61" s="59">
        <f>((('Ac225 Dose 200 nCi R power'!AE437/'Ac225 Dose 200 nCi R power'!G437)^2+('Ac227 Dose 1 nCi R power'!AE437/'Ac227 Dose 1 nCi R power'!G437)^2)^0.5)*F61</f>
        <v>6.3789371914043259E-3</v>
      </c>
      <c r="AE61" s="59">
        <f>((('Ac225 Dose 200 nCi R power'!AF437/'Ac225 Dose 200 nCi R power'!H437)^2+('Ac227 Dose 1 nCi R power'!AF437/'Ac227 Dose 1 nCi R power'!H437)^2)^0.5)*G61</f>
        <v>7.0694050233793193E-3</v>
      </c>
      <c r="AF61" s="59">
        <f>((('Ac225 Dose 200 nCi R power'!AG437/'Ac225 Dose 200 nCi R power'!I437)^2+('Ac227 Dose 1 nCi R power'!AG437/'Ac227 Dose 1 nCi R power'!I437)^2)^0.5)*H61</f>
        <v>9.0213366983983058E-3</v>
      </c>
      <c r="AG61" s="59">
        <f>((('Ac225 Dose 200 nCi R power'!AH437/'Ac225 Dose 200 nCi R power'!J437)^2+('Ac227 Dose 1 nCi R power'!AH437/'Ac227 Dose 1 nCi R power'!J437)^2)^0.5)*I61</f>
        <v>3.1582194351468564E-2</v>
      </c>
      <c r="AH61" s="59">
        <f>((('Ac225 Dose 200 nCi R power'!AI437/'Ac225 Dose 200 nCi R power'!K437)^2+('Ac227 Dose 1 nCi R power'!AI437/'Ac227 Dose 1 nCi R power'!K437)^2)^0.5)*J61</f>
        <v>6.8666848698450723E-3</v>
      </c>
      <c r="AI61" s="59">
        <f>((('Ac225 Dose 200 nCi R power'!AJ437/'Ac225 Dose 200 nCi R power'!L437)^2+('Ac227 Dose 1 nCi R power'!AJ437/'Ac227 Dose 1 nCi R power'!L437)^2)^0.5)*K61</f>
        <v>1.4374359186820724E-2</v>
      </c>
      <c r="AJ61" s="59">
        <f>((('Ac225 Dose 200 nCi R power'!AK437/'Ac225 Dose 200 nCi R power'!M437)^2+('Ac227 Dose 1 nCi R power'!AK437/'Ac227 Dose 1 nCi R power'!M437)^2)^0.5)*L61</f>
        <v>9.7147935750373036E-3</v>
      </c>
      <c r="AK61" s="59"/>
      <c r="AL61" s="59"/>
      <c r="AN61" s="148">
        <f t="shared" si="3"/>
        <v>6.558825416816589E-3</v>
      </c>
      <c r="AO61" s="148">
        <f t="shared" si="3"/>
        <v>-3.236194363955204E-3</v>
      </c>
      <c r="AP61" s="148">
        <f t="shared" si="3"/>
        <v>-6.9443864456230145E-4</v>
      </c>
      <c r="AQ61" s="148">
        <f t="shared" si="3"/>
        <v>7.7567754605569177E-5</v>
      </c>
      <c r="AR61" s="148">
        <f t="shared" si="3"/>
        <v>-1.3235341051392449E-3</v>
      </c>
      <c r="AS61" s="148">
        <f t="shared" si="3"/>
        <v>-2.8278965714179441E-4</v>
      </c>
      <c r="AT61" s="148">
        <f t="shared" si="3"/>
        <v>-3.6785535274232346E-4</v>
      </c>
      <c r="AU61" s="148">
        <f t="shared" si="3"/>
        <v>3.5454940138006808E-4</v>
      </c>
      <c r="AV61" s="148">
        <f t="shared" si="4"/>
        <v>-1.0254686969677837E-3</v>
      </c>
      <c r="AZ61" s="148">
        <f t="shared" si="2"/>
        <v>0.11066356026664731</v>
      </c>
      <c r="BA61" s="148">
        <f t="shared" si="2"/>
        <v>4.5583923487203262E-2</v>
      </c>
      <c r="BB61" s="148">
        <f t="shared" si="2"/>
        <v>1.0247357690271564E-2</v>
      </c>
      <c r="BC61" s="148">
        <f t="shared" si="2"/>
        <v>1.0893322326947209E-2</v>
      </c>
      <c r="BD61" s="148">
        <f t="shared" si="2"/>
        <v>1.4661683535324783E-2</v>
      </c>
      <c r="BE61" s="148">
        <f t="shared" si="2"/>
        <v>4.8839468307857979E-2</v>
      </c>
      <c r="BF61" s="148">
        <f t="shared" si="2"/>
        <v>1.0822661324302738E-2</v>
      </c>
      <c r="BG61" s="148">
        <f t="shared" si="2"/>
        <v>2.2018424481860237E-2</v>
      </c>
      <c r="BH61" s="148">
        <f t="shared" si="5"/>
        <v>1.5586313199092008E-2</v>
      </c>
    </row>
    <row r="62" spans="3:60">
      <c r="C62">
        <f>'Ac225 Dose 200 nCi R power'!D527</f>
        <v>12</v>
      </c>
      <c r="D62" s="58">
        <f>'Ac227 Dose 1 nCi R power'!E438/'Ac225 Dose 200 nCi R power'!E438</f>
        <v>2.7928865743082371E-2</v>
      </c>
      <c r="E62" s="58">
        <f>'Ac227 Dose 1 nCi R power'!F438/'Ac225 Dose 200 nCi R power'!F438</f>
        <v>1.9266731239536716E-2</v>
      </c>
      <c r="F62" s="58">
        <f>'Ac227 Dose 1 nCi R power'!G438/'Ac225 Dose 200 nCi R power'!G438</f>
        <v>4.3318827447761934E-3</v>
      </c>
      <c r="G62" s="58">
        <f>'Ac227 Dose 1 nCi R power'!H438/'Ac225 Dose 200 nCi R power'!H438</f>
        <v>4.2820477736656062E-3</v>
      </c>
      <c r="H62" s="58">
        <f>'Ac227 Dose 1 nCi R power'!I438/'Ac225 Dose 200 nCi R power'!I438</f>
        <v>6.3160975247105195E-3</v>
      </c>
      <c r="I62" s="58">
        <f>'Ac227 Dose 1 nCi R power'!J438/'Ac225 Dose 200 nCi R power'!J438</f>
        <v>1.9324809000326959E-2</v>
      </c>
      <c r="J62" s="58">
        <f>'Ac227 Dose 1 nCi R power'!K438/'Ac225 Dose 200 nCi R power'!K438</f>
        <v>4.4299284803252723E-3</v>
      </c>
      <c r="K62" s="58">
        <f>'Ac227 Dose 1 nCi R power'!L438/'Ac225 Dose 200 nCi R power'!L438</f>
        <v>8.5598746468282111E-3</v>
      </c>
      <c r="L62" s="58">
        <f>'Ac227 Dose 1 nCi R power'!M438/'Ac225 Dose 200 nCi R power'!M438</f>
        <v>6.5749663338060737E-3</v>
      </c>
      <c r="M62" s="58"/>
      <c r="P62" s="59">
        <f>((('Ac225 Dose 200 nCi R power'!Q438/'Ac225 Dose 200 nCi R power'!E438)^2+('Ac227 Dose 1 nCi R power'!Q438/'Ac227 Dose 1 nCi R power'!E438)^2)^0.5)*D62</f>
        <v>2.0584249857237752E-2</v>
      </c>
      <c r="Q62" s="59">
        <f>((('Ac225 Dose 200 nCi R power'!R438/'Ac225 Dose 200 nCi R power'!F438)^2+('Ac227 Dose 1 nCi R power'!R438/'Ac227 Dose 1 nCi R power'!F438)^2)^0.5)*E62</f>
        <v>2.2890642995785693E-2</v>
      </c>
      <c r="R62" s="59">
        <f>((('Ac225 Dose 200 nCi R power'!S438/'Ac225 Dose 200 nCi R power'!G438)^2+('Ac227 Dose 1 nCi R power'!S438/'Ac227 Dose 1 nCi R power'!G438)^2)^0.5)*F62</f>
        <v>5.1095197112244082E-3</v>
      </c>
      <c r="S62" s="59">
        <f>((('Ac225 Dose 200 nCi R power'!T438/'Ac225 Dose 200 nCi R power'!H438)^2+('Ac227 Dose 1 nCi R power'!T438/'Ac227 Dose 1 nCi R power'!H438)^2)^0.5)*G62</f>
        <v>4.1951868913428884E-3</v>
      </c>
      <c r="T62" s="59">
        <f>((('Ac225 Dose 200 nCi R power'!U438/'Ac225 Dose 200 nCi R power'!I438)^2+('Ac227 Dose 1 nCi R power'!U438/'Ac227 Dose 1 nCi R power'!I438)^2)^0.5)*H62</f>
        <v>7.798199729952781E-3</v>
      </c>
      <c r="U62" s="59">
        <f>((('Ac225 Dose 200 nCi R power'!V438/'Ac225 Dose 200 nCi R power'!J438)^2+('Ac227 Dose 1 nCi R power'!V438/'Ac227 Dose 1 nCi R power'!J438)^2)^0.5)*I62</f>
        <v>1.964147872031537E-2</v>
      </c>
      <c r="V62" s="59">
        <f>((('Ac225 Dose 200 nCi R power'!W438/'Ac225 Dose 200 nCi R power'!K438)^2+('Ac227 Dose 1 nCi R power'!W438/'Ac227 Dose 1 nCi R power'!K438)^2)^0.5)*J62</f>
        <v>4.8418553263298997E-3</v>
      </c>
      <c r="W62" s="59">
        <f>((('Ac225 Dose 200 nCi R power'!X438/'Ac225 Dose 200 nCi R power'!L438)^2+('Ac227 Dose 1 nCi R power'!X438/'Ac227 Dose 1 nCi R power'!L438)^2)^0.5)*K62</f>
        <v>8.1628478927670174E-3</v>
      </c>
      <c r="X62" s="59">
        <f>((('Ac225 Dose 200 nCi R power'!Y438/'Ac225 Dose 200 nCi R power'!M438)^2+('Ac227 Dose 1 nCi R power'!Y438/'Ac227 Dose 1 nCi R power'!M438)^2)^0.5)*L62</f>
        <v>7.7232929324795264E-3</v>
      </c>
      <c r="Y62" s="59"/>
      <c r="Z62" s="59"/>
      <c r="AA62" s="59"/>
      <c r="AB62" s="59">
        <f>((('Ac225 Dose 200 nCi R power'!AC438/'Ac225 Dose 200 nCi R power'!E438)^2+('Ac227 Dose 1 nCi R power'!AC438/'Ac227 Dose 1 nCi R power'!E438)^2)^0.5)*D62</f>
        <v>9.599291766566645E-2</v>
      </c>
      <c r="AC62" s="59">
        <f>((('Ac225 Dose 200 nCi R power'!AD438/'Ac225 Dose 200 nCi R power'!F438)^2+('Ac227 Dose 1 nCi R power'!AD438/'Ac227 Dose 1 nCi R power'!F438)^2)^0.5)*E62</f>
        <v>3.177844641145447E-2</v>
      </c>
      <c r="AD62" s="59">
        <f>((('Ac225 Dose 200 nCi R power'!AE438/'Ac225 Dose 200 nCi R power'!G438)^2+('Ac227 Dose 1 nCi R power'!AE438/'Ac227 Dose 1 nCi R power'!G438)^2)^0.5)*F62</f>
        <v>7.1431758666223181E-3</v>
      </c>
      <c r="AE62" s="59">
        <f>((('Ac225 Dose 200 nCi R power'!AF438/'Ac225 Dose 200 nCi R power'!H438)^2+('Ac227 Dose 1 nCi R power'!AF438/'Ac227 Dose 1 nCi R power'!H438)^2)^0.5)*G62</f>
        <v>7.9163662909909564E-3</v>
      </c>
      <c r="AF62" s="59">
        <f>((('Ac225 Dose 200 nCi R power'!AG438/'Ac225 Dose 200 nCi R power'!I438)^2+('Ac227 Dose 1 nCi R power'!AG438/'Ac227 Dose 1 nCi R power'!I438)^2)^0.5)*H62</f>
        <v>1.0102152232429544E-2</v>
      </c>
      <c r="AG62" s="59">
        <f>((('Ac225 Dose 200 nCi R power'!AH438/'Ac225 Dose 200 nCi R power'!J438)^2+('Ac227 Dose 1 nCi R power'!AH438/'Ac227 Dose 1 nCi R power'!J438)^2)^0.5)*I62</f>
        <v>3.5365949175731042E-2</v>
      </c>
      <c r="AH62" s="59">
        <f>((('Ac225 Dose 200 nCi R power'!AI438/'Ac225 Dose 200 nCi R power'!K438)^2+('Ac227 Dose 1 nCi R power'!AI438/'Ac227 Dose 1 nCi R power'!K438)^2)^0.5)*J62</f>
        <v>7.689358928329496E-3</v>
      </c>
      <c r="AI62" s="59">
        <f>((('Ac225 Dose 200 nCi R power'!AJ438/'Ac225 Dose 200 nCi R power'!L438)^2+('Ac227 Dose 1 nCi R power'!AJ438/'Ac227 Dose 1 nCi R power'!L438)^2)^0.5)*K62</f>
        <v>1.6096502059907231E-2</v>
      </c>
      <c r="AJ62" s="59">
        <f>((('Ac225 Dose 200 nCi R power'!AK438/'Ac225 Dose 200 nCi R power'!M438)^2+('Ac227 Dose 1 nCi R power'!AK438/'Ac227 Dose 1 nCi R power'!M438)^2)^0.5)*L62</f>
        <v>1.087868980869316E-2</v>
      </c>
      <c r="AK62" s="59"/>
      <c r="AL62" s="59"/>
      <c r="AN62" s="148">
        <f t="shared" si="3"/>
        <v>7.3446158858446187E-3</v>
      </c>
      <c r="AO62" s="148">
        <f t="shared" si="3"/>
        <v>-3.6239117562489771E-3</v>
      </c>
      <c r="AP62" s="148">
        <f t="shared" si="3"/>
        <v>-7.7763696644821481E-4</v>
      </c>
      <c r="AQ62" s="148">
        <f t="shared" si="3"/>
        <v>8.6860882322717728E-5</v>
      </c>
      <c r="AR62" s="148">
        <f t="shared" si="3"/>
        <v>-1.4821022052422615E-3</v>
      </c>
      <c r="AS62" s="148">
        <f t="shared" si="3"/>
        <v>-3.1666971998841123E-4</v>
      </c>
      <c r="AT62" s="148">
        <f t="shared" si="3"/>
        <v>-4.1192684600462742E-4</v>
      </c>
      <c r="AU62" s="148">
        <f t="shared" si="3"/>
        <v>3.9702675406119367E-4</v>
      </c>
      <c r="AV62" s="148">
        <f t="shared" si="4"/>
        <v>-1.1483265986734527E-3</v>
      </c>
      <c r="AZ62" s="148">
        <f t="shared" si="2"/>
        <v>0.12392178340874882</v>
      </c>
      <c r="BA62" s="148">
        <f t="shared" si="2"/>
        <v>5.1045177650991189E-2</v>
      </c>
      <c r="BB62" s="148">
        <f t="shared" si="2"/>
        <v>1.1475058611398511E-2</v>
      </c>
      <c r="BC62" s="148">
        <f t="shared" si="2"/>
        <v>1.2198414064656563E-2</v>
      </c>
      <c r="BD62" s="148">
        <f t="shared" si="2"/>
        <v>1.6418249757140062E-2</v>
      </c>
      <c r="BE62" s="148">
        <f t="shared" si="2"/>
        <v>5.4690758176058001E-2</v>
      </c>
      <c r="BF62" s="148">
        <f t="shared" si="2"/>
        <v>1.2119287408654769E-2</v>
      </c>
      <c r="BG62" s="148">
        <f t="shared" si="2"/>
        <v>2.4656376706735442E-2</v>
      </c>
      <c r="BH62" s="148">
        <f t="shared" si="5"/>
        <v>1.7453656142499233E-2</v>
      </c>
    </row>
    <row r="63" spans="3:60">
      <c r="C63">
        <f>'Ac225 Dose 200 nCi R power'!D528</f>
        <v>13</v>
      </c>
      <c r="D63" s="58">
        <f>'Ac227 Dose 1 nCi R power'!E439/'Ac225 Dose 200 nCi R power'!E439</f>
        <v>3.3223798493930728E-2</v>
      </c>
      <c r="E63" s="58">
        <f>'Ac227 Dose 1 nCi R power'!F439/'Ac225 Dose 200 nCi R power'!F439</f>
        <v>2.2919441205650697E-2</v>
      </c>
      <c r="F63" s="58">
        <f>'Ac227 Dose 1 nCi R power'!G439/'Ac225 Dose 200 nCi R power'!G439</f>
        <v>5.1531487435155648E-3</v>
      </c>
      <c r="G63" s="58">
        <f>'Ac227 Dose 1 nCi R power'!H439/'Ac225 Dose 200 nCi R power'!H439</f>
        <v>5.0938657402829985E-3</v>
      </c>
      <c r="H63" s="58">
        <f>'Ac227 Dose 1 nCi R power'!I439/'Ac225 Dose 200 nCi R power'!I439</f>
        <v>7.5135436347239697E-3</v>
      </c>
      <c r="I63" s="58">
        <f>'Ac227 Dose 1 nCi R power'!J439/'Ac225 Dose 200 nCi R power'!J439</f>
        <v>2.2988529719277551E-2</v>
      </c>
      <c r="J63" s="58">
        <f>'Ac227 Dose 1 nCi R power'!K439/'Ac225 Dose 200 nCi R power'!K439</f>
        <v>5.2697826158338004E-3</v>
      </c>
      <c r="K63" s="58">
        <f>'Ac227 Dose 1 nCi R power'!L439/'Ac225 Dose 200 nCi R power'!L439</f>
        <v>1.0182710354786503E-2</v>
      </c>
      <c r="L63" s="58">
        <f>'Ac227 Dose 1 nCi R power'!M439/'Ac225 Dose 200 nCi R power'!M439</f>
        <v>7.8214904460578594E-3</v>
      </c>
      <c r="M63" s="58"/>
      <c r="P63" s="59">
        <f>((('Ac225 Dose 200 nCi R power'!Q439/'Ac225 Dose 200 nCi R power'!E439)^2+('Ac227 Dose 1 nCi R power'!Q439/'Ac227 Dose 1 nCi R power'!E439)^2)^0.5)*D63</f>
        <v>2.4486743417962809E-2</v>
      </c>
      <c r="Q63" s="59">
        <f>((('Ac225 Dose 200 nCi R power'!R439/'Ac225 Dose 200 nCi R power'!F439)^2+('Ac227 Dose 1 nCi R power'!R439/'Ac227 Dose 1 nCi R power'!F439)^2)^0.5)*E63</f>
        <v>2.7230397298782568E-2</v>
      </c>
      <c r="R63" s="59">
        <f>((('Ac225 Dose 200 nCi R power'!S439/'Ac225 Dose 200 nCi R power'!G439)^2+('Ac227 Dose 1 nCi R power'!S439/'Ac227 Dose 1 nCi R power'!G439)^2)^0.5)*F63</f>
        <v>6.0782150928751447E-3</v>
      </c>
      <c r="S63" s="59">
        <f>((('Ac225 Dose 200 nCi R power'!T439/'Ac225 Dose 200 nCi R power'!H439)^2+('Ac227 Dose 1 nCi R power'!T439/'Ac227 Dose 1 nCi R power'!H439)^2)^0.5)*G63</f>
        <v>4.9905372171040784E-3</v>
      </c>
      <c r="T63" s="59">
        <f>((('Ac225 Dose 200 nCi R power'!U439/'Ac225 Dose 200 nCi R power'!I439)^2+('Ac227 Dose 1 nCi R power'!U439/'Ac227 Dose 1 nCi R power'!I439)^2)^0.5)*H63</f>
        <v>9.2766322423082463E-3</v>
      </c>
      <c r="U63" s="59">
        <f>((('Ac225 Dose 200 nCi R power'!V439/'Ac225 Dose 200 nCi R power'!J439)^2+('Ac227 Dose 1 nCi R power'!V439/'Ac227 Dose 1 nCi R power'!J439)^2)^0.5)*I63</f>
        <v>2.336523570736912E-2</v>
      </c>
      <c r="V63" s="59">
        <f>((('Ac225 Dose 200 nCi R power'!W439/'Ac225 Dose 200 nCi R power'!K439)^2+('Ac227 Dose 1 nCi R power'!W439/'Ac227 Dose 1 nCi R power'!K439)^2)^0.5)*J63</f>
        <v>5.7598051843044864E-3</v>
      </c>
      <c r="W63" s="59">
        <f>((('Ac225 Dose 200 nCi R power'!X439/'Ac225 Dose 200 nCi R power'!L439)^2+('Ac227 Dose 1 nCi R power'!X439/'Ac227 Dose 1 nCi R power'!L439)^2)^0.5)*K63</f>
        <v>9.7104127328576338E-3</v>
      </c>
      <c r="X63" s="59">
        <f>((('Ac225 Dose 200 nCi R power'!Y439/'Ac225 Dose 200 nCi R power'!M439)^2+('Ac227 Dose 1 nCi R power'!Y439/'Ac227 Dose 1 nCi R power'!M439)^2)^0.5)*L63</f>
        <v>9.1875241357359805E-3</v>
      </c>
      <c r="Y63" s="59"/>
      <c r="Z63" s="59"/>
      <c r="AA63" s="59"/>
      <c r="AB63" s="59">
        <f>((('Ac225 Dose 200 nCi R power'!AC439/'Ac225 Dose 200 nCi R power'!E439)^2+('Ac227 Dose 1 nCi R power'!AC439/'Ac227 Dose 1 nCi R power'!E439)^2)^0.5)*D63</f>
        <v>0.11419186810901988</v>
      </c>
      <c r="AC63" s="59">
        <f>((('Ac225 Dose 200 nCi R power'!AD439/'Ac225 Dose 200 nCi R power'!F439)^2+('Ac227 Dose 1 nCi R power'!AD439/'Ac227 Dose 1 nCi R power'!F439)^2)^0.5)*E63</f>
        <v>3.7803207252906375E-2</v>
      </c>
      <c r="AD63" s="59">
        <f>((('Ac225 Dose 200 nCi R power'!AE439/'Ac225 Dose 200 nCi R power'!G439)^2+('Ac227 Dose 1 nCi R power'!AE439/'Ac227 Dose 1 nCi R power'!G439)^2)^0.5)*F63</f>
        <v>8.4974247712924379E-3</v>
      </c>
      <c r="AE63" s="59">
        <f>((('Ac225 Dose 200 nCi R power'!AF439/'Ac225 Dose 200 nCi R power'!H439)^2+('Ac227 Dose 1 nCi R power'!AF439/'Ac227 Dose 1 nCi R power'!H439)^2)^0.5)*G63</f>
        <v>9.4172015747246707E-3</v>
      </c>
      <c r="AF63" s="59">
        <f>((('Ac225 Dose 200 nCi R power'!AG439/'Ac225 Dose 200 nCi R power'!I439)^2+('Ac227 Dose 1 nCi R power'!AG439/'Ac227 Dose 1 nCi R power'!I439)^2)^0.5)*H63</f>
        <v>1.2017382775681941E-2</v>
      </c>
      <c r="AG63" s="59">
        <f>((('Ac225 Dose 200 nCi R power'!AH439/'Ac225 Dose 200 nCi R power'!J439)^2+('Ac227 Dose 1 nCi R power'!AH439/'Ac227 Dose 1 nCi R power'!J439)^2)^0.5)*I63</f>
        <v>4.2070851704821347E-2</v>
      </c>
      <c r="AH63" s="59">
        <f>((('Ac225 Dose 200 nCi R power'!AI439/'Ac225 Dose 200 nCi R power'!K439)^2+('Ac227 Dose 1 nCi R power'!AI439/'Ac227 Dose 1 nCi R power'!K439)^2)^0.5)*J63</f>
        <v>9.1471567063407481E-3</v>
      </c>
      <c r="AI63" s="59">
        <f>((('Ac225 Dose 200 nCi R power'!AJ439/'Ac225 Dose 200 nCi R power'!L439)^2+('Ac227 Dose 1 nCi R power'!AJ439/'Ac227 Dose 1 nCi R power'!L439)^2)^0.5)*K63</f>
        <v>1.9148179729710599E-2</v>
      </c>
      <c r="AJ63" s="59">
        <f>((('Ac225 Dose 200 nCi R power'!AK439/'Ac225 Dose 200 nCi R power'!M439)^2+('Ac227 Dose 1 nCi R power'!AK439/'Ac227 Dose 1 nCi R power'!M439)^2)^0.5)*L63</f>
        <v>1.2941141305443859E-2</v>
      </c>
      <c r="AK63" s="59"/>
      <c r="AL63" s="59"/>
      <c r="AN63" s="148">
        <f t="shared" si="3"/>
        <v>8.73705507596792E-3</v>
      </c>
      <c r="AO63" s="148">
        <f t="shared" si="3"/>
        <v>-4.3109560931318715E-3</v>
      </c>
      <c r="AP63" s="148">
        <f t="shared" si="3"/>
        <v>-9.2506634935957989E-4</v>
      </c>
      <c r="AQ63" s="148">
        <f t="shared" si="3"/>
        <v>1.0332852317892008E-4</v>
      </c>
      <c r="AR63" s="148">
        <f t="shared" si="3"/>
        <v>-1.7630886075842766E-3</v>
      </c>
      <c r="AS63" s="148">
        <f t="shared" si="3"/>
        <v>-3.7670598809156838E-4</v>
      </c>
      <c r="AT63" s="148">
        <f t="shared" si="3"/>
        <v>-4.90022568470686E-4</v>
      </c>
      <c r="AU63" s="148">
        <f t="shared" si="3"/>
        <v>4.7229762192886951E-4</v>
      </c>
      <c r="AV63" s="148">
        <f t="shared" si="4"/>
        <v>-1.366033689678121E-3</v>
      </c>
      <c r="AZ63" s="148">
        <f t="shared" si="2"/>
        <v>0.14741566660295061</v>
      </c>
      <c r="BA63" s="148">
        <f t="shared" si="2"/>
        <v>6.0722648458557071E-2</v>
      </c>
      <c r="BB63" s="148">
        <f t="shared" si="2"/>
        <v>1.3650573514808003E-2</v>
      </c>
      <c r="BC63" s="148">
        <f t="shared" si="2"/>
        <v>1.4511067315007668E-2</v>
      </c>
      <c r="BD63" s="148">
        <f t="shared" si="2"/>
        <v>1.9530926410405911E-2</v>
      </c>
      <c r="BE63" s="148">
        <f t="shared" si="2"/>
        <v>6.5059381424098894E-2</v>
      </c>
      <c r="BF63" s="148">
        <f t="shared" si="2"/>
        <v>1.4416939322174548E-2</v>
      </c>
      <c r="BG63" s="148">
        <f t="shared" si="2"/>
        <v>2.9330890084497102E-2</v>
      </c>
      <c r="BH63" s="148">
        <f t="shared" si="5"/>
        <v>2.0762631751501719E-2</v>
      </c>
    </row>
    <row r="64" spans="3:60">
      <c r="C64">
        <f>'Ac225 Dose 200 nCi R power'!D529</f>
        <v>14</v>
      </c>
      <c r="D64" s="58">
        <f>'Ac227 Dose 1 nCi R power'!E440/'Ac225 Dose 200 nCi R power'!E440</f>
        <v>3.9185037050682409E-2</v>
      </c>
      <c r="E64" s="58">
        <f>'Ac227 Dose 1 nCi R power'!F440/'Ac225 Dose 200 nCi R power'!F440</f>
        <v>2.7031802308469424E-2</v>
      </c>
      <c r="F64" s="58">
        <f>'Ac227 Dose 1 nCi R power'!G440/'Ac225 Dose 200 nCi R power'!G440</f>
        <v>6.0777615322709852E-3</v>
      </c>
      <c r="G64" s="58">
        <f>'Ac227 Dose 1 nCi R power'!H440/'Ac225 Dose 200 nCi R power'!H440</f>
        <v>6.007841571777364E-3</v>
      </c>
      <c r="H64" s="58">
        <f>'Ac227 Dose 1 nCi R power'!I440/'Ac225 Dose 200 nCi R power'!I440</f>
        <v>8.8616744338357849E-3</v>
      </c>
      <c r="I64" s="58">
        <f>'Ac227 Dose 1 nCi R power'!J440/'Ac225 Dose 200 nCi R power'!J440</f>
        <v>2.7113287150328784E-2</v>
      </c>
      <c r="J64" s="58">
        <f>'Ac227 Dose 1 nCi R power'!K440/'Ac225 Dose 200 nCi R power'!K440</f>
        <v>6.2153226425392645E-3</v>
      </c>
      <c r="K64" s="58">
        <f>'Ac227 Dose 1 nCi R power'!L440/'Ac225 Dose 200 nCi R power'!L440</f>
        <v>1.2009761093439306E-2</v>
      </c>
      <c r="L64" s="58">
        <f>'Ac227 Dose 1 nCi R power'!M440/'Ac225 Dose 200 nCi R power'!M440</f>
        <v>9.2248751441327236E-3</v>
      </c>
      <c r="M64" s="58"/>
      <c r="P64" s="59">
        <f>((('Ac225 Dose 200 nCi R power'!Q440/'Ac225 Dose 200 nCi R power'!E440)^2+('Ac227 Dose 1 nCi R power'!Q440/'Ac227 Dose 1 nCi R power'!E440)^2)^0.5)*D64</f>
        <v>2.8880320480474522E-2</v>
      </c>
      <c r="Q64" s="59">
        <f>((('Ac225 Dose 200 nCi R power'!R440/'Ac225 Dose 200 nCi R power'!F440)^2+('Ac227 Dose 1 nCi R power'!R440/'Ac227 Dose 1 nCi R power'!F440)^2)^0.5)*E64</f>
        <v>3.2116259290836932E-2</v>
      </c>
      <c r="R64" s="59">
        <f>((('Ac225 Dose 200 nCi R power'!S440/'Ac225 Dose 200 nCi R power'!G440)^2+('Ac227 Dose 1 nCi R power'!S440/'Ac227 Dose 1 nCi R power'!G440)^2)^0.5)*F64</f>
        <v>7.1688095405418205E-3</v>
      </c>
      <c r="S64" s="59">
        <f>((('Ac225 Dose 200 nCi R power'!T440/'Ac225 Dose 200 nCi R power'!H440)^2+('Ac227 Dose 1 nCi R power'!T440/'Ac227 Dose 1 nCi R power'!H440)^2)^0.5)*G64</f>
        <v>5.8859731463503937E-3</v>
      </c>
      <c r="T64" s="59">
        <f>((('Ac225 Dose 200 nCi R power'!U440/'Ac225 Dose 200 nCi R power'!I440)^2+('Ac227 Dose 1 nCi R power'!U440/'Ac227 Dose 1 nCi R power'!I440)^2)^0.5)*H64</f>
        <v>1.094110831989329E-2</v>
      </c>
      <c r="U64" s="59">
        <f>((('Ac225 Dose 200 nCi R power'!V440/'Ac225 Dose 200 nCi R power'!J440)^2+('Ac227 Dose 1 nCi R power'!V440/'Ac227 Dose 1 nCi R power'!J440)^2)^0.5)*I64</f>
        <v>2.7557584273768122E-2</v>
      </c>
      <c r="V64" s="59">
        <f>((('Ac225 Dose 200 nCi R power'!W440/'Ac225 Dose 200 nCi R power'!K440)^2+('Ac227 Dose 1 nCi R power'!W440/'Ac227 Dose 1 nCi R power'!K440)^2)^0.5)*J64</f>
        <v>6.7932683733593607E-3</v>
      </c>
      <c r="W64" s="59">
        <f>((('Ac225 Dose 200 nCi R power'!X440/'Ac225 Dose 200 nCi R power'!L440)^2+('Ac227 Dose 1 nCi R power'!X440/'Ac227 Dose 1 nCi R power'!L440)^2)^0.5)*K64</f>
        <v>1.1452720638910518E-2</v>
      </c>
      <c r="X64" s="59">
        <f>((('Ac225 Dose 200 nCi R power'!Y440/'Ac225 Dose 200 nCi R power'!M440)^2+('Ac227 Dose 1 nCi R power'!Y440/'Ac227 Dose 1 nCi R power'!M440)^2)^0.5)*L64</f>
        <v>1.0836011834366865E-2</v>
      </c>
      <c r="Y64" s="59"/>
      <c r="Z64" s="59"/>
      <c r="AA64" s="59"/>
      <c r="AB64" s="59">
        <f>((('Ac225 Dose 200 nCi R power'!AC440/'Ac225 Dose 200 nCi R power'!E440)^2+('Ac227 Dose 1 nCi R power'!AC440/'Ac227 Dose 1 nCi R power'!E440)^2)^0.5)*D64</f>
        <v>0.1346809451530955</v>
      </c>
      <c r="AC64" s="59">
        <f>((('Ac225 Dose 200 nCi R power'!AD440/'Ac225 Dose 200 nCi R power'!F440)^2+('Ac227 Dose 1 nCi R power'!AD440/'Ac227 Dose 1 nCi R power'!F440)^2)^0.5)*E64</f>
        <v>4.4586114291247203E-2</v>
      </c>
      <c r="AD64" s="59">
        <f>((('Ac225 Dose 200 nCi R power'!AE440/'Ac225 Dose 200 nCi R power'!G440)^2+('Ac227 Dose 1 nCi R power'!AE440/'Ac227 Dose 1 nCi R power'!G440)^2)^0.5)*F64</f>
        <v>1.0022090176091918E-2</v>
      </c>
      <c r="AE64" s="59">
        <f>((('Ac225 Dose 200 nCi R power'!AF440/'Ac225 Dose 200 nCi R power'!H440)^2+('Ac227 Dose 1 nCi R power'!AF440/'Ac227 Dose 1 nCi R power'!H440)^2)^0.5)*G64</f>
        <v>1.1106899552341735E-2</v>
      </c>
      <c r="AF64" s="59">
        <f>((('Ac225 Dose 200 nCi R power'!AG440/'Ac225 Dose 200 nCi R power'!I440)^2+('Ac227 Dose 1 nCi R power'!AG440/'Ac227 Dose 1 nCi R power'!I440)^2)^0.5)*H64</f>
        <v>1.4173622844580914E-2</v>
      </c>
      <c r="AG64" s="59">
        <f>((('Ac225 Dose 200 nCi R power'!AH440/'Ac225 Dose 200 nCi R power'!J440)^2+('Ac227 Dose 1 nCi R power'!AH440/'Ac227 Dose 1 nCi R power'!J440)^2)^0.5)*I64</f>
        <v>4.961948836489434E-2</v>
      </c>
      <c r="AH64" s="59">
        <f>((('Ac225 Dose 200 nCi R power'!AI440/'Ac225 Dose 200 nCi R power'!K440)^2+('Ac227 Dose 1 nCi R power'!AI440/'Ac227 Dose 1 nCi R power'!K440)^2)^0.5)*J64</f>
        <v>1.0788401407859433E-2</v>
      </c>
      <c r="AI64" s="59">
        <f>((('Ac225 Dose 200 nCi R power'!AJ440/'Ac225 Dose 200 nCi R power'!L440)^2+('Ac227 Dose 1 nCi R power'!AJ440/'Ac227 Dose 1 nCi R power'!L440)^2)^0.5)*K64</f>
        <v>2.2583875600464643E-2</v>
      </c>
      <c r="AJ64" s="59">
        <f>((('Ac225 Dose 200 nCi R power'!AK440/'Ac225 Dose 200 nCi R power'!M440)^2+('Ac227 Dose 1 nCi R power'!AK440/'Ac227 Dose 1 nCi R power'!M440)^2)^0.5)*L64</f>
        <v>1.5263128375419521E-2</v>
      </c>
      <c r="AK64" s="59"/>
      <c r="AL64" s="59"/>
      <c r="AN64" s="148">
        <f t="shared" si="3"/>
        <v>1.0304716570207886E-2</v>
      </c>
      <c r="AO64" s="148">
        <f t="shared" si="3"/>
        <v>-5.0844569823675079E-3</v>
      </c>
      <c r="AP64" s="148">
        <f t="shared" si="3"/>
        <v>-1.0910480082708352E-3</v>
      </c>
      <c r="AQ64" s="148">
        <f t="shared" si="3"/>
        <v>1.2186842542697036E-4</v>
      </c>
      <c r="AR64" s="148">
        <f t="shared" si="3"/>
        <v>-2.0794338860575055E-3</v>
      </c>
      <c r="AS64" s="148">
        <f t="shared" si="3"/>
        <v>-4.4429712343933836E-4</v>
      </c>
      <c r="AT64" s="148">
        <f t="shared" si="3"/>
        <v>-5.7794573082009613E-4</v>
      </c>
      <c r="AU64" s="148">
        <f t="shared" si="3"/>
        <v>5.5704045452878784E-4</v>
      </c>
      <c r="AV64" s="148">
        <f t="shared" si="4"/>
        <v>-1.6111366902341415E-3</v>
      </c>
      <c r="AZ64" s="148">
        <f t="shared" si="2"/>
        <v>0.17386598220377791</v>
      </c>
      <c r="BA64" s="148">
        <f t="shared" si="2"/>
        <v>7.1617916599716627E-2</v>
      </c>
      <c r="BB64" s="148">
        <f t="shared" si="2"/>
        <v>1.6099851708362901E-2</v>
      </c>
      <c r="BC64" s="148">
        <f t="shared" si="2"/>
        <v>1.71147411241191E-2</v>
      </c>
      <c r="BD64" s="148">
        <f t="shared" si="2"/>
        <v>2.3035297278416699E-2</v>
      </c>
      <c r="BE64" s="148">
        <f t="shared" si="2"/>
        <v>7.6732775515223117E-2</v>
      </c>
      <c r="BF64" s="148">
        <f t="shared" si="2"/>
        <v>1.7003724050398697E-2</v>
      </c>
      <c r="BG64" s="148">
        <f t="shared" si="2"/>
        <v>3.4593636693903945E-2</v>
      </c>
      <c r="BH64" s="148">
        <f t="shared" si="5"/>
        <v>2.4488003519552243E-2</v>
      </c>
    </row>
    <row r="65" spans="3:60">
      <c r="C65">
        <f>'Ac225 Dose 200 nCi R power'!D530</f>
        <v>15</v>
      </c>
      <c r="D65" s="58">
        <f>'Ac227 Dose 1 nCi R power'!E441/'Ac225 Dose 200 nCi R power'!E441</f>
        <v>4.5871611495776642E-2</v>
      </c>
      <c r="E65" s="58">
        <f>'Ac227 Dose 1 nCi R power'!F441/'Ac225 Dose 200 nCi R power'!F441</f>
        <v>3.1644536457141166E-2</v>
      </c>
      <c r="F65" s="58">
        <f>'Ac227 Dose 1 nCi R power'!G441/'Ac225 Dose 200 nCi R power'!G441</f>
        <v>7.1148769213031883E-3</v>
      </c>
      <c r="G65" s="58">
        <f>'Ac227 Dose 1 nCi R power'!H441/'Ac225 Dose 200 nCi R power'!H441</f>
        <v>7.0330257478714766E-3</v>
      </c>
      <c r="H65" s="58">
        <f>'Ac227 Dose 1 nCi R power'!I441/'Ac225 Dose 200 nCi R power'!I441</f>
        <v>1.0373839542507009E-2</v>
      </c>
      <c r="I65" s="58">
        <f>'Ac227 Dose 1 nCi R power'!J441/'Ac225 Dose 200 nCi R power'!J441</f>
        <v>3.1739925955018448E-2</v>
      </c>
      <c r="J65" s="58">
        <f>'Ac227 Dose 1 nCi R power'!K441/'Ac225 Dose 200 nCi R power'!K441</f>
        <v>7.2759115988764809E-3</v>
      </c>
      <c r="K65" s="58">
        <f>'Ac227 Dose 1 nCi R power'!L441/'Ac225 Dose 200 nCi R power'!L441</f>
        <v>1.4059118900992516E-2</v>
      </c>
      <c r="L65" s="58">
        <f>'Ac227 Dose 1 nCi R power'!M441/'Ac225 Dose 200 nCi R power'!M441</f>
        <v>1.0799017190193856E-2</v>
      </c>
      <c r="M65" s="58"/>
      <c r="P65" s="59">
        <f>((('Ac225 Dose 200 nCi R power'!Q441/'Ac225 Dose 200 nCi R power'!E441)^2+('Ac227 Dose 1 nCi R power'!Q441/'Ac227 Dose 1 nCi R power'!E441)^2)^0.5)*D65</f>
        <v>3.3808487643902277E-2</v>
      </c>
      <c r="Q65" s="59">
        <f>((('Ac225 Dose 200 nCi R power'!R441/'Ac225 Dose 200 nCi R power'!F441)^2+('Ac227 Dose 1 nCi R power'!R441/'Ac227 Dose 1 nCi R power'!F441)^2)^0.5)*E65</f>
        <v>3.7596610333209872E-2</v>
      </c>
      <c r="R65" s="59">
        <f>((('Ac225 Dose 200 nCi R power'!S441/'Ac225 Dose 200 nCi R power'!G441)^2+('Ac227 Dose 1 nCi R power'!S441/'Ac227 Dose 1 nCi R power'!G441)^2)^0.5)*F65</f>
        <v>8.3921024677256085E-3</v>
      </c>
      <c r="S65" s="59">
        <f>((('Ac225 Dose 200 nCi R power'!T441/'Ac225 Dose 200 nCi R power'!H441)^2+('Ac227 Dose 1 nCi R power'!T441/'Ac227 Dose 1 nCi R power'!H441)^2)^0.5)*G65</f>
        <v>6.8903615707888461E-3</v>
      </c>
      <c r="T65" s="59">
        <f>((('Ac225 Dose 200 nCi R power'!U441/'Ac225 Dose 200 nCi R power'!I441)^2+('Ac227 Dose 1 nCi R power'!U441/'Ac227 Dose 1 nCi R power'!I441)^2)^0.5)*H65</f>
        <v>1.2808110134850923E-2</v>
      </c>
      <c r="U65" s="59">
        <f>((('Ac225 Dose 200 nCi R power'!V441/'Ac225 Dose 200 nCi R power'!J441)^2+('Ac227 Dose 1 nCi R power'!V441/'Ac227 Dose 1 nCi R power'!J441)^2)^0.5)*I65</f>
        <v>3.226003838999561E-2</v>
      </c>
      <c r="V65" s="59">
        <f>((('Ac225 Dose 200 nCi R power'!W441/'Ac225 Dose 200 nCi R power'!K441)^2+('Ac227 Dose 1 nCi R power'!W441/'Ac227 Dose 1 nCi R power'!K441)^2)^0.5)*J65</f>
        <v>7.9524785750804874E-3</v>
      </c>
      <c r="W65" s="59">
        <f>((('Ac225 Dose 200 nCi R power'!X441/'Ac225 Dose 200 nCi R power'!L441)^2+('Ac227 Dose 1 nCi R power'!X441/'Ac227 Dose 1 nCi R power'!L441)^2)^0.5)*K65</f>
        <v>1.3407024498618324E-2</v>
      </c>
      <c r="X65" s="59">
        <f>((('Ac225 Dose 200 nCi R power'!Y441/'Ac225 Dose 200 nCi R power'!M441)^2+('Ac227 Dose 1 nCi R power'!Y441/'Ac227 Dose 1 nCi R power'!M441)^2)^0.5)*L65</f>
        <v>1.2685079878495556E-2</v>
      </c>
      <c r="Y65" s="59"/>
      <c r="Z65" s="59"/>
      <c r="AA65" s="59"/>
      <c r="AB65" s="59">
        <f>((('Ac225 Dose 200 nCi R power'!AC441/'Ac225 Dose 200 nCi R power'!E441)^2+('Ac227 Dose 1 nCi R power'!AC441/'Ac227 Dose 1 nCi R power'!E441)^2)^0.5)*D65</f>
        <v>0.15766303816316563</v>
      </c>
      <c r="AC65" s="59">
        <f>((('Ac225 Dose 200 nCi R power'!AD441/'Ac225 Dose 200 nCi R power'!F441)^2+('Ac227 Dose 1 nCi R power'!AD441/'Ac227 Dose 1 nCi R power'!F441)^2)^0.5)*E65</f>
        <v>5.2194334031866567E-2</v>
      </c>
      <c r="AD65" s="59">
        <f>((('Ac225 Dose 200 nCi R power'!AE441/'Ac225 Dose 200 nCi R power'!G441)^2+('Ac227 Dose 1 nCi R power'!AE441/'Ac227 Dose 1 nCi R power'!G441)^2)^0.5)*F65</f>
        <v>1.1732269803361629E-2</v>
      </c>
      <c r="AE65" s="59">
        <f>((('Ac225 Dose 200 nCi R power'!AF441/'Ac225 Dose 200 nCi R power'!H441)^2+('Ac227 Dose 1 nCi R power'!AF441/'Ac227 Dose 1 nCi R power'!H441)^2)^0.5)*G65</f>
        <v>1.3002192151270721E-2</v>
      </c>
      <c r="AF65" s="59">
        <f>((('Ac225 Dose 200 nCi R power'!AG441/'Ac225 Dose 200 nCi R power'!I441)^2+('Ac227 Dose 1 nCi R power'!AG441/'Ac227 Dose 1 nCi R power'!I441)^2)^0.5)*H65</f>
        <v>1.6592224214904944E-2</v>
      </c>
      <c r="AG65" s="59">
        <f>((('Ac225 Dose 200 nCi R power'!AH441/'Ac225 Dose 200 nCi R power'!J441)^2+('Ac227 Dose 1 nCi R power'!AH441/'Ac227 Dose 1 nCi R power'!J441)^2)^0.5)*I65</f>
        <v>5.8086608159886949E-2</v>
      </c>
      <c r="AH65" s="59">
        <f>((('Ac225 Dose 200 nCi R power'!AI441/'Ac225 Dose 200 nCi R power'!K441)^2+('Ac227 Dose 1 nCi R power'!AI441/'Ac227 Dose 1 nCi R power'!K441)^2)^0.5)*J65</f>
        <v>1.2629345160545121E-2</v>
      </c>
      <c r="AI65" s="59">
        <f>((('Ac225 Dose 200 nCi R power'!AJ441/'Ac225 Dose 200 nCi R power'!L441)^2+('Ac227 Dose 1 nCi R power'!AJ441/'Ac227 Dose 1 nCi R power'!L441)^2)^0.5)*K65</f>
        <v>2.6437611026717694E-2</v>
      </c>
      <c r="AJ65" s="59">
        <f>((('Ac225 Dose 200 nCi R power'!AK441/'Ac225 Dose 200 nCi R power'!M441)^2+('Ac227 Dose 1 nCi R power'!AK441/'Ac227 Dose 1 nCi R power'!M441)^2)^0.5)*L65</f>
        <v>1.7867644073982447E-2</v>
      </c>
      <c r="AK65" s="59"/>
      <c r="AL65" s="59"/>
      <c r="AN65" s="148">
        <f t="shared" si="3"/>
        <v>1.2063123851874365E-2</v>
      </c>
      <c r="AO65" s="148">
        <f t="shared" si="3"/>
        <v>-5.9520738760687059E-3</v>
      </c>
      <c r="AP65" s="148">
        <f t="shared" si="3"/>
        <v>-1.2772255464224202E-3</v>
      </c>
      <c r="AQ65" s="148">
        <f t="shared" si="3"/>
        <v>1.4266417708263049E-4</v>
      </c>
      <c r="AR65" s="148">
        <f t="shared" si="3"/>
        <v>-2.434270592343914E-3</v>
      </c>
      <c r="AS65" s="148">
        <f t="shared" si="3"/>
        <v>-5.2011243497716159E-4</v>
      </c>
      <c r="AT65" s="148">
        <f t="shared" si="3"/>
        <v>-6.7656697620400649E-4</v>
      </c>
      <c r="AU65" s="148">
        <f t="shared" si="3"/>
        <v>6.5209440237419189E-4</v>
      </c>
      <c r="AV65" s="148">
        <f t="shared" si="4"/>
        <v>-1.8860626883016995E-3</v>
      </c>
      <c r="AZ65" s="148">
        <f t="shared" si="2"/>
        <v>0.20353464965894227</v>
      </c>
      <c r="BA65" s="148">
        <f t="shared" si="2"/>
        <v>8.3838870489007733E-2</v>
      </c>
      <c r="BB65" s="148">
        <f t="shared" si="2"/>
        <v>1.8847146724664816E-2</v>
      </c>
      <c r="BC65" s="148">
        <f t="shared" si="2"/>
        <v>2.0035217899142199E-2</v>
      </c>
      <c r="BD65" s="148">
        <f t="shared" si="2"/>
        <v>2.6966063757411951E-2</v>
      </c>
      <c r="BE65" s="148">
        <f t="shared" si="2"/>
        <v>8.9826534114905404E-2</v>
      </c>
      <c r="BF65" s="148">
        <f t="shared" si="2"/>
        <v>1.9905256759421602E-2</v>
      </c>
      <c r="BG65" s="148">
        <f t="shared" si="2"/>
        <v>4.0496729927710209E-2</v>
      </c>
      <c r="BH65" s="148">
        <f t="shared" si="5"/>
        <v>2.8666661264176302E-2</v>
      </c>
    </row>
    <row r="66" spans="3:60">
      <c r="C66">
        <f>'Ac225 Dose 200 nCi R power'!D531</f>
        <v>16</v>
      </c>
      <c r="D66" s="58">
        <f>'Ac227 Dose 1 nCi R power'!E442/'Ac225 Dose 200 nCi R power'!E442</f>
        <v>5.3308334939569484E-2</v>
      </c>
      <c r="E66" s="58">
        <f>'Ac227 Dose 1 nCi R power'!F442/'Ac225 Dose 200 nCi R power'!F442</f>
        <v>3.6774760978694011E-2</v>
      </c>
      <c r="F66" s="58">
        <f>'Ac227 Dose 1 nCi R power'!G442/'Ac225 Dose 200 nCi R power'!G442</f>
        <v>8.2683435267924613E-3</v>
      </c>
      <c r="G66" s="58">
        <f>'Ac227 Dose 1 nCi R power'!H442/'Ac225 Dose 200 nCi R power'!H442</f>
        <v>8.1732226093837439E-3</v>
      </c>
      <c r="H66" s="58">
        <f>'Ac227 Dose 1 nCi R power'!I442/'Ac225 Dose 200 nCi R power'!I442</f>
        <v>1.2055650431906654E-2</v>
      </c>
      <c r="I66" s="58">
        <f>'Ac227 Dose 1 nCi R power'!J442/'Ac225 Dose 200 nCi R power'!J442</f>
        <v>3.6885615058957322E-2</v>
      </c>
      <c r="J66" s="58">
        <f>'Ac227 Dose 1 nCi R power'!K442/'Ac225 Dose 200 nCi R power'!K442</f>
        <v>8.4554852087399754E-3</v>
      </c>
      <c r="K66" s="58">
        <f>'Ac227 Dose 1 nCi R power'!L442/'Ac225 Dose 200 nCi R power'!L442</f>
        <v>1.6338388709067786E-2</v>
      </c>
      <c r="L66" s="58">
        <f>'Ac227 Dose 1 nCi R power'!M442/'Ac225 Dose 200 nCi R power'!M442</f>
        <v>1.2549758044711928E-2</v>
      </c>
      <c r="M66" s="58"/>
      <c r="P66" s="59">
        <f>((('Ac225 Dose 200 nCi R power'!Q442/'Ac225 Dose 200 nCi R power'!E442)^2+('Ac227 Dose 1 nCi R power'!Q442/'Ac227 Dose 1 nCi R power'!E442)^2)^0.5)*D66</f>
        <v>3.928953277099001E-2</v>
      </c>
      <c r="Q66" s="59">
        <f>((('Ac225 Dose 200 nCi R power'!R442/'Ac225 Dose 200 nCi R power'!F442)^2+('Ac227 Dose 1 nCi R power'!R442/'Ac227 Dose 1 nCi R power'!F442)^2)^0.5)*E66</f>
        <v>4.3691787379646692E-2</v>
      </c>
      <c r="R66" s="59">
        <f>((('Ac225 Dose 200 nCi R power'!S442/'Ac225 Dose 200 nCi R power'!G442)^2+('Ac227 Dose 1 nCi R power'!S442/'Ac227 Dose 1 nCi R power'!G442)^2)^0.5)*F66</f>
        <v>9.7526333740835195E-3</v>
      </c>
      <c r="S66" s="59">
        <f>((('Ac225 Dose 200 nCi R power'!T442/'Ac225 Dose 200 nCi R power'!H442)^2+('Ac227 Dose 1 nCi R power'!T442/'Ac227 Dose 1 nCi R power'!H442)^2)^0.5)*G66</f>
        <v>8.0074296605901502E-3</v>
      </c>
      <c r="T66" s="59">
        <f>((('Ac225 Dose 200 nCi R power'!U442/'Ac225 Dose 200 nCi R power'!I442)^2+('Ac227 Dose 1 nCi R power'!U442/'Ac227 Dose 1 nCi R power'!I442)^2)^0.5)*H66</f>
        <v>1.4884565916643023E-2</v>
      </c>
      <c r="U66" s="59">
        <f>((('Ac225 Dose 200 nCi R power'!V442/'Ac225 Dose 200 nCi R power'!J442)^2+('Ac227 Dose 1 nCi R power'!V442/'Ac227 Dose 1 nCi R power'!J442)^2)^0.5)*I66</f>
        <v>3.7490048323582235E-2</v>
      </c>
      <c r="V66" s="59">
        <f>((('Ac225 Dose 200 nCi R power'!W442/'Ac225 Dose 200 nCi R power'!K442)^2+('Ac227 Dose 1 nCi R power'!W442/'Ac227 Dose 1 nCi R power'!K442)^2)^0.5)*J66</f>
        <v>9.2417374854853757E-3</v>
      </c>
      <c r="W66" s="59">
        <f>((('Ac225 Dose 200 nCi R power'!X442/'Ac225 Dose 200 nCi R power'!L442)^2+('Ac227 Dose 1 nCi R power'!X442/'Ac227 Dose 1 nCi R power'!L442)^2)^0.5)*K66</f>
        <v>1.5580576509311463E-2</v>
      </c>
      <c r="X66" s="59">
        <f>((('Ac225 Dose 200 nCi R power'!Y442/'Ac225 Dose 200 nCi R power'!M442)^2+('Ac227 Dose 1 nCi R power'!Y442/'Ac227 Dose 1 nCi R power'!M442)^2)^0.5)*L66</f>
        <v>1.4741589947418653E-2</v>
      </c>
      <c r="Y66" s="59"/>
      <c r="Z66" s="59"/>
      <c r="AA66" s="59"/>
      <c r="AB66" s="59">
        <f>((('Ac225 Dose 200 nCi R power'!AC442/'Ac225 Dose 200 nCi R power'!E442)^2+('Ac227 Dose 1 nCi R power'!AC442/'Ac227 Dose 1 nCi R power'!E442)^2)^0.5)*D66</f>
        <v>0.18322343104876482</v>
      </c>
      <c r="AC66" s="59">
        <f>((('Ac225 Dose 200 nCi R power'!AD442/'Ac225 Dose 200 nCi R power'!F442)^2+('Ac227 Dose 1 nCi R power'!AD442/'Ac227 Dose 1 nCi R power'!F442)^2)^0.5)*E66</f>
        <v>6.0656099705036187E-2</v>
      </c>
      <c r="AD66" s="59">
        <f>((('Ac225 Dose 200 nCi R power'!AE442/'Ac225 Dose 200 nCi R power'!G442)^2+('Ac227 Dose 1 nCi R power'!AE442/'Ac227 Dose 1 nCi R power'!G442)^2)^0.5)*F66</f>
        <v>1.3634309933423239E-2</v>
      </c>
      <c r="AE66" s="59">
        <f>((('Ac225 Dose 200 nCi R power'!AF442/'Ac225 Dose 200 nCi R power'!H442)^2+('Ac227 Dose 1 nCi R power'!AF442/'Ac227 Dose 1 nCi R power'!H442)^2)^0.5)*G66</f>
        <v>1.5110112584825947E-2</v>
      </c>
      <c r="AF66" s="59">
        <f>((('Ac225 Dose 200 nCi R power'!AG442/'Ac225 Dose 200 nCi R power'!I442)^2+('Ac227 Dose 1 nCi R power'!AG442/'Ac227 Dose 1 nCi R power'!I442)^2)^0.5)*H66</f>
        <v>1.9282162038759494E-2</v>
      </c>
      <c r="AG66" s="59">
        <f>((('Ac225 Dose 200 nCi R power'!AH442/'Ac225 Dose 200 nCi R power'!J442)^2+('Ac227 Dose 1 nCi R power'!AH442/'Ac227 Dose 1 nCi R power'!J442)^2)^0.5)*I66</f>
        <v>6.7503631599597866E-2</v>
      </c>
      <c r="AH66" s="59">
        <f>((('Ac225 Dose 200 nCi R power'!AI442/'Ac225 Dose 200 nCi R power'!K442)^2+('Ac227 Dose 1 nCi R power'!AI442/'Ac227 Dose 1 nCi R power'!K442)^2)^0.5)*J66</f>
        <v>1.4676819495381278E-2</v>
      </c>
      <c r="AI66" s="59">
        <f>((('Ac225 Dose 200 nCi R power'!AJ442/'Ac225 Dose 200 nCi R power'!L442)^2+('Ac227 Dose 1 nCi R power'!AJ442/'Ac227 Dose 1 nCi R power'!L442)^2)^0.5)*K66</f>
        <v>3.0723686778348292E-2</v>
      </c>
      <c r="AJ66" s="59">
        <f>((('Ac225 Dose 200 nCi R power'!AK442/'Ac225 Dose 200 nCi R power'!M442)^2+('Ac227 Dose 1 nCi R power'!AK442/'Ac227 Dose 1 nCi R power'!M442)^2)^0.5)*L66</f>
        <v>2.0764353459973076E-2</v>
      </c>
      <c r="AK66" s="59"/>
      <c r="AL66" s="59"/>
      <c r="AN66" s="148">
        <f t="shared" si="3"/>
        <v>1.4018802168579474E-2</v>
      </c>
      <c r="AO66" s="148">
        <f t="shared" si="3"/>
        <v>-6.9170264009526805E-3</v>
      </c>
      <c r="AP66" s="148">
        <f t="shared" si="3"/>
        <v>-1.4842898472910582E-3</v>
      </c>
      <c r="AQ66" s="148">
        <f t="shared" si="3"/>
        <v>1.6579294879359371E-4</v>
      </c>
      <c r="AR66" s="148">
        <f t="shared" si="3"/>
        <v>-2.8289154847363687E-3</v>
      </c>
      <c r="AS66" s="148">
        <f t="shared" si="3"/>
        <v>-6.044332646249137E-4</v>
      </c>
      <c r="AT66" s="148">
        <f t="shared" si="3"/>
        <v>-7.8625227674540034E-4</v>
      </c>
      <c r="AU66" s="148">
        <f t="shared" si="3"/>
        <v>7.5781219975632266E-4</v>
      </c>
      <c r="AV66" s="148">
        <f t="shared" si="4"/>
        <v>-2.1918319027067253E-3</v>
      </c>
      <c r="AZ66" s="148">
        <f t="shared" si="2"/>
        <v>0.23653176598833431</v>
      </c>
      <c r="BA66" s="148">
        <f t="shared" si="2"/>
        <v>9.7430860683730192E-2</v>
      </c>
      <c r="BB66" s="148">
        <f t="shared" si="2"/>
        <v>2.19026534602157E-2</v>
      </c>
      <c r="BC66" s="148">
        <f t="shared" si="2"/>
        <v>2.3283335194209692E-2</v>
      </c>
      <c r="BD66" s="148">
        <f t="shared" si="2"/>
        <v>3.1337812470666151E-2</v>
      </c>
      <c r="BE66" s="148">
        <f t="shared" si="2"/>
        <v>0.10438924665855519</v>
      </c>
      <c r="BF66" s="148">
        <f t="shared" si="2"/>
        <v>2.3132304704121254E-2</v>
      </c>
      <c r="BG66" s="148">
        <f t="shared" si="2"/>
        <v>4.7062075487416075E-2</v>
      </c>
      <c r="BH66" s="148">
        <f t="shared" si="5"/>
        <v>3.3314111504685003E-2</v>
      </c>
    </row>
    <row r="67" spans="3:60">
      <c r="C67">
        <f>'Ac225 Dose 200 nCi R power'!D532</f>
        <v>17</v>
      </c>
      <c r="D67" s="58">
        <f>'Ac227 Dose 1 nCi R power'!E443/'Ac225 Dose 200 nCi R power'!E443</f>
        <v>6.1635742318956195E-2</v>
      </c>
      <c r="E67" s="58">
        <f>'Ac227 Dose 1 nCi R power'!F443/'Ac225 Dose 200 nCi R power'!F443</f>
        <v>4.2519423915480775E-2</v>
      </c>
      <c r="F67" s="58">
        <f>'Ac227 Dose 1 nCi R power'!G443/'Ac225 Dose 200 nCi R power'!G443</f>
        <v>9.5599588994798451E-3</v>
      </c>
      <c r="G67" s="58">
        <f>'Ac227 Dose 1 nCi R power'!H443/'Ac225 Dose 200 nCi R power'!H443</f>
        <v>9.4499789430397725E-3</v>
      </c>
      <c r="H67" s="58">
        <f>'Ac227 Dose 1 nCi R power'!I443/'Ac225 Dose 200 nCi R power'!I443</f>
        <v>1.3938889000205051E-2</v>
      </c>
      <c r="I67" s="58">
        <f>'Ac227 Dose 1 nCi R power'!J443/'Ac225 Dose 200 nCi R power'!J443</f>
        <v>4.2647594745311788E-2</v>
      </c>
      <c r="J67" s="58">
        <f>'Ac227 Dose 1 nCi R power'!K443/'Ac225 Dose 200 nCi R power'!K443</f>
        <v>9.7763343780748642E-3</v>
      </c>
      <c r="K67" s="58">
        <f>'Ac227 Dose 1 nCi R power'!L443/'Ac225 Dose 200 nCi R power'!L443</f>
        <v>1.889064285201586E-2</v>
      </c>
      <c r="L67" s="58">
        <f>'Ac227 Dose 1 nCi R power'!M443/'Ac225 Dose 200 nCi R power'!M443</f>
        <v>1.4510182204827247E-2</v>
      </c>
      <c r="M67" s="58"/>
      <c r="P67" s="59">
        <f>((('Ac225 Dose 200 nCi R power'!Q443/'Ac225 Dose 200 nCi R power'!E443)^2+('Ac227 Dose 1 nCi R power'!Q443/'Ac227 Dose 1 nCi R power'!E443)^2)^0.5)*D67</f>
        <v>4.5427033510802857E-2</v>
      </c>
      <c r="Q67" s="59">
        <f>((('Ac225 Dose 200 nCi R power'!R443/'Ac225 Dose 200 nCi R power'!F443)^2+('Ac227 Dose 1 nCi R power'!R443/'Ac227 Dose 1 nCi R power'!F443)^2)^0.5)*E67</f>
        <v>5.0516973592202682E-2</v>
      </c>
      <c r="R67" s="59">
        <f>((('Ac225 Dose 200 nCi R power'!S443/'Ac225 Dose 200 nCi R power'!G443)^2+('Ac227 Dose 1 nCi R power'!S443/'Ac227 Dose 1 nCi R power'!G443)^2)^0.5)*F67</f>
        <v>1.1276112792824717E-2</v>
      </c>
      <c r="S67" s="59">
        <f>((('Ac225 Dose 200 nCi R power'!T443/'Ac225 Dose 200 nCi R power'!H443)^2+('Ac227 Dose 1 nCi R power'!T443/'Ac227 Dose 1 nCi R power'!H443)^2)^0.5)*G67</f>
        <v>9.2582871282095788E-3</v>
      </c>
      <c r="T67" s="59">
        <f>((('Ac225 Dose 200 nCi R power'!U443/'Ac225 Dose 200 nCi R power'!I443)^2+('Ac227 Dose 1 nCi R power'!U443/'Ac227 Dose 1 nCi R power'!I443)^2)^0.5)*H67</f>
        <v>1.7209715336405081E-2</v>
      </c>
      <c r="U67" s="59">
        <f>((('Ac225 Dose 200 nCi R power'!V443/'Ac225 Dose 200 nCi R power'!J443)^2+('Ac227 Dose 1 nCi R power'!V443/'Ac227 Dose 1 nCi R power'!J443)^2)^0.5)*I67</f>
        <v>4.3346447804400175E-2</v>
      </c>
      <c r="V67" s="59">
        <f>((('Ac225 Dose 200 nCi R power'!W443/'Ac225 Dose 200 nCi R power'!K443)^2+('Ac227 Dose 1 nCi R power'!W443/'Ac227 Dose 1 nCi R power'!K443)^2)^0.5)*J67</f>
        <v>1.068540878045693E-2</v>
      </c>
      <c r="W67" s="59">
        <f>((('Ac225 Dose 200 nCi R power'!X443/'Ac225 Dose 200 nCi R power'!L443)^2+('Ac227 Dose 1 nCi R power'!X443/'Ac227 Dose 1 nCi R power'!L443)^2)^0.5)*K67</f>
        <v>1.8014451211003424E-2</v>
      </c>
      <c r="X67" s="59">
        <f>((('Ac225 Dose 200 nCi R power'!Y443/'Ac225 Dose 200 nCi R power'!M443)^2+('Ac227 Dose 1 nCi R power'!Y443/'Ac227 Dose 1 nCi R power'!M443)^2)^0.5)*L67</f>
        <v>1.7044404789622734E-2</v>
      </c>
      <c r="Y67" s="59"/>
      <c r="Z67" s="59"/>
      <c r="AA67" s="59"/>
      <c r="AB67" s="59">
        <f>((('Ac225 Dose 200 nCi R power'!AC443/'Ac225 Dose 200 nCi R power'!E443)^2+('Ac227 Dose 1 nCi R power'!AC443/'Ac227 Dose 1 nCi R power'!E443)^2)^0.5)*D67</f>
        <v>0.21184514946337421</v>
      </c>
      <c r="AC67" s="59">
        <f>((('Ac225 Dose 200 nCi R power'!AD443/'Ac225 Dose 200 nCi R power'!F443)^2+('Ac227 Dose 1 nCi R power'!AD443/'Ac227 Dose 1 nCi R power'!F443)^2)^0.5)*E67</f>
        <v>7.0131316908145752E-2</v>
      </c>
      <c r="AD67" s="59">
        <f>((('Ac225 Dose 200 nCi R power'!AE443/'Ac225 Dose 200 nCi R power'!G443)^2+('Ac227 Dose 1 nCi R power'!AE443/'Ac227 Dose 1 nCi R power'!G443)^2)^0.5)*F67</f>
        <v>1.5764154230401218E-2</v>
      </c>
      <c r="AE67" s="59">
        <f>((('Ac225 Dose 200 nCi R power'!AF443/'Ac225 Dose 200 nCi R power'!H443)^2+('Ac227 Dose 1 nCi R power'!AF443/'Ac227 Dose 1 nCi R power'!H443)^2)^0.5)*G67</f>
        <v>1.747049512509629E-2</v>
      </c>
      <c r="AF67" s="59">
        <f>((('Ac225 Dose 200 nCi R power'!AG443/'Ac225 Dose 200 nCi R power'!I443)^2+('Ac227 Dose 1 nCi R power'!AG443/'Ac227 Dose 1 nCi R power'!I443)^2)^0.5)*H67</f>
        <v>2.229426921926175E-2</v>
      </c>
      <c r="AG67" s="59">
        <f>((('Ac225 Dose 200 nCi R power'!AH443/'Ac225 Dose 200 nCi R power'!J443)^2+('Ac227 Dose 1 nCi R power'!AH443/'Ac227 Dose 1 nCi R power'!J443)^2)^0.5)*I67</f>
        <v>7.8048516195133005E-2</v>
      </c>
      <c r="AH67" s="59">
        <f>((('Ac225 Dose 200 nCi R power'!AI443/'Ac225 Dose 200 nCi R power'!K443)^2+('Ac227 Dose 1 nCi R power'!AI443/'Ac227 Dose 1 nCi R power'!K443)^2)^0.5)*J67</f>
        <v>1.6969516408731008E-2</v>
      </c>
      <c r="AI67" s="59">
        <f>((('Ac225 Dose 200 nCi R power'!AJ443/'Ac225 Dose 200 nCi R power'!L443)^2+('Ac227 Dose 1 nCi R power'!AJ443/'Ac227 Dose 1 nCi R power'!L443)^2)^0.5)*K67</f>
        <v>3.5523098658123101E-2</v>
      </c>
      <c r="AJ67" s="59">
        <f>((('Ac225 Dose 200 nCi R power'!AK443/'Ac225 Dose 200 nCi R power'!M443)^2+('Ac227 Dose 1 nCi R power'!AK443/'Ac227 Dose 1 nCi R power'!M443)^2)^0.5)*L67</f>
        <v>2.4007996886967916E-2</v>
      </c>
      <c r="AK67" s="59"/>
      <c r="AL67" s="59"/>
      <c r="AN67" s="148">
        <f t="shared" si="3"/>
        <v>1.6208708808153338E-2</v>
      </c>
      <c r="AO67" s="148">
        <f t="shared" si="3"/>
        <v>-7.9975496767219073E-3</v>
      </c>
      <c r="AP67" s="148">
        <f t="shared" si="3"/>
        <v>-1.7161538933448718E-3</v>
      </c>
      <c r="AQ67" s="148">
        <f t="shared" si="3"/>
        <v>1.9169181483019368E-4</v>
      </c>
      <c r="AR67" s="148">
        <f t="shared" si="3"/>
        <v>-3.2708263362000306E-3</v>
      </c>
      <c r="AS67" s="148">
        <f t="shared" si="3"/>
        <v>-6.9885305908838624E-4</v>
      </c>
      <c r="AT67" s="148">
        <f t="shared" si="3"/>
        <v>-9.090744023820662E-4</v>
      </c>
      <c r="AU67" s="148">
        <f t="shared" si="3"/>
        <v>8.7619164101243596E-4</v>
      </c>
      <c r="AV67" s="148">
        <f t="shared" si="4"/>
        <v>-2.5342225847954872E-3</v>
      </c>
      <c r="AZ67" s="148">
        <f t="shared" si="2"/>
        <v>0.27348089178233043</v>
      </c>
      <c r="BA67" s="148">
        <f t="shared" si="2"/>
        <v>0.11265074082362653</v>
      </c>
      <c r="BB67" s="148">
        <f t="shared" si="2"/>
        <v>2.5324113129881063E-2</v>
      </c>
      <c r="BC67" s="148">
        <f t="shared" si="2"/>
        <v>2.6920474068136063E-2</v>
      </c>
      <c r="BD67" s="148">
        <f t="shared" si="2"/>
        <v>3.62331582194668E-2</v>
      </c>
      <c r="BE67" s="148">
        <f t="shared" si="2"/>
        <v>0.1206961109404448</v>
      </c>
      <c r="BF67" s="148">
        <f t="shared" si="2"/>
        <v>2.6745850786805872E-2</v>
      </c>
      <c r="BG67" s="148">
        <f t="shared" si="2"/>
        <v>5.441374151013896E-2</v>
      </c>
      <c r="BH67" s="148">
        <f t="shared" si="5"/>
        <v>3.8518179091795161E-2</v>
      </c>
    </row>
    <row r="68" spans="3:60">
      <c r="C68">
        <f>'Ac225 Dose 200 nCi R power'!D533</f>
        <v>18</v>
      </c>
      <c r="D68" s="58">
        <f>'Ac227 Dose 1 nCi R power'!E444/'Ac225 Dose 200 nCi R power'!E444</f>
        <v>7.0945242298287442E-2</v>
      </c>
      <c r="E68" s="58">
        <f>'Ac227 Dose 1 nCi R power'!F444/'Ac225 Dose 200 nCi R power'!F444</f>
        <v>4.894158354509888E-2</v>
      </c>
      <c r="F68" s="58">
        <f>'Ac227 Dose 1 nCi R power'!G444/'Ac225 Dose 200 nCi R power'!G444</f>
        <v>1.1003900901777164E-2</v>
      </c>
      <c r="G68" s="58">
        <f>'Ac227 Dose 1 nCi R power'!H444/'Ac225 Dose 200 nCi R power'!H444</f>
        <v>1.0877309505875437E-2</v>
      </c>
      <c r="H68" s="58">
        <f>'Ac227 Dose 1 nCi R power'!I444/'Ac225 Dose 200 nCi R power'!I444</f>
        <v>1.6044227266235805E-2</v>
      </c>
      <c r="I68" s="58">
        <f>'Ac227 Dose 1 nCi R power'!J444/'Ac225 Dose 200 nCi R power'!J444</f>
        <v>4.9089113374964126E-2</v>
      </c>
      <c r="J68" s="58">
        <f>'Ac227 Dose 1 nCi R power'!K444/'Ac225 Dose 200 nCi R power'!K444</f>
        <v>1.1252957864162617E-2</v>
      </c>
      <c r="K68" s="58">
        <f>'Ac227 Dose 1 nCi R power'!L444/'Ac225 Dose 200 nCi R power'!L444</f>
        <v>2.1743897029280947E-2</v>
      </c>
      <c r="L68" s="58">
        <f>'Ac227 Dose 1 nCi R power'!M444/'Ac225 Dose 200 nCi R power'!M444</f>
        <v>1.6701808943690864E-2</v>
      </c>
      <c r="M68" s="58"/>
      <c r="P68" s="59">
        <f>((('Ac225 Dose 200 nCi R power'!Q444/'Ac225 Dose 200 nCi R power'!E444)^2+('Ac227 Dose 1 nCi R power'!Q444/'Ac227 Dose 1 nCi R power'!E444)^2)^0.5)*D68</f>
        <v>5.2288360260814813E-2</v>
      </c>
      <c r="Q68" s="59">
        <f>((('Ac225 Dose 200 nCi R power'!R444/'Ac225 Dose 200 nCi R power'!F444)^2+('Ac227 Dose 1 nCi R power'!R444/'Ac227 Dose 1 nCi R power'!F444)^2)^0.5)*E68</f>
        <v>5.8147087985549573E-2</v>
      </c>
      <c r="R68" s="59">
        <f>((('Ac225 Dose 200 nCi R power'!S444/'Ac225 Dose 200 nCi R power'!G444)^2+('Ac227 Dose 1 nCi R power'!S444/'Ac227 Dose 1 nCi R power'!G444)^2)^0.5)*F68</f>
        <v>1.297926372217522E-2</v>
      </c>
      <c r="S68" s="59">
        <f>((('Ac225 Dose 200 nCi R power'!T444/'Ac225 Dose 200 nCi R power'!H444)^2+('Ac227 Dose 1 nCi R power'!T444/'Ac227 Dose 1 nCi R power'!H444)^2)^0.5)*G68</f>
        <v>1.0656664442831492E-2</v>
      </c>
      <c r="T68" s="59">
        <f>((('Ac225 Dose 200 nCi R power'!U444/'Ac225 Dose 200 nCi R power'!I444)^2+('Ac227 Dose 1 nCi R power'!U444/'Ac227 Dose 1 nCi R power'!I444)^2)^0.5)*H68</f>
        <v>1.9809081200118966E-2</v>
      </c>
      <c r="U68" s="59">
        <f>((('Ac225 Dose 200 nCi R power'!V444/'Ac225 Dose 200 nCi R power'!J444)^2+('Ac227 Dose 1 nCi R power'!V444/'Ac227 Dose 1 nCi R power'!J444)^2)^0.5)*I68</f>
        <v>4.9893521624829178E-2</v>
      </c>
      <c r="V68" s="59">
        <f>((('Ac225 Dose 200 nCi R power'!W444/'Ac225 Dose 200 nCi R power'!K444)^2+('Ac227 Dose 1 nCi R power'!W444/'Ac227 Dose 1 nCi R power'!K444)^2)^0.5)*J68</f>
        <v>1.2299339416775652E-2</v>
      </c>
      <c r="W68" s="59">
        <f>((('Ac225 Dose 200 nCi R power'!X444/'Ac225 Dose 200 nCi R power'!L444)^2+('Ac227 Dose 1 nCi R power'!X444/'Ac227 Dose 1 nCi R power'!L444)^2)^0.5)*K68</f>
        <v>2.0735364870299498E-2</v>
      </c>
      <c r="X68" s="59">
        <f>((('Ac225 Dose 200 nCi R power'!Y444/'Ac225 Dose 200 nCi R power'!M444)^2+('Ac227 Dose 1 nCi R power'!Y444/'Ac227 Dose 1 nCi R power'!M444)^2)^0.5)*L68</f>
        <v>1.9618802047882175E-2</v>
      </c>
      <c r="Y68" s="59"/>
      <c r="Z68" s="59"/>
      <c r="AA68" s="59"/>
      <c r="AB68" s="59">
        <f>((('Ac225 Dose 200 nCi R power'!AC444/'Ac225 Dose 200 nCi R power'!E444)^2+('Ac227 Dose 1 nCi R power'!AC444/'Ac227 Dose 1 nCi R power'!E444)^2)^0.5)*D68</f>
        <v>0.24384236958842748</v>
      </c>
      <c r="AC68" s="59">
        <f>((('Ac225 Dose 200 nCi R power'!AD444/'Ac225 Dose 200 nCi R power'!F444)^2+('Ac227 Dose 1 nCi R power'!AD444/'Ac227 Dose 1 nCi R power'!F444)^2)^0.5)*E68</f>
        <v>8.0723993636662397E-2</v>
      </c>
      <c r="AD68" s="59">
        <f>((('Ac225 Dose 200 nCi R power'!AE444/'Ac225 Dose 200 nCi R power'!G444)^2+('Ac227 Dose 1 nCi R power'!AE444/'Ac227 Dose 1 nCi R power'!G444)^2)^0.5)*F68</f>
        <v>1.8145181666116221E-2</v>
      </c>
      <c r="AE68" s="59">
        <f>((('Ac225 Dose 200 nCi R power'!AF444/'Ac225 Dose 200 nCi R power'!H444)^2+('Ac227 Dose 1 nCi R power'!AF444/'Ac227 Dose 1 nCi R power'!H444)^2)^0.5)*G68</f>
        <v>2.0109249326584509E-2</v>
      </c>
      <c r="AF68" s="59">
        <f>((('Ac225 Dose 200 nCi R power'!AG444/'Ac225 Dose 200 nCi R power'!I444)^2+('Ac227 Dose 1 nCi R power'!AG444/'Ac227 Dose 1 nCi R power'!I444)^2)^0.5)*H68</f>
        <v>2.5661609191609102E-2</v>
      </c>
      <c r="AG68" s="59">
        <f>((('Ac225 Dose 200 nCi R power'!AH444/'Ac225 Dose 200 nCi R power'!J444)^2+('Ac227 Dose 1 nCi R power'!AH444/'Ac227 Dose 1 nCi R power'!J444)^2)^0.5)*I68</f>
        <v>8.9837011515679494E-2</v>
      </c>
      <c r="AH68" s="59">
        <f>((('Ac225 Dose 200 nCi R power'!AI444/'Ac225 Dose 200 nCi R power'!K444)^2+('Ac227 Dose 1 nCi R power'!AI444/'Ac227 Dose 1 nCi R power'!K444)^2)^0.5)*J68</f>
        <v>1.9532602480426729E-2</v>
      </c>
      <c r="AI68" s="59">
        <f>((('Ac225 Dose 200 nCi R power'!AJ444/'Ac225 Dose 200 nCi R power'!L444)^2+('Ac227 Dose 1 nCi R power'!AJ444/'Ac227 Dose 1 nCi R power'!L444)^2)^0.5)*K68</f>
        <v>4.0888529068813094E-2</v>
      </c>
      <c r="AJ68" s="59">
        <f>((('Ac225 Dose 200 nCi R power'!AK444/'Ac225 Dose 200 nCi R power'!M444)^2+('Ac227 Dose 1 nCi R power'!AK444/'Ac227 Dose 1 nCi R power'!M444)^2)^0.5)*L68</f>
        <v>2.7634179327773432E-2</v>
      </c>
      <c r="AK68" s="59"/>
      <c r="AL68" s="59"/>
      <c r="AN68" s="148">
        <f t="shared" si="3"/>
        <v>1.8656882037472629E-2</v>
      </c>
      <c r="AO68" s="148">
        <f t="shared" si="3"/>
        <v>-9.205504440450693E-3</v>
      </c>
      <c r="AP68" s="148">
        <f t="shared" si="3"/>
        <v>-1.9753628203980564E-3</v>
      </c>
      <c r="AQ68" s="148">
        <f t="shared" si="3"/>
        <v>2.2064506304394528E-4</v>
      </c>
      <c r="AR68" s="148">
        <f t="shared" si="3"/>
        <v>-3.7648539338831603E-3</v>
      </c>
      <c r="AS68" s="148">
        <f t="shared" si="3"/>
        <v>-8.0440824986505177E-4</v>
      </c>
      <c r="AT68" s="148">
        <f t="shared" si="3"/>
        <v>-1.0463815526130342E-3</v>
      </c>
      <c r="AU68" s="148">
        <f t="shared" si="3"/>
        <v>1.008532158981449E-3</v>
      </c>
      <c r="AV68" s="148">
        <f t="shared" si="4"/>
        <v>-2.9169931041913115E-3</v>
      </c>
      <c r="AZ68" s="148">
        <f t="shared" si="2"/>
        <v>0.31478761188671489</v>
      </c>
      <c r="BA68" s="148">
        <f t="shared" si="2"/>
        <v>0.12966557718176128</v>
      </c>
      <c r="BB68" s="148">
        <f t="shared" si="2"/>
        <v>2.9149082567893385E-2</v>
      </c>
      <c r="BC68" s="148">
        <f t="shared" si="2"/>
        <v>3.0986558832459946E-2</v>
      </c>
      <c r="BD68" s="148">
        <f t="shared" si="2"/>
        <v>4.1705836457844911E-2</v>
      </c>
      <c r="BE68" s="148">
        <f t="shared" si="2"/>
        <v>0.13892612489064363</v>
      </c>
      <c r="BF68" s="148">
        <f t="shared" si="2"/>
        <v>3.0785560344589347E-2</v>
      </c>
      <c r="BG68" s="148">
        <f t="shared" si="2"/>
        <v>6.2632426098094038E-2</v>
      </c>
      <c r="BH68" s="148">
        <f t="shared" si="5"/>
        <v>4.4335988271464295E-2</v>
      </c>
    </row>
    <row r="69" spans="3:60">
      <c r="C69">
        <f>'Ac225 Dose 200 nCi R power'!D534</f>
        <v>19</v>
      </c>
      <c r="D69" s="58">
        <f>'Ac227 Dose 1 nCi R power'!E445/'Ac225 Dose 200 nCi R power'!E445</f>
        <v>8.1221461734139924E-2</v>
      </c>
      <c r="E69" s="58">
        <f>'Ac227 Dose 1 nCi R power'!F445/'Ac225 Dose 200 nCi R power'!F445</f>
        <v>5.6030634702792702E-2</v>
      </c>
      <c r="F69" s="58">
        <f>'Ac227 Dose 1 nCi R power'!G445/'Ac225 Dose 200 nCi R power'!G445</f>
        <v>1.2597785095471241E-2</v>
      </c>
      <c r="G69" s="58">
        <f>'Ac227 Dose 1 nCi R power'!H445/'Ac225 Dose 200 nCi R power'!H445</f>
        <v>1.2452857290800801E-2</v>
      </c>
      <c r="H69" s="58">
        <f>'Ac227 Dose 1 nCi R power'!I445/'Ac225 Dose 200 nCi R power'!I445</f>
        <v>1.8368188602125218E-2</v>
      </c>
      <c r="I69" s="58">
        <f>'Ac227 Dose 1 nCi R power'!J445/'Ac225 Dose 200 nCi R power'!J445</f>
        <v>5.6199533814880617E-2</v>
      </c>
      <c r="J69" s="58">
        <f>'Ac227 Dose 1 nCi R power'!K445/'Ac225 Dose 200 nCi R power'!K445</f>
        <v>1.288291726057063E-2</v>
      </c>
      <c r="K69" s="58">
        <f>'Ac227 Dose 1 nCi R power'!L445/'Ac225 Dose 200 nCi R power'!L445</f>
        <v>2.4893439550032408E-2</v>
      </c>
      <c r="L69" s="58">
        <f>'Ac227 Dose 1 nCi R power'!M445/'Ac225 Dose 200 nCi R power'!M445</f>
        <v>1.9121019141880479E-2</v>
      </c>
      <c r="M69" s="58"/>
      <c r="P69" s="59">
        <f>((('Ac225 Dose 200 nCi R power'!Q445/'Ac225 Dose 200 nCi R power'!E445)^2+('Ac227 Dose 1 nCi R power'!Q445/'Ac227 Dose 1 nCi R power'!E445)^2)^0.5)*D69</f>
        <v>5.9862182642333603E-2</v>
      </c>
      <c r="Q69" s="59">
        <f>((('Ac225 Dose 200 nCi R power'!R445/'Ac225 Dose 200 nCi R power'!F445)^2+('Ac227 Dose 1 nCi R power'!R445/'Ac227 Dose 1 nCi R power'!F445)^2)^0.5)*E69</f>
        <v>6.6569530651726119E-2</v>
      </c>
      <c r="R69" s="59">
        <f>((('Ac225 Dose 200 nCi R power'!S445/'Ac225 Dose 200 nCi R power'!G445)^2+('Ac227 Dose 1 nCi R power'!S445/'Ac227 Dose 1 nCi R power'!G445)^2)^0.5)*F69</f>
        <v>1.4859273682026905E-2</v>
      </c>
      <c r="S69" s="59">
        <f>((('Ac225 Dose 200 nCi R power'!T445/'Ac225 Dose 200 nCi R power'!H445)^2+('Ac227 Dose 1 nCi R power'!T445/'Ac227 Dose 1 nCi R power'!H445)^2)^0.5)*G69</f>
        <v>1.2200252409003345E-2</v>
      </c>
      <c r="T69" s="59">
        <f>((('Ac225 Dose 200 nCi R power'!U445/'Ac225 Dose 200 nCi R power'!I445)^2+('Ac227 Dose 1 nCi R power'!U445/'Ac227 Dose 1 nCi R power'!I445)^2)^0.5)*H69</f>
        <v>2.2678371072710684E-2</v>
      </c>
      <c r="U69" s="59">
        <f>((('Ac225 Dose 200 nCi R power'!V445/'Ac225 Dose 200 nCi R power'!J445)^2+('Ac227 Dose 1 nCi R power'!V445/'Ac227 Dose 1 nCi R power'!J445)^2)^0.5)*I69</f>
        <v>5.7120458344397891E-2</v>
      </c>
      <c r="V69" s="59">
        <f>((('Ac225 Dose 200 nCi R power'!W445/'Ac225 Dose 200 nCi R power'!K445)^2+('Ac227 Dose 1 nCi R power'!W445/'Ac227 Dose 1 nCi R power'!K445)^2)^0.5)*J69</f>
        <v>1.4080864247311994E-2</v>
      </c>
      <c r="W69" s="59">
        <f>((('Ac225 Dose 200 nCi R power'!X445/'Ac225 Dose 200 nCi R power'!L445)^2+('Ac227 Dose 1 nCi R power'!X445/'Ac227 Dose 1 nCi R power'!L445)^2)^0.5)*K69</f>
        <v>2.373882433547081E-2</v>
      </c>
      <c r="X69" s="59">
        <f>((('Ac225 Dose 200 nCi R power'!Y445/'Ac225 Dose 200 nCi R power'!M445)^2+('Ac227 Dose 1 nCi R power'!Y445/'Ac227 Dose 1 nCi R power'!M445)^2)^0.5)*L69</f>
        <v>2.2460530518763094E-2</v>
      </c>
      <c r="Y69" s="59"/>
      <c r="Z69" s="59"/>
      <c r="AA69" s="59"/>
      <c r="AB69" s="59">
        <f>((('Ac225 Dose 200 nCi R power'!AC445/'Ac225 Dose 200 nCi R power'!E445)^2+('Ac227 Dose 1 nCi R power'!AC445/'Ac227 Dose 1 nCi R power'!E445)^2)^0.5)*D69</f>
        <v>0.27916225315600274</v>
      </c>
      <c r="AC69" s="59">
        <f>((('Ac225 Dose 200 nCi R power'!AD445/'Ac225 Dose 200 nCi R power'!F445)^2+('Ac227 Dose 1 nCi R power'!AD445/'Ac227 Dose 1 nCi R power'!F445)^2)^0.5)*E69</f>
        <v>9.241663778693443E-2</v>
      </c>
      <c r="AD69" s="59">
        <f>((('Ac225 Dose 200 nCi R power'!AE445/'Ac225 Dose 200 nCi R power'!G445)^2+('Ac227 Dose 1 nCi R power'!AE445/'Ac227 Dose 1 nCi R power'!G445)^2)^0.5)*F69</f>
        <v>2.0773460356326826E-2</v>
      </c>
      <c r="AE69" s="59">
        <f>((('Ac225 Dose 200 nCi R power'!AF445/'Ac225 Dose 200 nCi R power'!H445)^2+('Ac227 Dose 1 nCi R power'!AF445/'Ac227 Dose 1 nCi R power'!H445)^2)^0.5)*G69</f>
        <v>2.3022017710705452E-2</v>
      </c>
      <c r="AF69" s="59">
        <f>((('Ac225 Dose 200 nCi R power'!AG445/'Ac225 Dose 200 nCi R power'!I445)^2+('Ac227 Dose 1 nCi R power'!AG445/'Ac227 Dose 1 nCi R power'!I445)^2)^0.5)*H69</f>
        <v>2.9378621334880464E-2</v>
      </c>
      <c r="AG69" s="59">
        <f>((('Ac225 Dose 200 nCi R power'!AH445/'Ac225 Dose 200 nCi R power'!J445)^2+('Ac227 Dose 1 nCi R power'!AH445/'Ac227 Dose 1 nCi R power'!J445)^2)^0.5)*I69</f>
        <v>0.10284965075531757</v>
      </c>
      <c r="AH69" s="59">
        <f>((('Ac225 Dose 200 nCi R power'!AI445/'Ac225 Dose 200 nCi R power'!K445)^2+('Ac227 Dose 1 nCi R power'!AI445/'Ac227 Dose 1 nCi R power'!K445)^2)^0.5)*J69</f>
        <v>2.236184518564174E-2</v>
      </c>
      <c r="AI69" s="59">
        <f>((('Ac225 Dose 200 nCi R power'!AJ445/'Ac225 Dose 200 nCi R power'!L445)^2+('Ac227 Dose 1 nCi R power'!AJ445/'Ac227 Dose 1 nCi R power'!L445)^2)^0.5)*K69</f>
        <v>4.6811117864178978E-2</v>
      </c>
      <c r="AJ69" s="59">
        <f>((('Ac225 Dose 200 nCi R power'!AK445/'Ac225 Dose 200 nCi R power'!M445)^2+('Ac227 Dose 1 nCi R power'!AK445/'Ac227 Dose 1 nCi R power'!M445)^2)^0.5)*L69</f>
        <v>3.1636912724721064E-2</v>
      </c>
      <c r="AK69" s="59"/>
      <c r="AL69" s="59"/>
      <c r="AN69" s="148">
        <f t="shared" si="3"/>
        <v>2.1359279091806321E-2</v>
      </c>
      <c r="AO69" s="148">
        <f t="shared" ref="AO69:AU90" si="6">E69-Q69</f>
        <v>-1.0538895948933417E-2</v>
      </c>
      <c r="AP69" s="148">
        <f t="shared" si="6"/>
        <v>-2.2614885865556641E-3</v>
      </c>
      <c r="AQ69" s="148">
        <f t="shared" si="6"/>
        <v>2.5260488179745626E-4</v>
      </c>
      <c r="AR69" s="148">
        <f t="shared" si="6"/>
        <v>-4.3101824705854656E-3</v>
      </c>
      <c r="AS69" s="148">
        <f t="shared" si="6"/>
        <v>-9.2092452951727383E-4</v>
      </c>
      <c r="AT69" s="148">
        <f t="shared" si="6"/>
        <v>-1.197946986741364E-3</v>
      </c>
      <c r="AU69" s="148">
        <f t="shared" si="6"/>
        <v>1.1546152145615989E-3</v>
      </c>
      <c r="AV69" s="148">
        <f t="shared" si="4"/>
        <v>-3.3395113768826153E-3</v>
      </c>
      <c r="AZ69" s="148">
        <f t="shared" ref="AZ69:BG90" si="7">D69+AB69</f>
        <v>0.36038371489014265</v>
      </c>
      <c r="BA69" s="148">
        <f t="shared" si="7"/>
        <v>0.14844727248972714</v>
      </c>
      <c r="BB69" s="148">
        <f t="shared" si="7"/>
        <v>3.3371245451798065E-2</v>
      </c>
      <c r="BC69" s="148">
        <f t="shared" si="7"/>
        <v>3.5474875001506256E-2</v>
      </c>
      <c r="BD69" s="148">
        <f t="shared" si="7"/>
        <v>4.7746809937005683E-2</v>
      </c>
      <c r="BE69" s="148">
        <f t="shared" si="7"/>
        <v>0.15904918457019818</v>
      </c>
      <c r="BF69" s="148">
        <f t="shared" si="7"/>
        <v>3.5244762446212372E-2</v>
      </c>
      <c r="BG69" s="148">
        <f t="shared" si="7"/>
        <v>7.170455741421139E-2</v>
      </c>
      <c r="BH69" s="148">
        <f t="shared" si="5"/>
        <v>5.0757931866601547E-2</v>
      </c>
    </row>
    <row r="70" spans="3:60">
      <c r="C70">
        <f>'Ac225 Dose 200 nCi R power'!D535</f>
        <v>20</v>
      </c>
      <c r="D70" s="58">
        <f>'Ac227 Dose 1 nCi R power'!E446/'Ac225 Dose 200 nCi R power'!E446</f>
        <v>9.2653556245142585E-2</v>
      </c>
      <c r="E70" s="58">
        <f>'Ac227 Dose 1 nCi R power'!F446/'Ac225 Dose 200 nCi R power'!F446</f>
        <v>6.3917066413791454E-2</v>
      </c>
      <c r="F70" s="58">
        <f>'Ac227 Dose 1 nCi R power'!G446/'Ac225 Dose 200 nCi R power'!G446</f>
        <v>1.4370950300403678E-2</v>
      </c>
      <c r="G70" s="58">
        <f>'Ac227 Dose 1 nCi R power'!H446/'Ac225 Dose 200 nCi R power'!H446</f>
        <v>1.4205623597155315E-2</v>
      </c>
      <c r="H70" s="58">
        <f>'Ac227 Dose 1 nCi R power'!I446/'Ac225 Dose 200 nCi R power'!I446</f>
        <v>2.0953550446298395E-2</v>
      </c>
      <c r="I70" s="58">
        <f>'Ac227 Dose 1 nCi R power'!J446/'Ac225 Dose 200 nCi R power'!J446</f>
        <v>6.410973843726249E-2</v>
      </c>
      <c r="J70" s="58">
        <f>'Ac227 Dose 1 nCi R power'!K446/'Ac225 Dose 200 nCi R power'!K446</f>
        <v>1.4696215427776172E-2</v>
      </c>
      <c r="K70" s="58">
        <f>'Ac227 Dose 1 nCi R power'!L446/'Ac225 Dose 200 nCi R power'!L446</f>
        <v>2.8397244425785853E-2</v>
      </c>
      <c r="L70" s="58">
        <f>'Ac227 Dose 1 nCi R power'!M446/'Ac225 Dose 200 nCi R power'!M446</f>
        <v>2.1812343495192225E-2</v>
      </c>
      <c r="M70" s="58"/>
      <c r="P70" s="59">
        <f>((('Ac225 Dose 200 nCi R power'!Q446/'Ac225 Dose 200 nCi R power'!E446)^2+('Ac227 Dose 1 nCi R power'!Q446/'Ac227 Dose 1 nCi R power'!E446)^2)^0.5)*D70</f>
        <v>6.8287912923353733E-2</v>
      </c>
      <c r="Q70" s="59">
        <f>((('Ac225 Dose 200 nCi R power'!R446/'Ac225 Dose 200 nCi R power'!F446)^2+('Ac227 Dose 1 nCi R power'!R446/'Ac227 Dose 1 nCi R power'!F446)^2)^0.5)*E70</f>
        <v>7.5939334515324156E-2</v>
      </c>
      <c r="R70" s="59">
        <f>((('Ac225 Dose 200 nCi R power'!S446/'Ac225 Dose 200 nCi R power'!G446)^2+('Ac227 Dose 1 nCi R power'!S446/'Ac227 Dose 1 nCi R power'!G446)^2)^0.5)*F70</f>
        <v>1.6950748243933049E-2</v>
      </c>
      <c r="S70" s="59">
        <f>((('Ac225 Dose 200 nCi R power'!T446/'Ac225 Dose 200 nCi R power'!H446)^2+('Ac227 Dose 1 nCi R power'!T446/'Ac227 Dose 1 nCi R power'!H446)^2)^0.5)*G70</f>
        <v>1.3917464037801064E-2</v>
      </c>
      <c r="T70" s="59">
        <f>((('Ac225 Dose 200 nCi R power'!U446/'Ac225 Dose 200 nCi R power'!I446)^2+('Ac227 Dose 1 nCi R power'!U446/'Ac227 Dose 1 nCi R power'!I446)^2)^0.5)*H70</f>
        <v>2.5870400321180147E-2</v>
      </c>
      <c r="U70" s="59">
        <f>((('Ac225 Dose 200 nCi R power'!V446/'Ac225 Dose 200 nCi R power'!J446)^2+('Ac227 Dose 1 nCi R power'!V446/'Ac227 Dose 1 nCi R power'!J446)^2)^0.5)*I70</f>
        <v>6.5160285064611551E-2</v>
      </c>
      <c r="V70" s="59">
        <f>((('Ac225 Dose 200 nCi R power'!W446/'Ac225 Dose 200 nCi R power'!K446)^2+('Ac227 Dose 1 nCi R power'!W446/'Ac227 Dose 1 nCi R power'!K446)^2)^0.5)*J70</f>
        <v>1.6062776015888389E-2</v>
      </c>
      <c r="W70" s="59">
        <f>((('Ac225 Dose 200 nCi R power'!X446/'Ac225 Dose 200 nCi R power'!L446)^2+('Ac227 Dose 1 nCi R power'!X446/'Ac227 Dose 1 nCi R power'!L446)^2)^0.5)*K70</f>
        <v>2.7080114649495297E-2</v>
      </c>
      <c r="X70" s="59">
        <f>((('Ac225 Dose 200 nCi R power'!Y446/'Ac225 Dose 200 nCi R power'!M446)^2+('Ac227 Dose 1 nCi R power'!Y446/'Ac227 Dose 1 nCi R power'!M446)^2)^0.5)*L70</f>
        <v>2.5621898243198306E-2</v>
      </c>
      <c r="Y70" s="59"/>
      <c r="Z70" s="59"/>
      <c r="AA70" s="59"/>
      <c r="AB70" s="59">
        <f>((('Ac225 Dose 200 nCi R power'!AC446/'Ac225 Dose 200 nCi R power'!E446)^2+('Ac227 Dose 1 nCi R power'!AC446/'Ac227 Dose 1 nCi R power'!E446)^2)^0.5)*D70</f>
        <v>0.31845493755055632</v>
      </c>
      <c r="AC70" s="59">
        <f>((('Ac225 Dose 200 nCi R power'!AD446/'Ac225 Dose 200 nCi R power'!F446)^2+('Ac227 Dose 1 nCi R power'!AD446/'Ac227 Dose 1 nCi R power'!F446)^2)^0.5)*E70</f>
        <v>0.10542447727925486</v>
      </c>
      <c r="AD70" s="59">
        <f>((('Ac225 Dose 200 nCi R power'!AE446/'Ac225 Dose 200 nCi R power'!G446)^2+('Ac227 Dose 1 nCi R power'!AE446/'Ac227 Dose 1 nCi R power'!G446)^2)^0.5)*F70</f>
        <v>2.3697369345941504E-2</v>
      </c>
      <c r="AE70" s="59">
        <f>((('Ac225 Dose 200 nCi R power'!AF446/'Ac225 Dose 200 nCi R power'!H446)^2+('Ac227 Dose 1 nCi R power'!AF446/'Ac227 Dose 1 nCi R power'!H446)^2)^0.5)*G70</f>
        <v>2.6262415958698743E-2</v>
      </c>
      <c r="AF70" s="59">
        <f>((('Ac225 Dose 200 nCi R power'!AG446/'Ac225 Dose 200 nCi R power'!I446)^2+('Ac227 Dose 1 nCi R power'!AG446/'Ac227 Dose 1 nCi R power'!I446)^2)^0.5)*H70</f>
        <v>3.351372514282068E-2</v>
      </c>
      <c r="AG70" s="59">
        <f>((('Ac225 Dose 200 nCi R power'!AH446/'Ac225 Dose 200 nCi R power'!J446)^2+('Ac227 Dose 1 nCi R power'!AH446/'Ac227 Dose 1 nCi R power'!J446)^2)^0.5)*I70</f>
        <v>0.11732595914418997</v>
      </c>
      <c r="AH70" s="59">
        <f>((('Ac225 Dose 200 nCi R power'!AI446/'Ac225 Dose 200 nCi R power'!K446)^2+('Ac227 Dose 1 nCi R power'!AI446/'Ac227 Dose 1 nCi R power'!K446)^2)^0.5)*J70</f>
        <v>2.550932273830455E-2</v>
      </c>
      <c r="AI70" s="59">
        <f>((('Ac225 Dose 200 nCi R power'!AJ446/'Ac225 Dose 200 nCi R power'!L446)^2+('Ac227 Dose 1 nCi R power'!AJ446/'Ac227 Dose 1 nCi R power'!L446)^2)^0.5)*K70</f>
        <v>5.3399882855144881E-2</v>
      </c>
      <c r="AJ70" s="59">
        <f>((('Ac225 Dose 200 nCi R power'!AK446/'Ac225 Dose 200 nCi R power'!M446)^2+('Ac227 Dose 1 nCi R power'!AK446/'Ac227 Dose 1 nCi R power'!M446)^2)^0.5)*L70</f>
        <v>3.6089875877357007E-2</v>
      </c>
      <c r="AK70" s="59"/>
      <c r="AL70" s="59"/>
      <c r="AN70" s="148">
        <f t="shared" ref="AN70:AN90" si="8">D70-P70</f>
        <v>2.4365643321788852E-2</v>
      </c>
      <c r="AO70" s="148">
        <f t="shared" si="6"/>
        <v>-1.2022268101532702E-2</v>
      </c>
      <c r="AP70" s="148">
        <f t="shared" si="6"/>
        <v>-2.5797979435293709E-3</v>
      </c>
      <c r="AQ70" s="148">
        <f t="shared" si="6"/>
        <v>2.8815955935425179E-4</v>
      </c>
      <c r="AR70" s="148">
        <f t="shared" si="6"/>
        <v>-4.9168498748817513E-3</v>
      </c>
      <c r="AS70" s="148">
        <f t="shared" si="6"/>
        <v>-1.050546627349061E-3</v>
      </c>
      <c r="AT70" s="148">
        <f t="shared" si="6"/>
        <v>-1.3665605881122162E-3</v>
      </c>
      <c r="AU70" s="148">
        <f t="shared" si="6"/>
        <v>1.3171297762905564E-3</v>
      </c>
      <c r="AV70" s="148">
        <f t="shared" si="4"/>
        <v>-3.8095547480060804E-3</v>
      </c>
      <c r="AZ70" s="148">
        <f t="shared" si="7"/>
        <v>0.41110849379569891</v>
      </c>
      <c r="BA70" s="148">
        <f t="shared" si="7"/>
        <v>0.16934154369304633</v>
      </c>
      <c r="BB70" s="148">
        <f t="shared" si="7"/>
        <v>3.8068319646345182E-2</v>
      </c>
      <c r="BC70" s="148">
        <f t="shared" si="7"/>
        <v>4.0468039555854055E-2</v>
      </c>
      <c r="BD70" s="148">
        <f t="shared" si="7"/>
        <v>5.4467275589119075E-2</v>
      </c>
      <c r="BE70" s="148">
        <f t="shared" si="7"/>
        <v>0.18143569758145245</v>
      </c>
      <c r="BF70" s="148">
        <f t="shared" si="7"/>
        <v>4.0205538166080725E-2</v>
      </c>
      <c r="BG70" s="148">
        <f t="shared" si="7"/>
        <v>8.1797127280930734E-2</v>
      </c>
      <c r="BH70" s="148">
        <f t="shared" si="5"/>
        <v>5.7902219372549232E-2</v>
      </c>
    </row>
    <row r="71" spans="3:60">
      <c r="C71">
        <f>'Ac225 Dose 200 nCi R power'!D536</f>
        <v>25</v>
      </c>
      <c r="D71" s="58">
        <f>'Ac227 Dose 1 nCi R power'!E447/'Ac225 Dose 200 nCi R power'!E447</f>
        <v>0.1322998680023264</v>
      </c>
      <c r="E71" s="58">
        <f>'Ac227 Dose 1 nCi R power'!F447/'Ac225 Dose 200 nCi R power'!F447</f>
        <v>9.1267079131502407E-2</v>
      </c>
      <c r="F71" s="58">
        <f>'Ac227 Dose 1 nCi R power'!G447/'Ac225 Dose 200 nCi R power'!G447</f>
        <v>2.0520257450032581E-2</v>
      </c>
      <c r="G71" s="58">
        <f>'Ac227 Dose 1 nCi R power'!H447/'Ac225 Dose 200 nCi R power'!H447</f>
        <v>2.0284187709124341E-2</v>
      </c>
      <c r="H71" s="58">
        <f>'Ac227 Dose 1 nCi R power'!I447/'Ac225 Dose 200 nCi R power'!I447</f>
        <v>2.9919541899620261E-2</v>
      </c>
      <c r="I71" s="58">
        <f>'Ac227 Dose 1 nCi R power'!J447/'Ac225 Dose 200 nCi R power'!J447</f>
        <v>9.1542195212373806E-2</v>
      </c>
      <c r="J71" s="58">
        <f>'Ac227 Dose 1 nCi R power'!K447/'Ac225 Dose 200 nCi R power'!K447</f>
        <v>2.0984703016517749E-2</v>
      </c>
      <c r="K71" s="58">
        <f>'Ac227 Dose 1 nCi R power'!L447/'Ac225 Dose 200 nCi R power'!L447</f>
        <v>4.0548380886980033E-2</v>
      </c>
      <c r="L71" s="58">
        <f>'Ac227 Dose 1 nCi R power'!M447/'Ac225 Dose 200 nCi R power'!M447</f>
        <v>3.1145811150520435E-2</v>
      </c>
      <c r="M71" s="58"/>
      <c r="P71" s="59">
        <f>((('Ac225 Dose 200 nCi R power'!Q447/'Ac225 Dose 200 nCi R power'!E447)^2+('Ac227 Dose 1 nCi R power'!Q447/'Ac227 Dose 1 nCi R power'!E447)^2)^0.5)*D71</f>
        <v>9.7508204024146075E-2</v>
      </c>
      <c r="Q71" s="59">
        <f>((('Ac225 Dose 200 nCi R power'!R447/'Ac225 Dose 200 nCi R power'!F447)^2+('Ac227 Dose 1 nCi R power'!R447/'Ac227 Dose 1 nCi R power'!F447)^2)^0.5)*E71</f>
        <v>0.10843365694437228</v>
      </c>
      <c r="R71" s="59">
        <f>((('Ac225 Dose 200 nCi R power'!S447/'Ac225 Dose 200 nCi R power'!G447)^2+('Ac227 Dose 1 nCi R power'!S447/'Ac227 Dose 1 nCi R power'!G447)^2)^0.5)*F71</f>
        <v>2.4203946897403381E-2</v>
      </c>
      <c r="S71" s="59">
        <f>((('Ac225 Dose 200 nCi R power'!T447/'Ac225 Dose 200 nCi R power'!H447)^2+('Ac227 Dose 1 nCi R power'!T447/'Ac227 Dose 1 nCi R power'!H447)^2)^0.5)*G71</f>
        <v>1.9872725125159307E-2</v>
      </c>
      <c r="T71" s="59">
        <f>((('Ac225 Dose 200 nCi R power'!U447/'Ac225 Dose 200 nCi R power'!I447)^2+('Ac227 Dose 1 nCi R power'!U447/'Ac227 Dose 1 nCi R power'!I447)^2)^0.5)*H71</f>
        <v>3.694030414335997E-2</v>
      </c>
      <c r="U71" s="59">
        <f>((('Ac225 Dose 200 nCi R power'!V447/'Ac225 Dose 200 nCi R power'!J447)^2+('Ac227 Dose 1 nCi R power'!V447/'Ac227 Dose 1 nCi R power'!J447)^2)^0.5)*I71</f>
        <v>9.3042269097944233E-2</v>
      </c>
      <c r="V71" s="59">
        <f>((('Ac225 Dose 200 nCi R power'!W447/'Ac225 Dose 200 nCi R power'!K447)^2+('Ac227 Dose 1 nCi R power'!W447/'Ac227 Dose 1 nCi R power'!K447)^2)^0.5)*J71</f>
        <v>2.2936012742245698E-2</v>
      </c>
      <c r="W71" s="59">
        <f>((('Ac225 Dose 200 nCi R power'!X447/'Ac225 Dose 200 nCi R power'!L447)^2+('Ac227 Dose 1 nCi R power'!X447/'Ac227 Dose 1 nCi R power'!L447)^2)^0.5)*K71</f>
        <v>3.86676533401158E-2</v>
      </c>
      <c r="X71" s="59">
        <f>((('Ac225 Dose 200 nCi R power'!Y447/'Ac225 Dose 200 nCi R power'!M447)^2+('Ac227 Dose 1 nCi R power'!Y447/'Ac227 Dose 1 nCi R power'!M447)^2)^0.5)*L71</f>
        <v>3.6585468415000912E-2</v>
      </c>
      <c r="Y71" s="59"/>
      <c r="Z71" s="59"/>
      <c r="AA71" s="59"/>
      <c r="AB71" s="59">
        <f>((('Ac225 Dose 200 nCi R power'!AC447/'Ac225 Dose 200 nCi R power'!E447)^2+('Ac227 Dose 1 nCi R power'!AC447/'Ac227 Dose 1 nCi R power'!E447)^2)^0.5)*D71</f>
        <v>0.45472130709323383</v>
      </c>
      <c r="AC71" s="59">
        <f>((('Ac225 Dose 200 nCi R power'!AD447/'Ac225 Dose 200 nCi R power'!F447)^2+('Ac227 Dose 1 nCi R power'!AD447/'Ac227 Dose 1 nCi R power'!F447)^2)^0.5)*E71</f>
        <v>0.15053544616632977</v>
      </c>
      <c r="AD71" s="59">
        <f>((('Ac225 Dose 200 nCi R power'!AE447/'Ac225 Dose 200 nCi R power'!G447)^2+('Ac227 Dose 1 nCi R power'!AE447/'Ac227 Dose 1 nCi R power'!G447)^2)^0.5)*F71</f>
        <v>3.3837436613608655E-2</v>
      </c>
      <c r="AE71" s="59">
        <f>((('Ac225 Dose 200 nCi R power'!AF447/'Ac225 Dose 200 nCi R power'!H447)^2+('Ac227 Dose 1 nCi R power'!AF447/'Ac227 Dose 1 nCi R power'!H447)^2)^0.5)*G71</f>
        <v>3.7500062658848983E-2</v>
      </c>
      <c r="AF71" s="59">
        <f>((('Ac225 Dose 200 nCi R power'!AG447/'Ac225 Dose 200 nCi R power'!I447)^2+('Ac227 Dose 1 nCi R power'!AG447/'Ac227 Dose 1 nCi R power'!I447)^2)^0.5)*H71</f>
        <v>4.7854195697899858E-2</v>
      </c>
      <c r="AG71" s="59">
        <f>((('Ac225 Dose 200 nCi R power'!AH447/'Ac225 Dose 200 nCi R power'!J447)^2+('Ac227 Dose 1 nCi R power'!AH447/'Ac227 Dose 1 nCi R power'!J447)^2)^0.5)*I71</f>
        <v>0.16752955350093685</v>
      </c>
      <c r="AH71" s="59">
        <f>((('Ac225 Dose 200 nCi R power'!AI447/'Ac225 Dose 200 nCi R power'!K447)^2+('Ac227 Dose 1 nCi R power'!AI447/'Ac227 Dose 1 nCi R power'!K447)^2)^0.5)*J71</f>
        <v>3.6424722027691897E-2</v>
      </c>
      <c r="AI71" s="59">
        <f>((('Ac225 Dose 200 nCi R power'!AJ447/'Ac225 Dose 200 nCi R power'!L447)^2+('Ac227 Dose 1 nCi R power'!AJ447/'Ac227 Dose 1 nCi R power'!L447)^2)^0.5)*K71</f>
        <v>7.6249609182656081E-2</v>
      </c>
      <c r="AJ71" s="59">
        <f>((('Ac225 Dose 200 nCi R power'!AK447/'Ac225 Dose 200 nCi R power'!M447)^2+('Ac227 Dose 1 nCi R power'!AK447/'Ac227 Dose 1 nCi R power'!M447)^2)^0.5)*L71</f>
        <v>5.1532677301255672E-2</v>
      </c>
      <c r="AK71" s="59"/>
      <c r="AL71" s="59"/>
      <c r="AN71" s="148">
        <f t="shared" si="8"/>
        <v>3.4791663978180329E-2</v>
      </c>
      <c r="AO71" s="148">
        <f t="shared" si="6"/>
        <v>-1.7166577812869871E-2</v>
      </c>
      <c r="AP71" s="148">
        <f t="shared" si="6"/>
        <v>-3.6836894473708005E-3</v>
      </c>
      <c r="AQ71" s="148">
        <f t="shared" si="6"/>
        <v>4.1146258396503391E-4</v>
      </c>
      <c r="AR71" s="148">
        <f t="shared" si="6"/>
        <v>-7.0207622437397088E-3</v>
      </c>
      <c r="AS71" s="148">
        <f t="shared" si="6"/>
        <v>-1.5000738855704271E-3</v>
      </c>
      <c r="AT71" s="148">
        <f t="shared" si="6"/>
        <v>-1.9513097257279483E-3</v>
      </c>
      <c r="AU71" s="148">
        <f t="shared" si="6"/>
        <v>1.8807275468642332E-3</v>
      </c>
      <c r="AV71" s="148">
        <f t="shared" si="4"/>
        <v>-5.4396572644804762E-3</v>
      </c>
      <c r="AZ71" s="148">
        <f t="shared" si="7"/>
        <v>0.58702117509556029</v>
      </c>
      <c r="BA71" s="148">
        <f t="shared" si="7"/>
        <v>0.24180252529783219</v>
      </c>
      <c r="BB71" s="148">
        <f t="shared" si="7"/>
        <v>5.4357694063641236E-2</v>
      </c>
      <c r="BC71" s="148">
        <f t="shared" si="7"/>
        <v>5.7784250367973328E-2</v>
      </c>
      <c r="BD71" s="148">
        <f t="shared" si="7"/>
        <v>7.7773737597520126E-2</v>
      </c>
      <c r="BE71" s="148">
        <f t="shared" si="7"/>
        <v>0.25907174871331062</v>
      </c>
      <c r="BF71" s="148">
        <f t="shared" si="7"/>
        <v>5.740942504420965E-2</v>
      </c>
      <c r="BG71" s="148">
        <f t="shared" si="7"/>
        <v>0.11679799006963612</v>
      </c>
      <c r="BH71" s="148">
        <f t="shared" si="5"/>
        <v>8.2678488451776111E-2</v>
      </c>
    </row>
    <row r="72" spans="3:60">
      <c r="C72">
        <f>'Ac225 Dose 200 nCi R power'!D537</f>
        <v>30</v>
      </c>
      <c r="D72" s="58">
        <f>'Ac227 Dose 1 nCi R power'!E448/'Ac225 Dose 200 nCi R power'!E448</f>
        <v>0.23217684534955771</v>
      </c>
      <c r="E72" s="58">
        <f>'Ac227 Dose 1 nCi R power'!F448/'Ac225 Dose 200 nCi R power'!F448</f>
        <v>0.16016722342193168</v>
      </c>
      <c r="F72" s="58">
        <f>'Ac227 Dose 1 nCi R power'!G448/'Ac225 Dose 200 nCi R power'!G448</f>
        <v>3.6011590279330791E-2</v>
      </c>
      <c r="G72" s="58">
        <f>'Ac227 Dose 1 nCi R power'!H448/'Ac225 Dose 200 nCi R power'!H448</f>
        <v>3.559730469799071E-2</v>
      </c>
      <c r="H72" s="58">
        <f>'Ac227 Dose 1 nCi R power'!I448/'Ac225 Dose 200 nCi R power'!I448</f>
        <v>5.2506665028838863E-2</v>
      </c>
      <c r="I72" s="58">
        <f>'Ac227 Dose 1 nCi R power'!J448/'Ac225 Dose 200 nCi R power'!J448</f>
        <v>0.16065003254885038</v>
      </c>
      <c r="J72" s="58">
        <f>'Ac227 Dose 1 nCi R power'!K448/'Ac225 Dose 200 nCi R power'!K448</f>
        <v>3.6826659168599979E-2</v>
      </c>
      <c r="K72" s="58">
        <f>'Ac227 Dose 1 nCi R power'!L448/'Ac225 Dose 200 nCi R power'!L448</f>
        <v>7.1159520417705777E-2</v>
      </c>
      <c r="L72" s="58">
        <f>'Ac227 Dose 1 nCi R power'!M448/'Ac225 Dose 200 nCi R power'!M448</f>
        <v>5.4658680223730528E-2</v>
      </c>
      <c r="M72" s="58"/>
      <c r="P72" s="59">
        <f>((('Ac225 Dose 200 nCi R power'!Q448/'Ac225 Dose 200 nCi R power'!E448)^2+('Ac227 Dose 1 nCi R power'!Q448/'Ac227 Dose 1 nCi R power'!E448)^2)^0.5)*D72</f>
        <v>0.17111995308739977</v>
      </c>
      <c r="Q72" s="59">
        <f>((('Ac225 Dose 200 nCi R power'!R448/'Ac225 Dose 200 nCi R power'!F448)^2+('Ac227 Dose 1 nCi R power'!R448/'Ac227 Dose 1 nCi R power'!F448)^2)^0.5)*E72</f>
        <v>0.19029334480226254</v>
      </c>
      <c r="R72" s="59">
        <f>((('Ac225 Dose 200 nCi R power'!S448/'Ac225 Dose 200 nCi R power'!G448)^2+('Ac227 Dose 1 nCi R power'!S448/'Ac227 Dose 1 nCi R power'!G448)^2)^0.5)*F72</f>
        <v>4.2476202890455769E-2</v>
      </c>
      <c r="S72" s="59">
        <f>((('Ac225 Dose 200 nCi R power'!T448/'Ac225 Dose 200 nCi R power'!H448)^2+('Ac227 Dose 1 nCi R power'!T448/'Ac227 Dose 1 nCi R power'!H448)^2)^0.5)*G72</f>
        <v>3.4875217169356897E-2</v>
      </c>
      <c r="T72" s="59">
        <f>((('Ac225 Dose 200 nCi R power'!U448/'Ac225 Dose 200 nCi R power'!I448)^2+('Ac227 Dose 1 nCi R power'!U448/'Ac227 Dose 1 nCi R power'!I448)^2)^0.5)*H72</f>
        <v>6.4827602716184873E-2</v>
      </c>
      <c r="U72" s="59">
        <f>((('Ac225 Dose 200 nCi R power'!V448/'Ac225 Dose 200 nCi R power'!J448)^2+('Ac227 Dose 1 nCi R power'!V448/'Ac227 Dose 1 nCi R power'!J448)^2)^0.5)*I72</f>
        <v>0.16328255537598482</v>
      </c>
      <c r="V72" s="59">
        <f>((('Ac225 Dose 200 nCi R power'!W448/'Ac225 Dose 200 nCi R power'!K448)^2+('Ac227 Dose 1 nCi R power'!W448/'Ac227 Dose 1 nCi R power'!K448)^2)^0.5)*J72</f>
        <v>4.0251068756154973E-2</v>
      </c>
      <c r="W72" s="59">
        <f>((('Ac225 Dose 200 nCi R power'!X448/'Ac225 Dose 200 nCi R power'!L448)^2+('Ac227 Dose 1 nCi R power'!X448/'Ac227 Dose 1 nCi R power'!L448)^2)^0.5)*K72</f>
        <v>6.7858977526874836E-2</v>
      </c>
      <c r="X72" s="59">
        <f>((('Ac225 Dose 200 nCi R power'!Y448/'Ac225 Dose 200 nCi R power'!M448)^2+('Ac227 Dose 1 nCi R power'!Y448/'Ac227 Dose 1 nCi R power'!M448)^2)^0.5)*L72</f>
        <v>6.4204891285918997E-2</v>
      </c>
      <c r="Y72" s="59"/>
      <c r="Z72" s="59"/>
      <c r="AA72" s="59"/>
      <c r="AB72" s="59">
        <f>((('Ac225 Dose 200 nCi R power'!AC448/'Ac225 Dose 200 nCi R power'!E448)^2+('Ac227 Dose 1 nCi R power'!AC448/'Ac227 Dose 1 nCi R power'!E448)^2)^0.5)*D72</f>
        <v>0.79800350664203246</v>
      </c>
      <c r="AC72" s="59">
        <f>((('Ac225 Dose 200 nCi R power'!AD448/'Ac225 Dose 200 nCi R power'!F448)^2+('Ac227 Dose 1 nCi R power'!AD448/'Ac227 Dose 1 nCi R power'!F448)^2)^0.5)*E72</f>
        <v>0.26417898620709157</v>
      </c>
      <c r="AD72" s="59">
        <f>((('Ac225 Dose 200 nCi R power'!AE448/'Ac225 Dose 200 nCi R power'!G448)^2+('Ac227 Dose 1 nCi R power'!AE448/'Ac227 Dose 1 nCi R power'!G448)^2)^0.5)*F72</f>
        <v>5.9382291201720137E-2</v>
      </c>
      <c r="AE72" s="59">
        <f>((('Ac225 Dose 200 nCi R power'!AF448/'Ac225 Dose 200 nCi R power'!H448)^2+('Ac227 Dose 1 nCi R power'!AF448/'Ac227 Dose 1 nCi R power'!H448)^2)^0.5)*G72</f>
        <v>6.5809939042336826E-2</v>
      </c>
      <c r="AF72" s="59">
        <f>((('Ac225 Dose 200 nCi R power'!AG448/'Ac225 Dose 200 nCi R power'!I448)^2+('Ac227 Dose 1 nCi R power'!AG448/'Ac227 Dose 1 nCi R power'!I448)^2)^0.5)*H72</f>
        <v>8.3980705057720831E-2</v>
      </c>
      <c r="AG72" s="59">
        <f>((('Ac225 Dose 200 nCi R power'!AH448/'Ac225 Dose 200 nCi R power'!J448)^2+('Ac227 Dose 1 nCi R power'!AH448/'Ac227 Dose 1 nCi R power'!J448)^2)^0.5)*I72</f>
        <v>0.29400243418219829</v>
      </c>
      <c r="AH72" s="59">
        <f>((('Ac225 Dose 200 nCi R power'!AI448/'Ac225 Dose 200 nCi R power'!K448)^2+('Ac227 Dose 1 nCi R power'!AI448/'Ac227 Dose 1 nCi R power'!K448)^2)^0.5)*J72</f>
        <v>6.3922792825275868E-2</v>
      </c>
      <c r="AI72" s="59">
        <f>((('Ac225 Dose 200 nCi R power'!AJ448/'Ac225 Dose 200 nCi R power'!L448)^2+('Ac227 Dose 1 nCi R power'!AJ448/'Ac227 Dose 1 nCi R power'!L448)^2)^0.5)*K72</f>
        <v>0.13381263327378715</v>
      </c>
      <c r="AJ72" s="59">
        <f>((('Ac225 Dose 200 nCi R power'!AK448/'Ac225 Dose 200 nCi R power'!M448)^2+('Ac227 Dose 1 nCi R power'!AK448/'Ac227 Dose 1 nCi R power'!M448)^2)^0.5)*L72</f>
        <v>9.0436178273525666E-2</v>
      </c>
      <c r="AK72" s="59"/>
      <c r="AL72" s="59"/>
      <c r="AN72" s="148">
        <f t="shared" si="8"/>
        <v>6.1056892262157936E-2</v>
      </c>
      <c r="AO72" s="148">
        <f t="shared" si="6"/>
        <v>-3.0126121380330856E-2</v>
      </c>
      <c r="AP72" s="148">
        <f t="shared" si="6"/>
        <v>-6.4646126111249785E-3</v>
      </c>
      <c r="AQ72" s="148">
        <f t="shared" si="6"/>
        <v>7.2208752863381354E-4</v>
      </c>
      <c r="AR72" s="148">
        <f t="shared" si="6"/>
        <v>-1.2320937687346011E-2</v>
      </c>
      <c r="AS72" s="148">
        <f t="shared" si="6"/>
        <v>-2.6325228271344425E-3</v>
      </c>
      <c r="AT72" s="148">
        <f t="shared" si="6"/>
        <v>-3.424409587554994E-3</v>
      </c>
      <c r="AU72" s="148">
        <f t="shared" si="6"/>
        <v>3.3005428908309403E-3</v>
      </c>
      <c r="AV72" s="148">
        <f t="shared" si="4"/>
        <v>-9.5462110621884685E-3</v>
      </c>
      <c r="AZ72" s="148">
        <f t="shared" si="7"/>
        <v>1.0301803519915902</v>
      </c>
      <c r="BA72" s="148">
        <f t="shared" si="7"/>
        <v>0.42434620962902325</v>
      </c>
      <c r="BB72" s="148">
        <f t="shared" si="7"/>
        <v>9.5393881481050935E-2</v>
      </c>
      <c r="BC72" s="148">
        <f t="shared" si="7"/>
        <v>0.10140724374032753</v>
      </c>
      <c r="BD72" s="148">
        <f t="shared" si="7"/>
        <v>0.1364873700865597</v>
      </c>
      <c r="BE72" s="148">
        <f t="shared" si="7"/>
        <v>0.45465246673104864</v>
      </c>
      <c r="BF72" s="148">
        <f t="shared" si="7"/>
        <v>0.10074945199387585</v>
      </c>
      <c r="BG72" s="148">
        <f t="shared" si="7"/>
        <v>0.20497215369149291</v>
      </c>
      <c r="BH72" s="148">
        <f t="shared" si="5"/>
        <v>0.1450948584972562</v>
      </c>
    </row>
    <row r="73" spans="3:60">
      <c r="C73">
        <f>'Ac225 Dose 200 nCi R power'!D538</f>
        <v>40</v>
      </c>
      <c r="D73" s="58">
        <f>'Ac227 Dose 1 nCi R power'!E449/'Ac225 Dose 200 nCi R power'!E449</f>
        <v>0.47046635883000448</v>
      </c>
      <c r="E73" s="58">
        <f>'Ac227 Dose 1 nCi R power'!F449/'Ac225 Dose 200 nCi R power'!F449</f>
        <v>0.32455127165578729</v>
      </c>
      <c r="F73" s="58">
        <f>'Ac227 Dose 1 nCi R power'!G449/'Ac225 Dose 200 nCi R power'!G449</f>
        <v>7.2971280701514679E-2</v>
      </c>
      <c r="G73" s="58">
        <f>'Ac227 Dose 1 nCi R power'!H449/'Ac225 Dose 200 nCi R power'!H449</f>
        <v>7.2131802377673221E-2</v>
      </c>
      <c r="H73" s="58">
        <f>'Ac227 Dose 1 nCi R power'!I449/'Ac225 Dose 200 nCi R power'!I449</f>
        <v>0.10639570657114024</v>
      </c>
      <c r="I73" s="58">
        <f>'Ac227 Dose 1 nCi R power'!J449/'Ac225 Dose 200 nCi R power'!J449</f>
        <v>0.32552960113394569</v>
      </c>
      <c r="J73" s="58">
        <f>'Ac227 Dose 1 nCi R power'!K449/'Ac225 Dose 200 nCi R power'!K449</f>
        <v>7.4622877319397735E-2</v>
      </c>
      <c r="K73" s="58">
        <f>'Ac227 Dose 1 nCi R power'!L449/'Ac225 Dose 200 nCi R power'!L449</f>
        <v>0.14419250298884798</v>
      </c>
      <c r="L73" s="58">
        <f>'Ac227 Dose 1 nCi R power'!M449/'Ac225 Dose 200 nCi R power'!M449</f>
        <v>0.11075639443974836</v>
      </c>
      <c r="M73" s="58"/>
      <c r="P73" s="59">
        <f>((('Ac225 Dose 200 nCi R power'!Q449/'Ac225 Dose 200 nCi R power'!E449)^2+('Ac227 Dose 1 nCi R power'!Q449/'Ac227 Dose 1 nCi R power'!E449)^2)^0.5)*D73</f>
        <v>0.34674509049764546</v>
      </c>
      <c r="Q73" s="59">
        <f>((('Ac225 Dose 200 nCi R power'!R449/'Ac225 Dose 200 nCi R power'!F449)^2+('Ac227 Dose 1 nCi R power'!R449/'Ac227 Dose 1 nCi R power'!F449)^2)^0.5)*E73</f>
        <v>0.38559666405973742</v>
      </c>
      <c r="R73" s="59">
        <f>((('Ac225 Dose 200 nCi R power'!S449/'Ac225 Dose 200 nCi R power'!G449)^2+('Ac227 Dose 1 nCi R power'!S449/'Ac227 Dose 1 nCi R power'!G449)^2)^0.5)*F73</f>
        <v>8.6070703909817359E-2</v>
      </c>
      <c r="S73" s="59">
        <f>((('Ac225 Dose 200 nCi R power'!T449/'Ac225 Dose 200 nCi R power'!H449)^2+('Ac227 Dose 1 nCi R power'!T449/'Ac227 Dose 1 nCi R power'!H449)^2)^0.5)*G73</f>
        <v>7.0668616460742351E-2</v>
      </c>
      <c r="T73" s="59">
        <f>((('Ac225 Dose 200 nCi R power'!U449/'Ac225 Dose 200 nCi R power'!I449)^2+('Ac227 Dose 1 nCi R power'!U449/'Ac227 Dose 1 nCi R power'!I449)^2)^0.5)*H73</f>
        <v>0.13136196314340917</v>
      </c>
      <c r="U73" s="59">
        <f>((('Ac225 Dose 200 nCi R power'!V449/'Ac225 Dose 200 nCi R power'!J449)^2+('Ac227 Dose 1 nCi R power'!V449/'Ac227 Dose 1 nCi R power'!J449)^2)^0.5)*I73</f>
        <v>0.33086395489843995</v>
      </c>
      <c r="V73" s="59">
        <f>((('Ac225 Dose 200 nCi R power'!W449/'Ac225 Dose 200 nCi R power'!K449)^2+('Ac227 Dose 1 nCi R power'!W449/'Ac227 Dose 1 nCi R power'!K449)^2)^0.5)*J73</f>
        <v>8.1561853113361976E-2</v>
      </c>
      <c r="W73" s="59">
        <f>((('Ac225 Dose 200 nCi R power'!X449/'Ac225 Dose 200 nCi R power'!L449)^2+('Ac227 Dose 1 nCi R power'!X449/'Ac227 Dose 1 nCi R power'!L449)^2)^0.5)*K73</f>
        <v>0.1375045217059872</v>
      </c>
      <c r="X73" s="59">
        <f>((('Ac225 Dose 200 nCi R power'!Y449/'Ac225 Dose 200 nCi R power'!M449)^2+('Ac227 Dose 1 nCi R power'!Y449/'Ac227 Dose 1 nCi R power'!M449)^2)^0.5)*L73</f>
        <v>0.13010014576124113</v>
      </c>
      <c r="Y73" s="59"/>
      <c r="Z73" s="59"/>
      <c r="AA73" s="59"/>
      <c r="AB73" s="59">
        <f>((('Ac225 Dose 200 nCi R power'!AC449/'Ac225 Dose 200 nCi R power'!E449)^2+('Ac227 Dose 1 nCi R power'!AC449/'Ac227 Dose 1 nCi R power'!E449)^2)^0.5)*D73</f>
        <v>1.6170165613983243</v>
      </c>
      <c r="AC73" s="59">
        <f>((('Ac225 Dose 200 nCi R power'!AD449/'Ac225 Dose 200 nCi R power'!F449)^2+('Ac227 Dose 1 nCi R power'!AD449/'Ac227 Dose 1 nCi R power'!F449)^2)^0.5)*E73</f>
        <v>0.53531318135160944</v>
      </c>
      <c r="AD73" s="59">
        <f>((('Ac225 Dose 200 nCi R power'!AE449/'Ac225 Dose 200 nCi R power'!G449)^2+('Ac227 Dose 1 nCi R power'!AE449/'Ac227 Dose 1 nCi R power'!G449)^2)^0.5)*F73</f>
        <v>0.1203279779195669</v>
      </c>
      <c r="AE73" s="59">
        <f>((('Ac225 Dose 200 nCi R power'!AF449/'Ac225 Dose 200 nCi R power'!H449)^2+('Ac227 Dose 1 nCi R power'!AF449/'Ac227 Dose 1 nCi R power'!H449)^2)^0.5)*G73</f>
        <v>0.13335249839172528</v>
      </c>
      <c r="AF73" s="59">
        <f>((('Ac225 Dose 200 nCi R power'!AG449/'Ac225 Dose 200 nCi R power'!I449)^2+('Ac227 Dose 1 nCi R power'!AG449/'Ac227 Dose 1 nCi R power'!I449)^2)^0.5)*H73</f>
        <v>0.17017242378755454</v>
      </c>
      <c r="AG73" s="59">
        <f>((('Ac225 Dose 200 nCi R power'!AH449/'Ac225 Dose 200 nCi R power'!J449)^2+('Ac227 Dose 1 nCi R power'!AH449/'Ac227 Dose 1 nCi R power'!J449)^2)^0.5)*I73</f>
        <v>0.59574525826901248</v>
      </c>
      <c r="AH73" s="59">
        <f>((('Ac225 Dose 200 nCi R power'!AI449/'Ac225 Dose 200 nCi R power'!K449)^2+('Ac227 Dose 1 nCi R power'!AI449/'Ac227 Dose 1 nCi R power'!K449)^2)^0.5)*J73</f>
        <v>0.12952852185356628</v>
      </c>
      <c r="AI73" s="59">
        <f>((('Ac225 Dose 200 nCi R power'!AJ449/'Ac225 Dose 200 nCi R power'!L449)^2+('Ac227 Dose 1 nCi R power'!AJ449/'Ac227 Dose 1 nCi R power'!L449)^2)^0.5)*K73</f>
        <v>0.27114823722835663</v>
      </c>
      <c r="AJ73" s="59">
        <f>((('Ac225 Dose 200 nCi R power'!AK449/'Ac225 Dose 200 nCi R power'!M449)^2+('Ac227 Dose 1 nCi R power'!AK449/'Ac227 Dose 1 nCi R power'!M449)^2)^0.5)*L73</f>
        <v>0.18325332758651783</v>
      </c>
      <c r="AK73" s="59"/>
      <c r="AL73" s="59"/>
      <c r="AN73" s="148">
        <f t="shared" si="8"/>
        <v>0.12372126833235902</v>
      </c>
      <c r="AO73" s="148">
        <f t="shared" si="6"/>
        <v>-6.1045392403950127E-2</v>
      </c>
      <c r="AP73" s="148">
        <f t="shared" si="6"/>
        <v>-1.309942320830268E-2</v>
      </c>
      <c r="AQ73" s="148">
        <f t="shared" si="6"/>
        <v>1.4631859169308703E-3</v>
      </c>
      <c r="AR73" s="148">
        <f t="shared" si="6"/>
        <v>-2.4966256572268933E-2</v>
      </c>
      <c r="AS73" s="148">
        <f t="shared" si="6"/>
        <v>-5.3343537644942596E-3</v>
      </c>
      <c r="AT73" s="148">
        <f t="shared" si="6"/>
        <v>-6.9389757939642416E-3</v>
      </c>
      <c r="AU73" s="148">
        <f t="shared" si="6"/>
        <v>6.6879812828607721E-3</v>
      </c>
      <c r="AV73" s="148">
        <f t="shared" si="4"/>
        <v>-1.9343751321492769E-2</v>
      </c>
      <c r="AZ73" s="148">
        <f t="shared" si="7"/>
        <v>2.0874829202283287</v>
      </c>
      <c r="BA73" s="148">
        <f t="shared" si="7"/>
        <v>0.85986445300739667</v>
      </c>
      <c r="BB73" s="148">
        <f t="shared" si="7"/>
        <v>0.19329925862108158</v>
      </c>
      <c r="BC73" s="148">
        <f t="shared" si="7"/>
        <v>0.2054843007693985</v>
      </c>
      <c r="BD73" s="148">
        <f t="shared" si="7"/>
        <v>0.27656813035869476</v>
      </c>
      <c r="BE73" s="148">
        <f t="shared" si="7"/>
        <v>0.92127485940295817</v>
      </c>
      <c r="BF73" s="148">
        <f t="shared" si="7"/>
        <v>0.20415139917296402</v>
      </c>
      <c r="BG73" s="148">
        <f t="shared" si="7"/>
        <v>0.41534074021720457</v>
      </c>
      <c r="BH73" s="148">
        <f t="shared" si="5"/>
        <v>0.29400972202626618</v>
      </c>
    </row>
    <row r="74" spans="3:60">
      <c r="C74">
        <f>'Ac225 Dose 200 nCi R power'!D539</f>
        <v>50</v>
      </c>
      <c r="D74" s="58">
        <f>'Ac227 Dose 1 nCi R power'!E450/'Ac225 Dose 200 nCi R power'!E450</f>
        <v>1.163849713348887</v>
      </c>
      <c r="E74" s="58">
        <f>'Ac227 Dose 1 nCi R power'!F450/'Ac225 Dose 200 nCi R power'!F450</f>
        <v>0.80288185838191106</v>
      </c>
      <c r="F74" s="58">
        <f>'Ac227 Dose 1 nCi R power'!G450/'Ac225 Dose 200 nCi R power'!G450</f>
        <v>0.18051791065011363</v>
      </c>
      <c r="G74" s="58">
        <f>'Ac227 Dose 1 nCi R power'!H450/'Ac225 Dose 200 nCi R power'!H450</f>
        <v>0.17844119126682922</v>
      </c>
      <c r="H74" s="58">
        <f>'Ac227 Dose 1 nCi R power'!I450/'Ac225 Dose 200 nCi R power'!I450</f>
        <v>0.26320396829716225</v>
      </c>
      <c r="I74" s="58">
        <f>'Ac227 Dose 1 nCi R power'!J450/'Ac225 Dose 200 nCi R power'!J450</f>
        <v>0.80530207071238902</v>
      </c>
      <c r="J74" s="58">
        <f>'Ac227 Dose 1 nCi R power'!K450/'Ac225 Dose 200 nCi R power'!K450</f>
        <v>0.18460366559138403</v>
      </c>
      <c r="K74" s="58">
        <f>'Ac227 Dose 1 nCi R power'!L450/'Ac225 Dose 200 nCi R power'!L450</f>
        <v>0.35670648946712008</v>
      </c>
      <c r="L74" s="58">
        <f>'Ac227 Dose 1 nCi R power'!M450/'Ac225 Dose 200 nCi R power'!M450</f>
        <v>0.27399153095840106</v>
      </c>
      <c r="M74" s="58"/>
      <c r="P74" s="59">
        <f>((('Ac225 Dose 200 nCi R power'!Q450/'Ac225 Dose 200 nCi R power'!E450)^2+('Ac227 Dose 1 nCi R power'!Q450/'Ac227 Dose 1 nCi R power'!E450)^2)^0.5)*D74</f>
        <v>0.85778540081893073</v>
      </c>
      <c r="Q74" s="59">
        <f>((('Ac225 Dose 200 nCi R power'!R450/'Ac225 Dose 200 nCi R power'!F450)^2+('Ac227 Dose 1 nCi R power'!R450/'Ac227 Dose 1 nCi R power'!F450)^2)^0.5)*E74</f>
        <v>0.95389725218667754</v>
      </c>
      <c r="R74" s="59">
        <f>((('Ac225 Dose 200 nCi R power'!S450/'Ac225 Dose 200 nCi R power'!G450)^2+('Ac227 Dose 1 nCi R power'!S450/'Ac227 Dose 1 nCi R power'!G450)^2)^0.5)*F74</f>
        <v>0.21292354318871484</v>
      </c>
      <c r="S74" s="59">
        <f>((('Ac225 Dose 200 nCi R power'!T450/'Ac225 Dose 200 nCi R power'!H450)^2+('Ac227 Dose 1 nCi R power'!T450/'Ac227 Dose 1 nCi R power'!H450)^2)^0.5)*G74</f>
        <v>0.17482153073630569</v>
      </c>
      <c r="T74" s="59">
        <f>((('Ac225 Dose 200 nCi R power'!U450/'Ac225 Dose 200 nCi R power'!I450)^2+('Ac227 Dose 1 nCi R power'!U450/'Ac227 Dose 1 nCi R power'!I450)^2)^0.5)*H74</f>
        <v>0.32496602632675509</v>
      </c>
      <c r="U74" s="59">
        <f>((('Ac225 Dose 200 nCi R power'!V450/'Ac225 Dose 200 nCi R power'!J450)^2+('Ac227 Dose 1 nCi R power'!V450/'Ac227 Dose 1 nCi R power'!J450)^2)^0.5)*I74</f>
        <v>0.81849830883480801</v>
      </c>
      <c r="V74" s="59">
        <f>((('Ac225 Dose 200 nCi R power'!W450/'Ac225 Dose 200 nCi R power'!K450)^2+('Ac227 Dose 1 nCi R power'!W450/'Ac227 Dose 1 nCi R power'!K450)^2)^0.5)*J74</f>
        <v>0.20176945191630646</v>
      </c>
      <c r="W74" s="59">
        <f>((('Ac225 Dose 200 nCi R power'!X450/'Ac225 Dose 200 nCi R power'!L450)^2+('Ac227 Dose 1 nCi R power'!X450/'Ac227 Dose 1 nCi R power'!L450)^2)^0.5)*K74</f>
        <v>0.34016161871738643</v>
      </c>
      <c r="X74" s="59">
        <f>((('Ac225 Dose 200 nCi R power'!Y450/'Ac225 Dose 200 nCi R power'!M450)^2+('Ac227 Dose 1 nCi R power'!Y450/'Ac227 Dose 1 nCi R power'!M450)^2)^0.5)*L74</f>
        <v>0.32184451557264482</v>
      </c>
      <c r="Y74" s="59"/>
      <c r="Z74" s="59"/>
      <c r="AA74" s="59"/>
      <c r="AB74" s="59">
        <f>((('Ac225 Dose 200 nCi R power'!AC450/'Ac225 Dose 200 nCi R power'!E450)^2+('Ac227 Dose 1 nCi R power'!AC450/'Ac227 Dose 1 nCi R power'!E450)^2)^0.5)*D74</f>
        <v>4.000210059958528</v>
      </c>
      <c r="AC74" s="59">
        <f>((('Ac225 Dose 200 nCi R power'!AD450/'Ac225 Dose 200 nCi R power'!F450)^2+('Ac227 Dose 1 nCi R power'!AD450/'Ac227 Dose 1 nCi R power'!F450)^2)^0.5)*E74</f>
        <v>1.3242691660618218</v>
      </c>
      <c r="AD74" s="59">
        <f>((('Ac225 Dose 200 nCi R power'!AE450/'Ac225 Dose 200 nCi R power'!G450)^2+('Ac227 Dose 1 nCi R power'!AE450/'Ac227 Dose 1 nCi R power'!G450)^2)^0.5)*F74</f>
        <v>0.29766991832914813</v>
      </c>
      <c r="AE74" s="59">
        <f>((('Ac225 Dose 200 nCi R power'!AF450/'Ac225 Dose 200 nCi R power'!H450)^2+('Ac227 Dose 1 nCi R power'!AF450/'Ac227 Dose 1 nCi R power'!H450)^2)^0.5)*G74</f>
        <v>0.3298902548814277</v>
      </c>
      <c r="AF74" s="59">
        <f>((('Ac225 Dose 200 nCi R power'!AG450/'Ac225 Dose 200 nCi R power'!I450)^2+('Ac227 Dose 1 nCi R power'!AG450/'Ac227 Dose 1 nCi R power'!I450)^2)^0.5)*H74</f>
        <v>0.42097617168116108</v>
      </c>
      <c r="AG74" s="59">
        <f>((('Ac225 Dose 200 nCi R power'!AH450/'Ac225 Dose 200 nCi R power'!J450)^2+('Ac227 Dose 1 nCi R power'!AH450/'Ac227 Dose 1 nCi R power'!J450)^2)^0.5)*I74</f>
        <v>1.4737673269341729</v>
      </c>
      <c r="AH74" s="59">
        <f>((('Ac225 Dose 200 nCi R power'!AI450/'Ac225 Dose 200 nCi R power'!K450)^2+('Ac227 Dose 1 nCi R power'!AI450/'Ac227 Dose 1 nCi R power'!K450)^2)^0.5)*J74</f>
        <v>0.3204304201573101</v>
      </c>
      <c r="AI74" s="59">
        <f>((('Ac225 Dose 200 nCi R power'!AJ450/'Ac225 Dose 200 nCi R power'!L450)^2+('Ac227 Dose 1 nCi R power'!AJ450/'Ac227 Dose 1 nCi R power'!L450)^2)^0.5)*K74</f>
        <v>0.67077229274815642</v>
      </c>
      <c r="AJ74" s="59">
        <f>((('Ac225 Dose 200 nCi R power'!AK450/'Ac225 Dose 200 nCi R power'!M450)^2+('Ac227 Dose 1 nCi R power'!AK450/'Ac227 Dose 1 nCi R power'!M450)^2)^0.5)*L74</f>
        <v>0.45333599050992623</v>
      </c>
      <c r="AK74" s="59"/>
      <c r="AL74" s="59"/>
      <c r="AN74" s="148">
        <f t="shared" si="8"/>
        <v>0.30606431252995625</v>
      </c>
      <c r="AO74" s="148">
        <f t="shared" si="6"/>
        <v>-0.15101539380476647</v>
      </c>
      <c r="AP74" s="148">
        <f t="shared" si="6"/>
        <v>-3.2405632538601209E-2</v>
      </c>
      <c r="AQ74" s="148">
        <f t="shared" si="6"/>
        <v>3.6196605305235385E-3</v>
      </c>
      <c r="AR74" s="148">
        <f t="shared" si="6"/>
        <v>-6.1762058029592837E-2</v>
      </c>
      <c r="AS74" s="148">
        <f t="shared" si="6"/>
        <v>-1.3196238122418991E-2</v>
      </c>
      <c r="AT74" s="148">
        <f t="shared" si="6"/>
        <v>-1.7165786324922438E-2</v>
      </c>
      <c r="AU74" s="148">
        <f t="shared" si="6"/>
        <v>1.6544870749733653E-2</v>
      </c>
      <c r="AV74" s="148">
        <f t="shared" si="4"/>
        <v>-4.7852984614243754E-2</v>
      </c>
      <c r="AZ74" s="148">
        <f t="shared" si="7"/>
        <v>5.1640597733074145</v>
      </c>
      <c r="BA74" s="148">
        <f t="shared" si="7"/>
        <v>2.1271510244437328</v>
      </c>
      <c r="BB74" s="148">
        <f t="shared" si="7"/>
        <v>0.47818782897926176</v>
      </c>
      <c r="BC74" s="148">
        <f t="shared" si="7"/>
        <v>0.50833144614825687</v>
      </c>
      <c r="BD74" s="148">
        <f t="shared" si="7"/>
        <v>0.68418013997832339</v>
      </c>
      <c r="BE74" s="148">
        <f t="shared" si="7"/>
        <v>2.2790693976465617</v>
      </c>
      <c r="BF74" s="148">
        <f t="shared" si="7"/>
        <v>0.50503408574869413</v>
      </c>
      <c r="BG74" s="148">
        <f t="shared" si="7"/>
        <v>1.0274787822152764</v>
      </c>
      <c r="BH74" s="148">
        <f t="shared" si="5"/>
        <v>0.72732752146832724</v>
      </c>
    </row>
    <row r="75" spans="3:60">
      <c r="C75">
        <f>'Ac225 Dose 200 nCi R power'!D540</f>
        <v>60</v>
      </c>
      <c r="D75" s="58">
        <f>'Ac227 Dose 1 nCi R power'!E451/'Ac225 Dose 200 nCi R power'!E451</f>
        <v>2.6742697406616558</v>
      </c>
      <c r="E75" s="58">
        <f>'Ac227 Dose 1 nCi R power'!F451/'Ac225 Dose 200 nCi R power'!F451</f>
        <v>1.8448452876435069</v>
      </c>
      <c r="F75" s="58">
        <f>'Ac227 Dose 1 nCi R power'!G451/'Ac225 Dose 200 nCi R power'!G451</f>
        <v>0.41479031232475655</v>
      </c>
      <c r="G75" s="58">
        <f>'Ac227 Dose 1 nCi R power'!H451/'Ac225 Dose 200 nCi R power'!H451</f>
        <v>0.41001846958349514</v>
      </c>
      <c r="H75" s="58">
        <f>'Ac227 Dose 1 nCi R power'!I451/'Ac225 Dose 200 nCi R power'!I451</f>
        <v>0.60478462121523813</v>
      </c>
      <c r="I75" s="58">
        <f>'Ac227 Dose 1 nCi R power'!J451/'Ac225 Dose 200 nCi R power'!J451</f>
        <v>1.8504064013570196</v>
      </c>
      <c r="J75" s="58">
        <f>'Ac227 Dose 1 nCi R power'!K451/'Ac225 Dose 200 nCi R power'!K451</f>
        <v>0.42417847531683062</v>
      </c>
      <c r="K75" s="58">
        <f>'Ac227 Dose 1 nCi R power'!L451/'Ac225 Dose 200 nCi R power'!L451</f>
        <v>0.81963277572557602</v>
      </c>
      <c r="L75" s="58">
        <f>'Ac227 Dose 1 nCi R power'!M451/'Ac225 Dose 200 nCi R power'!M451</f>
        <v>0.62957205903436397</v>
      </c>
      <c r="M75" s="58"/>
      <c r="P75" s="59">
        <f>((('Ac225 Dose 200 nCi R power'!Q451/'Ac225 Dose 200 nCi R power'!E451)^2+('Ac227 Dose 1 nCi R power'!Q451/'Ac227 Dose 1 nCi R power'!E451)^2)^0.5)*D75</f>
        <v>1.9710015091130066</v>
      </c>
      <c r="Q75" s="59">
        <f>((('Ac225 Dose 200 nCi R power'!R451/'Ac225 Dose 200 nCi R power'!F451)^2+('Ac227 Dose 1 nCi R power'!R451/'Ac227 Dose 1 nCi R power'!F451)^2)^0.5)*E75</f>
        <v>2.1918453284512904</v>
      </c>
      <c r="R75" s="59">
        <f>((('Ac225 Dose 200 nCi R power'!S451/'Ac225 Dose 200 nCi R power'!G451)^2+('Ac227 Dose 1 nCi R power'!S451/'Ac227 Dose 1 nCi R power'!G451)^2)^0.5)*F75</f>
        <v>0.48925130288995622</v>
      </c>
      <c r="S75" s="59">
        <f>((('Ac225 Dose 200 nCi R power'!T451/'Ac225 Dose 200 nCi R power'!H451)^2+('Ac227 Dose 1 nCi R power'!T451/'Ac227 Dose 1 nCi R power'!H451)^2)^0.5)*G75</f>
        <v>0.40170128866466903</v>
      </c>
      <c r="T75" s="59">
        <f>((('Ac225 Dose 200 nCi R power'!U451/'Ac225 Dose 200 nCi R power'!I451)^2+('Ac227 Dose 1 nCi R power'!U451/'Ac227 Dose 1 nCi R power'!I451)^2)^0.5)*H75</f>
        <v>0.74670019761235729</v>
      </c>
      <c r="U75" s="59">
        <f>((('Ac225 Dose 200 nCi R power'!V451/'Ac225 Dose 200 nCi R power'!J451)^2+('Ac227 Dose 1 nCi R power'!V451/'Ac227 Dose 1 nCi R power'!J451)^2)^0.5)*I75</f>
        <v>1.8807284437105853</v>
      </c>
      <c r="V75" s="59">
        <f>((('Ac225 Dose 200 nCi R power'!W451/'Ac225 Dose 200 nCi R power'!K451)^2+('Ac227 Dose 1 nCi R power'!W451/'Ac227 Dose 1 nCi R power'!K451)^2)^0.5)*J75</f>
        <v>0.46362166322750398</v>
      </c>
      <c r="W75" s="59">
        <f>((('Ac225 Dose 200 nCi R power'!X451/'Ac225 Dose 200 nCi R power'!L451)^2+('Ac227 Dose 1 nCi R power'!X451/'Ac227 Dose 1 nCi R power'!L451)^2)^0.5)*K75</f>
        <v>0.78161631474982207</v>
      </c>
      <c r="X75" s="59">
        <f>((('Ac225 Dose 200 nCi R power'!Y451/'Ac225 Dose 200 nCi R power'!M451)^2+('Ac227 Dose 1 nCi R power'!Y451/'Ac227 Dose 1 nCi R power'!M451)^2)^0.5)*L75</f>
        <v>0.73952765492138872</v>
      </c>
      <c r="Y75" s="59"/>
      <c r="Z75" s="59"/>
      <c r="AA75" s="59"/>
      <c r="AB75" s="59">
        <f>((('Ac225 Dose 200 nCi R power'!AC451/'Ac225 Dose 200 nCi R power'!E451)^2+('Ac227 Dose 1 nCi R power'!AC451/'Ac227 Dose 1 nCi R power'!E451)^2)^0.5)*D75</f>
        <v>9.1915997374401623</v>
      </c>
      <c r="AC75" s="59">
        <f>((('Ac225 Dose 200 nCi R power'!AD451/'Ac225 Dose 200 nCi R power'!F451)^2+('Ac227 Dose 1 nCi R power'!AD451/'Ac227 Dose 1 nCi R power'!F451)^2)^0.5)*E75</f>
        <v>3.0428782330496245</v>
      </c>
      <c r="AD75" s="59">
        <f>((('Ac225 Dose 200 nCi R power'!AE451/'Ac225 Dose 200 nCi R power'!G451)^2+('Ac227 Dose 1 nCi R power'!AE451/'Ac227 Dose 1 nCi R power'!G451)^2)^0.5)*F75</f>
        <v>0.68397976659915649</v>
      </c>
      <c r="AE75" s="59">
        <f>((('Ac225 Dose 200 nCi R power'!AF451/'Ac225 Dose 200 nCi R power'!H451)^2+('Ac227 Dose 1 nCi R power'!AF451/'Ac227 Dose 1 nCi R power'!H451)^2)^0.5)*G75</f>
        <v>0.75801498788881949</v>
      </c>
      <c r="AF75" s="59">
        <f>((('Ac225 Dose 200 nCi R power'!AG451/'Ac225 Dose 200 nCi R power'!I451)^2+('Ac227 Dose 1 nCi R power'!AG451/'Ac227 Dose 1 nCi R power'!I451)^2)^0.5)*H75</f>
        <v>0.96731031898190833</v>
      </c>
      <c r="AG75" s="59">
        <f>((('Ac225 Dose 200 nCi R power'!AH451/'Ac225 Dose 200 nCi R power'!J451)^2+('Ac227 Dose 1 nCi R power'!AH451/'Ac227 Dose 1 nCi R power'!J451)^2)^0.5)*I75</f>
        <v>3.3863920074828426</v>
      </c>
      <c r="AH75" s="59">
        <f>((('Ac225 Dose 200 nCi R power'!AI451/'Ac225 Dose 200 nCi R power'!K451)^2+('Ac227 Dose 1 nCi R power'!AI451/'Ac227 Dose 1 nCi R power'!K451)^2)^0.5)*J75</f>
        <v>0.73627837579517152</v>
      </c>
      <c r="AI75" s="59">
        <f>((('Ac225 Dose 200 nCi R power'!AJ451/'Ac225 Dose 200 nCi R power'!L451)^2+('Ac227 Dose 1 nCi R power'!AJ451/'Ac227 Dose 1 nCi R power'!L451)^2)^0.5)*K75</f>
        <v>1.5412866668231937</v>
      </c>
      <c r="AJ75" s="59">
        <f>((('Ac225 Dose 200 nCi R power'!AK451/'Ac225 Dose 200 nCi R power'!M451)^2+('Ac227 Dose 1 nCi R power'!AK451/'Ac227 Dose 1 nCi R power'!M451)^2)^0.5)*L75</f>
        <v>1.0416660397545254</v>
      </c>
      <c r="AK75" s="59"/>
      <c r="AL75" s="59"/>
      <c r="AN75" s="148">
        <f t="shared" si="8"/>
        <v>0.70326823154864915</v>
      </c>
      <c r="AO75" s="148">
        <f t="shared" si="6"/>
        <v>-0.34700004080778357</v>
      </c>
      <c r="AP75" s="148">
        <f t="shared" si="6"/>
        <v>-7.446099056519967E-2</v>
      </c>
      <c r="AQ75" s="148">
        <f t="shared" si="6"/>
        <v>8.3171809188261059E-3</v>
      </c>
      <c r="AR75" s="148">
        <f t="shared" si="6"/>
        <v>-0.14191557639711916</v>
      </c>
      <c r="AS75" s="148">
        <f t="shared" si="6"/>
        <v>-3.0322042353565726E-2</v>
      </c>
      <c r="AT75" s="148">
        <f t="shared" si="6"/>
        <v>-3.9443187910673361E-2</v>
      </c>
      <c r="AU75" s="148">
        <f t="shared" si="6"/>
        <v>3.8016460975753952E-2</v>
      </c>
      <c r="AV75" s="148">
        <f t="shared" si="4"/>
        <v>-0.10995559588702475</v>
      </c>
      <c r="AZ75" s="148">
        <f t="shared" si="7"/>
        <v>11.865869478101818</v>
      </c>
      <c r="BA75" s="148">
        <f t="shared" si="7"/>
        <v>4.8877235206931315</v>
      </c>
      <c r="BB75" s="148">
        <f t="shared" si="7"/>
        <v>1.098770078923913</v>
      </c>
      <c r="BC75" s="148">
        <f t="shared" si="7"/>
        <v>1.1680334574723146</v>
      </c>
      <c r="BD75" s="148">
        <f t="shared" si="7"/>
        <v>1.5720949401971465</v>
      </c>
      <c r="BE75" s="148">
        <f t="shared" si="7"/>
        <v>5.2367984088398618</v>
      </c>
      <c r="BF75" s="148">
        <f t="shared" si="7"/>
        <v>1.1604568511120021</v>
      </c>
      <c r="BG75" s="148">
        <f t="shared" si="7"/>
        <v>2.3609194425487696</v>
      </c>
      <c r="BH75" s="148">
        <f t="shared" si="5"/>
        <v>1.6712380987888893</v>
      </c>
    </row>
    <row r="76" spans="3:60">
      <c r="C76">
        <f>'Ac225 Dose 200 nCi R power'!D541</f>
        <v>75</v>
      </c>
      <c r="D76" s="58">
        <f>'Ac227 Dose 1 nCi R power'!E452/'Ac225 Dose 200 nCi R power'!E452</f>
        <v>6.600371290590032</v>
      </c>
      <c r="E76" s="58">
        <f>'Ac227 Dose 1 nCi R power'!F452/'Ac225 Dose 200 nCi R power'!F452</f>
        <v>4.5532668926395639</v>
      </c>
      <c r="F76" s="58">
        <f>'Ac227 Dose 1 nCi R power'!G452/'Ac225 Dose 200 nCi R power'!G452</f>
        <v>1.0237449227563067</v>
      </c>
      <c r="G76" s="58">
        <f>'Ac227 Dose 1 nCi R power'!H452/'Ac225 Dose 200 nCi R power'!H452</f>
        <v>1.011967526724133</v>
      </c>
      <c r="H76" s="58">
        <f>'Ac227 Dose 1 nCi R power'!I452/'Ac225 Dose 200 nCi R power'!I452</f>
        <v>1.492670313007316</v>
      </c>
      <c r="I76" s="58">
        <f>'Ac227 Dose 1 nCi R power'!J452/'Ac225 Dose 200 nCi R power'!J452</f>
        <v>4.5669922901715658</v>
      </c>
      <c r="J76" s="58">
        <f>'Ac227 Dose 1 nCi R power'!K452/'Ac225 Dose 200 nCi R power'!K452</f>
        <v>1.0469158694046938</v>
      </c>
      <c r="K76" s="58">
        <f>'Ac227 Dose 1 nCi R power'!L452/'Ac225 Dose 200 nCi R power'!L452</f>
        <v>2.0229375367300171</v>
      </c>
      <c r="L76" s="58">
        <f>'Ac227 Dose 1 nCi R power'!M452/'Ac225 Dose 200 nCi R power'!M452</f>
        <v>1.5538482452334659</v>
      </c>
      <c r="M76" s="58"/>
      <c r="P76" s="59">
        <f>((('Ac225 Dose 200 nCi R power'!Q452/'Ac225 Dose 200 nCi R power'!E452)^2+('Ac227 Dose 1 nCi R power'!Q452/'Ac227 Dose 1 nCi R power'!E452)^2)^0.5)*D76</f>
        <v>4.8646333526701024</v>
      </c>
      <c r="Q76" s="59">
        <f>((('Ac225 Dose 200 nCi R power'!R452/'Ac225 Dose 200 nCi R power'!F452)^2+('Ac227 Dose 1 nCi R power'!R452/'Ac227 Dose 1 nCi R power'!F452)^2)^0.5)*E76</f>
        <v>5.4096984905286378</v>
      </c>
      <c r="R76" s="59">
        <f>((('Ac225 Dose 200 nCi R power'!S452/'Ac225 Dose 200 nCi R power'!G452)^2+('Ac227 Dose 1 nCi R power'!S452/'Ac227 Dose 1 nCi R power'!G452)^2)^0.5)*F76</f>
        <v>1.2075222646312671</v>
      </c>
      <c r="S76" s="59">
        <f>((('Ac225 Dose 200 nCi R power'!T452/'Ac225 Dose 200 nCi R power'!H452)^2+('Ac227 Dose 1 nCi R power'!T452/'Ac227 Dose 1 nCi R power'!H452)^2)^0.5)*G76</f>
        <v>0.99143987339112238</v>
      </c>
      <c r="T76" s="59">
        <f>((('Ac225 Dose 200 nCi R power'!U452/'Ac225 Dose 200 nCi R power'!I452)^2+('Ac227 Dose 1 nCi R power'!U452/'Ac227 Dose 1 nCi R power'!I452)^2)^0.5)*H76</f>
        <v>1.8429324731390488</v>
      </c>
      <c r="U76" s="59">
        <f>((('Ac225 Dose 200 nCi R power'!V452/'Ac225 Dose 200 nCi R power'!J452)^2+('Ac227 Dose 1 nCi R power'!V452/'Ac227 Dose 1 nCi R power'!J452)^2)^0.5)*I76</f>
        <v>4.6418301925639458</v>
      </c>
      <c r="V76" s="59">
        <f>((('Ac225 Dose 200 nCi R power'!W452/'Ac225 Dose 200 nCi R power'!K452)^2+('Ac227 Dose 1 nCi R power'!W452/'Ac227 Dose 1 nCi R power'!K452)^2)^0.5)*J76</f>
        <v>1.1442656921007934</v>
      </c>
      <c r="W76" s="59">
        <f>((('Ac225 Dose 200 nCi R power'!X452/'Ac225 Dose 200 nCi R power'!L452)^2+('Ac227 Dose 1 nCi R power'!X452/'Ac227 Dose 1 nCi R power'!L452)^2)^0.5)*K76</f>
        <v>1.9291090220596461</v>
      </c>
      <c r="X76" s="59">
        <f>((('Ac225 Dose 200 nCi R power'!Y452/'Ac225 Dose 200 nCi R power'!M452)^2+('Ac227 Dose 1 nCi R power'!Y452/'Ac227 Dose 1 nCi R power'!M452)^2)^0.5)*L76</f>
        <v>1.8252299040458175</v>
      </c>
      <c r="Y76" s="59"/>
      <c r="Z76" s="59"/>
      <c r="AA76" s="59"/>
      <c r="AB76" s="59">
        <f>((('Ac225 Dose 200 nCi R power'!AC452/'Ac225 Dose 200 nCi R power'!E452)^2+('Ac227 Dose 1 nCi R power'!AC452/'Ac227 Dose 1 nCi R power'!E452)^2)^0.5)*D76</f>
        <v>22.685808428055104</v>
      </c>
      <c r="AC76" s="59">
        <f>((('Ac225 Dose 200 nCi R power'!AD452/'Ac225 Dose 200 nCi R power'!F452)^2+('Ac227 Dose 1 nCi R power'!AD452/'Ac227 Dose 1 nCi R power'!F452)^2)^0.5)*E76</f>
        <v>7.5101347574657655</v>
      </c>
      <c r="AD76" s="59">
        <f>((('Ac225 Dose 200 nCi R power'!AE452/'Ac225 Dose 200 nCi R power'!G452)^2+('Ac227 Dose 1 nCi R power'!AE452/'Ac227 Dose 1 nCi R power'!G452)^2)^0.5)*F76</f>
        <v>1.6881320332662406</v>
      </c>
      <c r="AE76" s="59">
        <f>((('Ac225 Dose 200 nCi R power'!AF452/'Ac225 Dose 200 nCi R power'!H452)^2+('Ac227 Dose 1 nCi R power'!AF452/'Ac227 Dose 1 nCi R power'!H452)^2)^0.5)*G76</f>
        <v>1.8708585330141201</v>
      </c>
      <c r="AF76" s="59">
        <f>((('Ac225 Dose 200 nCi R power'!AG452/'Ac225 Dose 200 nCi R power'!I452)^2+('Ac227 Dose 1 nCi R power'!AG452/'Ac227 Dose 1 nCi R power'!I452)^2)^0.5)*H76</f>
        <v>2.3874208205040777</v>
      </c>
      <c r="AG76" s="59">
        <f>((('Ac225 Dose 200 nCi R power'!AH452/'Ac225 Dose 200 nCi R power'!J452)^2+('Ac227 Dose 1 nCi R power'!AH452/'Ac227 Dose 1 nCi R power'!J452)^2)^0.5)*I76</f>
        <v>8.357961893306701</v>
      </c>
      <c r="AH76" s="59">
        <f>((('Ac225 Dose 200 nCi R power'!AI452/'Ac225 Dose 200 nCi R power'!K452)^2+('Ac227 Dose 1 nCi R power'!AI452/'Ac227 Dose 1 nCi R power'!K452)^2)^0.5)*J76</f>
        <v>1.8172103507697559</v>
      </c>
      <c r="AI76" s="59">
        <f>((('Ac225 Dose 200 nCi R power'!AJ452/'Ac225 Dose 200 nCi R power'!L452)^2+('Ac227 Dose 1 nCi R power'!AJ452/'Ac227 Dose 1 nCi R power'!L452)^2)^0.5)*K76</f>
        <v>3.8040531632205674</v>
      </c>
      <c r="AJ76" s="59">
        <f>((('Ac225 Dose 200 nCi R power'!AK452/'Ac225 Dose 200 nCi R power'!M452)^2+('Ac227 Dose 1 nCi R power'!AK452/'Ac227 Dose 1 nCi R power'!M452)^2)^0.5)*L76</f>
        <v>2.5709383457621251</v>
      </c>
      <c r="AK76" s="59"/>
      <c r="AL76" s="59"/>
      <c r="AN76" s="148">
        <f t="shared" si="8"/>
        <v>1.7357379379199296</v>
      </c>
      <c r="AO76" s="148">
        <f t="shared" si="6"/>
        <v>-0.85643159788907397</v>
      </c>
      <c r="AP76" s="148">
        <f t="shared" si="6"/>
        <v>-0.18377734187496042</v>
      </c>
      <c r="AQ76" s="148">
        <f t="shared" si="6"/>
        <v>2.0527653333010654E-2</v>
      </c>
      <c r="AR76" s="148">
        <f t="shared" si="6"/>
        <v>-0.35026216013173284</v>
      </c>
      <c r="AS76" s="148">
        <f t="shared" si="6"/>
        <v>-7.4837902392379974E-2</v>
      </c>
      <c r="AT76" s="148">
        <f t="shared" si="6"/>
        <v>-9.7349822696099597E-2</v>
      </c>
      <c r="AU76" s="148">
        <f t="shared" si="6"/>
        <v>9.382851467037101E-2</v>
      </c>
      <c r="AV76" s="148">
        <f t="shared" si="4"/>
        <v>-0.27138165881235166</v>
      </c>
      <c r="AZ76" s="148">
        <f t="shared" si="7"/>
        <v>29.286179718645137</v>
      </c>
      <c r="BA76" s="148">
        <f t="shared" si="7"/>
        <v>12.06340165010533</v>
      </c>
      <c r="BB76" s="148">
        <f t="shared" si="7"/>
        <v>2.7118769560225475</v>
      </c>
      <c r="BC76" s="148">
        <f t="shared" si="7"/>
        <v>2.8828260597382531</v>
      </c>
      <c r="BD76" s="148">
        <f t="shared" si="7"/>
        <v>3.8800911335113937</v>
      </c>
      <c r="BE76" s="148">
        <f t="shared" si="7"/>
        <v>12.924954183478267</v>
      </c>
      <c r="BF76" s="148">
        <f t="shared" si="7"/>
        <v>2.86412622017445</v>
      </c>
      <c r="BG76" s="148">
        <f t="shared" si="7"/>
        <v>5.8269906999505849</v>
      </c>
      <c r="BH76" s="148">
        <f t="shared" si="5"/>
        <v>4.1247865909955905</v>
      </c>
    </row>
    <row r="77" spans="3:60">
      <c r="C77">
        <f>'Ac225 Dose 200 nCi R power'!D542</f>
        <v>100</v>
      </c>
      <c r="D77" s="58">
        <f>'Ac227 Dose 1 nCi R power'!E453/'Ac225 Dose 200 nCi R power'!E453</f>
        <v>23.592616020987922</v>
      </c>
      <c r="E77" s="58">
        <f>'Ac227 Dose 1 nCi R power'!F453/'Ac225 Dose 200 nCi R power'!F453</f>
        <v>16.275368870880456</v>
      </c>
      <c r="F77" s="58">
        <f>'Ac227 Dose 1 nCi R power'!G453/'Ac225 Dose 200 nCi R power'!G453</f>
        <v>3.6593124542038278</v>
      </c>
      <c r="G77" s="58">
        <f>'Ac227 Dose 1 nCi R power'!H453/'Ac225 Dose 200 nCi R power'!H453</f>
        <v>3.6172148857366828</v>
      </c>
      <c r="H77" s="58">
        <f>'Ac227 Dose 1 nCi R power'!I453/'Ac225 Dose 200 nCi R power'!I453</f>
        <v>5.3354570508655996</v>
      </c>
      <c r="I77" s="58">
        <f>'Ac227 Dose 1 nCi R power'!J453/'Ac225 Dose 200 nCi R power'!J453</f>
        <v>16.324429449361787</v>
      </c>
      <c r="J77" s="58">
        <f>'Ac227 Dose 1 nCi R power'!K453/'Ac225 Dose 200 nCi R power'!K453</f>
        <v>3.7421355596096633</v>
      </c>
      <c r="K77" s="58">
        <f>'Ac227 Dose 1 nCi R power'!L453/'Ac225 Dose 200 nCi R power'!L453</f>
        <v>7.2308642101023386</v>
      </c>
      <c r="L77" s="58">
        <f>'Ac227 Dose 1 nCi R power'!M453/'Ac225 Dose 200 nCi R power'!M453</f>
        <v>5.554133758648284</v>
      </c>
      <c r="M77" s="58"/>
      <c r="P77" s="59">
        <f>((('Ac225 Dose 200 nCi R power'!Q453/'Ac225 Dose 200 nCi R power'!E453)^2+('Ac227 Dose 1 nCi R power'!Q453/'Ac227 Dose 1 nCi R power'!E453)^2)^0.5)*D77</f>
        <v>17.388328886294701</v>
      </c>
      <c r="Q77" s="59">
        <f>((('Ac225 Dose 200 nCi R power'!R453/'Ac225 Dose 200 nCi R power'!F453)^2+('Ac227 Dose 1 nCi R power'!R453/'Ac227 Dose 1 nCi R power'!F453)^2)^0.5)*E77</f>
        <v>19.33663026780285</v>
      </c>
      <c r="R77" s="59">
        <f>((('Ac225 Dose 200 nCi R power'!S453/'Ac225 Dose 200 nCi R power'!G453)^2+('Ac227 Dose 1 nCi R power'!S453/'Ac227 Dose 1 nCi R power'!G453)^2)^0.5)*F77</f>
        <v>4.3162131146856391</v>
      </c>
      <c r="S77" s="59">
        <f>((('Ac225 Dose 200 nCi R power'!T453/'Ac225 Dose 200 nCi R power'!H453)^2+('Ac227 Dose 1 nCi R power'!T453/'Ac227 Dose 1 nCi R power'!H453)^2)^0.5)*G77</f>
        <v>3.5438400676278694</v>
      </c>
      <c r="T77" s="59">
        <f>((('Ac225 Dose 200 nCi R power'!U453/'Ac225 Dose 200 nCi R power'!I453)^2+('Ac227 Dose 1 nCi R power'!U453/'Ac227 Dose 1 nCi R power'!I453)^2)^0.5)*H77</f>
        <v>6.5874473233599575</v>
      </c>
      <c r="U77" s="59">
        <f>((('Ac225 Dose 200 nCi R power'!V453/'Ac225 Dose 200 nCi R power'!J453)^2+('Ac227 Dose 1 nCi R power'!V453/'Ac227 Dose 1 nCi R power'!J453)^2)^0.5)*I77</f>
        <v>16.591932869582521</v>
      </c>
      <c r="V77" s="59">
        <f>((('Ac225 Dose 200 nCi R power'!W453/'Ac225 Dose 200 nCi R power'!K453)^2+('Ac227 Dose 1 nCi R power'!W453/'Ac227 Dose 1 nCi R power'!K453)^2)^0.5)*J77</f>
        <v>4.0901064366199789</v>
      </c>
      <c r="W77" s="59">
        <f>((('Ac225 Dose 200 nCi R power'!X453/'Ac225 Dose 200 nCi R power'!L453)^2+('Ac227 Dose 1 nCi R power'!X453/'Ac227 Dose 1 nCi R power'!L453)^2)^0.5)*K77</f>
        <v>6.8954800292769862</v>
      </c>
      <c r="X77" s="59">
        <f>((('Ac225 Dose 200 nCi R power'!Y453/'Ac225 Dose 200 nCi R power'!M453)^2+('Ac227 Dose 1 nCi R power'!Y453/'Ac227 Dose 1 nCi R power'!M453)^2)^0.5)*L77</f>
        <v>6.5241705928831362</v>
      </c>
      <c r="Y77" s="59"/>
      <c r="Z77" s="59"/>
      <c r="AA77" s="59"/>
      <c r="AB77" s="59">
        <f>((('Ac225 Dose 200 nCi R power'!AC453/'Ac225 Dose 200 nCi R power'!E453)^2+('Ac227 Dose 1 nCi R power'!AC453/'Ac227 Dose 1 nCi R power'!E453)^2)^0.5)*D77</f>
        <v>81.089009057996577</v>
      </c>
      <c r="AC77" s="59">
        <f>((('Ac225 Dose 200 nCi R power'!AD453/'Ac225 Dose 200 nCi R power'!F453)^2+('Ac227 Dose 1 nCi R power'!AD453/'Ac227 Dose 1 nCi R power'!F453)^2)^0.5)*E77</f>
        <v>26.844508861398605</v>
      </c>
      <c r="AD77" s="59">
        <f>((('Ac225 Dose 200 nCi R power'!AE453/'Ac225 Dose 200 nCi R power'!G453)^2+('Ac227 Dose 1 nCi R power'!AE453/'Ac227 Dose 1 nCi R power'!G453)^2)^0.5)*F77</f>
        <v>6.0341227940253823</v>
      </c>
      <c r="AE77" s="59">
        <f>((('Ac225 Dose 200 nCi R power'!AF453/'Ac225 Dose 200 nCi R power'!H453)^2+('Ac227 Dose 1 nCi R power'!AF453/'Ac227 Dose 1 nCi R power'!H453)^2)^0.5)*G77</f>
        <v>6.6872672847840935</v>
      </c>
      <c r="AF77" s="59">
        <f>((('Ac225 Dose 200 nCi R power'!AG453/'Ac225 Dose 200 nCi R power'!I453)^2+('Ac227 Dose 1 nCi R power'!AG453/'Ac227 Dose 1 nCi R power'!I453)^2)^0.5)*H77</f>
        <v>8.5336870031791001</v>
      </c>
      <c r="AG77" s="59">
        <f>((('Ac225 Dose 200 nCi R power'!AH453/'Ac225 Dose 200 nCi R power'!J453)^2+('Ac227 Dose 1 nCi R power'!AH453/'Ac227 Dose 1 nCi R power'!J453)^2)^0.5)*I77</f>
        <v>29.875014144728055</v>
      </c>
      <c r="AH77" s="59">
        <f>((('Ac225 Dose 200 nCi R power'!AI453/'Ac225 Dose 200 nCi R power'!K453)^2+('Ac227 Dose 1 nCi R power'!AI453/'Ac227 Dose 1 nCi R power'!K453)^2)^0.5)*J77</f>
        <v>6.4955051992602462</v>
      </c>
      <c r="AI77" s="59">
        <f>((('Ac225 Dose 200 nCi R power'!AJ453/'Ac225 Dose 200 nCi R power'!L453)^2+('Ac227 Dose 1 nCi R power'!AJ453/'Ac227 Dose 1 nCi R power'!L453)^2)^0.5)*K77</f>
        <v>13.597351065876847</v>
      </c>
      <c r="AJ77" s="59">
        <f>((('Ac225 Dose 200 nCi R power'!AK453/'Ac225 Dose 200 nCi R power'!M453)^2+('Ac227 Dose 1 nCi R power'!AK453/'Ac227 Dose 1 nCi R power'!M453)^2)^0.5)*L77</f>
        <v>9.1896589653485297</v>
      </c>
      <c r="AK77" s="59"/>
      <c r="AL77" s="59"/>
      <c r="AN77" s="148">
        <f t="shared" si="8"/>
        <v>6.2042871346932209</v>
      </c>
      <c r="AO77" s="148">
        <f t="shared" si="6"/>
        <v>-3.0612613969223936</v>
      </c>
      <c r="AP77" s="148">
        <f t="shared" si="6"/>
        <v>-0.65690066048181128</v>
      </c>
      <c r="AQ77" s="148">
        <f t="shared" si="6"/>
        <v>7.3374818108813411E-2</v>
      </c>
      <c r="AR77" s="148">
        <f t="shared" si="6"/>
        <v>-1.2519902724943579</v>
      </c>
      <c r="AS77" s="148">
        <f t="shared" si="6"/>
        <v>-0.26750342022073426</v>
      </c>
      <c r="AT77" s="148">
        <f t="shared" si="6"/>
        <v>-0.34797087701031559</v>
      </c>
      <c r="AU77" s="148">
        <f t="shared" si="6"/>
        <v>0.33538418082535237</v>
      </c>
      <c r="AV77" s="148">
        <f t="shared" si="4"/>
        <v>-0.97003683423485221</v>
      </c>
      <c r="AZ77" s="148">
        <f t="shared" si="7"/>
        <v>104.6816250789845</v>
      </c>
      <c r="BA77" s="148">
        <f t="shared" si="7"/>
        <v>43.119877732279065</v>
      </c>
      <c r="BB77" s="148">
        <f t="shared" si="7"/>
        <v>9.6934352482292105</v>
      </c>
      <c r="BC77" s="148">
        <f t="shared" si="7"/>
        <v>10.304482170520776</v>
      </c>
      <c r="BD77" s="148">
        <f t="shared" si="7"/>
        <v>13.8691440540447</v>
      </c>
      <c r="BE77" s="148">
        <f t="shared" si="7"/>
        <v>46.199443594089843</v>
      </c>
      <c r="BF77" s="148">
        <f t="shared" si="7"/>
        <v>10.23764075886991</v>
      </c>
      <c r="BG77" s="148">
        <f t="shared" si="7"/>
        <v>20.828215275979186</v>
      </c>
      <c r="BH77" s="148">
        <f t="shared" si="5"/>
        <v>14.743792723996814</v>
      </c>
    </row>
    <row r="78" spans="3:60">
      <c r="C78">
        <f>'Ac225 Dose 200 nCi R power'!D543</f>
        <v>125</v>
      </c>
      <c r="D78" s="58">
        <f>'Ac227 Dose 1 nCi R power'!E454/'Ac225 Dose 200 nCi R power'!E454</f>
        <v>142.29352137474794</v>
      </c>
      <c r="E78" s="58">
        <f>'Ac227 Dose 1 nCi R power'!F454/'Ac225 Dose 200 nCi R power'!F454</f>
        <v>98.161202057895395</v>
      </c>
      <c r="F78" s="58">
        <f>'Ac227 Dose 1 nCi R power'!G454/'Ac225 Dose 200 nCi R power'!G454</f>
        <v>22.070314477034831</v>
      </c>
      <c r="G78" s="58">
        <f>'Ac227 Dose 1 nCi R power'!H454/'Ac225 Dose 200 nCi R power'!H454</f>
        <v>21.816412525120061</v>
      </c>
      <c r="H78" s="58">
        <f>'Ac227 Dose 1 nCi R power'!I454/'Ac225 Dose 200 nCi R power'!I454</f>
        <v>32.17960107671022</v>
      </c>
      <c r="I78" s="58">
        <f>'Ac227 Dose 1 nCi R power'!J454/'Ac225 Dose 200 nCi R power'!J454</f>
        <v>98.457099828052847</v>
      </c>
      <c r="J78" s="58">
        <f>'Ac227 Dose 1 nCi R power'!K454/'Ac225 Dose 200 nCi R power'!K454</f>
        <v>22.569843283374258</v>
      </c>
      <c r="K78" s="58">
        <f>'Ac227 Dose 1 nCi R power'!L454/'Ac225 Dose 200 nCi R power'!L454</f>
        <v>43.611320174192912</v>
      </c>
      <c r="L78" s="58">
        <f>'Ac227 Dose 1 nCi R power'!M454/'Ac225 Dose 200 nCi R power'!M454</f>
        <v>33.498500123994923</v>
      </c>
      <c r="M78" s="58"/>
      <c r="P78" s="59">
        <f>((('Ac225 Dose 200 nCi R power'!Q454/'Ac225 Dose 200 nCi R power'!E454)^2+('Ac227 Dose 1 nCi R power'!Q454/'Ac227 Dose 1 nCi R power'!E454)^2)^0.5)*D78</f>
        <v>104.87376837956583</v>
      </c>
      <c r="Q78" s="59">
        <f>((('Ac225 Dose 200 nCi R power'!R454/'Ac225 Dose 200 nCi R power'!F454)^2+('Ac227 Dose 1 nCi R power'!R454/'Ac227 Dose 1 nCi R power'!F454)^2)^0.5)*E78</f>
        <v>116.62450700166086</v>
      </c>
      <c r="R78" s="59">
        <f>((('Ac225 Dose 200 nCi R power'!S454/'Ac225 Dose 200 nCi R power'!G454)^2+('Ac227 Dose 1 nCi R power'!S454/'Ac227 Dose 1 nCi R power'!G454)^2)^0.5)*F78</f>
        <v>26.032262066492542</v>
      </c>
      <c r="S78" s="59">
        <f>((('Ac225 Dose 200 nCi R power'!T454/'Ac225 Dose 200 nCi R power'!H454)^2+('Ac227 Dose 1 nCi R power'!T454/'Ac227 Dose 1 nCi R power'!H454)^2)^0.5)*G78</f>
        <v>21.373868924204992</v>
      </c>
      <c r="T78" s="59">
        <f>((('Ac225 Dose 200 nCi R power'!U454/'Ac225 Dose 200 nCi R power'!I454)^2+('Ac227 Dose 1 nCi R power'!U454/'Ac227 Dose 1 nCi R power'!I454)^2)^0.5)*H78</f>
        <v>39.730696912868048</v>
      </c>
      <c r="U78" s="59">
        <f>((('Ac225 Dose 200 nCi R power'!V454/'Ac225 Dose 200 nCi R power'!J454)^2+('Ac227 Dose 1 nCi R power'!V454/'Ac227 Dose 1 nCi R power'!J454)^2)^0.5)*I78</f>
        <v>100.07048613541006</v>
      </c>
      <c r="V78" s="59">
        <f>((('Ac225 Dose 200 nCi R power'!W454/'Ac225 Dose 200 nCi R power'!K454)^2+('Ac227 Dose 1 nCi R power'!W454/'Ac227 Dose 1 nCi R power'!K454)^2)^0.5)*J78</f>
        <v>24.668550835839397</v>
      </c>
      <c r="W78" s="59">
        <f>((('Ac225 Dose 200 nCi R power'!X454/'Ac225 Dose 200 nCi R power'!L454)^2+('Ac227 Dose 1 nCi R power'!X454/'Ac227 Dose 1 nCi R power'!L454)^2)^0.5)*K78</f>
        <v>41.588526429719202</v>
      </c>
      <c r="X78" s="59">
        <f>((('Ac225 Dose 200 nCi R power'!Y454/'Ac225 Dose 200 nCi R power'!M454)^2+('Ac227 Dose 1 nCi R power'!Y454/'Ac227 Dose 1 nCi R power'!M454)^2)^0.5)*L78</f>
        <v>39.349057640961192</v>
      </c>
      <c r="Y78" s="59"/>
      <c r="Z78" s="59"/>
      <c r="AA78" s="59"/>
      <c r="AB78" s="59">
        <f>((('Ac225 Dose 200 nCi R power'!AC454/'Ac225 Dose 200 nCi R power'!E454)^2+('Ac227 Dose 1 nCi R power'!AC454/'Ac227 Dose 1 nCi R power'!E454)^2)^0.5)*D78</f>
        <v>489.06999687472546</v>
      </c>
      <c r="AC78" s="59">
        <f>((('Ac225 Dose 200 nCi R power'!AD454/'Ac225 Dose 200 nCi R power'!F454)^2+('Ac227 Dose 1 nCi R power'!AD454/'Ac227 Dose 1 nCi R power'!F454)^2)^0.5)*E78</f>
        <v>161.90657670459058</v>
      </c>
      <c r="AD78" s="59">
        <f>((('Ac225 Dose 200 nCi R power'!AE454/'Ac225 Dose 200 nCi R power'!G454)^2+('Ac227 Dose 1 nCi R power'!AE454/'Ac227 Dose 1 nCi R power'!G454)^2)^0.5)*F78</f>
        <v>36.393445305331191</v>
      </c>
      <c r="AE78" s="59">
        <f>((('Ac225 Dose 200 nCi R power'!AF454/'Ac225 Dose 200 nCi R power'!H454)^2+('Ac227 Dose 1 nCi R power'!AF454/'Ac227 Dose 1 nCi R power'!H454)^2)^0.5)*G78</f>
        <v>40.332738407626266</v>
      </c>
      <c r="AF78" s="59">
        <f>((('Ac225 Dose 200 nCi R power'!AG454/'Ac225 Dose 200 nCi R power'!I454)^2+('Ac227 Dose 1 nCi R power'!AG454/'Ac227 Dose 1 nCi R power'!I454)^2)^0.5)*H78</f>
        <v>51.469000848063942</v>
      </c>
      <c r="AG78" s="59">
        <f>((('Ac225 Dose 200 nCi R power'!AH454/'Ac225 Dose 200 nCi R power'!J454)^2+('Ac227 Dose 1 nCi R power'!AH454/'Ac227 Dose 1 nCi R power'!J454)^2)^0.5)*I78</f>
        <v>180.18438311343107</v>
      </c>
      <c r="AH78" s="59">
        <f>((('Ac225 Dose 200 nCi R power'!AI454/'Ac225 Dose 200 nCi R power'!K454)^2+('Ac227 Dose 1 nCi R power'!AI454/'Ac227 Dose 1 nCi R power'!K454)^2)^0.5)*J78</f>
        <v>39.176168810126796</v>
      </c>
      <c r="AI78" s="59">
        <f>((('Ac225 Dose 200 nCi R power'!AJ454/'Ac225 Dose 200 nCi R power'!L454)^2+('Ac227 Dose 1 nCi R power'!AJ454/'Ac227 Dose 1 nCi R power'!L454)^2)^0.5)*K78</f>
        <v>82.009344059645358</v>
      </c>
      <c r="AJ78" s="59">
        <f>((('Ac225 Dose 200 nCi R power'!AK454/'Ac225 Dose 200 nCi R power'!M454)^2+('Ac227 Dose 1 nCi R power'!AK454/'Ac227 Dose 1 nCi R power'!M454)^2)^0.5)*L78</f>
        <v>55.425347203938806</v>
      </c>
      <c r="AK78" s="59"/>
      <c r="AL78" s="59"/>
      <c r="AN78" s="148">
        <f t="shared" si="8"/>
        <v>37.419752995182108</v>
      </c>
      <c r="AO78" s="148">
        <f t="shared" si="6"/>
        <v>-18.463304943765465</v>
      </c>
      <c r="AP78" s="148">
        <f t="shared" si="6"/>
        <v>-3.9619475894577114</v>
      </c>
      <c r="AQ78" s="148">
        <f t="shared" si="6"/>
        <v>0.44254360091506939</v>
      </c>
      <c r="AR78" s="148">
        <f t="shared" si="6"/>
        <v>-7.5510958361578275</v>
      </c>
      <c r="AS78" s="148">
        <f t="shared" si="6"/>
        <v>-1.6133863073572172</v>
      </c>
      <c r="AT78" s="148">
        <f t="shared" si="6"/>
        <v>-2.0987075524651395</v>
      </c>
      <c r="AU78" s="148">
        <f t="shared" si="6"/>
        <v>2.0227937444737094</v>
      </c>
      <c r="AV78" s="148">
        <f t="shared" si="4"/>
        <v>-5.8505575169662691</v>
      </c>
      <c r="AZ78" s="148">
        <f t="shared" si="7"/>
        <v>631.36351824947337</v>
      </c>
      <c r="BA78" s="148">
        <f t="shared" si="7"/>
        <v>260.067778762486</v>
      </c>
      <c r="BB78" s="148">
        <f t="shared" si="7"/>
        <v>58.463759782366026</v>
      </c>
      <c r="BC78" s="148">
        <f t="shared" si="7"/>
        <v>62.149150932746323</v>
      </c>
      <c r="BD78" s="148">
        <f t="shared" si="7"/>
        <v>83.648601924774169</v>
      </c>
      <c r="BE78" s="148">
        <f t="shared" si="7"/>
        <v>278.6414829414839</v>
      </c>
      <c r="BF78" s="148">
        <f t="shared" si="7"/>
        <v>61.746012093501051</v>
      </c>
      <c r="BG78" s="148">
        <f t="shared" si="7"/>
        <v>125.62066423383827</v>
      </c>
      <c r="BH78" s="148">
        <f t="shared" si="5"/>
        <v>88.923847327933728</v>
      </c>
    </row>
    <row r="79" spans="3:60">
      <c r="C79">
        <f>'Ac225 Dose 200 nCi R power'!D544</f>
        <v>150</v>
      </c>
      <c r="D79" s="58">
        <f>'Ac227 Dose 1 nCi R power'!E455/'Ac225 Dose 200 nCi R power'!E455</f>
        <v>826.60832439186959</v>
      </c>
      <c r="E79" s="58">
        <f>'Ac227 Dose 1 nCi R power'!F455/'Ac225 Dose 200 nCi R power'!F455</f>
        <v>570.23584748931717</v>
      </c>
      <c r="F79" s="58">
        <f>'Ac227 Dose 1 nCi R power'!G455/'Ac225 Dose 200 nCi R power'!G455</f>
        <v>128.21037453010115</v>
      </c>
      <c r="G79" s="58">
        <f>'Ac227 Dose 1 nCi R power'!H455/'Ac225 Dose 200 nCi R power'!H455</f>
        <v>126.73541302093052</v>
      </c>
      <c r="H79" s="58">
        <f>'Ac227 Dose 1 nCi R power'!I455/'Ac225 Dose 200 nCi R power'!I455</f>
        <v>186.93701490150053</v>
      </c>
      <c r="I79" s="58">
        <f>'Ac227 Dose 1 nCi R power'!J455/'Ac225 Dose 200 nCi R power'!J455</f>
        <v>571.95477016139682</v>
      </c>
      <c r="J79" s="58">
        <f>'Ac227 Dose 1 nCi R power'!K455/'Ac225 Dose 200 nCi R power'!K455</f>
        <v>131.11222603819775</v>
      </c>
      <c r="K79" s="58">
        <f>'Ac227 Dose 1 nCi R power'!L455/'Ac225 Dose 200 nCi R power'!L455</f>
        <v>253.34590039954153</v>
      </c>
      <c r="L79" s="58">
        <f>'Ac227 Dose 1 nCi R power'!M455/'Ac225 Dose 200 nCi R power'!M455</f>
        <v>194.59873358682862</v>
      </c>
      <c r="M79" s="58"/>
      <c r="P79" s="59">
        <f>((('Ac225 Dose 200 nCi R power'!Q455/'Ac225 Dose 200 nCi R power'!E455)^2+('Ac227 Dose 1 nCi R power'!Q455/'Ac227 Dose 1 nCi R power'!E455)^2)^0.5)*D79</f>
        <v>609.23033680912386</v>
      </c>
      <c r="Q79" s="59">
        <f>((('Ac225 Dose 200 nCi R power'!R455/'Ac225 Dose 200 nCi R power'!F455)^2+('Ac227 Dose 1 nCi R power'!R455/'Ac227 Dose 1 nCi R power'!F455)^2)^0.5)*E79</f>
        <v>677.49246335524901</v>
      </c>
      <c r="R79" s="59">
        <f>((('Ac225 Dose 200 nCi R power'!S455/'Ac225 Dose 200 nCi R power'!G455)^2+('Ac227 Dose 1 nCi R power'!S455/'Ac227 Dose 1 nCi R power'!G455)^2)^0.5)*F79</f>
        <v>151.22603136822923</v>
      </c>
      <c r="S79" s="59">
        <f>((('Ac225 Dose 200 nCi R power'!T455/'Ac225 Dose 200 nCi R power'!H455)^2+('Ac227 Dose 1 nCi R power'!T455/'Ac227 Dose 1 nCi R power'!H455)^2)^0.5)*G79</f>
        <v>124.164598686669</v>
      </c>
      <c r="T79" s="59">
        <f>((('Ac225 Dose 200 nCi R power'!U455/'Ac225 Dose 200 nCi R power'!I455)^2+('Ac227 Dose 1 nCi R power'!U455/'Ac227 Dose 1 nCi R power'!I455)^2)^0.5)*H79</f>
        <v>230.80267101953481</v>
      </c>
      <c r="U79" s="59">
        <f>((('Ac225 Dose 200 nCi R power'!V455/'Ac225 Dose 200 nCi R power'!J455)^2+('Ac227 Dose 1 nCi R power'!V455/'Ac227 Dose 1 nCi R power'!J455)^2)^0.5)*I79</f>
        <v>581.3272176153398</v>
      </c>
      <c r="V79" s="59">
        <f>((('Ac225 Dose 200 nCi R power'!W455/'Ac225 Dose 200 nCi R power'!K455)^2+('Ac227 Dose 1 nCi R power'!W455/'Ac227 Dose 1 nCi R power'!K455)^2)^0.5)*J79</f>
        <v>143.30399075503914</v>
      </c>
      <c r="W79" s="59">
        <f>((('Ac225 Dose 200 nCi R power'!X455/'Ac225 Dose 200 nCi R power'!L455)^2+('Ac227 Dose 1 nCi R power'!X455/'Ac227 Dose 1 nCi R power'!L455)^2)^0.5)*K79</f>
        <v>241.59513246889071</v>
      </c>
      <c r="X79" s="59">
        <f>((('Ac225 Dose 200 nCi R power'!Y455/'Ac225 Dose 200 nCi R power'!M455)^2+('Ac227 Dose 1 nCi R power'!Y455/'Ac227 Dose 1 nCi R power'!M455)^2)^0.5)*L79</f>
        <v>228.58566074369625</v>
      </c>
      <c r="Y79" s="59"/>
      <c r="Z79" s="59"/>
      <c r="AA79" s="59"/>
      <c r="AB79" s="59">
        <f>((('Ac225 Dose 200 nCi R power'!AC455/'Ac225 Dose 200 nCi R power'!E455)^2+('Ac227 Dose 1 nCi R power'!AC455/'Ac227 Dose 1 nCi R power'!E455)^2)^0.5)*D79</f>
        <v>2841.0944273580776</v>
      </c>
      <c r="AC79" s="59">
        <f>((('Ac225 Dose 200 nCi R power'!AD455/'Ac225 Dose 200 nCi R power'!F455)^2+('Ac227 Dose 1 nCi R power'!AD455/'Ac227 Dose 1 nCi R power'!F455)^2)^0.5)*E79</f>
        <v>940.5440443443548</v>
      </c>
      <c r="AD79" s="59">
        <f>((('Ac225 Dose 200 nCi R power'!AE455/'Ac225 Dose 200 nCi R power'!G455)^2+('Ac227 Dose 1 nCi R power'!AE455/'Ac227 Dose 1 nCi R power'!G455)^2)^0.5)*F79</f>
        <v>211.41598403105982</v>
      </c>
      <c r="AE79" s="59">
        <f>((('Ac225 Dose 200 nCi R power'!AF455/'Ac225 Dose 200 nCi R power'!H455)^2+('Ac227 Dose 1 nCi R power'!AF455/'Ac227 Dose 1 nCi R power'!H455)^2)^0.5)*G79</f>
        <v>234.30003693182968</v>
      </c>
      <c r="AF79" s="59">
        <f>((('Ac225 Dose 200 nCi R power'!AG455/'Ac225 Dose 200 nCi R power'!I455)^2+('Ac227 Dose 1 nCi R power'!AG455/'Ac227 Dose 1 nCi R power'!I455)^2)^0.5)*H79</f>
        <v>298.9925622621638</v>
      </c>
      <c r="AG79" s="59">
        <f>((('Ac225 Dose 200 nCi R power'!AH455/'Ac225 Dose 200 nCi R power'!J455)^2+('Ac227 Dose 1 nCi R power'!AH455/'Ac227 Dose 1 nCi R power'!J455)^2)^0.5)*I79</f>
        <v>1046.7230662927975</v>
      </c>
      <c r="AH79" s="59">
        <f>((('Ac225 Dose 200 nCi R power'!AI455/'Ac225 Dose 200 nCi R power'!K455)^2+('Ac227 Dose 1 nCi R power'!AI455/'Ac227 Dose 1 nCi R power'!K455)^2)^0.5)*J79</f>
        <v>227.58131883563613</v>
      </c>
      <c r="AI79" s="59">
        <f>((('Ac225 Dose 200 nCi R power'!AJ455/'Ac225 Dose 200 nCi R power'!L455)^2+('Ac227 Dose 1 nCi R power'!AJ455/'Ac227 Dose 1 nCi R power'!L455)^2)^0.5)*K79</f>
        <v>476.4068372381289</v>
      </c>
      <c r="AJ79" s="59">
        <f>((('Ac225 Dose 200 nCi R power'!AK455/'Ac225 Dose 200 nCi R power'!M455)^2+('Ac227 Dose 1 nCi R power'!AK455/'Ac227 Dose 1 nCi R power'!M455)^2)^0.5)*L79</f>
        <v>321.97568054012601</v>
      </c>
      <c r="AK79" s="59"/>
      <c r="AL79" s="59"/>
      <c r="AN79" s="148">
        <f t="shared" si="8"/>
        <v>217.37798758274573</v>
      </c>
      <c r="AO79" s="148">
        <f t="shared" si="6"/>
        <v>-107.25661586593185</v>
      </c>
      <c r="AP79" s="148">
        <f t="shared" si="6"/>
        <v>-23.015656838128081</v>
      </c>
      <c r="AQ79" s="148">
        <f t="shared" si="6"/>
        <v>2.5708143342615273</v>
      </c>
      <c r="AR79" s="148">
        <f t="shared" si="6"/>
        <v>-43.865656118034281</v>
      </c>
      <c r="AS79" s="148">
        <f t="shared" si="6"/>
        <v>-9.3724474539429821</v>
      </c>
      <c r="AT79" s="148">
        <f t="shared" si="6"/>
        <v>-12.191764716841391</v>
      </c>
      <c r="AU79" s="148">
        <f t="shared" si="6"/>
        <v>11.750767930650824</v>
      </c>
      <c r="AV79" s="148">
        <f t="shared" si="4"/>
        <v>-33.986927156867637</v>
      </c>
      <c r="AZ79" s="148">
        <f t="shared" si="7"/>
        <v>3667.7027517499473</v>
      </c>
      <c r="BA79" s="148">
        <f t="shared" si="7"/>
        <v>1510.7798918336721</v>
      </c>
      <c r="BB79" s="148">
        <f t="shared" si="7"/>
        <v>339.62635856116094</v>
      </c>
      <c r="BC79" s="148">
        <f t="shared" si="7"/>
        <v>361.03544995276019</v>
      </c>
      <c r="BD79" s="148">
        <f t="shared" si="7"/>
        <v>485.92957716366436</v>
      </c>
      <c r="BE79" s="148">
        <f t="shared" si="7"/>
        <v>1618.6778364541942</v>
      </c>
      <c r="BF79" s="148">
        <f t="shared" si="7"/>
        <v>358.69354487383384</v>
      </c>
      <c r="BG79" s="148">
        <f t="shared" si="7"/>
        <v>729.75273763767041</v>
      </c>
      <c r="BH79" s="148">
        <f t="shared" si="5"/>
        <v>516.57441412695459</v>
      </c>
    </row>
    <row r="80" spans="3:60">
      <c r="C80">
        <f>'Ac225 Dose 200 nCi R power'!D545</f>
        <v>175</v>
      </c>
      <c r="D80" s="58">
        <f>'Ac227 Dose 1 nCi R power'!E456/'Ac225 Dose 200 nCi R power'!E456</f>
        <v>4744.4145712370118</v>
      </c>
      <c r="E80" s="58">
        <f>'Ac227 Dose 1 nCi R power'!F456/'Ac225 Dose 200 nCi R power'!F456</f>
        <v>3272.9349367009745</v>
      </c>
      <c r="F80" s="58">
        <f>'Ac227 Dose 1 nCi R power'!G456/'Ac225 Dose 200 nCi R power'!G456</f>
        <v>735.87834909825835</v>
      </c>
      <c r="G80" s="58">
        <f>'Ac227 Dose 1 nCi R power'!H456/'Ac225 Dose 200 nCi R power'!H456</f>
        <v>727.41263605179097</v>
      </c>
      <c r="H80" s="58">
        <f>'Ac227 Dose 1 nCi R power'!I456/'Ac225 Dose 200 nCi R power'!I456</f>
        <v>1072.9467284940799</v>
      </c>
      <c r="I80" s="58">
        <f>'Ac227 Dose 1 nCi R power'!J456/'Ac225 Dose 200 nCi R power'!J456</f>
        <v>3282.8008932024973</v>
      </c>
      <c r="J80" s="58">
        <f>'Ac227 Dose 1 nCi R power'!K456/'Ac225 Dose 200 nCi R power'!K456</f>
        <v>752.53386316982119</v>
      </c>
      <c r="K80" s="58">
        <f>'Ac227 Dose 1 nCi R power'!L456/'Ac225 Dose 200 nCi R power'!L456</f>
        <v>1454.108246856857</v>
      </c>
      <c r="L80" s="58">
        <f>'Ac227 Dose 1 nCi R power'!M456/'Ac225 Dose 200 nCi R power'!M456</f>
        <v>1116.9220535649135</v>
      </c>
      <c r="M80" s="58"/>
      <c r="P80" s="59">
        <f>((('Ac225 Dose 200 nCi R power'!Q456/'Ac225 Dose 200 nCi R power'!E456)^2+('Ac227 Dose 1 nCi R power'!Q456/'Ac227 Dose 1 nCi R power'!E456)^2)^0.5)*D80</f>
        <v>3496.7483412695105</v>
      </c>
      <c r="Q80" s="59">
        <f>((('Ac225 Dose 200 nCi R power'!R456/'Ac225 Dose 200 nCi R power'!F456)^2+('Ac227 Dose 1 nCi R power'!R456/'Ac227 Dose 1 nCi R power'!F456)^2)^0.5)*E80</f>
        <v>3888.5467520674233</v>
      </c>
      <c r="R80" s="59">
        <f>((('Ac225 Dose 200 nCi R power'!S456/'Ac225 Dose 200 nCi R power'!G456)^2+('Ac227 Dose 1 nCi R power'!S456/'Ac227 Dose 1 nCi R power'!G456)^2)^0.5)*F80</f>
        <v>867.97938709559583</v>
      </c>
      <c r="S80" s="59">
        <f>((('Ac225 Dose 200 nCi R power'!T456/'Ac225 Dose 200 nCi R power'!H456)^2+('Ac227 Dose 1 nCi R power'!T456/'Ac227 Dose 1 nCi R power'!H456)^2)^0.5)*G80</f>
        <v>712.65714832259516</v>
      </c>
      <c r="T80" s="59">
        <f>((('Ac225 Dose 200 nCi R power'!U456/'Ac225 Dose 200 nCi R power'!I456)^2+('Ac227 Dose 1 nCi R power'!U456/'Ac227 Dose 1 nCi R power'!I456)^2)^0.5)*H80</f>
        <v>1324.7187611751979</v>
      </c>
      <c r="U80" s="59">
        <f>((('Ac225 Dose 200 nCi R power'!V456/'Ac225 Dose 200 nCi R power'!J456)^2+('Ac227 Dose 1 nCi R power'!V456/'Ac227 Dose 1 nCi R power'!J456)^2)^0.5)*I80</f>
        <v>3336.5951449133709</v>
      </c>
      <c r="V80" s="59">
        <f>((('Ac225 Dose 200 nCi R power'!W456/'Ac225 Dose 200 nCi R power'!K456)^2+('Ac227 Dose 1 nCi R power'!W456/'Ac227 Dose 1 nCi R power'!K456)^2)^0.5)*J80</f>
        <v>822.50991405732009</v>
      </c>
      <c r="W80" s="59">
        <f>((('Ac225 Dose 200 nCi R power'!X456/'Ac225 Dose 200 nCi R power'!L456)^2+('Ac227 Dose 1 nCi R power'!X456/'Ac227 Dose 1 nCi R power'!L456)^2)^0.5)*K80</f>
        <v>1386.6633482896671</v>
      </c>
      <c r="X80" s="59">
        <f>((('Ac225 Dose 200 nCi R power'!Y456/'Ac225 Dose 200 nCi R power'!M456)^2+('Ac227 Dose 1 nCi R power'!Y456/'Ac227 Dose 1 nCi R power'!M456)^2)^0.5)*L80</f>
        <v>1311.9939729691162</v>
      </c>
      <c r="Y80" s="59"/>
      <c r="Z80" s="59"/>
      <c r="AA80" s="59"/>
      <c r="AB80" s="59">
        <f>((('Ac225 Dose 200 nCi R power'!AC456/'Ac225 Dose 200 nCi R power'!E456)^2+('Ac227 Dose 1 nCi R power'!AC456/'Ac227 Dose 1 nCi R power'!E456)^2)^0.5)*D80</f>
        <v>16306.79174364061</v>
      </c>
      <c r="AC80" s="59">
        <f>((('Ac225 Dose 200 nCi R power'!AD456/'Ac225 Dose 200 nCi R power'!F456)^2+('Ac227 Dose 1 nCi R power'!AD456/'Ac227 Dose 1 nCi R power'!F456)^2)^0.5)*E80</f>
        <v>5398.3618809554737</v>
      </c>
      <c r="AD80" s="59">
        <f>((('Ac225 Dose 200 nCi R power'!AE456/'Ac225 Dose 200 nCi R power'!G456)^2+('Ac227 Dose 1 nCi R power'!AE456/'Ac227 Dose 1 nCi R power'!G456)^2)^0.5)*F80</f>
        <v>1213.4466174984452</v>
      </c>
      <c r="AE80" s="59">
        <f>((('Ac225 Dose 200 nCi R power'!AF456/'Ac225 Dose 200 nCi R power'!H456)^2+('Ac227 Dose 1 nCi R power'!AF456/'Ac227 Dose 1 nCi R power'!H456)^2)^0.5)*G80</f>
        <v>1344.79229939833</v>
      </c>
      <c r="AF80" s="59">
        <f>((('Ac225 Dose 200 nCi R power'!AG456/'Ac225 Dose 200 nCi R power'!I456)^2+('Ac227 Dose 1 nCi R power'!AG456/'Ac227 Dose 1 nCi R power'!I456)^2)^0.5)*H80</f>
        <v>1716.1025690513259</v>
      </c>
      <c r="AG80" s="59">
        <f>((('Ac225 Dose 200 nCi R power'!AH456/'Ac225 Dose 200 nCi R power'!J456)^2+('Ac227 Dose 1 nCi R power'!AH456/'Ac227 Dose 1 nCi R power'!J456)^2)^0.5)*I80</f>
        <v>6007.7887207619851</v>
      </c>
      <c r="AH80" s="59">
        <f>((('Ac225 Dose 200 nCi R power'!AI456/'Ac225 Dose 200 nCi R power'!K456)^2+('Ac227 Dose 1 nCi R power'!AI456/'Ac227 Dose 1 nCi R power'!K456)^2)^0.5)*J80</f>
        <v>1306.229435832849</v>
      </c>
      <c r="AI80" s="59">
        <f>((('Ac225 Dose 200 nCi R power'!AJ456/'Ac225 Dose 200 nCi R power'!L456)^2+('Ac227 Dose 1 nCi R power'!AJ456/'Ac227 Dose 1 nCi R power'!L456)^2)^0.5)*K80</f>
        <v>2734.3924247222953</v>
      </c>
      <c r="AJ80" s="59">
        <f>((('Ac225 Dose 200 nCi R power'!AK456/'Ac225 Dose 200 nCi R power'!M456)^2+('Ac227 Dose 1 nCi R power'!AK456/'Ac227 Dose 1 nCi R power'!M456)^2)^0.5)*L80</f>
        <v>1848.0168481999772</v>
      </c>
      <c r="AK80" s="59"/>
      <c r="AL80" s="59"/>
      <c r="AN80" s="148">
        <f t="shared" si="8"/>
        <v>1247.6662299675013</v>
      </c>
      <c r="AO80" s="148">
        <f t="shared" si="6"/>
        <v>-615.61181536644881</v>
      </c>
      <c r="AP80" s="148">
        <f t="shared" si="6"/>
        <v>-132.10103799733747</v>
      </c>
      <c r="AQ80" s="148">
        <f t="shared" si="6"/>
        <v>14.755487729195806</v>
      </c>
      <c r="AR80" s="148">
        <f t="shared" si="6"/>
        <v>-251.77203268111793</v>
      </c>
      <c r="AS80" s="148">
        <f t="shared" si="6"/>
        <v>-53.794251710873596</v>
      </c>
      <c r="AT80" s="148">
        <f t="shared" si="6"/>
        <v>-69.9760508874989</v>
      </c>
      <c r="AU80" s="148">
        <f t="shared" si="6"/>
        <v>67.444898567189966</v>
      </c>
      <c r="AV80" s="148">
        <f t="shared" si="4"/>
        <v>-195.07191940420262</v>
      </c>
      <c r="AZ80" s="148">
        <f t="shared" si="7"/>
        <v>21051.206314877621</v>
      </c>
      <c r="BA80" s="148">
        <f t="shared" si="7"/>
        <v>8671.2968176564482</v>
      </c>
      <c r="BB80" s="148">
        <f t="shared" si="7"/>
        <v>1949.3249665967037</v>
      </c>
      <c r="BC80" s="148">
        <f t="shared" si="7"/>
        <v>2072.204935450121</v>
      </c>
      <c r="BD80" s="148">
        <f t="shared" si="7"/>
        <v>2789.0492975454058</v>
      </c>
      <c r="BE80" s="148">
        <f t="shared" si="7"/>
        <v>9290.5896139644829</v>
      </c>
      <c r="BF80" s="148">
        <f t="shared" si="7"/>
        <v>2058.7632990026705</v>
      </c>
      <c r="BG80" s="148">
        <f t="shared" si="7"/>
        <v>4188.5006715791524</v>
      </c>
      <c r="BH80" s="148">
        <f t="shared" si="5"/>
        <v>2964.9389017648909</v>
      </c>
    </row>
    <row r="81" spans="2:60">
      <c r="C81">
        <f>'Ac225 Dose 200 nCi R power'!D546</f>
        <v>200</v>
      </c>
      <c r="D81" s="58">
        <f>'Ac227 Dose 1 nCi R power'!E457/'Ac225 Dose 200 nCi R power'!E457</f>
        <v>27273.178249905224</v>
      </c>
      <c r="E81" s="58">
        <f>'Ac227 Dose 1 nCi R power'!F457/'Ac225 Dose 200 nCi R power'!F457</f>
        <v>18814.405147085261</v>
      </c>
      <c r="F81" s="58">
        <f>'Ac227 Dose 1 nCi R power'!G457/'Ac225 Dose 200 nCi R power'!G457</f>
        <v>4230.1828990399508</v>
      </c>
      <c r="G81" s="58">
        <f>'Ac227 Dose 1 nCi R power'!H457/'Ac225 Dose 200 nCi R power'!H457</f>
        <v>4181.5179062442985</v>
      </c>
      <c r="H81" s="58">
        <f>'Ac227 Dose 1 nCi R power'!I457/'Ac225 Dose 200 nCi R power'!I457</f>
        <v>6167.8141611562487</v>
      </c>
      <c r="I81" s="58">
        <f>'Ac227 Dose 1 nCi R power'!J457/'Ac225 Dose 200 nCi R power'!J457</f>
        <v>18871.119413140983</v>
      </c>
      <c r="J81" s="58">
        <f>'Ac227 Dose 1 nCi R power'!K457/'Ac225 Dose 200 nCi R power'!K457</f>
        <v>4325.9268095471461</v>
      </c>
      <c r="K81" s="58">
        <f>'Ac227 Dose 1 nCi R power'!L457/'Ac225 Dose 200 nCi R power'!L457</f>
        <v>8358.9140062952283</v>
      </c>
      <c r="L81" s="58">
        <f>'Ac227 Dose 1 nCi R power'!M457/'Ac225 Dose 200 nCi R power'!M457</f>
        <v>6420.6054932049701</v>
      </c>
      <c r="M81" s="58"/>
      <c r="P81" s="59">
        <f>((('Ac225 Dose 200 nCi R power'!Q457/'Ac225 Dose 200 nCi R power'!E457)^2+('Ac227 Dose 1 nCi R power'!Q457/'Ac227 Dose 1 nCi R power'!E457)^2)^0.5)*D81</f>
        <v>20100.992308865338</v>
      </c>
      <c r="Q81" s="59">
        <f>((('Ac225 Dose 200 nCi R power'!R457/'Ac225 Dose 200 nCi R power'!F457)^2+('Ac227 Dose 1 nCi R power'!R457/'Ac227 Dose 1 nCi R power'!F457)^2)^0.5)*E81</f>
        <v>22353.23813082667</v>
      </c>
      <c r="R81" s="59">
        <f>((('Ac225 Dose 200 nCi R power'!S457/'Ac225 Dose 200 nCi R power'!G457)^2+('Ac227 Dose 1 nCi R power'!S457/'Ac227 Dose 1 nCi R power'!G457)^2)^0.5)*F81</f>
        <v>4989.5632403239815</v>
      </c>
      <c r="S81" s="59">
        <f>((('Ac225 Dose 200 nCi R power'!T457/'Ac225 Dose 200 nCi R power'!H457)^2+('Ac227 Dose 1 nCi R power'!T457/'Ac227 Dose 1 nCi R power'!H457)^2)^0.5)*G81</f>
        <v>4096.696261558699</v>
      </c>
      <c r="T81" s="59">
        <f>((('Ac225 Dose 200 nCi R power'!U457/'Ac225 Dose 200 nCi R power'!I457)^2+('Ac227 Dose 1 nCi R power'!U457/'Ac227 Dose 1 nCi R power'!I457)^2)^0.5)*H81</f>
        <v>7615.1209726819452</v>
      </c>
      <c r="U81" s="59">
        <f>((('Ac225 Dose 200 nCi R power'!V457/'Ac225 Dose 200 nCi R power'!J457)^2+('Ac227 Dose 1 nCi R power'!V457/'Ac227 Dose 1 nCi R power'!J457)^2)^0.5)*I81</f>
        <v>19180.354660968067</v>
      </c>
      <c r="V81" s="59">
        <f>((('Ac225 Dose 200 nCi R power'!W457/'Ac225 Dose 200 nCi R power'!K457)^2+('Ac227 Dose 1 nCi R power'!W457/'Ac227 Dose 1 nCi R power'!K457)^2)^0.5)*J81</f>
        <v>4728.1828266855473</v>
      </c>
      <c r="W81" s="59">
        <f>((('Ac225 Dose 200 nCi R power'!X457/'Ac225 Dose 200 nCi R power'!L457)^2+('Ac227 Dose 1 nCi R power'!X457/'Ac227 Dose 1 nCi R power'!L457)^2)^0.5)*K81</f>
        <v>7971.2082708349844</v>
      </c>
      <c r="X81" s="59">
        <f>((('Ac225 Dose 200 nCi R power'!Y457/'Ac225 Dose 200 nCi R power'!M457)^2+('Ac227 Dose 1 nCi R power'!Y457/'Ac227 Dose 1 nCi R power'!M457)^2)^0.5)*L81</f>
        <v>7541.9727661485786</v>
      </c>
      <c r="Y81" s="59"/>
      <c r="Z81" s="59"/>
      <c r="AA81" s="59"/>
      <c r="AB81" s="59">
        <f>((('Ac225 Dose 200 nCi R power'!AC457/'Ac225 Dose 200 nCi R power'!E457)^2+('Ac227 Dose 1 nCi R power'!AC457/'Ac227 Dose 1 nCi R power'!E457)^2)^0.5)*D81</f>
        <v>93739.28674037366</v>
      </c>
      <c r="AC81" s="59">
        <f>((('Ac225 Dose 200 nCi R power'!AD457/'Ac225 Dose 200 nCi R power'!F457)^2+('Ac227 Dose 1 nCi R power'!AD457/'Ac227 Dose 1 nCi R power'!F457)^2)^0.5)*E81</f>
        <v>31032.382104501645</v>
      </c>
      <c r="AD81" s="59">
        <f>((('Ac225 Dose 200 nCi R power'!AE457/'Ac225 Dose 200 nCi R power'!G457)^2+('Ac227 Dose 1 nCi R power'!AE457/'Ac227 Dose 1 nCi R power'!G457)^2)^0.5)*F81</f>
        <v>6975.475140055245</v>
      </c>
      <c r="AE81" s="59">
        <f>((('Ac225 Dose 200 nCi R power'!AF457/'Ac225 Dose 200 nCi R power'!H457)^2+('Ac227 Dose 1 nCi R power'!AF457/'Ac227 Dose 1 nCi R power'!H457)^2)^0.5)*G81</f>
        <v>7730.513330968849</v>
      </c>
      <c r="AF81" s="59">
        <f>((('Ac225 Dose 200 nCi R power'!AG457/'Ac225 Dose 200 nCi R power'!I457)^2+('Ac227 Dose 1 nCi R power'!AG457/'Ac227 Dose 1 nCi R power'!I457)^2)^0.5)*H81</f>
        <v>9864.9834575172845</v>
      </c>
      <c r="AG81" s="59">
        <f>((('Ac225 Dose 200 nCi R power'!AH457/'Ac225 Dose 200 nCi R power'!J457)^2+('Ac227 Dose 1 nCi R power'!AH457/'Ac227 Dose 1 nCi R power'!J457)^2)^0.5)*I81</f>
        <v>34535.660872146451</v>
      </c>
      <c r="AH81" s="59">
        <f>((('Ac225 Dose 200 nCi R power'!AI457/'Ac225 Dose 200 nCi R power'!K457)^2+('Ac227 Dose 1 nCi R power'!AI457/'Ac227 Dose 1 nCi R power'!K457)^2)^0.5)*J81</f>
        <v>7508.8354324512384</v>
      </c>
      <c r="AI81" s="59">
        <f>((('Ac225 Dose 200 nCi R power'!AJ457/'Ac225 Dose 200 nCi R power'!L457)^2+('Ac227 Dose 1 nCi R power'!AJ457/'Ac227 Dose 1 nCi R power'!L457)^2)^0.5)*K81</f>
        <v>15718.603609548729</v>
      </c>
      <c r="AJ81" s="59">
        <f>((('Ac225 Dose 200 nCi R power'!AK457/'Ac225 Dose 200 nCi R power'!M457)^2+('Ac227 Dose 1 nCi R power'!AK457/'Ac227 Dose 1 nCi R power'!M457)^2)^0.5)*L81</f>
        <v>10623.290219059601</v>
      </c>
      <c r="AK81" s="59"/>
      <c r="AL81" s="59"/>
      <c r="AN81" s="148">
        <f t="shared" si="8"/>
        <v>7172.1859410398865</v>
      </c>
      <c r="AO81" s="148">
        <f t="shared" si="6"/>
        <v>-3538.8329837414094</v>
      </c>
      <c r="AP81" s="148">
        <f t="shared" si="6"/>
        <v>-759.38034128403069</v>
      </c>
      <c r="AQ81" s="148">
        <f t="shared" si="6"/>
        <v>84.821644685599495</v>
      </c>
      <c r="AR81" s="148">
        <f t="shared" si="6"/>
        <v>-1447.3068115256965</v>
      </c>
      <c r="AS81" s="148">
        <f t="shared" si="6"/>
        <v>-309.23524782708409</v>
      </c>
      <c r="AT81" s="148">
        <f t="shared" si="6"/>
        <v>-402.25601713840115</v>
      </c>
      <c r="AU81" s="148">
        <f t="shared" si="6"/>
        <v>387.70573546024389</v>
      </c>
      <c r="AV81" s="148">
        <f t="shared" si="4"/>
        <v>-1121.3672729436084</v>
      </c>
      <c r="AZ81" s="148">
        <f t="shared" si="7"/>
        <v>121012.46499027888</v>
      </c>
      <c r="BA81" s="148">
        <f t="shared" si="7"/>
        <v>49846.787251586909</v>
      </c>
      <c r="BB81" s="148">
        <f t="shared" si="7"/>
        <v>11205.658039095197</v>
      </c>
      <c r="BC81" s="148">
        <f t="shared" si="7"/>
        <v>11912.031237213148</v>
      </c>
      <c r="BD81" s="148">
        <f t="shared" si="7"/>
        <v>16032.797618673532</v>
      </c>
      <c r="BE81" s="148">
        <f t="shared" si="7"/>
        <v>53406.78028528743</v>
      </c>
      <c r="BF81" s="148">
        <f t="shared" si="7"/>
        <v>11834.762241998385</v>
      </c>
      <c r="BG81" s="148">
        <f t="shared" si="7"/>
        <v>24077.517615843957</v>
      </c>
      <c r="BH81" s="148">
        <f t="shared" si="5"/>
        <v>17043.895712264573</v>
      </c>
    </row>
    <row r="82" spans="2:60">
      <c r="C82">
        <f>'Ac225 Dose 200 nCi R power'!D547</f>
        <v>225</v>
      </c>
      <c r="D82" s="58">
        <f>'Ac227 Dose 1 nCi R power'!E458/'Ac225 Dose 200 nCi R power'!E458</f>
        <v>155031.04700406617</v>
      </c>
      <c r="E82" s="58">
        <f>'Ac227 Dose 1 nCi R power'!F458/'Ac225 Dose 200 nCi R power'!F458</f>
        <v>106948.18557574808</v>
      </c>
      <c r="F82" s="58">
        <f>'Ac227 Dose 1 nCi R power'!G458/'Ac225 Dose 200 nCi R power'!G458</f>
        <v>24045.957454890278</v>
      </c>
      <c r="G82" s="58">
        <f>'Ac227 Dose 1 nCi R power'!H458/'Ac225 Dose 200 nCi R power'!H458</f>
        <v>23769.327253729851</v>
      </c>
      <c r="H82" s="58">
        <f>'Ac227 Dose 1 nCi R power'!I458/'Ac225 Dose 200 nCi R power'!I458</f>
        <v>35060.185445525858</v>
      </c>
      <c r="I82" s="58">
        <f>'Ac227 Dose 1 nCi R power'!J458/'Ac225 Dose 200 nCi R power'!J458</f>
        <v>107270.57088655126</v>
      </c>
      <c r="J82" s="58">
        <f>'Ac227 Dose 1 nCi R power'!K458/'Ac225 Dose 200 nCi R power'!K458</f>
        <v>24590.202007328735</v>
      </c>
      <c r="K82" s="58">
        <f>'Ac227 Dose 1 nCi R power'!L458/'Ac225 Dose 200 nCi R power'!L458</f>
        <v>47515.224604136718</v>
      </c>
      <c r="L82" s="58">
        <f>'Ac227 Dose 1 nCi R power'!M458/'Ac225 Dose 200 nCi R power'!M458</f>
        <v>36497.146863148759</v>
      </c>
      <c r="M82" s="58"/>
      <c r="P82" s="59">
        <f>((('Ac225 Dose 200 nCi R power'!Q458/'Ac225 Dose 200 nCi R power'!E458)^2+('Ac227 Dose 1 nCi R power'!Q458/'Ac227 Dose 1 nCi R power'!E458)^2)^0.5)*D82</f>
        <v>114261.63298276038</v>
      </c>
      <c r="Q82" s="59">
        <f>((('Ac225 Dose 200 nCi R power'!R458/'Ac225 Dose 200 nCi R power'!F458)^2+('Ac227 Dose 1 nCi R power'!R458/'Ac227 Dose 1 nCi R power'!F458)^2)^0.5)*E82</f>
        <v>127064.24897015134</v>
      </c>
      <c r="R82" s="59">
        <f>((('Ac225 Dose 200 nCi R power'!S458/'Ac225 Dose 200 nCi R power'!G458)^2+('Ac227 Dose 1 nCi R power'!S458/'Ac227 Dose 1 nCi R power'!G458)^2)^0.5)*F82</f>
        <v>28362.562153646923</v>
      </c>
      <c r="S82" s="59">
        <f>((('Ac225 Dose 200 nCi R power'!T458/'Ac225 Dose 200 nCi R power'!H458)^2+('Ac227 Dose 1 nCi R power'!T458/'Ac227 Dose 1 nCi R power'!H458)^2)^0.5)*G82</f>
        <v>23287.168985862372</v>
      </c>
      <c r="T82" s="59">
        <f>((('Ac225 Dose 200 nCi R power'!U458/'Ac225 Dose 200 nCi R power'!I458)^2+('Ac227 Dose 1 nCi R power'!U458/'Ac227 Dose 1 nCi R power'!I458)^2)^0.5)*H82</f>
        <v>43287.224049936587</v>
      </c>
      <c r="U82" s="59">
        <f>((('Ac225 Dose 200 nCi R power'!V458/'Ac225 Dose 200 nCi R power'!J458)^2+('Ac227 Dose 1 nCi R power'!V458/'Ac227 Dose 1 nCi R power'!J458)^2)^0.5)*I82</f>
        <v>109028.3808418821</v>
      </c>
      <c r="V82" s="59">
        <f>((('Ac225 Dose 200 nCi R power'!W458/'Ac225 Dose 200 nCi R power'!K458)^2+('Ac227 Dose 1 nCi R power'!W458/'Ac227 Dose 1 nCi R power'!K458)^2)^0.5)*J82</f>
        <v>26876.77715193509</v>
      </c>
      <c r="W82" s="59">
        <f>((('Ac225 Dose 200 nCi R power'!X458/'Ac225 Dose 200 nCi R power'!L458)^2+('Ac227 Dose 1 nCi R power'!X458/'Ac227 Dose 1 nCi R power'!L458)^2)^0.5)*K82</f>
        <v>45311.358756631693</v>
      </c>
      <c r="X82" s="59">
        <f>((('Ac225 Dose 200 nCi R power'!Y458/'Ac225 Dose 200 nCi R power'!M458)^2+('Ac227 Dose 1 nCi R power'!Y458/'Ac227 Dose 1 nCi R power'!M458)^2)^0.5)*L82</f>
        <v>42871.422013905933</v>
      </c>
      <c r="Y82" s="59"/>
      <c r="Z82" s="59"/>
      <c r="AA82" s="59"/>
      <c r="AB82" s="59">
        <f>((('Ac225 Dose 200 nCi R power'!AC458/'Ac225 Dose 200 nCi R power'!E458)^2+('Ac227 Dose 1 nCi R power'!AC458/'Ac227 Dose 1 nCi R power'!E458)^2)^0.5)*D82</f>
        <v>532849.51374616579</v>
      </c>
      <c r="AC82" s="59">
        <f>((('Ac225 Dose 200 nCi R power'!AD458/'Ac225 Dose 200 nCi R power'!F458)^2+('Ac227 Dose 1 nCi R power'!AD458/'Ac227 Dose 1 nCi R power'!F458)^2)^0.5)*E82</f>
        <v>176399.78166856494</v>
      </c>
      <c r="AD82" s="59">
        <f>((('Ac225 Dose 200 nCi R power'!AE458/'Ac225 Dose 200 nCi R power'!G458)^2+('Ac227 Dose 1 nCi R power'!AE458/'Ac227 Dose 1 nCi R power'!G458)^2)^0.5)*F82</f>
        <v>39651.235525414362</v>
      </c>
      <c r="AE82" s="59">
        <f>((('Ac225 Dose 200 nCi R power'!AF458/'Ac225 Dose 200 nCi R power'!H458)^2+('Ac227 Dose 1 nCi R power'!AF458/'Ac227 Dose 1 nCi R power'!H458)^2)^0.5)*G82</f>
        <v>43943.157801315538</v>
      </c>
      <c r="AF82" s="59">
        <f>((('Ac225 Dose 200 nCi R power'!AG458/'Ac225 Dose 200 nCi R power'!I458)^2+('Ac227 Dose 1 nCi R power'!AG458/'Ac227 Dose 1 nCi R power'!I458)^2)^0.5)*H82</f>
        <v>56076.292248851227</v>
      </c>
      <c r="AG82" s="59">
        <f>((('Ac225 Dose 200 nCi R power'!AH458/'Ac225 Dose 200 nCi R power'!J458)^2+('Ac227 Dose 1 nCi R power'!AH458/'Ac227 Dose 1 nCi R power'!J458)^2)^0.5)*I82</f>
        <v>196313.74146886723</v>
      </c>
      <c r="AH82" s="59">
        <f>((('Ac225 Dose 200 nCi R power'!AI458/'Ac225 Dose 200 nCi R power'!K458)^2+('Ac227 Dose 1 nCi R power'!AI458/'Ac227 Dose 1 nCi R power'!K458)^2)^0.5)*J82</f>
        <v>42683.056892285415</v>
      </c>
      <c r="AI82" s="59">
        <f>((('Ac225 Dose 200 nCi R power'!AJ458/'Ac225 Dose 200 nCi R power'!L458)^2+('Ac227 Dose 1 nCi R power'!AJ458/'Ac227 Dose 1 nCi R power'!L458)^2)^0.5)*K82</f>
        <v>89350.480266769126</v>
      </c>
      <c r="AJ82" s="59">
        <f>((('Ac225 Dose 200 nCi R power'!AK458/'Ac225 Dose 200 nCi R power'!M458)^2+('Ac227 Dose 1 nCi R power'!AK458/'Ac227 Dose 1 nCi R power'!M458)^2)^0.5)*L82</f>
        <v>60386.794314835272</v>
      </c>
      <c r="AK82" s="59"/>
      <c r="AL82" s="59"/>
      <c r="AN82" s="148">
        <f t="shared" si="8"/>
        <v>40769.414021305798</v>
      </c>
      <c r="AO82" s="148">
        <f t="shared" si="6"/>
        <v>-20116.06339440326</v>
      </c>
      <c r="AP82" s="148">
        <f t="shared" si="6"/>
        <v>-4316.6046987566442</v>
      </c>
      <c r="AQ82" s="148">
        <f t="shared" si="6"/>
        <v>482.15826786747857</v>
      </c>
      <c r="AR82" s="148">
        <f t="shared" si="6"/>
        <v>-8227.038604410729</v>
      </c>
      <c r="AS82" s="148">
        <f t="shared" si="6"/>
        <v>-1757.8099553308421</v>
      </c>
      <c r="AT82" s="148">
        <f t="shared" si="6"/>
        <v>-2286.575144606355</v>
      </c>
      <c r="AU82" s="148">
        <f t="shared" si="6"/>
        <v>2203.8658475050252</v>
      </c>
      <c r="AV82" s="148">
        <f t="shared" si="4"/>
        <v>-6374.2751507571738</v>
      </c>
      <c r="AZ82" s="148">
        <f t="shared" si="7"/>
        <v>687880.56075023196</v>
      </c>
      <c r="BA82" s="148">
        <f t="shared" si="7"/>
        <v>283347.96724431304</v>
      </c>
      <c r="BB82" s="148">
        <f t="shared" si="7"/>
        <v>63697.192980304637</v>
      </c>
      <c r="BC82" s="148">
        <f t="shared" si="7"/>
        <v>67712.485055045385</v>
      </c>
      <c r="BD82" s="148">
        <f t="shared" si="7"/>
        <v>91136.477694377085</v>
      </c>
      <c r="BE82" s="148">
        <f t="shared" si="7"/>
        <v>303584.31235541846</v>
      </c>
      <c r="BF82" s="148">
        <f t="shared" si="7"/>
        <v>67273.258899614157</v>
      </c>
      <c r="BG82" s="148">
        <f t="shared" si="7"/>
        <v>136865.70487090584</v>
      </c>
      <c r="BH82" s="148">
        <f t="shared" si="5"/>
        <v>96883.94117798403</v>
      </c>
    </row>
    <row r="83" spans="2:60">
      <c r="C83">
        <f>'Ac225 Dose 200 nCi R power'!D548</f>
        <v>250</v>
      </c>
      <c r="D83" s="58">
        <f>'Ac227 Dose 1 nCi R power'!E459/'Ac225 Dose 200 nCi R power'!E459</f>
        <v>886290.12329004647</v>
      </c>
      <c r="E83" s="58">
        <f>'Ac227 Dose 1 nCi R power'!F459/'Ac225 Dose 200 nCi R power'!F459</f>
        <v>611407.34331163007</v>
      </c>
      <c r="F83" s="58">
        <f>'Ac227 Dose 1 nCi R power'!G459/'Ac225 Dose 200 nCi R power'!G459</f>
        <v>137467.26871271763</v>
      </c>
      <c r="G83" s="58">
        <f>'Ac227 Dose 1 nCi R power'!H459/'Ac225 Dose 200 nCi R power'!H459</f>
        <v>135885.81377301255</v>
      </c>
      <c r="H83" s="58">
        <f>'Ac227 Dose 1 nCi R power'!I459/'Ac225 Dose 200 nCi R power'!I459</f>
        <v>200434.02067891607</v>
      </c>
      <c r="I83" s="58">
        <f>'Ac227 Dose 1 nCi R power'!J459/'Ac225 Dose 200 nCi R power'!J459</f>
        <v>613250.37361027172</v>
      </c>
      <c r="J83" s="58">
        <f>'Ac227 Dose 1 nCi R power'!K459/'Ac225 Dose 200 nCi R power'!K459</f>
        <v>140578.6362794216</v>
      </c>
      <c r="K83" s="58">
        <f>'Ac227 Dose 1 nCi R power'!L459/'Ac225 Dose 200 nCi R power'!L459</f>
        <v>271637.68216988211</v>
      </c>
      <c r="L83" s="58">
        <f>'Ac227 Dose 1 nCi R power'!M459/'Ac225 Dose 200 nCi R power'!M459</f>
        <v>208648.92173647418</v>
      </c>
      <c r="M83" s="58"/>
      <c r="P83" s="59">
        <f>((('Ac225 Dose 200 nCi R power'!Q459/'Ac225 Dose 200 nCi R power'!E459)^2+('Ac227 Dose 1 nCi R power'!Q459/'Ac227 Dose 1 nCi R power'!E459)^2)^0.5)*D83</f>
        <v>653217.26673855621</v>
      </c>
      <c r="Q83" s="59">
        <f>((('Ac225 Dose 200 nCi R power'!R459/'Ac225 Dose 200 nCi R power'!F459)^2+('Ac227 Dose 1 nCi R power'!R459/'Ac227 Dose 1 nCi R power'!F459)^2)^0.5)*E83</f>
        <v>726407.97480106633</v>
      </c>
      <c r="R83" s="59">
        <f>((('Ac225 Dose 200 nCi R power'!S459/'Ac225 Dose 200 nCi R power'!G459)^2+('Ac227 Dose 1 nCi R power'!S459/'Ac227 Dose 1 nCi R power'!G459)^2)^0.5)*F83</f>
        <v>162144.67484901933</v>
      </c>
      <c r="S83" s="59">
        <f>((('Ac225 Dose 200 nCi R power'!T459/'Ac225 Dose 200 nCi R power'!H459)^2+('Ac227 Dose 1 nCi R power'!T459/'Ac227 Dose 1 nCi R power'!H459)^2)^0.5)*G83</f>
        <v>133129.38453556842</v>
      </c>
      <c r="T83" s="59">
        <f>((('Ac225 Dose 200 nCi R power'!U459/'Ac225 Dose 200 nCi R power'!I459)^2+('Ac227 Dose 1 nCi R power'!U459/'Ac227 Dose 1 nCi R power'!I459)^2)^0.5)*H83</f>
        <v>247466.81314160206</v>
      </c>
      <c r="U83" s="59">
        <f>((('Ac225 Dose 200 nCi R power'!V459/'Ac225 Dose 200 nCi R power'!J459)^2+('Ac227 Dose 1 nCi R power'!V459/'Ac227 Dose 1 nCi R power'!J459)^2)^0.5)*I83</f>
        <v>623299.51945645665</v>
      </c>
      <c r="V83" s="59">
        <f>((('Ac225 Dose 200 nCi R power'!W459/'Ac225 Dose 200 nCi R power'!K459)^2+('Ac227 Dose 1 nCi R power'!W459/'Ac227 Dose 1 nCi R power'!K459)^2)^0.5)*J83</f>
        <v>153650.65640692529</v>
      </c>
      <c r="W83" s="59">
        <f>((('Ac225 Dose 200 nCi R power'!X459/'Ac225 Dose 200 nCi R power'!L459)^2+('Ac227 Dose 1 nCi R power'!X459/'Ac227 Dose 1 nCi R power'!L459)^2)^0.5)*K83</f>
        <v>259038.49915818038</v>
      </c>
      <c r="X83" s="59">
        <f>((('Ac225 Dose 200 nCi R power'!Y459/'Ac225 Dose 200 nCi R power'!M459)^2+('Ac227 Dose 1 nCi R power'!Y459/'Ac227 Dose 1 nCi R power'!M459)^2)^0.5)*L83</f>
        <v>245089.73290574329</v>
      </c>
      <c r="Y83" s="59"/>
      <c r="Z83" s="59"/>
      <c r="AA83" s="59"/>
      <c r="AB83" s="59">
        <f>((('Ac225 Dose 200 nCi R power'!AC459/'Ac225 Dose 200 nCi R power'!E459)^2+('Ac227 Dose 1 nCi R power'!AC459/'Ac227 Dose 1 nCi R power'!E459)^2)^0.5)*D83</f>
        <v>3046223.7749109953</v>
      </c>
      <c r="AC83" s="59">
        <f>((('Ac225 Dose 200 nCi R power'!AD459/'Ac225 Dose 200 nCi R power'!F459)^2+('Ac227 Dose 1 nCi R power'!AD459/'Ac227 Dose 1 nCi R power'!F459)^2)^0.5)*E83</f>
        <v>1008452.0956584215</v>
      </c>
      <c r="AD83" s="59">
        <f>((('Ac225 Dose 200 nCi R power'!AE459/'Ac225 Dose 200 nCi R power'!G459)^2+('Ac227 Dose 1 nCi R power'!AE459/'Ac227 Dose 1 nCi R power'!G459)^2)^0.5)*F83</f>
        <v>226680.39145410946</v>
      </c>
      <c r="AE83" s="59">
        <f>((('Ac225 Dose 200 nCi R power'!AF459/'Ac225 Dose 200 nCi R power'!H459)^2+('Ac227 Dose 1 nCi R power'!AF459/'Ac227 Dose 1 nCi R power'!H459)^2)^0.5)*G83</f>
        <v>251216.6917408513</v>
      </c>
      <c r="AF83" s="59">
        <f>((('Ac225 Dose 200 nCi R power'!AG459/'Ac225 Dose 200 nCi R power'!I459)^2+('Ac227 Dose 1 nCi R power'!AG459/'Ac227 Dose 1 nCi R power'!I459)^2)^0.5)*H83</f>
        <v>320580.07045246556</v>
      </c>
      <c r="AG83" s="59">
        <f>((('Ac225 Dose 200 nCi R power'!AH459/'Ac225 Dose 200 nCi R power'!J459)^2+('Ac227 Dose 1 nCi R power'!AH459/'Ac227 Dose 1 nCi R power'!J459)^2)^0.5)*I83</f>
        <v>1122297.3300658232</v>
      </c>
      <c r="AH83" s="59">
        <f>((('Ac225 Dose 200 nCi R power'!AI459/'Ac225 Dose 200 nCi R power'!K459)^2+('Ac227 Dose 1 nCi R power'!AI459/'Ac227 Dose 1 nCi R power'!K459)^2)^0.5)*J83</f>
        <v>244012.87668829018</v>
      </c>
      <c r="AI83" s="59">
        <f>((('Ac225 Dose 200 nCi R power'!AJ459/'Ac225 Dose 200 nCi R power'!L459)^2+('Ac227 Dose 1 nCi R power'!AJ459/'Ac227 Dose 1 nCi R power'!L459)^2)^0.5)*K83</f>
        <v>510803.80157390446</v>
      </c>
      <c r="AJ83" s="59">
        <f>((('Ac225 Dose 200 nCi R power'!AK459/'Ac225 Dose 200 nCi R power'!M459)^2+('Ac227 Dose 1 nCi R power'!AK459/'Ac227 Dose 1 nCi R power'!M459)^2)^0.5)*L83</f>
        <v>345222.5887178735</v>
      </c>
      <c r="AK83" s="59"/>
      <c r="AL83" s="59"/>
      <c r="AN83" s="148">
        <f t="shared" si="8"/>
        <v>233072.85655149026</v>
      </c>
      <c r="AO83" s="148">
        <f t="shared" si="6"/>
        <v>-115000.63148943626</v>
      </c>
      <c r="AP83" s="148">
        <f t="shared" si="6"/>
        <v>-24677.406136301695</v>
      </c>
      <c r="AQ83" s="148">
        <f t="shared" si="6"/>
        <v>2756.4292374441284</v>
      </c>
      <c r="AR83" s="148">
        <f t="shared" si="6"/>
        <v>-47032.792462685989</v>
      </c>
      <c r="AS83" s="148">
        <f t="shared" si="6"/>
        <v>-10049.145846184925</v>
      </c>
      <c r="AT83" s="148">
        <f t="shared" si="6"/>
        <v>-13072.020127503696</v>
      </c>
      <c r="AU83" s="148">
        <f t="shared" si="6"/>
        <v>12599.183011701738</v>
      </c>
      <c r="AV83" s="148">
        <f t="shared" si="4"/>
        <v>-36440.811169269116</v>
      </c>
      <c r="AZ83" s="148">
        <f t="shared" si="7"/>
        <v>3932513.8982010419</v>
      </c>
      <c r="BA83" s="148">
        <f t="shared" si="7"/>
        <v>1619859.4389700517</v>
      </c>
      <c r="BB83" s="148">
        <f t="shared" si="7"/>
        <v>364147.66016682709</v>
      </c>
      <c r="BC83" s="148">
        <f t="shared" si="7"/>
        <v>387102.50551386387</v>
      </c>
      <c r="BD83" s="148">
        <f t="shared" si="7"/>
        <v>521014.09113138163</v>
      </c>
      <c r="BE83" s="148">
        <f t="shared" si="7"/>
        <v>1735547.7036760948</v>
      </c>
      <c r="BF83" s="148">
        <f t="shared" si="7"/>
        <v>384591.51296771178</v>
      </c>
      <c r="BG83" s="148">
        <f t="shared" si="7"/>
        <v>782441.48374378658</v>
      </c>
      <c r="BH83" s="148">
        <f t="shared" si="5"/>
        <v>553871.51045434771</v>
      </c>
    </row>
    <row r="84" spans="2:60">
      <c r="C84">
        <f>'Ac225 Dose 200 nCi R power'!D549</f>
        <v>300</v>
      </c>
      <c r="D84" s="58">
        <f>'Ac227 Dose 1 nCi R power'!E460/'Ac225 Dose 200 nCi R power'!E460</f>
        <v>5684343.8849301841</v>
      </c>
      <c r="E84" s="58">
        <f>'Ac227 Dose 1 nCi R power'!F460/'Ac225 Dose 200 nCi R power'!F460</f>
        <v>3921345.28167082</v>
      </c>
      <c r="F84" s="58">
        <f>'Ac227 Dose 1 nCi R power'!G460/'Ac225 Dose 200 nCi R power'!G460</f>
        <v>881665.27839041105</v>
      </c>
      <c r="G84" s="58">
        <f>'Ac227 Dose 1 nCi R power'!H460/'Ac225 Dose 200 nCi R power'!H460</f>
        <v>871522.39912370453</v>
      </c>
      <c r="H84" s="58">
        <f>'Ac227 Dose 1 nCi R power'!I460/'Ac225 Dose 200 nCi R power'!I460</f>
        <v>1285511.2223848042</v>
      </c>
      <c r="I84" s="58">
        <f>'Ac227 Dose 1 nCi R power'!J460/'Ac225 Dose 200 nCi R power'!J460</f>
        <v>3933165.810561446</v>
      </c>
      <c r="J84" s="58">
        <f>'Ac227 Dose 1 nCi R power'!K460/'Ac225 Dose 200 nCi R power'!K460</f>
        <v>901620.46319593571</v>
      </c>
      <c r="K84" s="58">
        <f>'Ac227 Dose 1 nCi R power'!L460/'Ac225 Dose 200 nCi R power'!L460</f>
        <v>1742185.7211125242</v>
      </c>
      <c r="L84" s="58">
        <f>'Ac227 Dose 1 nCi R power'!M460/'Ac225 Dose 200 nCi R power'!M460</f>
        <v>1338198.6227797142</v>
      </c>
      <c r="M84" s="58"/>
      <c r="P84" s="59">
        <f>((('Ac225 Dose 200 nCi R power'!Q460/'Ac225 Dose 200 nCi R power'!E460)^2+('Ac227 Dose 1 nCi R power'!Q460/'Ac227 Dose 1 nCi R power'!E460)^2)^0.5)*D84</f>
        <v>4189498.9892615238</v>
      </c>
      <c r="Q84" s="59">
        <f>((('Ac225 Dose 200 nCi R power'!R460/'Ac225 Dose 200 nCi R power'!F460)^2+('Ac227 Dose 1 nCi R power'!R460/'Ac227 Dose 1 nCi R power'!F460)^2)^0.5)*E84</f>
        <v>4658917.6850994397</v>
      </c>
      <c r="R84" s="59">
        <f>((('Ac225 Dose 200 nCi R power'!S460/'Ac225 Dose 200 nCi R power'!G460)^2+('Ac227 Dose 1 nCi R power'!S460/'Ac227 Dose 1 nCi R power'!G460)^2)^0.5)*F84</f>
        <v>1039937.2245406206</v>
      </c>
      <c r="S84" s="59">
        <f>((('Ac225 Dose 200 nCi R power'!T460/'Ac225 Dose 200 nCi R power'!H460)^2+('Ac227 Dose 1 nCi R power'!T460/'Ac227 Dose 1 nCi R power'!H460)^2)^0.5)*G84</f>
        <v>853843.66022278497</v>
      </c>
      <c r="T84" s="59">
        <f>((('Ac225 Dose 200 nCi R power'!U460/'Ac225 Dose 200 nCi R power'!I460)^2+('Ac227 Dose 1 nCi R power'!U460/'Ac227 Dose 1 nCi R power'!I460)^2)^0.5)*H84</f>
        <v>1587162.520533104</v>
      </c>
      <c r="U84" s="59">
        <f>((('Ac225 Dose 200 nCi R power'!V460/'Ac225 Dose 200 nCi R power'!J460)^2+('Ac227 Dose 1 nCi R power'!V460/'Ac227 Dose 1 nCi R power'!J460)^2)^0.5)*I84</f>
        <v>3997617.3927673777</v>
      </c>
      <c r="V84" s="59">
        <f>((('Ac225 Dose 200 nCi R power'!W460/'Ac225 Dose 200 nCi R power'!K460)^2+('Ac227 Dose 1 nCi R power'!W460/'Ac227 Dose 1 nCi R power'!K460)^2)^0.5)*J84</f>
        <v>985459.66632236238</v>
      </c>
      <c r="W84" s="59">
        <f>((('Ac225 Dose 200 nCi R power'!X460/'Ac225 Dose 200 nCi R power'!L460)^2+('Ac227 Dose 1 nCi R power'!X460/'Ac227 Dose 1 nCi R power'!L460)^2)^0.5)*K84</f>
        <v>1661379.1240110858</v>
      </c>
      <c r="X84" s="59">
        <f>((('Ac225 Dose 200 nCi R power'!Y460/'Ac225 Dose 200 nCi R power'!M460)^2+('Ac227 Dose 1 nCi R power'!Y460/'Ac227 Dose 1 nCi R power'!M460)^2)^0.5)*L84</f>
        <v>1571916.7887488743</v>
      </c>
      <c r="Y84" s="59"/>
      <c r="Z84" s="59"/>
      <c r="AA84" s="59"/>
      <c r="AB84" s="59">
        <f>((('Ac225 Dose 200 nCi R power'!AC460/'Ac225 Dose 200 nCi R power'!E460)^2+('Ac227 Dose 1 nCi R power'!AC460/'Ac227 Dose 1 nCi R power'!E460)^2)^0.5)*D84</f>
        <v>19537376.116485864</v>
      </c>
      <c r="AC84" s="59">
        <f>((('Ac225 Dose 200 nCi R power'!AD460/'Ac225 Dose 200 nCi R power'!F460)^2+('Ac227 Dose 1 nCi R power'!AD460/'Ac227 Dose 1 nCi R power'!F460)^2)^0.5)*E84</f>
        <v>6467846.5353099722</v>
      </c>
      <c r="AD84" s="59">
        <f>((('Ac225 Dose 200 nCi R power'!AE460/'Ac225 Dose 200 nCi R power'!G460)^2+('Ac227 Dose 1 nCi R power'!AE460/'Ac227 Dose 1 nCi R power'!G460)^2)^0.5)*F84</f>
        <v>1453845.9395356071</v>
      </c>
      <c r="AE84" s="59">
        <f>((('Ac225 Dose 200 nCi R power'!AF460/'Ac225 Dose 200 nCi R power'!H460)^2+('Ac227 Dose 1 nCi R power'!AF460/'Ac227 Dose 1 nCi R power'!H460)^2)^0.5)*G84</f>
        <v>1611212.8838675679</v>
      </c>
      <c r="AF84" s="59">
        <f>((('Ac225 Dose 200 nCi R power'!AG460/'Ac225 Dose 200 nCi R power'!I460)^2+('Ac227 Dose 1 nCi R power'!AG460/'Ac227 Dose 1 nCi R power'!I460)^2)^0.5)*H84</f>
        <v>2056084.4752983884</v>
      </c>
      <c r="AG84" s="59">
        <f>((('Ac225 Dose 200 nCi R power'!AH460/'Ac225 Dose 200 nCi R power'!J460)^2+('Ac227 Dose 1 nCi R power'!AH460/'Ac227 Dose 1 nCi R power'!J460)^2)^0.5)*I84</f>
        <v>7198008.6402761145</v>
      </c>
      <c r="AH84" s="59">
        <f>((('Ac225 Dose 200 nCi R power'!AI460/'Ac225 Dose 200 nCi R power'!K460)^2+('Ac227 Dose 1 nCi R power'!AI460/'Ac227 Dose 1 nCi R power'!K460)^2)^0.5)*J84</f>
        <v>1565010.2229486082</v>
      </c>
      <c r="AI84" s="59">
        <f>((('Ac225 Dose 200 nCi R power'!AJ460/'Ac225 Dose 200 nCi R power'!L460)^2+('Ac227 Dose 1 nCi R power'!AJ460/'Ac227 Dose 1 nCi R power'!L460)^2)^0.5)*K84</f>
        <v>3276110.5980704804</v>
      </c>
      <c r="AJ84" s="59">
        <f>((('Ac225 Dose 200 nCi R power'!AK460/'Ac225 Dose 200 nCi R power'!M460)^2+('Ac227 Dose 1 nCi R power'!AK460/'Ac227 Dose 1 nCi R power'!M460)^2)^0.5)*L84</f>
        <v>2214132.6632791669</v>
      </c>
      <c r="AK84" s="59"/>
      <c r="AL84" s="59"/>
      <c r="AN84" s="148">
        <f t="shared" si="8"/>
        <v>1494844.8956686603</v>
      </c>
      <c r="AO84" s="148">
        <f t="shared" si="6"/>
        <v>-737572.40342861973</v>
      </c>
      <c r="AP84" s="148">
        <f t="shared" si="6"/>
        <v>-158271.94615020952</v>
      </c>
      <c r="AQ84" s="148">
        <f t="shared" si="6"/>
        <v>17678.738900919561</v>
      </c>
      <c r="AR84" s="148">
        <f t="shared" si="6"/>
        <v>-301651.2981482998</v>
      </c>
      <c r="AS84" s="148">
        <f t="shared" si="6"/>
        <v>-64451.582205931656</v>
      </c>
      <c r="AT84" s="148">
        <f t="shared" si="6"/>
        <v>-83839.20312642667</v>
      </c>
      <c r="AU84" s="148">
        <f t="shared" si="6"/>
        <v>80806.597101438325</v>
      </c>
      <c r="AV84" s="148">
        <f t="shared" si="4"/>
        <v>-233718.16596916015</v>
      </c>
      <c r="AZ84" s="148">
        <f t="shared" si="7"/>
        <v>25221720.00141605</v>
      </c>
      <c r="BA84" s="148">
        <f t="shared" si="7"/>
        <v>10389191.816980792</v>
      </c>
      <c r="BB84" s="148">
        <f t="shared" si="7"/>
        <v>2335511.2179260179</v>
      </c>
      <c r="BC84" s="148">
        <f t="shared" si="7"/>
        <v>2482735.2829912724</v>
      </c>
      <c r="BD84" s="148">
        <f t="shared" si="7"/>
        <v>3341595.6976831928</v>
      </c>
      <c r="BE84" s="148">
        <f t="shared" si="7"/>
        <v>11131174.45083756</v>
      </c>
      <c r="BF84" s="148">
        <f t="shared" si="7"/>
        <v>2466630.6861445438</v>
      </c>
      <c r="BG84" s="148">
        <f t="shared" si="7"/>
        <v>5018296.319183005</v>
      </c>
      <c r="BH84" s="148">
        <f t="shared" si="5"/>
        <v>3552331.2860588813</v>
      </c>
    </row>
    <row r="85" spans="2:60">
      <c r="C85">
        <f>'Ac225 Dose 200 nCi R power'!D550</f>
        <v>365</v>
      </c>
      <c r="D85" s="58">
        <f>'Ac227 Dose 1 nCi R power'!E461/'Ac225 Dose 200 nCi R power'!E461</f>
        <v>186623823.08662361</v>
      </c>
      <c r="E85" s="58">
        <f>'Ac227 Dose 1 nCi R power'!F461/'Ac225 Dose 200 nCi R power'!F461</f>
        <v>128742465.78364597</v>
      </c>
      <c r="F85" s="58">
        <f>'Ac227 Dose 1 nCi R power'!G461/'Ac225 Dose 200 nCi R power'!G461</f>
        <v>28946127.867485929</v>
      </c>
      <c r="G85" s="58">
        <f>'Ac227 Dose 1 nCi R power'!H461/'Ac225 Dose 200 nCi R power'!H461</f>
        <v>28613124.983744662</v>
      </c>
      <c r="H85" s="58">
        <f>'Ac227 Dose 1 nCi R power'!I461/'Ac225 Dose 200 nCi R power'!I461</f>
        <v>42204874.264949135</v>
      </c>
      <c r="I85" s="58">
        <f>'Ac227 Dose 1 nCi R power'!J461/'Ac225 Dose 200 nCi R power'!J461</f>
        <v>129130547.91539778</v>
      </c>
      <c r="J85" s="58">
        <f>'Ac227 Dose 1 nCi R power'!K461/'Ac225 Dose 200 nCi R power'!K461</f>
        <v>29601280.503251001</v>
      </c>
      <c r="K85" s="58">
        <f>'Ac227 Dose 1 nCi R power'!L461/'Ac225 Dose 200 nCi R power'!L461</f>
        <v>57198045.435447633</v>
      </c>
      <c r="L85" s="58">
        <f>'Ac227 Dose 1 nCi R power'!M461/'Ac225 Dose 200 nCi R power'!M461</f>
        <v>43934664.771864362</v>
      </c>
      <c r="M85" s="58"/>
      <c r="P85" s="59">
        <f>((('Ac225 Dose 200 nCi R power'!Q461/'Ac225 Dose 200 nCi R power'!E461)^2+('Ac227 Dose 1 nCi R power'!Q461/'Ac227 Dose 1 nCi R power'!E461)^2)^0.5)*D85</f>
        <v>137546273.41711825</v>
      </c>
      <c r="Q85" s="59">
        <f>((('Ac225 Dose 200 nCi R power'!R461/'Ac225 Dose 200 nCi R power'!F461)^2+('Ac227 Dose 1 nCi R power'!R461/'Ac227 Dose 1 nCi R power'!F461)^2)^0.5)*E85</f>
        <v>152957851.85414037</v>
      </c>
      <c r="R85" s="59">
        <f>((('Ac225 Dose 200 nCi R power'!S461/'Ac225 Dose 200 nCi R power'!G461)^2+('Ac227 Dose 1 nCi R power'!S461/'Ac227 Dose 1 nCi R power'!G461)^2)^0.5)*F85</f>
        <v>34142385.566851914</v>
      </c>
      <c r="S85" s="59">
        <f>((('Ac225 Dose 200 nCi R power'!T461/'Ac225 Dose 200 nCi R power'!H461)^2+('Ac227 Dose 1 nCi R power'!T461/'Ac227 Dose 1 nCi R power'!H461)^2)^0.5)*G85</f>
        <v>28032710.795611791</v>
      </c>
      <c r="T85" s="59">
        <f>((('Ac225 Dose 200 nCi R power'!U461/'Ac225 Dose 200 nCi R power'!I461)^2+('Ac227 Dose 1 nCi R power'!U461/'Ac227 Dose 1 nCi R power'!I461)^2)^0.5)*H85</f>
        <v>52108447.94716841</v>
      </c>
      <c r="U85" s="59">
        <f>((('Ac225 Dose 200 nCi R power'!V461/'Ac225 Dose 200 nCi R power'!J461)^2+('Ac227 Dose 1 nCi R power'!V461/'Ac227 Dose 1 nCi R power'!J461)^2)^0.5)*I85</f>
        <v>131246570.61190294</v>
      </c>
      <c r="V85" s="59">
        <f>((('Ac225 Dose 200 nCi R power'!W461/'Ac225 Dose 200 nCi R power'!K461)^2+('Ac227 Dose 1 nCi R power'!W461/'Ac227 Dose 1 nCi R power'!K461)^2)^0.5)*J85</f>
        <v>32353822.032884713</v>
      </c>
      <c r="W85" s="59">
        <f>((('Ac225 Dose 200 nCi R power'!X461/'Ac225 Dose 200 nCi R power'!L461)^2+('Ac227 Dose 1 nCi R power'!X461/'Ac227 Dose 1 nCi R power'!L461)^2)^0.5)*K85</f>
        <v>54545067.996543773</v>
      </c>
      <c r="X85" s="59">
        <f>((('Ac225 Dose 200 nCi R power'!Y461/'Ac225 Dose 200 nCi R power'!M461)^2+('Ac227 Dose 1 nCi R power'!Y461/'Ac227 Dose 1 nCi R power'!M461)^2)^0.5)*L85</f>
        <v>51607912.298917249</v>
      </c>
      <c r="Y85" s="59"/>
      <c r="Z85" s="59"/>
      <c r="AA85" s="59"/>
      <c r="AB85" s="59">
        <f>((('Ac225 Dose 200 nCi R power'!AC461/'Ac225 Dose 200 nCi R power'!E461)^2+('Ac227 Dose 1 nCi R power'!AC461/'Ac227 Dose 1 nCi R power'!E461)^2)^0.5)*D85</f>
        <v>641435475.71184039</v>
      </c>
      <c r="AC85" s="59">
        <f>((('Ac225 Dose 200 nCi R power'!AD461/'Ac225 Dose 200 nCi R power'!F461)^2+('Ac227 Dose 1 nCi R power'!AD461/'Ac227 Dose 1 nCi R power'!F461)^2)^0.5)*E85</f>
        <v>212347154.21724442</v>
      </c>
      <c r="AD85" s="59">
        <f>((('Ac225 Dose 200 nCi R power'!AE461/'Ac225 Dose 200 nCi R power'!G461)^2+('Ac227 Dose 1 nCi R power'!AE461/'Ac227 Dose 1 nCi R power'!G461)^2)^0.5)*F85</f>
        <v>47731504.79766088</v>
      </c>
      <c r="AE85" s="59">
        <f>((('Ac225 Dose 200 nCi R power'!AF461/'Ac225 Dose 200 nCi R power'!H461)^2+('Ac227 Dose 1 nCi R power'!AF461/'Ac227 Dose 1 nCi R power'!H461)^2)^0.5)*G85</f>
        <v>52898050.202584259</v>
      </c>
      <c r="AF85" s="59">
        <f>((('Ac225 Dose 200 nCi R power'!AG461/'Ac225 Dose 200 nCi R power'!I461)^2+('Ac227 Dose 1 nCi R power'!AG461/'Ac227 Dose 1 nCi R power'!I461)^2)^0.5)*H85</f>
        <v>67503717.779374391</v>
      </c>
      <c r="AG85" s="59">
        <f>((('Ac225 Dose 200 nCi R power'!AH461/'Ac225 Dose 200 nCi R power'!J461)^2+('Ac227 Dose 1 nCi R power'!AH461/'Ac227 Dose 1 nCi R power'!J461)^2)^0.5)*I85</f>
        <v>236319251.30711478</v>
      </c>
      <c r="AH85" s="59">
        <f>((('Ac225 Dose 200 nCi R power'!AI461/'Ac225 Dose 200 nCi R power'!K461)^2+('Ac227 Dose 1 nCi R power'!AI461/'Ac227 Dose 1 nCi R power'!K461)^2)^0.5)*J85</f>
        <v>51381161.465375632</v>
      </c>
      <c r="AI85" s="59">
        <f>((('Ac225 Dose 200 nCi R power'!AJ461/'Ac225 Dose 200 nCi R power'!L461)^2+('Ac227 Dose 1 nCi R power'!AJ461/'Ac227 Dose 1 nCi R power'!L461)^2)^0.5)*K85</f>
        <v>107558637.73256348</v>
      </c>
      <c r="AJ85" s="59">
        <f>((('Ac225 Dose 200 nCi R power'!AK461/'Ac225 Dose 200 nCi R power'!M461)^2+('Ac227 Dose 1 nCi R power'!AK461/'Ac227 Dose 1 nCi R power'!M461)^2)^0.5)*L85</f>
        <v>72692629.22983788</v>
      </c>
      <c r="AK85" s="59"/>
      <c r="AL85" s="59"/>
      <c r="AN85" s="148">
        <f t="shared" si="8"/>
        <v>49077549.669505358</v>
      </c>
      <c r="AO85" s="148">
        <f t="shared" si="6"/>
        <v>-24215386.070494398</v>
      </c>
      <c r="AP85" s="148">
        <f t="shared" si="6"/>
        <v>-5196257.6993659846</v>
      </c>
      <c r="AQ85" s="148">
        <f t="shared" si="6"/>
        <v>580414.18813287094</v>
      </c>
      <c r="AR85" s="148">
        <f t="shared" si="6"/>
        <v>-9903573.6822192743</v>
      </c>
      <c r="AS85" s="148">
        <f t="shared" si="6"/>
        <v>-2116022.6965051591</v>
      </c>
      <c r="AT85" s="148">
        <f t="shared" si="6"/>
        <v>-2752541.529633712</v>
      </c>
      <c r="AU85" s="148">
        <f t="shared" si="6"/>
        <v>2652977.4389038607</v>
      </c>
      <c r="AV85" s="148">
        <f t="shared" si="4"/>
        <v>-7673247.5270528868</v>
      </c>
      <c r="AZ85" s="148">
        <f t="shared" si="7"/>
        <v>828059298.79846406</v>
      </c>
      <c r="BA85" s="148">
        <f t="shared" si="7"/>
        <v>341089620.00089037</v>
      </c>
      <c r="BB85" s="148">
        <f t="shared" si="7"/>
        <v>76677632.665146813</v>
      </c>
      <c r="BC85" s="148">
        <f t="shared" si="7"/>
        <v>81511175.186328918</v>
      </c>
      <c r="BD85" s="148">
        <f t="shared" si="7"/>
        <v>109708592.04432353</v>
      </c>
      <c r="BE85" s="148">
        <f t="shared" si="7"/>
        <v>365449799.22251254</v>
      </c>
      <c r="BF85" s="148">
        <f t="shared" si="7"/>
        <v>80982441.968626633</v>
      </c>
      <c r="BG85" s="148">
        <f t="shared" si="7"/>
        <v>164756683.16801113</v>
      </c>
      <c r="BH85" s="148">
        <f t="shared" si="5"/>
        <v>116627294.00170225</v>
      </c>
    </row>
    <row r="86" spans="2:60">
      <c r="C86">
        <f>'Ac225 Dose 200 nCi R power'!D551</f>
        <v>730</v>
      </c>
      <c r="D86" s="58">
        <f>'Ac227 Dose 1 nCi R power'!E462/'Ac225 Dose 200 nCi R power'!E462</f>
        <v>17498111758.920181</v>
      </c>
      <c r="E86" s="58">
        <f>'Ac227 Dose 1 nCi R power'!F462/'Ac225 Dose 200 nCi R power'!F462</f>
        <v>12071074405.948456</v>
      </c>
      <c r="F86" s="58">
        <f>'Ac227 Dose 1 nCi R power'!G462/'Ac225 Dose 200 nCi R power'!G462</f>
        <v>2714029602.6309762</v>
      </c>
      <c r="G86" s="58">
        <f>'Ac227 Dose 1 nCi R power'!H462/'Ac225 Dose 200 nCi R power'!H462</f>
        <v>2682806784.5610528</v>
      </c>
      <c r="H86" s="58">
        <f>'Ac227 Dose 1 nCi R power'!I462/'Ac225 Dose 200 nCi R power'!I462</f>
        <v>3957188286.2804103</v>
      </c>
      <c r="I86" s="58">
        <f>'Ac227 Dose 1 nCi R power'!J462/'Ac225 Dose 200 nCi R power'!J462</f>
        <v>12107461531.668634</v>
      </c>
      <c r="J86" s="58">
        <f>'Ac227 Dose 1 nCi R power'!K462/'Ac225 Dose 200 nCi R power'!K462</f>
        <v>2775457633.8981705</v>
      </c>
      <c r="K86" s="58">
        <f>'Ac227 Dose 1 nCi R power'!L462/'Ac225 Dose 200 nCi R power'!L462</f>
        <v>5362969072.5856438</v>
      </c>
      <c r="L86" s="58">
        <f>'Ac227 Dose 1 nCi R power'!M462/'Ac225 Dose 200 nCi R power'!M462</f>
        <v>4119375873.6361394</v>
      </c>
      <c r="M86" s="58"/>
      <c r="P86" s="59">
        <f>((('Ac225 Dose 200 nCi R power'!Q462/'Ac225 Dose 200 nCi R power'!E462)^2+('Ac227 Dose 1 nCi R power'!Q462/'Ac227 Dose 1 nCi R power'!E462)^2)^0.5)*D86</f>
        <v>12896531774.287907</v>
      </c>
      <c r="Q86" s="59">
        <f>((('Ac225 Dose 200 nCi R power'!R462/'Ac225 Dose 200 nCi R power'!F462)^2+('Ac227 Dose 1 nCi R power'!R462/'Ac227 Dose 1 nCi R power'!F462)^2)^0.5)*E86</f>
        <v>14341543013.540071</v>
      </c>
      <c r="R86" s="59">
        <f>((('Ac225 Dose 200 nCi R power'!S462/'Ac225 Dose 200 nCi R power'!G462)^2+('Ac227 Dose 1 nCi R power'!S462/'Ac227 Dose 1 nCi R power'!G462)^2)^0.5)*F86</f>
        <v>3201238022.4769864</v>
      </c>
      <c r="S86" s="59">
        <f>((('Ac225 Dose 200 nCi R power'!T462/'Ac225 Dose 200 nCi R power'!H462)^2+('Ac227 Dose 1 nCi R power'!T462/'Ac227 Dose 1 nCi R power'!H462)^2)^0.5)*G86</f>
        <v>2628386335.1112647</v>
      </c>
      <c r="T86" s="59">
        <f>((('Ac225 Dose 200 nCi R power'!U462/'Ac225 Dose 200 nCi R power'!I462)^2+('Ac227 Dose 1 nCi R power'!U462/'Ac227 Dose 1 nCi R power'!I462)^2)^0.5)*H86</f>
        <v>4885761263.9314861</v>
      </c>
      <c r="U86" s="59">
        <f>((('Ac225 Dose 200 nCi R power'!V462/'Ac225 Dose 200 nCi R power'!J462)^2+('Ac227 Dose 1 nCi R power'!V462/'Ac227 Dose 1 nCi R power'!J462)^2)^0.5)*I86</f>
        <v>12305862791.569267</v>
      </c>
      <c r="V86" s="59">
        <f>((('Ac225 Dose 200 nCi R power'!W462/'Ac225 Dose 200 nCi R power'!K462)^2+('Ac227 Dose 1 nCi R power'!W462/'Ac227 Dose 1 nCi R power'!K462)^2)^0.5)*J86</f>
        <v>3033539793.5603037</v>
      </c>
      <c r="W86" s="59">
        <f>((('Ac225 Dose 200 nCi R power'!X462/'Ac225 Dose 200 nCi R power'!L462)^2+('Ac227 Dose 1 nCi R power'!X462/'Ac227 Dose 1 nCi R power'!L462)^2)^0.5)*K86</f>
        <v>5114222181.9044561</v>
      </c>
      <c r="X86" s="59">
        <f>((('Ac225 Dose 200 nCi R power'!Y462/'Ac225 Dose 200 nCi R power'!M462)^2+('Ac227 Dose 1 nCi R power'!Y462/'Ac227 Dose 1 nCi R power'!M462)^2)^0.5)*L86</f>
        <v>4838830338.5674877</v>
      </c>
      <c r="Y86" s="59"/>
      <c r="Z86" s="59"/>
      <c r="AA86" s="59"/>
      <c r="AB86" s="59">
        <f>((('Ac225 Dose 200 nCi R power'!AC462/'Ac225 Dose 200 nCi R power'!E462)^2+('Ac227 Dose 1 nCi R power'!AC462/'Ac227 Dose 1 nCi R power'!E462)^2)^0.5)*D86</f>
        <v>60141891075.354324</v>
      </c>
      <c r="AC86" s="59">
        <f>((('Ac225 Dose 200 nCi R power'!AD462/'Ac225 Dose 200 nCi R power'!F462)^2+('Ac227 Dose 1 nCi R power'!AD462/'Ac227 Dose 1 nCi R power'!F462)^2)^0.5)*E86</f>
        <v>19909967413.202808</v>
      </c>
      <c r="AD86" s="59">
        <f>((('Ac225 Dose 200 nCi R power'!AE462/'Ac225 Dose 200 nCi R power'!G462)^2+('Ac227 Dose 1 nCi R power'!AE462/'Ac227 Dose 1 nCi R power'!G462)^2)^0.5)*F86</f>
        <v>4475372926.9774513</v>
      </c>
      <c r="AE86" s="59">
        <f>((('Ac225 Dose 200 nCi R power'!AF462/'Ac225 Dose 200 nCi R power'!H462)^2+('Ac227 Dose 1 nCi R power'!AF462/'Ac227 Dose 1 nCi R power'!H462)^2)^0.5)*G86</f>
        <v>4959795480.3666983</v>
      </c>
      <c r="AF86" s="59">
        <f>((('Ac225 Dose 200 nCi R power'!AG462/'Ac225 Dose 200 nCi R power'!I462)^2+('Ac227 Dose 1 nCi R power'!AG462/'Ac227 Dose 1 nCi R power'!I462)^2)^0.5)*H86</f>
        <v>6329243385.4912443</v>
      </c>
      <c r="AG86" s="59">
        <f>((('Ac225 Dose 200 nCi R power'!AH462/'Ac225 Dose 200 nCi R power'!J462)^2+('Ac227 Dose 1 nCi R power'!AH462/'Ac227 Dose 1 nCi R power'!J462)^2)^0.5)*I86</f>
        <v>22157624904.280659</v>
      </c>
      <c r="AH86" s="59">
        <f>((('Ac225 Dose 200 nCi R power'!AI462/'Ac225 Dose 200 nCi R power'!K462)^2+('Ac227 Dose 1 nCi R power'!AI462/'Ac227 Dose 1 nCi R power'!K462)^2)^0.5)*J86</f>
        <v>4817569861.9513884</v>
      </c>
      <c r="AI86" s="59">
        <f>((('Ac225 Dose 200 nCi R power'!AJ462/'Ac225 Dose 200 nCi R power'!L462)^2+('Ac227 Dose 1 nCi R power'!AJ462/'Ac227 Dose 1 nCi R power'!L462)^2)^0.5)*K86</f>
        <v>10084848935.969009</v>
      </c>
      <c r="AJ86" s="59">
        <f>((('Ac225 Dose 200 nCi R power'!AK462/'Ac225 Dose 200 nCi R power'!M462)^2+('Ac227 Dose 1 nCi R power'!AK462/'Ac227 Dose 1 nCi R power'!M462)^2)^0.5)*L86</f>
        <v>6815763010.722621</v>
      </c>
      <c r="AK86" s="59"/>
      <c r="AL86" s="59"/>
      <c r="AN86" s="148">
        <f t="shared" si="8"/>
        <v>4601579984.6322746</v>
      </c>
      <c r="AO86" s="148">
        <f t="shared" si="6"/>
        <v>-2270468607.5916157</v>
      </c>
      <c r="AP86" s="148">
        <f t="shared" si="6"/>
        <v>-487208419.84601021</v>
      </c>
      <c r="AQ86" s="148">
        <f t="shared" si="6"/>
        <v>54420449.449788094</v>
      </c>
      <c r="AR86" s="148">
        <f t="shared" si="6"/>
        <v>-928572977.65107584</v>
      </c>
      <c r="AS86" s="148">
        <f t="shared" si="6"/>
        <v>-198401259.90063286</v>
      </c>
      <c r="AT86" s="148">
        <f t="shared" si="6"/>
        <v>-258082159.66213322</v>
      </c>
      <c r="AU86" s="148">
        <f t="shared" si="6"/>
        <v>248746890.68118763</v>
      </c>
      <c r="AV86" s="148">
        <f t="shared" si="4"/>
        <v>-719454464.93134832</v>
      </c>
      <c r="AZ86" s="148">
        <f t="shared" si="7"/>
        <v>77640002834.274506</v>
      </c>
      <c r="BA86" s="148">
        <f t="shared" si="7"/>
        <v>31981041819.151264</v>
      </c>
      <c r="BB86" s="148">
        <f t="shared" si="7"/>
        <v>7189402529.608427</v>
      </c>
      <c r="BC86" s="148">
        <f t="shared" si="7"/>
        <v>7642602264.9277515</v>
      </c>
      <c r="BD86" s="148">
        <f t="shared" si="7"/>
        <v>10286431671.771654</v>
      </c>
      <c r="BE86" s="148">
        <f t="shared" si="7"/>
        <v>34265086435.949295</v>
      </c>
      <c r="BF86" s="148">
        <f t="shared" si="7"/>
        <v>7593027495.8495588</v>
      </c>
      <c r="BG86" s="148">
        <f t="shared" si="7"/>
        <v>15447818008.554653</v>
      </c>
      <c r="BH86" s="148">
        <f t="shared" si="5"/>
        <v>10935138884.358761</v>
      </c>
    </row>
    <row r="87" spans="2:60">
      <c r="C87">
        <f>'Ac225 Dose 200 nCi R power'!D552</f>
        <v>1460</v>
      </c>
      <c r="D87" s="58">
        <f>'Ac227 Dose 1 nCi R power'!E463/'Ac225 Dose 200 nCi R power'!E463</f>
        <v>1.8443133640633745E+21</v>
      </c>
      <c r="E87" s="58">
        <f>'Ac227 Dose 1 nCi R power'!F463/'Ac225 Dose 200 nCi R power'!F463</f>
        <v>1.2722997859551876E+21</v>
      </c>
      <c r="F87" s="58">
        <f>'Ac227 Dose 1 nCi R power'!G463/'Ac225 Dose 200 nCi R power'!G463</f>
        <v>2.8606064103140776E+20</v>
      </c>
      <c r="G87" s="58">
        <f>'Ac227 Dose 1 nCi R power'!H463/'Ac225 Dose 200 nCi R power'!H463</f>
        <v>2.8276973390820203E+20</v>
      </c>
      <c r="H87" s="58">
        <f>'Ac227 Dose 1 nCi R power'!I463/'Ac225 Dose 200 nCi R power'!I463</f>
        <v>4.1709044616093971E+20</v>
      </c>
      <c r="I87" s="58">
        <f>'Ac227 Dose 1 nCi R power'!J463/'Ac225 Dose 200 nCi R power'!J463</f>
        <v>1.2761350147598823E+21</v>
      </c>
      <c r="J87" s="58">
        <f>'Ac227 Dose 1 nCi R power'!K463/'Ac225 Dose 200 nCi R power'!K463</f>
        <v>2.9253519900400917E+20</v>
      </c>
      <c r="K87" s="58">
        <f>'Ac227 Dose 1 nCi R power'!L463/'Ac225 Dose 200 nCi R power'!L463</f>
        <v>5.6526073600976067E+20</v>
      </c>
      <c r="L87" s="58">
        <f>'Ac227 Dose 1 nCi R power'!M463/'Ac225 Dose 200 nCi R power'!M463</f>
        <v>4.3418513266006327E+20</v>
      </c>
      <c r="M87" s="58"/>
      <c r="P87" s="59">
        <f>((('Ac225 Dose 200 nCi R power'!Q463/'Ac225 Dose 200 nCi R power'!E463)^2+('Ac227 Dose 1 nCi R power'!Q463/'Ac227 Dose 1 nCi R power'!E463)^2)^0.5)*D87</f>
        <v>1.3593035768137609E+21</v>
      </c>
      <c r="Q87" s="59">
        <f>((('Ac225 Dose 200 nCi R power'!R463/'Ac225 Dose 200 nCi R power'!F463)^2+('Ac227 Dose 1 nCi R power'!R463/'Ac227 Dose 1 nCi R power'!F463)^2)^0.5)*E87</f>
        <v>1.5116087841694032E+21</v>
      </c>
      <c r="R87" s="59">
        <f>((('Ac225 Dose 200 nCi R power'!S463/'Ac225 Dose 200 nCi R power'!G463)^2+('Ac227 Dose 1 nCi R power'!S463/'Ac227 Dose 1 nCi R power'!G463)^2)^0.5)*F87</f>
        <v>3.3741275331564483E+20</v>
      </c>
      <c r="S87" s="59">
        <f>((('Ac225 Dose 200 nCi R power'!T463/'Ac225 Dose 200 nCi R power'!H463)^2+('Ac227 Dose 1 nCi R power'!T463/'Ac227 Dose 1 nCi R power'!H463)^2)^0.5)*G87</f>
        <v>2.7703378001892511E+20</v>
      </c>
      <c r="T87" s="59">
        <f>((('Ac225 Dose 200 nCi R power'!U463/'Ac225 Dose 200 nCi R power'!I463)^2+('Ac227 Dose 1 nCi R power'!U463/'Ac227 Dose 1 nCi R power'!I463)^2)^0.5)*H87</f>
        <v>5.1496269522329711E+20</v>
      </c>
      <c r="U87" s="59">
        <f>((('Ac225 Dose 200 nCi R power'!V463/'Ac225 Dose 200 nCi R power'!J463)^2+('Ac227 Dose 1 nCi R power'!V463/'Ac227 Dose 1 nCi R power'!J463)^2)^0.5)*I87</f>
        <v>1.2970466479762616E+21</v>
      </c>
      <c r="V87" s="59">
        <f>((('Ac225 Dose 200 nCi R power'!W463/'Ac225 Dose 200 nCi R power'!K463)^2+('Ac227 Dose 1 nCi R power'!W463/'Ac227 Dose 1 nCi R power'!K463)^2)^0.5)*J87</f>
        <v>3.1973724129571891E+20</v>
      </c>
      <c r="W87" s="59">
        <f>((('Ac225 Dose 200 nCi R power'!X463/'Ac225 Dose 200 nCi R power'!L463)^2+('Ac227 Dose 1 nCi R power'!X463/'Ac227 Dose 1 nCi R power'!L463)^2)^0.5)*K87</f>
        <v>5.3904263767588431E+20</v>
      </c>
      <c r="X87" s="59">
        <f>((('Ac225 Dose 200 nCi R power'!Y463/'Ac225 Dose 200 nCi R power'!M463)^2+('Ac227 Dose 1 nCi R power'!Y463/'Ac227 Dose 1 nCi R power'!M463)^2)^0.5)*L87</f>
        <v>5.1001614247353778E+20</v>
      </c>
      <c r="Y87" s="59"/>
      <c r="Z87" s="59"/>
      <c r="AA87" s="59"/>
      <c r="AB87" s="59">
        <f>((('Ac225 Dose 200 nCi R power'!AC463/'Ac225 Dose 200 nCi R power'!E463)^2+('Ac227 Dose 1 nCi R power'!AC463/'Ac227 Dose 1 nCi R power'!E463)^2)^0.5)*D87</f>
        <v>6.3389978860876097E+21</v>
      </c>
      <c r="AC87" s="59">
        <f>((('Ac225 Dose 200 nCi R power'!AD463/'Ac225 Dose 200 nCi R power'!F463)^2+('Ac227 Dose 1 nCi R power'!AD463/'Ac227 Dose 1 nCi R power'!F463)^2)^0.5)*E87</f>
        <v>2.098524657068613E+21</v>
      </c>
      <c r="AD87" s="59">
        <f>((('Ac225 Dose 200 nCi R power'!AE463/'Ac225 Dose 200 nCi R power'!G463)^2+('Ac227 Dose 1 nCi R power'!AE463/'Ac227 Dose 1 nCi R power'!G463)^2)^0.5)*F87</f>
        <v>4.7170747404697666E+20</v>
      </c>
      <c r="AE87" s="59">
        <f>((('Ac225 Dose 200 nCi R power'!AF463/'Ac225 Dose 200 nCi R power'!H463)^2+('Ac227 Dose 1 nCi R power'!AF463/'Ac227 Dose 1 nCi R power'!H463)^2)^0.5)*G87</f>
        <v>5.227659540349124E+20</v>
      </c>
      <c r="AF87" s="59">
        <f>((('Ac225 Dose 200 nCi R power'!AG463/'Ac225 Dose 200 nCi R power'!I463)^2+('Ac227 Dose 1 nCi R power'!AG463/'Ac227 Dose 1 nCi R power'!I463)^2)^0.5)*H87</f>
        <v>6.6710673249189351E+20</v>
      </c>
      <c r="AG87" s="59">
        <f>((('Ac225 Dose 200 nCi R power'!AH463/'Ac225 Dose 200 nCi R power'!J463)^2+('Ac227 Dose 1 nCi R power'!AH463/'Ac227 Dose 1 nCi R power'!J463)^2)^0.5)*I87</f>
        <v>2.3354293474572082E+21</v>
      </c>
      <c r="AH87" s="59">
        <f>((('Ac225 Dose 200 nCi R power'!AI463/'Ac225 Dose 200 nCi R power'!K463)^2+('Ac227 Dose 1 nCi R power'!AI463/'Ac227 Dose 1 nCi R power'!K463)^2)^0.5)*J87</f>
        <v>5.0777527319063134E+20</v>
      </c>
      <c r="AI87" s="59">
        <f>((('Ac225 Dose 200 nCi R power'!AJ463/'Ac225 Dose 200 nCi R power'!L463)^2+('Ac227 Dose 1 nCi R power'!AJ463/'Ac227 Dose 1 nCi R power'!L463)^2)^0.5)*K87</f>
        <v>1.0629502156246233E+21</v>
      </c>
      <c r="AJ87" s="59">
        <f>((('Ac225 Dose 200 nCi R power'!AK463/'Ac225 Dose 200 nCi R power'!M463)^2+('Ac227 Dose 1 nCi R power'!AK463/'Ac227 Dose 1 nCi R power'!M463)^2)^0.5)*L87</f>
        <v>7.1838624533623852E+20</v>
      </c>
      <c r="AK87" s="59"/>
      <c r="AL87" s="59"/>
      <c r="AN87" s="148">
        <f t="shared" si="8"/>
        <v>4.850097872496136E+20</v>
      </c>
      <c r="AO87" s="148">
        <f t="shared" si="6"/>
        <v>-2.3930899821421553E+20</v>
      </c>
      <c r="AP87" s="148">
        <f t="shared" si="6"/>
        <v>-5.135211228423707E+19</v>
      </c>
      <c r="AQ87" s="148">
        <f t="shared" si="6"/>
        <v>5.7359538892769198E+18</v>
      </c>
      <c r="AR87" s="148">
        <f t="shared" si="6"/>
        <v>-9.7872249062357402E+19</v>
      </c>
      <c r="AS87" s="148">
        <f t="shared" si="6"/>
        <v>-2.091163321637929E+19</v>
      </c>
      <c r="AT87" s="148">
        <f t="shared" si="6"/>
        <v>-2.7202042291709739E+19</v>
      </c>
      <c r="AU87" s="148">
        <f t="shared" si="6"/>
        <v>2.6218098333876355E+19</v>
      </c>
      <c r="AV87" s="148">
        <f t="shared" si="4"/>
        <v>-7.5831009813474509E+19</v>
      </c>
      <c r="AZ87" s="148">
        <f t="shared" si="7"/>
        <v>8.1833112501509843E+21</v>
      </c>
      <c r="BA87" s="148">
        <f t="shared" si="7"/>
        <v>3.3708244430238007E+21</v>
      </c>
      <c r="BB87" s="148">
        <f t="shared" si="7"/>
        <v>7.5776811507838445E+20</v>
      </c>
      <c r="BC87" s="148">
        <f t="shared" si="7"/>
        <v>8.0553568794311446E+20</v>
      </c>
      <c r="BD87" s="148">
        <f t="shared" si="7"/>
        <v>1.0841971786528332E+21</v>
      </c>
      <c r="BE87" s="148">
        <f t="shared" si="7"/>
        <v>3.6115643622170904E+21</v>
      </c>
      <c r="BF87" s="148">
        <f t="shared" si="7"/>
        <v>8.0031047219464058E+20</v>
      </c>
      <c r="BG87" s="148">
        <f t="shared" si="7"/>
        <v>1.6282109516343841E+21</v>
      </c>
      <c r="BH87" s="148">
        <f t="shared" si="5"/>
        <v>1.1525713779963019E+21</v>
      </c>
    </row>
    <row r="88" spans="2:60">
      <c r="C88">
        <f>'Ac225 Dose 200 nCi R power'!D553</f>
        <v>2920</v>
      </c>
      <c r="D88" s="58">
        <f>'Ac227 Dose 1 nCi R power'!E464/'Ac225 Dose 200 nCi R power'!E464</f>
        <v>2.027763614290948E+43</v>
      </c>
      <c r="E88" s="58">
        <f>'Ac227 Dose 1 nCi R power'!F464/'Ac225 Dose 200 nCi R power'!F464</f>
        <v>1.3988529621376417E+43</v>
      </c>
      <c r="F88" s="58">
        <f>'Ac227 Dose 1 nCi R power'!G464/'Ac225 Dose 200 nCi R power'!G464</f>
        <v>3.1451453460503167E+42</v>
      </c>
      <c r="G88" s="58">
        <f>'Ac227 Dose 1 nCi R power'!H464/'Ac225 Dose 200 nCi R power'!H464</f>
        <v>3.1089628737412442E+42</v>
      </c>
      <c r="H88" s="58">
        <f>'Ac227 Dose 1 nCi R power'!I464/'Ac225 Dose 200 nCi R power'!I464</f>
        <v>4.5857761868089399E+42</v>
      </c>
      <c r="I88" s="58">
        <f>'Ac227 Dose 1 nCi R power'!J464/'Ac225 Dose 200 nCi R power'!J464</f>
        <v>1.4030696736651817E+43</v>
      </c>
      <c r="J88" s="58">
        <f>'Ac227 Dose 1 nCi R power'!K464/'Ac225 Dose 200 nCi R power'!K464</f>
        <v>3.2163310422084436E+42</v>
      </c>
      <c r="K88" s="58">
        <f>'Ac227 Dose 1 nCi R power'!L464/'Ac225 Dose 200 nCi R power'!L464</f>
        <v>6.2148611803288266E+42</v>
      </c>
      <c r="L88" s="58">
        <f>'Ac227 Dose 1 nCi R power'!M464/'Ac225 Dose 200 nCi R power'!M464</f>
        <v>4.7737268027729303E+42</v>
      </c>
      <c r="M88" s="58"/>
      <c r="P88" s="59">
        <f>((('Ac225 Dose 200 nCi R power'!Q464/'Ac225 Dose 200 nCi R power'!E464)^2+('Ac227 Dose 1 nCi R power'!Q464/'Ac227 Dose 1 nCi R power'!E464)^2)^0.5)*D88</f>
        <v>1.4945108502417007E+43</v>
      </c>
      <c r="Q88" s="59">
        <f>((('Ac225 Dose 200 nCi R power'!R464/'Ac225 Dose 200 nCi R power'!F464)^2+('Ac227 Dose 1 nCi R power'!R464/'Ac227 Dose 1 nCi R power'!F464)^2)^0.5)*E88</f>
        <v>1.6619655592735643E+43</v>
      </c>
      <c r="R88" s="59">
        <f>((('Ac225 Dose 200 nCi R power'!S464/'Ac225 Dose 200 nCi R power'!G464)^2+('Ac227 Dose 1 nCi R power'!S464/'Ac227 Dose 1 nCi R power'!G464)^2)^0.5)*F88</f>
        <v>3.7097454125896643E+42</v>
      </c>
      <c r="S88" s="59">
        <f>((('Ac225 Dose 200 nCi R power'!T464/'Ac225 Dose 200 nCi R power'!H464)^2+('Ac227 Dose 1 nCi R power'!T464/'Ac227 Dose 1 nCi R power'!H464)^2)^0.5)*G88</f>
        <v>3.0458978934805106E+42</v>
      </c>
      <c r="T88" s="59">
        <f>((('Ac225 Dose 200 nCi R power'!U464/'Ac225 Dose 200 nCi R power'!I464)^2+('Ac227 Dose 1 nCi R power'!U464/'Ac227 Dose 1 nCi R power'!I464)^2)^0.5)*H88</f>
        <v>5.6618502931105953E+42</v>
      </c>
      <c r="U88" s="59">
        <f>((('Ac225 Dose 200 nCi R power'!V464/'Ac225 Dose 200 nCi R power'!J464)^2+('Ac227 Dose 1 nCi R power'!V464/'Ac227 Dose 1 nCi R power'!J464)^2)^0.5)*I88</f>
        <v>1.4260613462181302E+43</v>
      </c>
      <c r="V88" s="59">
        <f>((('Ac225 Dose 200 nCi R power'!W464/'Ac225 Dose 200 nCi R power'!K464)^2+('Ac227 Dose 1 nCi R power'!W464/'Ac227 Dose 1 nCi R power'!K464)^2)^0.5)*J88</f>
        <v>3.5154088056098105E+42</v>
      </c>
      <c r="W88" s="59">
        <f>((('Ac225 Dose 200 nCi R power'!X464/'Ac225 Dose 200 nCi R power'!L464)^2+('Ac227 Dose 1 nCi R power'!X464/'Ac227 Dose 1 nCi R power'!L464)^2)^0.5)*K88</f>
        <v>5.926601566354087E+42</v>
      </c>
      <c r="X88" s="59">
        <f>((('Ac225 Dose 200 nCi R power'!Y464/'Ac225 Dose 200 nCi R power'!M464)^2+('Ac227 Dose 1 nCi R power'!Y464/'Ac227 Dose 1 nCi R power'!M464)^2)^0.5)*L88</f>
        <v>5.6074645261494186E+42</v>
      </c>
      <c r="Y88" s="59"/>
      <c r="Z88" s="59"/>
      <c r="AA88" s="59"/>
      <c r="AB88" s="59">
        <f>((('Ac225 Dose 200 nCi R power'!AC464/'Ac225 Dose 200 nCi R power'!E464)^2+('Ac227 Dose 1 nCi R power'!AC464/'Ac227 Dose 1 nCi R power'!E464)^2)^0.5)*D88</f>
        <v>6.969525632106194E+43</v>
      </c>
      <c r="AC88" s="59">
        <f>((('Ac225 Dose 200 nCi R power'!AD464/'Ac225 Dose 200 nCi R power'!F464)^2+('Ac227 Dose 1 nCi R power'!AD464/'Ac227 Dose 1 nCi R power'!F464)^2)^0.5)*E88</f>
        <v>2.3072608083915073E+43</v>
      </c>
      <c r="AD88" s="59">
        <f>((('Ac225 Dose 200 nCi R power'!AE464/'Ac225 Dose 200 nCi R power'!G464)^2+('Ac227 Dose 1 nCi R power'!AE464/'Ac227 Dose 1 nCi R power'!G464)^2)^0.5)*F88</f>
        <v>5.1862729571843123E+42</v>
      </c>
      <c r="AE88" s="59">
        <f>((('Ac225 Dose 200 nCi R power'!AF464/'Ac225 Dose 200 nCi R power'!H464)^2+('Ac227 Dose 1 nCi R power'!AF464/'Ac227 Dose 1 nCi R power'!H464)^2)^0.5)*G88</f>
        <v>5.7476446304472106E+42</v>
      </c>
      <c r="AF88" s="59">
        <f>((('Ac225 Dose 200 nCi R power'!AG464/'Ac225 Dose 200 nCi R power'!I464)^2+('Ac227 Dose 1 nCi R power'!AG464/'Ac227 Dose 1 nCi R power'!I464)^2)^0.5)*H88</f>
        <v>7.3346253698192206E+42</v>
      </c>
      <c r="AG88" s="59">
        <f>((('Ac225 Dose 200 nCi R power'!AH464/'Ac225 Dose 200 nCi R power'!J464)^2+('Ac227 Dose 1 nCi R power'!AH464/'Ac227 Dose 1 nCi R power'!J464)^2)^0.5)*I88</f>
        <v>2.5677299458956001E+43</v>
      </c>
      <c r="AH88" s="59">
        <f>((('Ac225 Dose 200 nCi R power'!AI464/'Ac225 Dose 200 nCi R power'!K464)^2+('Ac227 Dose 1 nCi R power'!AI464/'Ac227 Dose 1 nCi R power'!K464)^2)^0.5)*J88</f>
        <v>5.5828268843863744E+42</v>
      </c>
      <c r="AI88" s="59">
        <f>((('Ac225 Dose 200 nCi R power'!AJ464/'Ac225 Dose 200 nCi R power'!L464)^2+('Ac227 Dose 1 nCi R power'!AJ464/'Ac227 Dose 1 nCi R power'!L464)^2)^0.5)*K88</f>
        <v>1.1686797986962173E+43</v>
      </c>
      <c r="AJ88" s="59">
        <f>((('Ac225 Dose 200 nCi R power'!AK464/'Ac225 Dose 200 nCi R power'!M464)^2+('Ac227 Dose 1 nCi R power'!AK464/'Ac227 Dose 1 nCi R power'!M464)^2)^0.5)*L88</f>
        <v>7.8984272287139264E+42</v>
      </c>
      <c r="AK88" s="59"/>
      <c r="AL88" s="59"/>
      <c r="AN88" s="148">
        <f t="shared" si="8"/>
        <v>5.3325276404924737E+42</v>
      </c>
      <c r="AO88" s="148">
        <f t="shared" si="6"/>
        <v>-2.6311259713592262E+42</v>
      </c>
      <c r="AP88" s="148">
        <f t="shared" si="6"/>
        <v>-5.646000665393476E+41</v>
      </c>
      <c r="AQ88" s="148">
        <f t="shared" si="6"/>
        <v>6.3064980260733588E+40</v>
      </c>
      <c r="AR88" s="148">
        <f t="shared" si="6"/>
        <v>-1.0760741063016554E+42</v>
      </c>
      <c r="AS88" s="148">
        <f t="shared" si="6"/>
        <v>-2.2991672552948522E+41</v>
      </c>
      <c r="AT88" s="148">
        <f t="shared" si="6"/>
        <v>-2.9907776340136683E+41</v>
      </c>
      <c r="AU88" s="148">
        <f t="shared" si="6"/>
        <v>2.8825961397473954E+41</v>
      </c>
      <c r="AV88" s="148">
        <f t="shared" si="4"/>
        <v>-8.3373772337648834E+41</v>
      </c>
      <c r="AZ88" s="148">
        <f t="shared" si="7"/>
        <v>8.9972892463971425E+43</v>
      </c>
      <c r="BA88" s="148">
        <f t="shared" si="7"/>
        <v>3.7061137705291489E+43</v>
      </c>
      <c r="BB88" s="148">
        <f t="shared" si="7"/>
        <v>8.3314183032346296E+42</v>
      </c>
      <c r="BC88" s="148">
        <f t="shared" si="7"/>
        <v>8.8566075041884548E+42</v>
      </c>
      <c r="BD88" s="148">
        <f t="shared" si="7"/>
        <v>1.192040155662816E+43</v>
      </c>
      <c r="BE88" s="148">
        <f t="shared" si="7"/>
        <v>3.9707996195607817E+43</v>
      </c>
      <c r="BF88" s="148">
        <f t="shared" si="7"/>
        <v>8.799157926594818E+42</v>
      </c>
      <c r="BG88" s="148">
        <f t="shared" si="7"/>
        <v>1.7901659167291001E+43</v>
      </c>
      <c r="BH88" s="148">
        <f t="shared" si="5"/>
        <v>1.2672154031486857E+43</v>
      </c>
    </row>
    <row r="89" spans="2:60">
      <c r="C89">
        <f>'Ac225 Dose 200 nCi R power'!D554</f>
        <v>5840</v>
      </c>
      <c r="D89" s="58">
        <f>'Ac227 Dose 1 nCi R power'!E465/'Ac225 Dose 200 nCi R power'!E465</f>
        <v>2.411231734428626E+87</v>
      </c>
      <c r="E89" s="58">
        <f>'Ac227 Dose 1 nCi R power'!F465/'Ac225 Dose 200 nCi R power'!F465</f>
        <v>1.6633884888427668E+87</v>
      </c>
      <c r="F89" s="58">
        <f>'Ac227 Dose 1 nCi R power'!G465/'Ac225 Dose 200 nCi R power'!G465</f>
        <v>3.7399202818020896E+86</v>
      </c>
      <c r="G89" s="58">
        <f>'Ac227 Dose 1 nCi R power'!H465/'Ac225 Dose 200 nCi R power'!H465</f>
        <v>3.6968953824268099E+86</v>
      </c>
      <c r="H89" s="58">
        <f>'Ac227 Dose 1 nCi R power'!I465/'Ac225 Dose 200 nCi R power'!I465</f>
        <v>5.4529872173918361E+86</v>
      </c>
      <c r="I89" s="58">
        <f>'Ac227 Dose 1 nCi R power'!J465/'Ac225 Dose 200 nCi R power'!J465</f>
        <v>1.6684026179939544E+87</v>
      </c>
      <c r="J89" s="58">
        <f>'Ac227 Dose 1 nCi R power'!K465/'Ac225 Dose 200 nCi R power'!K465</f>
        <v>3.8245678257288942E+86</v>
      </c>
      <c r="K89" s="58">
        <f>'Ac227 Dose 1 nCi R power'!L465/'Ac225 Dose 200 nCi R power'!L465</f>
        <v>7.3901466608164838E+86</v>
      </c>
      <c r="L89" s="58">
        <f>'Ac227 Dose 1 nCi R power'!M465/'Ac225 Dose 200 nCi R power'!M465</f>
        <v>5.6764809651461837E+86</v>
      </c>
      <c r="M89" s="58"/>
      <c r="P89" s="59">
        <f>((('Ac225 Dose 200 nCi R power'!Q465/'Ac225 Dose 200 nCi R power'!E465)^2+('Ac227 Dose 1 nCi R power'!Q465/'Ac227 Dose 1 nCi R power'!E465)^2)^0.5)*D89</f>
        <v>1.7771361336961252E+87</v>
      </c>
      <c r="Q89" s="59">
        <f>((('Ac225 Dose 200 nCi R power'!R465/'Ac225 Dose 200 nCi R power'!F465)^2+('Ac227 Dose 1 nCi R power'!R465/'Ac227 Dose 1 nCi R power'!F465)^2)^0.5)*E89</f>
        <v>1.9762580163709599E+87</v>
      </c>
      <c r="R89" s="59">
        <f>((('Ac225 Dose 200 nCi R power'!S465/'Ac225 Dose 200 nCi R power'!G465)^2+('Ac227 Dose 1 nCi R power'!S465/'Ac227 Dose 1 nCi R power'!G465)^2)^0.5)*F89</f>
        <v>4.4112912385081173E+86</v>
      </c>
      <c r="S89" s="59">
        <f>((('Ac225 Dose 200 nCi R power'!T465/'Ac225 Dose 200 nCi R power'!H465)^2+('Ac227 Dose 1 nCi R power'!T465/'Ac227 Dose 1 nCi R power'!H465)^2)^0.5)*G89</f>
        <v>3.6219042539421578E+86</v>
      </c>
      <c r="T89" s="59">
        <f>((('Ac225 Dose 200 nCi R power'!U465/'Ac225 Dose 200 nCi R power'!I465)^2+('Ac227 Dose 1 nCi R power'!U465/'Ac227 Dose 1 nCi R power'!I465)^2)^0.5)*H89</f>
        <v>6.7325565002338881E+86</v>
      </c>
      <c r="U89" s="59">
        <f>((('Ac225 Dose 200 nCi R power'!V465/'Ac225 Dose 200 nCi R power'!J465)^2+('Ac227 Dose 1 nCi R power'!V465/'Ac227 Dose 1 nCi R power'!J465)^2)^0.5)*I89</f>
        <v>1.6957422201529791E+87</v>
      </c>
      <c r="V89" s="59">
        <f>((('Ac225 Dose 200 nCi R power'!W465/'Ac225 Dose 200 nCi R power'!K465)^2+('Ac227 Dose 1 nCi R power'!W465/'Ac227 Dose 1 nCi R power'!K465)^2)^0.5)*J89</f>
        <v>4.1802038520846972E+86</v>
      </c>
      <c r="W89" s="59">
        <f>((('Ac225 Dose 200 nCi R power'!X465/'Ac225 Dose 200 nCi R power'!L465)^2+('Ac227 Dose 1 nCi R power'!X465/'Ac227 Dose 1 nCi R power'!L465)^2)^0.5)*K89</f>
        <v>7.0473745920844555E+86</v>
      </c>
      <c r="X89" s="59">
        <f>((('Ac225 Dose 200 nCi R power'!Y465/'Ac225 Dose 200 nCi R power'!M465)^2+('Ac227 Dose 1 nCi R power'!Y465/'Ac227 Dose 1 nCi R power'!M465)^2)^0.5)*L89</f>
        <v>6.6678859014156538E+86</v>
      </c>
      <c r="Y89" s="59"/>
      <c r="Z89" s="59"/>
      <c r="AA89" s="59"/>
      <c r="AB89" s="59">
        <f>((('Ac225 Dose 200 nCi R power'!AC465/'Ac225 Dose 200 nCi R power'!E465)^2+('Ac227 Dose 1 nCi R power'!AC465/'Ac227 Dose 1 nCi R power'!E465)^2)^0.5)*D89</f>
        <v>8.2875248671056115E+87</v>
      </c>
      <c r="AC89" s="59">
        <f>((('Ac225 Dose 200 nCi R power'!AD465/'Ac225 Dose 200 nCi R power'!F465)^2+('Ac227 Dose 1 nCi R power'!AD465/'Ac227 Dose 1 nCi R power'!F465)^2)^0.5)*E89</f>
        <v>2.7435843318168976E+87</v>
      </c>
      <c r="AD89" s="59">
        <f>((('Ac225 Dose 200 nCi R power'!AE465/'Ac225 Dose 200 nCi R power'!G465)^2+('Ac227 Dose 1 nCi R power'!AE465/'Ac227 Dose 1 nCi R power'!G465)^2)^0.5)*F89</f>
        <v>6.1670432636422266E+86</v>
      </c>
      <c r="AE89" s="59">
        <f>((('Ac225 Dose 200 nCi R power'!AF465/'Ac225 Dose 200 nCi R power'!H465)^2+('Ac227 Dose 1 nCi R power'!AF465/'Ac227 Dose 1 nCi R power'!H465)^2)^0.5)*G89</f>
        <v>6.8345753092125955E+86</v>
      </c>
      <c r="AF89" s="59">
        <f>((('Ac225 Dose 200 nCi R power'!AG465/'Ac225 Dose 200 nCi R power'!I465)^2+('Ac227 Dose 1 nCi R power'!AG465/'Ac227 Dose 1 nCi R power'!I465)^2)^0.5)*H89</f>
        <v>8.7216682098507421E+86</v>
      </c>
      <c r="AG89" s="59">
        <f>((('Ac225 Dose 200 nCi R power'!AH465/'Ac225 Dose 200 nCi R power'!J465)^2+('Ac227 Dose 1 nCi R power'!AH465/'Ac227 Dose 1 nCi R power'!J465)^2)^0.5)*I89</f>
        <v>3.053310498004533E+87</v>
      </c>
      <c r="AH89" s="59">
        <f>((('Ac225 Dose 200 nCi R power'!AI465/'Ac225 Dose 200 nCi R power'!K465)^2+('Ac227 Dose 1 nCi R power'!AI465/'Ac227 Dose 1 nCi R power'!K465)^2)^0.5)*J89</f>
        <v>6.6385890626412199E+86</v>
      </c>
      <c r="AI89" s="59">
        <f>((('Ac225 Dose 200 nCi R power'!AJ465/'Ac225 Dose 200 nCi R power'!L465)^2+('Ac227 Dose 1 nCi R power'!AJ465/'Ac227 Dose 1 nCi R power'!L465)^2)^0.5)*K89</f>
        <v>1.3896875346524733E+87</v>
      </c>
      <c r="AJ89" s="59">
        <f>((('Ac225 Dose 200 nCi R power'!AK465/'Ac225 Dose 200 nCi R power'!M465)^2+('Ac227 Dose 1 nCi R power'!AK465/'Ac227 Dose 1 nCi R power'!M465)^2)^0.5)*L89</f>
        <v>9.3920900107528781E+86</v>
      </c>
      <c r="AK89" s="59"/>
      <c r="AL89" s="59"/>
      <c r="AN89" s="148">
        <f t="shared" si="8"/>
        <v>6.3409560073250084E+86</v>
      </c>
      <c r="AO89" s="148">
        <f t="shared" si="6"/>
        <v>-3.1286952752819305E+86</v>
      </c>
      <c r="AP89" s="148">
        <f t="shared" si="6"/>
        <v>-6.7137095670602775E+85</v>
      </c>
      <c r="AQ89" s="148">
        <f t="shared" si="6"/>
        <v>7.4991128484652104E+84</v>
      </c>
      <c r="AR89" s="148">
        <f t="shared" si="6"/>
        <v>-1.279569282842052E+86</v>
      </c>
      <c r="AS89" s="148">
        <f t="shared" si="6"/>
        <v>-2.7339602159024745E+85</v>
      </c>
      <c r="AT89" s="148">
        <f t="shared" si="6"/>
        <v>-3.5563602635580294E+85</v>
      </c>
      <c r="AU89" s="148">
        <f t="shared" si="6"/>
        <v>3.4277206873202824E+85</v>
      </c>
      <c r="AV89" s="148">
        <f t="shared" si="4"/>
        <v>-9.9140493626947005E+85</v>
      </c>
      <c r="AZ89" s="148">
        <f t="shared" si="7"/>
        <v>1.0698756601534237E+88</v>
      </c>
      <c r="BA89" s="148">
        <f t="shared" si="7"/>
        <v>4.406972820659664E+87</v>
      </c>
      <c r="BB89" s="148">
        <f t="shared" si="7"/>
        <v>9.9069635454443156E+86</v>
      </c>
      <c r="BC89" s="148">
        <f t="shared" si="7"/>
        <v>1.0531470691639404E+87</v>
      </c>
      <c r="BD89" s="148">
        <f t="shared" si="7"/>
        <v>1.4174655427242577E+87</v>
      </c>
      <c r="BE89" s="148">
        <f t="shared" si="7"/>
        <v>4.721713115998487E+87</v>
      </c>
      <c r="BF89" s="148">
        <f t="shared" si="7"/>
        <v>1.0463156888370114E+87</v>
      </c>
      <c r="BG89" s="148">
        <f t="shared" si="7"/>
        <v>2.1287022007341219E+87</v>
      </c>
      <c r="BH89" s="148">
        <f t="shared" si="5"/>
        <v>1.5068570975899063E+87</v>
      </c>
    </row>
    <row r="90" spans="2:60">
      <c r="C90">
        <f>'Ac225 Dose 200 nCi R power'!D555</f>
        <v>7946.78</v>
      </c>
      <c r="D90" s="58">
        <f>'Ac227 Dose 1 nCi R power'!E466/'Ac225 Dose 200 nCi R power'!E466</f>
        <v>3.7809987141726327E+175</v>
      </c>
      <c r="E90" s="58">
        <f>'Ac227 Dose 1 nCi R power'!F466/'Ac225 Dose 200 nCi R power'!F466</f>
        <v>2.6083223970898795E+175</v>
      </c>
      <c r="F90" s="58">
        <f>'Ac227 Dose 1 nCi R power'!G466/'Ac225 Dose 200 nCi R power'!G466</f>
        <v>5.8644855965918487E+174</v>
      </c>
      <c r="G90" s="58">
        <f>'Ac227 Dose 1 nCi R power'!H466/'Ac225 Dose 200 nCi R power'!H466</f>
        <v>5.7970192113031343E+174</v>
      </c>
      <c r="H90" s="58">
        <f>'Ac227 Dose 1 nCi R power'!I466/'Ac225 Dose 200 nCi R power'!I466</f>
        <v>8.550707658235096E+174</v>
      </c>
      <c r="I90" s="58">
        <f>'Ac227 Dose 1 nCi R power'!J466/'Ac225 Dose 200 nCi R power'!J466</f>
        <v>2.6161849412006925E+175</v>
      </c>
      <c r="J90" s="58">
        <f>'Ac227 Dose 1 nCi R power'!K466/'Ac225 Dose 200 nCi R power'!K466</f>
        <v>5.9972195226493351E+174</v>
      </c>
      <c r="K90" s="58">
        <f>'Ac227 Dose 1 nCi R power'!L466/'Ac225 Dose 200 nCi R power'!L466</f>
        <v>1.1588324184326302E+175</v>
      </c>
      <c r="L90" s="58">
        <f>'Ac227 Dose 1 nCi R power'!M466/'Ac225 Dose 200 nCi R power'!M466</f>
        <v>8.9011632203526235E+174</v>
      </c>
      <c r="M90" s="58"/>
      <c r="P90" s="59">
        <f>((('Ac225 Dose 200 nCi R power'!Q466/'Ac225 Dose 200 nCi R power'!E466)^2+('Ac227 Dose 1 nCi R power'!Q466/'Ac227 Dose 1 nCi R power'!E466)^2)^0.5)*D90</f>
        <v>2.7866875425007694E+175</v>
      </c>
      <c r="Q90" s="59">
        <f>((('Ac225 Dose 200 nCi R power'!R466/'Ac225 Dose 200 nCi R power'!F466)^2+('Ac227 Dose 1 nCi R power'!R466/'Ac227 Dose 1 nCi R power'!F466)^2)^0.5)*E90</f>
        <v>3.0989261264606753E+175</v>
      </c>
      <c r="R90" s="59">
        <f>((('Ac225 Dose 200 nCi R power'!S466/'Ac225 Dose 200 nCi R power'!G466)^2+('Ac227 Dose 1 nCi R power'!S466/'Ac227 Dose 1 nCi R power'!G466)^2)^0.5)*F90</f>
        <v>6.9172474227544694E+174</v>
      </c>
      <c r="S90" s="59">
        <f>((('Ac225 Dose 200 nCi R power'!T466/'Ac225 Dose 200 nCi R power'!H466)^2+('Ac227 Dose 1 nCi R power'!T466/'Ac227 Dose 1 nCi R power'!H466)^2)^0.5)*G90</f>
        <v>5.6794272949699605E+174</v>
      </c>
      <c r="T90" s="59">
        <f>((('Ac225 Dose 200 nCi R power'!U466/'Ac225 Dose 200 nCi R power'!I466)^2+('Ac227 Dose 1 nCi R power'!U466/'Ac227 Dose 1 nCi R power'!I466)^2)^0.5)*H90</f>
        <v>1.0557171717263849E+175</v>
      </c>
      <c r="U90" s="59">
        <f>((('Ac225 Dose 200 nCi R power'!V466/'Ac225 Dose 200 nCi R power'!J466)^2+('Ac227 Dose 1 nCi R power'!V466/'Ac227 Dose 1 nCi R power'!J466)^2)^0.5)*I90</f>
        <v>2.6590555616944789E+175</v>
      </c>
      <c r="V90" s="59">
        <f>((('Ac225 Dose 200 nCi R power'!W466/'Ac225 Dose 200 nCi R power'!K466)^2+('Ac227 Dose 1 nCi R power'!W466/'Ac227 Dose 1 nCi R power'!K466)^2)^0.5)*J90</f>
        <v>6.554884445172176E+174</v>
      </c>
      <c r="W90" s="59">
        <f>((('Ac225 Dose 200 nCi R power'!X466/'Ac225 Dose 200 nCi R power'!L466)^2+('Ac227 Dose 1 nCi R power'!X466/'Ac227 Dose 1 nCi R power'!L466)^2)^0.5)*K90</f>
        <v>1.1050830946897095E+175</v>
      </c>
      <c r="X90" s="59">
        <f>((('Ac225 Dose 200 nCi R power'!Y466/'Ac225 Dose 200 nCi R power'!M466)^2+('Ac227 Dose 1 nCi R power'!Y466/'Ac227 Dose 1 nCi R power'!M466)^2)^0.5)*L90</f>
        <v>1.0455763193360829E+175</v>
      </c>
      <c r="Y90" s="59"/>
      <c r="Z90" s="59"/>
      <c r="AA90" s="59"/>
      <c r="AB90" s="59">
        <f>((('Ac225 Dose 200 nCi R power'!AC466/'Ac225 Dose 200 nCi R power'!E466)^2+('Ac227 Dose 1 nCi R power'!AC466/'Ac227 Dose 1 nCi R power'!E466)^2)^0.5)*D90</f>
        <v>1.299548293877499E+176</v>
      </c>
      <c r="AC90" s="59">
        <f>((('Ac225 Dose 200 nCi R power'!AD466/'Ac225 Dose 200 nCi R power'!F466)^2+('Ac227 Dose 1 nCi R power'!AD466/'Ac227 Dose 1 nCi R power'!F466)^2)^0.5)*E90</f>
        <v>4.3021534109337752E+175</v>
      </c>
      <c r="AD90" s="59">
        <f>((('Ac225 Dose 200 nCi R power'!AE466/'Ac225 Dose 200 nCi R power'!G466)^2+('Ac227 Dose 1 nCi R power'!AE466/'Ac227 Dose 1 nCi R power'!G466)^2)^0.5)*F90</f>
        <v>9.6704030214680664E+174</v>
      </c>
      <c r="AE90" s="59">
        <f>((('Ac225 Dose 200 nCi R power'!AF466/'Ac225 Dose 200 nCi R power'!H466)^2+('Ac227 Dose 1 nCi R power'!AF466/'Ac227 Dose 1 nCi R power'!H466)^2)^0.5)*G90</f>
        <v>1.0717145136683584E+175</v>
      </c>
      <c r="AF90" s="59">
        <f>((('Ac225 Dose 200 nCi R power'!AG466/'Ac225 Dose 200 nCi R power'!I466)^2+('Ac227 Dose 1 nCi R power'!AG466/'Ac227 Dose 1 nCi R power'!I466)^2)^0.5)*H90</f>
        <v>1.3676253433476089E+175</v>
      </c>
      <c r="AG90" s="59">
        <f>((('Ac225 Dose 200 nCi R power'!AH466/'Ac225 Dose 200 nCi R power'!J466)^2+('Ac227 Dose 1 nCi R power'!AH466/'Ac227 Dose 1 nCi R power'!J466)^2)^0.5)*I90</f>
        <v>4.7878281054809477E+175</v>
      </c>
      <c r="AH90" s="59">
        <f>((('Ac225 Dose 200 nCi R power'!AI466/'Ac225 Dose 200 nCi R power'!K466)^2+('Ac227 Dose 1 nCi R power'!AI466/'Ac227 Dose 1 nCi R power'!K466)^2)^0.5)*J90</f>
        <v>1.040982347377527E+175</v>
      </c>
      <c r="AI90" s="59">
        <f>((('Ac225 Dose 200 nCi R power'!AJ466/'Ac225 Dose 200 nCi R power'!L466)^2+('Ac227 Dose 1 nCi R power'!AJ466/'Ac227 Dose 1 nCi R power'!L466)^2)^0.5)*K90</f>
        <v>2.1791380341416426E+175</v>
      </c>
      <c r="AJ90" s="59">
        <f>((('Ac225 Dose 200 nCi R power'!AK466/'Ac225 Dose 200 nCi R power'!M466)^2+('Ac227 Dose 1 nCi R power'!AK466/'Ac227 Dose 1 nCi R power'!M466)^2)^0.5)*L90</f>
        <v>1.4727526909588059E+175</v>
      </c>
      <c r="AK90" s="59"/>
      <c r="AL90" s="59"/>
      <c r="AN90" s="148">
        <f t="shared" si="8"/>
        <v>9.9431117167186326E+174</v>
      </c>
      <c r="AO90" s="148">
        <f t="shared" si="6"/>
        <v>-4.9060372937079574E+174</v>
      </c>
      <c r="AP90" s="148">
        <f t="shared" si="6"/>
        <v>-1.0527618261626208E+174</v>
      </c>
      <c r="AQ90" s="148">
        <f t="shared" si="6"/>
        <v>1.1759191633317382E+173</v>
      </c>
      <c r="AR90" s="148">
        <f t="shared" si="6"/>
        <v>-2.0064640590287531E+174</v>
      </c>
      <c r="AS90" s="148">
        <f t="shared" si="6"/>
        <v>-4.2870620493786389E+173</v>
      </c>
      <c r="AT90" s="148">
        <f t="shared" si="6"/>
        <v>-5.5766492252284092E+173</v>
      </c>
      <c r="AU90" s="148">
        <f t="shared" si="6"/>
        <v>5.3749323742920792E+173</v>
      </c>
      <c r="AV90" s="148">
        <f t="shared" si="4"/>
        <v>-1.5545999730082054E+174</v>
      </c>
      <c r="AZ90" s="148">
        <f t="shared" si="7"/>
        <v>1.6776481652947621E+176</v>
      </c>
      <c r="BA90" s="148">
        <f t="shared" si="7"/>
        <v>6.910475808023654E+175</v>
      </c>
      <c r="BB90" s="148">
        <f t="shared" si="7"/>
        <v>1.5534888618059915E+175</v>
      </c>
      <c r="BC90" s="148">
        <f t="shared" si="7"/>
        <v>1.6514164347986718E+175</v>
      </c>
      <c r="BD90" s="148">
        <f t="shared" si="7"/>
        <v>2.2226961091711183E+175</v>
      </c>
      <c r="BE90" s="148">
        <f t="shared" si="7"/>
        <v>7.4040130466816402E+175</v>
      </c>
      <c r="BF90" s="148">
        <f t="shared" si="7"/>
        <v>1.6407042996424606E+175</v>
      </c>
      <c r="BG90" s="148">
        <f t="shared" si="7"/>
        <v>3.3379704525742725E+175</v>
      </c>
      <c r="BH90" s="148">
        <f t="shared" si="5"/>
        <v>2.3628690129940682E+175</v>
      </c>
    </row>
    <row r="93" spans="2:60">
      <c r="B93" t="s">
        <v>51</v>
      </c>
      <c r="AK93" s="59"/>
      <c r="AL93" s="59"/>
      <c r="AN93" s="148"/>
      <c r="AO93" s="148"/>
      <c r="AP93" s="148"/>
      <c r="AQ93" s="148"/>
      <c r="AR93" s="148"/>
      <c r="AS93" s="148"/>
      <c r="AT93" s="148"/>
      <c r="AU93" s="148"/>
      <c r="AV93" s="148"/>
      <c r="AZ93" s="148"/>
      <c r="BA93" s="148"/>
      <c r="BB93" s="148"/>
      <c r="BC93" s="148"/>
      <c r="BD93" s="148"/>
      <c r="BE93" s="148"/>
      <c r="BF93" s="148"/>
      <c r="BG93" s="148"/>
      <c r="BH93" s="148"/>
    </row>
    <row r="94" spans="2:60">
      <c r="AK94" s="59"/>
      <c r="AL94" s="59"/>
      <c r="AN94" t="s">
        <v>107</v>
      </c>
      <c r="AZ94" t="s">
        <v>108</v>
      </c>
    </row>
    <row r="95" spans="2:60">
      <c r="D95" s="55" t="s">
        <v>52</v>
      </c>
      <c r="P95" s="56" t="s">
        <v>53</v>
      </c>
      <c r="AK95" s="59"/>
      <c r="AL95" s="59"/>
      <c r="AN95" s="56" t="s">
        <v>53</v>
      </c>
    </row>
    <row r="96" spans="2:60">
      <c r="AK96" s="59"/>
      <c r="AL96" s="59"/>
    </row>
    <row r="97" spans="3:60">
      <c r="C97" t="str">
        <f t="shared" ref="C97:L97" si="9">C8</f>
        <v>Average</v>
      </c>
      <c r="D97" t="str">
        <f t="shared" si="9"/>
        <v>Blood</v>
      </c>
      <c r="E97" t="str">
        <f t="shared" si="9"/>
        <v>Thymus</v>
      </c>
      <c r="F97" t="str">
        <f t="shared" si="9"/>
        <v>Heart</v>
      </c>
      <c r="G97" t="str">
        <f t="shared" si="9"/>
        <v>Lungs</v>
      </c>
      <c r="H97" t="str">
        <f t="shared" si="9"/>
        <v>Kidneys</v>
      </c>
      <c r="I97" t="str">
        <f t="shared" si="9"/>
        <v>Spleen</v>
      </c>
      <c r="J97" t="str">
        <f t="shared" si="9"/>
        <v>Liver</v>
      </c>
      <c r="K97" t="str">
        <f t="shared" si="9"/>
        <v>ART</v>
      </c>
      <c r="L97" t="str">
        <f t="shared" si="9"/>
        <v>Carcass</v>
      </c>
      <c r="O97" t="str">
        <f t="shared" ref="O97:X97" si="10">O8</f>
        <v>Average -STDEV</v>
      </c>
      <c r="P97" t="str">
        <f t="shared" si="10"/>
        <v>Blood</v>
      </c>
      <c r="Q97" t="str">
        <f t="shared" si="10"/>
        <v>Thymus</v>
      </c>
      <c r="R97" t="str">
        <f t="shared" si="10"/>
        <v>Heart</v>
      </c>
      <c r="S97" t="str">
        <f t="shared" si="10"/>
        <v>Lungs</v>
      </c>
      <c r="T97" t="str">
        <f t="shared" si="10"/>
        <v>Kidneys</v>
      </c>
      <c r="U97" t="str">
        <f t="shared" si="10"/>
        <v>Spleen</v>
      </c>
      <c r="V97" t="str">
        <f t="shared" si="10"/>
        <v>Liver</v>
      </c>
      <c r="W97" t="str">
        <f t="shared" si="10"/>
        <v>ART</v>
      </c>
      <c r="X97" t="str">
        <f t="shared" si="10"/>
        <v>Carcass</v>
      </c>
      <c r="AA97" t="str">
        <f t="shared" ref="AA97:AJ97" si="11">AA8</f>
        <v>Average +STDEV</v>
      </c>
      <c r="AB97" t="str">
        <f t="shared" si="11"/>
        <v>Blood</v>
      </c>
      <c r="AC97" t="str">
        <f t="shared" si="11"/>
        <v>Thymus</v>
      </c>
      <c r="AD97" t="str">
        <f t="shared" si="11"/>
        <v>Heart</v>
      </c>
      <c r="AE97" t="str">
        <f t="shared" si="11"/>
        <v>Lungs</v>
      </c>
      <c r="AF97" t="str">
        <f t="shared" si="11"/>
        <v>Kidneys</v>
      </c>
      <c r="AG97" t="str">
        <f t="shared" si="11"/>
        <v>Spleen</v>
      </c>
      <c r="AH97" t="str">
        <f t="shared" si="11"/>
        <v>Liver</v>
      </c>
      <c r="AI97" t="str">
        <f t="shared" si="11"/>
        <v>ART</v>
      </c>
      <c r="AJ97" t="str">
        <f t="shared" si="11"/>
        <v>Carcass</v>
      </c>
      <c r="AK97" s="59"/>
      <c r="AL97" s="59"/>
      <c r="AM97" t="s">
        <v>36</v>
      </c>
      <c r="AN97" t="s">
        <v>3</v>
      </c>
      <c r="AO97" t="s">
        <v>4</v>
      </c>
      <c r="AP97" t="s">
        <v>5</v>
      </c>
      <c r="AQ97" t="s">
        <v>6</v>
      </c>
      <c r="AR97" t="s">
        <v>7</v>
      </c>
      <c r="AS97" t="s">
        <v>8</v>
      </c>
      <c r="AT97" t="s">
        <v>9</v>
      </c>
      <c r="AU97" t="s">
        <v>10</v>
      </c>
      <c r="AV97" t="s">
        <v>11</v>
      </c>
      <c r="AY97" t="s">
        <v>35</v>
      </c>
      <c r="AZ97" t="s">
        <v>3</v>
      </c>
      <c r="BA97" t="s">
        <v>4</v>
      </c>
      <c r="BB97" t="s">
        <v>5</v>
      </c>
      <c r="BC97" t="s">
        <v>6</v>
      </c>
      <c r="BD97" t="s">
        <v>7</v>
      </c>
      <c r="BE97" t="s">
        <v>8</v>
      </c>
      <c r="BF97" t="s">
        <v>9</v>
      </c>
      <c r="BG97" t="s">
        <v>10</v>
      </c>
      <c r="BH97" t="s">
        <v>11</v>
      </c>
    </row>
    <row r="98" spans="3:60">
      <c r="C98">
        <f t="shared" ref="C98:C129" si="12">C9</f>
        <v>0</v>
      </c>
      <c r="D98" s="57">
        <v>0</v>
      </c>
      <c r="E98" s="57">
        <v>0</v>
      </c>
      <c r="F98" s="57">
        <v>0</v>
      </c>
      <c r="G98" s="57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57"/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/>
      <c r="Z98" s="59"/>
      <c r="AA98" s="59"/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v>0</v>
      </c>
      <c r="AJ98" s="59">
        <v>0</v>
      </c>
      <c r="AK98" s="59"/>
      <c r="AL98" s="59"/>
      <c r="AN98" s="148">
        <f>D98-P98</f>
        <v>0</v>
      </c>
      <c r="AO98" s="148">
        <f t="shared" ref="AO98:AV113" si="13">E98-Q98</f>
        <v>0</v>
      </c>
      <c r="AP98" s="148">
        <f t="shared" si="13"/>
        <v>0</v>
      </c>
      <c r="AQ98" s="148">
        <f t="shared" si="13"/>
        <v>0</v>
      </c>
      <c r="AR98" s="148">
        <f t="shared" si="13"/>
        <v>0</v>
      </c>
      <c r="AS98" s="148">
        <f t="shared" si="13"/>
        <v>0</v>
      </c>
      <c r="AT98" s="148">
        <f t="shared" si="13"/>
        <v>0</v>
      </c>
      <c r="AU98" s="148">
        <f t="shared" si="13"/>
        <v>0</v>
      </c>
      <c r="AV98" s="148">
        <f t="shared" si="13"/>
        <v>0</v>
      </c>
      <c r="AZ98" s="148">
        <f>D98+AB98</f>
        <v>0</v>
      </c>
      <c r="BA98" s="148">
        <f t="shared" ref="BA98:BH113" si="14">E98+AC98</f>
        <v>0</v>
      </c>
      <c r="BB98" s="148">
        <f t="shared" si="14"/>
        <v>0</v>
      </c>
      <c r="BC98" s="148">
        <f t="shared" si="14"/>
        <v>0</v>
      </c>
      <c r="BD98" s="148">
        <f t="shared" si="14"/>
        <v>0</v>
      </c>
      <c r="BE98" s="148">
        <f t="shared" si="14"/>
        <v>0</v>
      </c>
      <c r="BF98" s="148">
        <f t="shared" si="14"/>
        <v>0</v>
      </c>
      <c r="BG98" s="148">
        <f t="shared" si="14"/>
        <v>0</v>
      </c>
      <c r="BH98" s="148">
        <f t="shared" si="14"/>
        <v>0</v>
      </c>
    </row>
    <row r="99" spans="3:60">
      <c r="C99">
        <f t="shared" si="12"/>
        <v>4.1666666666666664E-2</v>
      </c>
      <c r="D99" s="58">
        <f>'Ac227 Dose 1 nCi R power'!E475/'Ac225 Dose 200 nCi R power'!E475</f>
        <v>2.7015983630695346E-5</v>
      </c>
      <c r="E99" s="58">
        <f>'Ac227 Dose 1 nCi R power'!F475/'Ac225 Dose 200 nCi R power'!F475</f>
        <v>7.4207622857756368E-5</v>
      </c>
      <c r="F99" s="58">
        <f>'Ac227 Dose 1 nCi R power'!G475/'Ac225 Dose 200 nCi R power'!G475</f>
        <v>2.3347918914832686E-5</v>
      </c>
      <c r="G99" s="58">
        <f>'Ac227 Dose 1 nCi R power'!H475/'Ac225 Dose 200 nCi R power'!H475</f>
        <v>4.08263449825464E-5</v>
      </c>
      <c r="H99" s="58">
        <f>'Ac227 Dose 1 nCi R power'!I475/'Ac225 Dose 200 nCi R power'!I475</f>
        <v>8.2600024315848382E-5</v>
      </c>
      <c r="I99" s="58">
        <f>'Ac227 Dose 1 nCi R power'!J475/'Ac225 Dose 200 nCi R power'!J475</f>
        <v>1.5383089794834115E-4</v>
      </c>
      <c r="J99" s="58">
        <f>'Ac227 Dose 1 nCi R power'!K475/'Ac225 Dose 200 nCi R power'!K475</f>
        <v>5.3702319705732816E-5</v>
      </c>
      <c r="K99" s="58">
        <f>'Ac227 Dose 1 nCi R power'!L475/'Ac225 Dose 200 nCi R power'!L475</f>
        <v>6.2756870923538549E-4</v>
      </c>
      <c r="L99" s="58">
        <f>'Ac227 Dose 1 nCi R power'!M475/'Ac225 Dose 200 nCi R power'!M475</f>
        <v>6.2915290937558458E-5</v>
      </c>
      <c r="M99" s="58"/>
      <c r="P99" s="59">
        <f>((('Ac225 Dose 200 nCi R power'!Q475/'Ac225 Dose 200 nCi R power'!E475)^2+('Ac227 Dose 1 nCi R power'!Q475/'Ac227 Dose 1 nCi R power'!E475)^2)^0.5)*D99</f>
        <v>3.6039997080170482E-5</v>
      </c>
      <c r="Q99" s="59">
        <f>((('Ac225 Dose 200 nCi R power'!R475/'Ac225 Dose 200 nCi R power'!F475)^2+('Ac227 Dose 1 nCi R power'!R475/'Ac227 Dose 1 nCi R power'!F475)^2)^0.5)*E99</f>
        <v>7.3337436241958579E-5</v>
      </c>
      <c r="R99" s="59">
        <f>((('Ac225 Dose 200 nCi R power'!S475/'Ac225 Dose 200 nCi R power'!G475)^2+('Ac227 Dose 1 nCi R power'!S475/'Ac227 Dose 1 nCi R power'!G475)^2)^0.5)*F99</f>
        <v>2.6782741925944646E-5</v>
      </c>
      <c r="S99" s="59">
        <f>((('Ac225 Dose 200 nCi R power'!T475/'Ac225 Dose 200 nCi R power'!H475)^2+('Ac227 Dose 1 nCi R power'!T475/'Ac227 Dose 1 nCi R power'!H475)^2)^0.5)*G99</f>
        <v>4.640743281762498E-5</v>
      </c>
      <c r="T99" s="59">
        <f>((('Ac225 Dose 200 nCi R power'!U475/'Ac225 Dose 200 nCi R power'!I475)^2+('Ac227 Dose 1 nCi R power'!U475/'Ac227 Dose 1 nCi R power'!I475)^2)^0.5)*H99</f>
        <v>9.774494302652497E-5</v>
      </c>
      <c r="U99" s="59">
        <f>((('Ac225 Dose 200 nCi R power'!V475/'Ac225 Dose 200 nCi R power'!J475)^2+('Ac227 Dose 1 nCi R power'!V475/'Ac227 Dose 1 nCi R power'!J475)^2)^0.5)*I99</f>
        <v>1.7272533872492757E-4</v>
      </c>
      <c r="V99" s="59">
        <f>((('Ac225 Dose 200 nCi R power'!W475/'Ac225 Dose 200 nCi R power'!K475)^2+('Ac227 Dose 1 nCi R power'!W475/'Ac227 Dose 1 nCi R power'!K475)^2)^0.5)*J99</f>
        <v>6.9874099298360105E-5</v>
      </c>
      <c r="W99" s="59">
        <f>((('Ac225 Dose 200 nCi R power'!X475/'Ac225 Dose 200 nCi R power'!L475)^2+('Ac227 Dose 1 nCi R power'!X475/'Ac227 Dose 1 nCi R power'!L475)^2)^0.5)*K99</f>
        <v>6.8674046299147104E-4</v>
      </c>
      <c r="X99" s="59">
        <f>((('Ac225 Dose 200 nCi R power'!Y475/'Ac225 Dose 200 nCi R power'!M475)^2+('Ac227 Dose 1 nCi R power'!Y475/'Ac227 Dose 1 nCi R power'!M475)^2)^0.5)*L99</f>
        <v>7.6113244228981895E-5</v>
      </c>
      <c r="Y99" s="59"/>
      <c r="Z99" s="59"/>
      <c r="AA99" s="59"/>
      <c r="AB99" s="59">
        <f>((('Ac225 Dose 200 nCi R power'!AC475/'Ac225 Dose 200 nCi R power'!E475)^2+('Ac227 Dose 1 nCi R power'!AC475/'Ac227 Dose 1 nCi R power'!E475)^2)^0.5)*D99</f>
        <v>4.0434789762066562E-5</v>
      </c>
      <c r="AC99" s="59">
        <f>((('Ac225 Dose 200 nCi R power'!AD475/'Ac225 Dose 200 nCi R power'!F475)^2+('Ac227 Dose 1 nCi R power'!AD475/'Ac227 Dose 1 nCi R power'!F475)^2)^0.5)*E99</f>
        <v>1.3867092605743836E-4</v>
      </c>
      <c r="AD99" s="59">
        <f>((('Ac225 Dose 200 nCi R power'!AE475/'Ac225 Dose 200 nCi R power'!G475)^2+('Ac227 Dose 1 nCi R power'!AE475/'Ac227 Dose 1 nCi R power'!G475)^2)^0.5)*F99</f>
        <v>3.9565961056470955E-5</v>
      </c>
      <c r="AE99" s="59">
        <f>((('Ac225 Dose 200 nCi R power'!AF475/'Ac225 Dose 200 nCi R power'!H475)^2+('Ac227 Dose 1 nCi R power'!AF475/'Ac227 Dose 1 nCi R power'!H475)^2)^0.5)*G99</f>
        <v>6.9910874198471804E-5</v>
      </c>
      <c r="AF99" s="59">
        <f>((('Ac225 Dose 200 nCi R power'!AG475/'Ac225 Dose 200 nCi R power'!I475)^2+('Ac227 Dose 1 nCi R power'!AG475/'Ac227 Dose 1 nCi R power'!I475)^2)^0.5)*H99</f>
        <v>1.359093583324969E-4</v>
      </c>
      <c r="AG99" s="59">
        <f>((('Ac225 Dose 200 nCi R power'!AH475/'Ac225 Dose 200 nCi R power'!J475)^2+('Ac227 Dose 1 nCi R power'!AH475/'Ac227 Dose 1 nCi R power'!J475)^2)^0.5)*I99</f>
        <v>2.6263976835245908E-4</v>
      </c>
      <c r="AH99" s="59">
        <f>((('Ac225 Dose 200 nCi R power'!AI475/'Ac225 Dose 200 nCi R power'!K475)^2+('Ac227 Dose 1 nCi R power'!AI475/'Ac227 Dose 1 nCi R power'!K475)^2)^0.5)*J99</f>
        <v>8.224241827549893E-5</v>
      </c>
      <c r="AI99" s="59">
        <f>((('Ac225 Dose 200 nCi R power'!AJ475/'Ac225 Dose 200 nCi R power'!L475)^2+('Ac227 Dose 1 nCi R power'!AJ475/'Ac227 Dose 1 nCi R power'!L475)^2)^0.5)*K99</f>
        <v>1.1160134696320408E-3</v>
      </c>
      <c r="AJ99" s="59">
        <f>((('Ac225 Dose 200 nCi R power'!AK475/'Ac225 Dose 200 nCi R power'!M475)^2+('Ac227 Dose 1 nCi R power'!AK475/'Ac227 Dose 1 nCi R power'!M475)^2)^0.5)*L99</f>
        <v>1.0198590118876617E-4</v>
      </c>
      <c r="AK99" s="59"/>
      <c r="AL99" s="59"/>
      <c r="AN99" s="148">
        <f t="shared" ref="AN99:AV140" si="15">D99-P99</f>
        <v>-9.0240134494751358E-6</v>
      </c>
      <c r="AO99" s="148">
        <f t="shared" si="13"/>
        <v>8.7018661579778983E-7</v>
      </c>
      <c r="AP99" s="148">
        <f t="shared" si="13"/>
        <v>-3.4348230111119602E-6</v>
      </c>
      <c r="AQ99" s="148">
        <f t="shared" si="13"/>
        <v>-5.5810878350785791E-6</v>
      </c>
      <c r="AR99" s="148">
        <f t="shared" si="13"/>
        <v>-1.5144918710676588E-5</v>
      </c>
      <c r="AS99" s="148">
        <f t="shared" si="13"/>
        <v>-1.8894440776586412E-5</v>
      </c>
      <c r="AT99" s="148">
        <f t="shared" si="13"/>
        <v>-1.6171779592627288E-5</v>
      </c>
      <c r="AU99" s="148">
        <f t="shared" si="13"/>
        <v>-5.9171753756085549E-5</v>
      </c>
      <c r="AV99" s="148">
        <f t="shared" si="13"/>
        <v>-1.3197953291423437E-5</v>
      </c>
      <c r="AZ99" s="148">
        <f t="shared" ref="AZ99:BH140" si="16">D99+AB99</f>
        <v>6.7450773392761901E-5</v>
      </c>
      <c r="BA99" s="148">
        <f t="shared" si="14"/>
        <v>2.1287854891519471E-4</v>
      </c>
      <c r="BB99" s="148">
        <f t="shared" si="14"/>
        <v>6.2913879971303641E-5</v>
      </c>
      <c r="BC99" s="148">
        <f t="shared" si="14"/>
        <v>1.107372191810182E-4</v>
      </c>
      <c r="BD99" s="148">
        <f t="shared" si="14"/>
        <v>2.1850938264834528E-4</v>
      </c>
      <c r="BE99" s="148">
        <f t="shared" si="14"/>
        <v>4.1647066630080023E-4</v>
      </c>
      <c r="BF99" s="148">
        <f t="shared" si="14"/>
        <v>1.3594473798123175E-4</v>
      </c>
      <c r="BG99" s="148">
        <f t="shared" si="14"/>
        <v>1.7435821788674263E-3</v>
      </c>
      <c r="BH99" s="148">
        <f t="shared" si="14"/>
        <v>1.6490119212632463E-4</v>
      </c>
    </row>
    <row r="100" spans="3:60">
      <c r="C100">
        <f t="shared" si="12"/>
        <v>7.4999999999999997E-2</v>
      </c>
      <c r="D100" s="58">
        <f>'Ac227 Dose 1 nCi R power'!E476/'Ac225 Dose 200 nCi R power'!E476</f>
        <v>2.8221078245685213E-5</v>
      </c>
      <c r="E100" s="58">
        <f>'Ac227 Dose 1 nCi R power'!F476/'Ac225 Dose 200 nCi R power'!F476</f>
        <v>8.0839889624991447E-5</v>
      </c>
      <c r="F100" s="58">
        <f>'Ac227 Dose 1 nCi R power'!G476/'Ac225 Dose 200 nCi R power'!G476</f>
        <v>2.4820601959077077E-5</v>
      </c>
      <c r="G100" s="58">
        <f>'Ac227 Dose 1 nCi R power'!H476/'Ac225 Dose 200 nCi R power'!H476</f>
        <v>4.1670263418497192E-5</v>
      </c>
      <c r="H100" s="58">
        <f>'Ac227 Dose 1 nCi R power'!I476/'Ac225 Dose 200 nCi R power'!I476</f>
        <v>8.342353197522516E-5</v>
      </c>
      <c r="I100" s="58">
        <f>'Ac227 Dose 1 nCi R power'!J476/'Ac225 Dose 200 nCi R power'!J476</f>
        <v>1.7200902424851743E-4</v>
      </c>
      <c r="J100" s="58">
        <f>'Ac227 Dose 1 nCi R power'!K476/'Ac225 Dose 200 nCi R power'!K476</f>
        <v>5.5221888472708896E-5</v>
      </c>
      <c r="K100" s="58">
        <f>'Ac227 Dose 1 nCi R power'!L476/'Ac225 Dose 200 nCi R power'!L476</f>
        <v>6.4576266113131661E-4</v>
      </c>
      <c r="L100" s="58">
        <f>'Ac227 Dose 1 nCi R power'!M476/'Ac225 Dose 200 nCi R power'!M476</f>
        <v>6.7171566761536097E-5</v>
      </c>
      <c r="M100" s="58"/>
      <c r="P100" s="59">
        <f>((('Ac225 Dose 200 nCi R power'!Q476/'Ac225 Dose 200 nCi R power'!E476)^2+('Ac227 Dose 1 nCi R power'!Q476/'Ac227 Dose 1 nCi R power'!E476)^2)^0.5)*D100</f>
        <v>3.7237524780194468E-5</v>
      </c>
      <c r="Q100" s="59">
        <f>((('Ac225 Dose 200 nCi R power'!R476/'Ac225 Dose 200 nCi R power'!F476)^2+('Ac227 Dose 1 nCi R power'!R476/'Ac227 Dose 1 nCi R power'!F476)^2)^0.5)*E100</f>
        <v>7.9538398982650422E-5</v>
      </c>
      <c r="R100" s="59">
        <f>((('Ac225 Dose 200 nCi R power'!S476/'Ac225 Dose 200 nCi R power'!G476)^2+('Ac227 Dose 1 nCi R power'!S476/'Ac227 Dose 1 nCi R power'!G476)^2)^0.5)*F100</f>
        <v>2.8772909779437168E-5</v>
      </c>
      <c r="S100" s="59">
        <f>((('Ac225 Dose 200 nCi R power'!T476/'Ac225 Dose 200 nCi R power'!H476)^2+('Ac227 Dose 1 nCi R power'!T476/'Ac227 Dose 1 nCi R power'!H476)^2)^0.5)*G100</f>
        <v>4.7044452393690508E-5</v>
      </c>
      <c r="T100" s="59">
        <f>((('Ac225 Dose 200 nCi R power'!U476/'Ac225 Dose 200 nCi R power'!I476)^2+('Ac227 Dose 1 nCi R power'!U476/'Ac227 Dose 1 nCi R power'!I476)^2)^0.5)*H100</f>
        <v>9.8740785830614495E-5</v>
      </c>
      <c r="U100" s="59">
        <f>((('Ac225 Dose 200 nCi R power'!V476/'Ac225 Dose 200 nCi R power'!J476)^2+('Ac227 Dose 1 nCi R power'!V476/'Ac227 Dose 1 nCi R power'!J476)^2)^0.5)*I100</f>
        <v>1.9264586152037183E-4</v>
      </c>
      <c r="V100" s="59">
        <f>((('Ac225 Dose 200 nCi R power'!W476/'Ac225 Dose 200 nCi R power'!K476)^2+('Ac227 Dose 1 nCi R power'!W476/'Ac227 Dose 1 nCi R power'!K476)^2)^0.5)*J100</f>
        <v>7.1361122236927364E-5</v>
      </c>
      <c r="W100" s="59">
        <f>((('Ac225 Dose 200 nCi R power'!X476/'Ac225 Dose 200 nCi R power'!L476)^2+('Ac227 Dose 1 nCi R power'!X476/'Ac227 Dose 1 nCi R power'!L476)^2)^0.5)*K100</f>
        <v>6.915630100975083E-4</v>
      </c>
      <c r="X100" s="59">
        <f>((('Ac225 Dose 200 nCi R power'!Y476/'Ac225 Dose 200 nCi R power'!M476)^2+('Ac227 Dose 1 nCi R power'!Y476/'Ac227 Dose 1 nCi R power'!M476)^2)^0.5)*L100</f>
        <v>8.1285633389267892E-5</v>
      </c>
      <c r="Y100" s="59"/>
      <c r="Z100" s="59"/>
      <c r="AA100" s="59"/>
      <c r="AB100" s="59">
        <f>((('Ac225 Dose 200 nCi R power'!AC476/'Ac225 Dose 200 nCi R power'!E476)^2+('Ac227 Dose 1 nCi R power'!AC476/'Ac227 Dose 1 nCi R power'!E476)^2)^0.5)*D100</f>
        <v>4.2638550527627697E-5</v>
      </c>
      <c r="AC100" s="59">
        <f>((('Ac225 Dose 200 nCi R power'!AD476/'Ac225 Dose 200 nCi R power'!F476)^2+('Ac227 Dose 1 nCi R power'!AD476/'Ac227 Dose 1 nCi R power'!F476)^2)^0.5)*E100</f>
        <v>1.5139557540905788E-4</v>
      </c>
      <c r="AD100" s="59">
        <f>((('Ac225 Dose 200 nCi R power'!AE476/'Ac225 Dose 200 nCi R power'!G476)^2+('Ac227 Dose 1 nCi R power'!AE476/'Ac227 Dose 1 nCi R power'!G476)^2)^0.5)*F100</f>
        <v>4.1692377337354213E-5</v>
      </c>
      <c r="AE100" s="59">
        <f>((('Ac225 Dose 200 nCi R power'!AF476/'Ac225 Dose 200 nCi R power'!H476)^2+('Ac227 Dose 1 nCi R power'!AF476/'Ac227 Dose 1 nCi R power'!H476)^2)^0.5)*G100</f>
        <v>7.1561652693066615E-5</v>
      </c>
      <c r="AF100" s="59">
        <f>((('Ac225 Dose 200 nCi R power'!AG476/'Ac225 Dose 200 nCi R power'!I476)^2+('Ac227 Dose 1 nCi R power'!AG476/'Ac227 Dose 1 nCi R power'!I476)^2)^0.5)*H100</f>
        <v>1.3725922067222074E-4</v>
      </c>
      <c r="AG100" s="59">
        <f>((('Ac225 Dose 200 nCi R power'!AH476/'Ac225 Dose 200 nCi R power'!J476)^2+('Ac227 Dose 1 nCi R power'!AH476/'Ac227 Dose 1 nCi R power'!J476)^2)^0.5)*I100</f>
        <v>2.9406952321857761E-4</v>
      </c>
      <c r="AH100" s="59">
        <f>((('Ac225 Dose 200 nCi R power'!AI476/'Ac225 Dose 200 nCi R power'!K476)^2+('Ac227 Dose 1 nCi R power'!AI476/'Ac227 Dose 1 nCi R power'!K476)^2)^0.5)*J100</f>
        <v>8.4851551697859032E-5</v>
      </c>
      <c r="AI100" s="59">
        <f>((('Ac225 Dose 200 nCi R power'!AJ476/'Ac225 Dose 200 nCi R power'!L476)^2+('Ac227 Dose 1 nCi R power'!AJ476/'Ac227 Dose 1 nCi R power'!L476)^2)^0.5)*K100</f>
        <v>1.1562338265610529E-3</v>
      </c>
      <c r="AJ100" s="59">
        <f>((('Ac225 Dose 200 nCi R power'!AK476/'Ac225 Dose 200 nCi R power'!M476)^2+('Ac227 Dose 1 nCi R power'!AK476/'Ac227 Dose 1 nCi R power'!M476)^2)^0.5)*L100</f>
        <v>1.0884539643622589E-4</v>
      </c>
      <c r="AK100" s="59"/>
      <c r="AL100" s="59"/>
      <c r="AN100" s="148">
        <f t="shared" si="15"/>
        <v>-9.0164465345092551E-6</v>
      </c>
      <c r="AO100" s="148">
        <f t="shared" si="13"/>
        <v>1.3014906423410255E-6</v>
      </c>
      <c r="AP100" s="148">
        <f t="shared" si="13"/>
        <v>-3.9523078203600917E-6</v>
      </c>
      <c r="AQ100" s="148">
        <f t="shared" si="13"/>
        <v>-5.3741889751933154E-6</v>
      </c>
      <c r="AR100" s="148">
        <f t="shared" si="13"/>
        <v>-1.5317253855389335E-5</v>
      </c>
      <c r="AS100" s="148">
        <f t="shared" si="13"/>
        <v>-2.0636837271854398E-5</v>
      </c>
      <c r="AT100" s="148">
        <f t="shared" si="13"/>
        <v>-1.6139233764218468E-5</v>
      </c>
      <c r="AU100" s="148">
        <f t="shared" si="13"/>
        <v>-4.5800348966191693E-5</v>
      </c>
      <c r="AV100" s="148">
        <f t="shared" si="13"/>
        <v>-1.4114066627731795E-5</v>
      </c>
      <c r="AZ100" s="148">
        <f t="shared" si="16"/>
        <v>7.085962877331291E-5</v>
      </c>
      <c r="BA100" s="148">
        <f t="shared" si="14"/>
        <v>2.3223546503404932E-4</v>
      </c>
      <c r="BB100" s="148">
        <f t="shared" si="14"/>
        <v>6.651297929643129E-5</v>
      </c>
      <c r="BC100" s="148">
        <f t="shared" si="14"/>
        <v>1.1323191611156381E-4</v>
      </c>
      <c r="BD100" s="148">
        <f t="shared" si="14"/>
        <v>2.206827526474459E-4</v>
      </c>
      <c r="BE100" s="148">
        <f t="shared" si="14"/>
        <v>4.6607854746709507E-4</v>
      </c>
      <c r="BF100" s="148">
        <f t="shared" si="14"/>
        <v>1.4007344017056794E-4</v>
      </c>
      <c r="BG100" s="148">
        <f t="shared" si="14"/>
        <v>1.8019964876923695E-3</v>
      </c>
      <c r="BH100" s="148">
        <f t="shared" si="14"/>
        <v>1.7601696319776198E-4</v>
      </c>
    </row>
    <row r="101" spans="3:60">
      <c r="C101">
        <f t="shared" si="12"/>
        <v>0.1</v>
      </c>
      <c r="D101" s="58">
        <f>'Ac227 Dose 1 nCi R power'!E477/'Ac225 Dose 200 nCi R power'!E477</f>
        <v>2.9692304872882246E-5</v>
      </c>
      <c r="E101" s="58">
        <f>'Ac227 Dose 1 nCi R power'!F477/'Ac225 Dose 200 nCi R power'!F477</f>
        <v>8.9275371606081737E-5</v>
      </c>
      <c r="F101" s="58">
        <f>'Ac227 Dose 1 nCi R power'!G477/'Ac225 Dose 200 nCi R power'!G477</f>
        <v>2.6579635873244166E-5</v>
      </c>
      <c r="G101" s="58">
        <f>'Ac227 Dose 1 nCi R power'!H477/'Ac225 Dose 200 nCi R power'!H477</f>
        <v>4.2619911612849464E-5</v>
      </c>
      <c r="H101" s="58">
        <f>'Ac227 Dose 1 nCi R power'!I477/'Ac225 Dose 200 nCi R power'!I477</f>
        <v>8.4102736474397528E-5</v>
      </c>
      <c r="I101" s="58">
        <f>'Ac227 Dose 1 nCi R power'!J477/'Ac225 Dose 200 nCi R power'!J477</f>
        <v>1.9527894011045943E-4</v>
      </c>
      <c r="J101" s="58">
        <f>'Ac227 Dose 1 nCi R power'!K477/'Ac225 Dose 200 nCi R power'!K477</f>
        <v>5.7023707383124515E-5</v>
      </c>
      <c r="K101" s="58">
        <f>'Ac227 Dose 1 nCi R power'!L477/'Ac225 Dose 200 nCi R power'!L477</f>
        <v>6.6696326836126031E-4</v>
      </c>
      <c r="L101" s="58">
        <f>'Ac227 Dose 1 nCi R power'!M477/'Ac225 Dose 200 nCi R power'!M477</f>
        <v>7.2374618462369515E-5</v>
      </c>
      <c r="M101" s="58"/>
      <c r="P101" s="59">
        <f>((('Ac225 Dose 200 nCi R power'!Q477/'Ac225 Dose 200 nCi R power'!E477)^2+('Ac227 Dose 1 nCi R power'!Q477/'Ac227 Dose 1 nCi R power'!E477)^2)^0.5)*D101</f>
        <v>3.8596316418543583E-5</v>
      </c>
      <c r="Q101" s="59">
        <f>((('Ac225 Dose 200 nCi R power'!R477/'Ac225 Dose 200 nCi R power'!F477)^2+('Ac227 Dose 1 nCi R power'!R477/'Ac227 Dose 1 nCi R power'!F477)^2)^0.5)*E101</f>
        <v>8.7373313623387994E-5</v>
      </c>
      <c r="R101" s="59">
        <f>((('Ac225 Dose 200 nCi R power'!S477/'Ac225 Dose 200 nCi R power'!G477)^2+('Ac227 Dose 1 nCi R power'!S477/'Ac227 Dose 1 nCi R power'!G477)^2)^0.5)*F101</f>
        <v>3.1172511430780937E-5</v>
      </c>
      <c r="S101" s="59">
        <f>((('Ac225 Dose 200 nCi R power'!T477/'Ac225 Dose 200 nCi R power'!H477)^2+('Ac227 Dose 1 nCi R power'!T477/'Ac227 Dose 1 nCi R power'!H477)^2)^0.5)*G101</f>
        <v>4.7721115730742947E-5</v>
      </c>
      <c r="T101" s="59">
        <f>((('Ac225 Dose 200 nCi R power'!U477/'Ac225 Dose 200 nCi R power'!I477)^2+('Ac227 Dose 1 nCi R power'!U477/'Ac227 Dose 1 nCi R power'!I477)^2)^0.5)*H101</f>
        <v>9.9592155961449042E-5</v>
      </c>
      <c r="U101" s="59">
        <f>((('Ac225 Dose 200 nCi R power'!V477/'Ac225 Dose 200 nCi R power'!J477)^2+('Ac227 Dose 1 nCi R power'!V477/'Ac227 Dose 1 nCi R power'!J477)^2)^0.5)*I101</f>
        <v>2.1792309759296392E-4</v>
      </c>
      <c r="V101" s="59">
        <f>((('Ac225 Dose 200 nCi R power'!W477/'Ac225 Dose 200 nCi R power'!K477)^2+('Ac227 Dose 1 nCi R power'!W477/'Ac227 Dose 1 nCi R power'!K477)^2)^0.5)*J101</f>
        <v>7.3126749868953367E-5</v>
      </c>
      <c r="W101" s="59">
        <f>((('Ac225 Dose 200 nCi R power'!X477/'Ac225 Dose 200 nCi R power'!L477)^2+('Ac227 Dose 1 nCi R power'!X477/'Ac227 Dose 1 nCi R power'!L477)^2)^0.5)*K101</f>
        <v>6.9584304796842136E-4</v>
      </c>
      <c r="X101" s="59">
        <f>((('Ac225 Dose 200 nCi R power'!Y477/'Ac225 Dose 200 nCi R power'!M477)^2+('Ac227 Dose 1 nCi R power'!Y477/'Ac227 Dose 1 nCi R power'!M477)^2)^0.5)*L101</f>
        <v>8.7628533866431323E-5</v>
      </c>
      <c r="Y101" s="59"/>
      <c r="Z101" s="59"/>
      <c r="AA101" s="59"/>
      <c r="AB101" s="59">
        <f>((('Ac225 Dose 200 nCi R power'!AC477/'Ac225 Dose 200 nCi R power'!E477)^2+('Ac227 Dose 1 nCi R power'!AC477/'Ac227 Dose 1 nCi R power'!E477)^2)^0.5)*D101</f>
        <v>4.5431271080771524E-5</v>
      </c>
      <c r="AC101" s="59">
        <f>((('Ac225 Dose 200 nCi R power'!AD477/'Ac225 Dose 200 nCi R power'!F477)^2+('Ac227 Dose 1 nCi R power'!AD477/'Ac227 Dose 1 nCi R power'!F477)^2)^0.5)*E101</f>
        <v>1.6763043316033249E-4</v>
      </c>
      <c r="AD101" s="59">
        <f>((('Ac225 Dose 200 nCi R power'!AE477/'Ac225 Dose 200 nCi R power'!G477)^2+('Ac227 Dose 1 nCi R power'!AE477/'Ac227 Dose 1 nCi R power'!G477)^2)^0.5)*F101</f>
        <v>4.4203911340093224E-5</v>
      </c>
      <c r="AE101" s="59">
        <f>((('Ac225 Dose 200 nCi R power'!AF477/'Ac225 Dose 200 nCi R power'!H477)^2+('Ac227 Dose 1 nCi R power'!AF477/'Ac227 Dose 1 nCi R power'!H477)^2)^0.5)*G101</f>
        <v>7.3456766376554228E-5</v>
      </c>
      <c r="AF101" s="59">
        <f>((('Ac225 Dose 200 nCi R power'!AG477/'Ac225 Dose 200 nCi R power'!I477)^2+('Ac227 Dose 1 nCi R power'!AG477/'Ac227 Dose 1 nCi R power'!I477)^2)^0.5)*H101</f>
        <v>1.3835521107006407E-4</v>
      </c>
      <c r="AG101" s="59">
        <f>((('Ac225 Dose 200 nCi R power'!AH477/'Ac225 Dose 200 nCi R power'!J477)^2+('Ac227 Dose 1 nCi R power'!AH477/'Ac227 Dose 1 nCi R power'!J477)^2)^0.5)*I101</f>
        <v>3.3453692819997638E-4</v>
      </c>
      <c r="AH101" s="59">
        <f>((('Ac225 Dose 200 nCi R power'!AI477/'Ac225 Dose 200 nCi R power'!K477)^2+('Ac227 Dose 1 nCi R power'!AI477/'Ac227 Dose 1 nCi R power'!K477)^2)^0.5)*J101</f>
        <v>8.7966371296182498E-5</v>
      </c>
      <c r="AI101" s="59">
        <f>((('Ac225 Dose 200 nCi R power'!AJ477/'Ac225 Dose 200 nCi R power'!L477)^2+('Ac227 Dose 1 nCi R power'!AJ477/'Ac227 Dose 1 nCi R power'!L477)^2)^0.5)*K101</f>
        <v>1.2044724243962142E-3</v>
      </c>
      <c r="AJ101" s="59">
        <f>((('Ac225 Dose 200 nCi R power'!AK477/'Ac225 Dose 200 nCi R power'!M477)^2+('Ac227 Dose 1 nCi R power'!AK477/'Ac227 Dose 1 nCi R power'!M477)^2)^0.5)*L101</f>
        <v>1.1721368677001017E-4</v>
      </c>
      <c r="AK101" s="59"/>
      <c r="AL101" s="59"/>
      <c r="AN101" s="148">
        <f t="shared" si="15"/>
        <v>-8.9040115456613367E-6</v>
      </c>
      <c r="AO101" s="148">
        <f t="shared" si="13"/>
        <v>1.9020579826937431E-6</v>
      </c>
      <c r="AP101" s="148">
        <f t="shared" si="13"/>
        <v>-4.5928755575367706E-6</v>
      </c>
      <c r="AQ101" s="148">
        <f t="shared" si="13"/>
        <v>-5.1012041178934834E-6</v>
      </c>
      <c r="AR101" s="148">
        <f t="shared" si="13"/>
        <v>-1.5489419487051514E-5</v>
      </c>
      <c r="AS101" s="148">
        <f t="shared" si="13"/>
        <v>-2.264415748250449E-5</v>
      </c>
      <c r="AT101" s="148">
        <f t="shared" si="13"/>
        <v>-1.6103042485828852E-5</v>
      </c>
      <c r="AU101" s="148">
        <f t="shared" si="13"/>
        <v>-2.8879779607161047E-5</v>
      </c>
      <c r="AV101" s="148">
        <f t="shared" si="13"/>
        <v>-1.5253915404061808E-5</v>
      </c>
      <c r="AZ101" s="148">
        <f t="shared" si="16"/>
        <v>7.5123575953653767E-5</v>
      </c>
      <c r="BA101" s="148">
        <f t="shared" si="14"/>
        <v>2.5690580476641424E-4</v>
      </c>
      <c r="BB101" s="148">
        <f t="shared" si="14"/>
        <v>7.078354721333739E-5</v>
      </c>
      <c r="BC101" s="148">
        <f t="shared" si="14"/>
        <v>1.1607667798940369E-4</v>
      </c>
      <c r="BD101" s="148">
        <f t="shared" si="14"/>
        <v>2.2245794754446158E-4</v>
      </c>
      <c r="BE101" s="148">
        <f t="shared" si="14"/>
        <v>5.2981586831043581E-4</v>
      </c>
      <c r="BF101" s="148">
        <f t="shared" si="14"/>
        <v>1.44990078679307E-4</v>
      </c>
      <c r="BG101" s="148">
        <f t="shared" si="14"/>
        <v>1.8714356927574745E-3</v>
      </c>
      <c r="BH101" s="148">
        <f t="shared" si="14"/>
        <v>1.8958830523237968E-4</v>
      </c>
    </row>
    <row r="102" spans="3:60">
      <c r="C102">
        <f t="shared" si="12"/>
        <v>0.125</v>
      </c>
      <c r="D102" s="58">
        <f>'Ac227 Dose 1 nCi R power'!E478/'Ac225 Dose 200 nCi R power'!E478</f>
        <v>3.1233194603903227E-5</v>
      </c>
      <c r="E102" s="58">
        <f>'Ac227 Dose 1 nCi R power'!F478/'Ac225 Dose 200 nCi R power'!F478</f>
        <v>9.9000489671152687E-5</v>
      </c>
      <c r="F102" s="58">
        <f>'Ac227 Dose 1 nCi R power'!G478/'Ac225 Dose 200 nCi R power'!G478</f>
        <v>2.8453684141862682E-5</v>
      </c>
      <c r="G102" s="58">
        <f>'Ac227 Dose 1 nCi R power'!H478/'Ac225 Dose 200 nCi R power'!H478</f>
        <v>4.3442777789105679E-5</v>
      </c>
      <c r="H102" s="58">
        <f>'Ac227 Dose 1 nCi R power'!I478/'Ac225 Dose 200 nCi R power'!I478</f>
        <v>8.4137204041579894E-5</v>
      </c>
      <c r="I102" s="58">
        <f>'Ac227 Dose 1 nCi R power'!J478/'Ac225 Dose 200 nCi R power'!J478</f>
        <v>2.2254330545357312E-4</v>
      </c>
      <c r="J102" s="58">
        <f>'Ac227 Dose 1 nCi R power'!K478/'Ac225 Dose 200 nCi R power'!K478</f>
        <v>5.8805985673904967E-5</v>
      </c>
      <c r="K102" s="58">
        <f>'Ac227 Dose 1 nCi R power'!L478/'Ac225 Dose 200 nCi R power'!L478</f>
        <v>6.8680287941981944E-4</v>
      </c>
      <c r="L102" s="58">
        <f>'Ac227 Dose 1 nCi R power'!M478/'Ac225 Dose 200 nCi R power'!M478</f>
        <v>7.8044231887031997E-5</v>
      </c>
      <c r="M102" s="58"/>
      <c r="P102" s="59">
        <f>((('Ac225 Dose 200 nCi R power'!Q478/'Ac225 Dose 200 nCi R power'!E478)^2+('Ac227 Dose 1 nCi R power'!Q478/'Ac227 Dose 1 nCi R power'!E478)^2)^0.5)*D102</f>
        <v>3.9809943088211099E-5</v>
      </c>
      <c r="Q102" s="59">
        <f>((('Ac225 Dose 200 nCi R power'!R478/'Ac225 Dose 200 nCi R power'!F478)^2+('Ac227 Dose 1 nCi R power'!R478/'Ac227 Dose 1 nCi R power'!F478)^2)^0.5)*E102</f>
        <v>9.6308148680947694E-5</v>
      </c>
      <c r="R102" s="59">
        <f>((('Ac225 Dose 200 nCi R power'!S478/'Ac225 Dose 200 nCi R power'!G478)^2+('Ac227 Dose 1 nCi R power'!S478/'Ac227 Dose 1 nCi R power'!G478)^2)^0.5)*F102</f>
        <v>3.377473923091283E-5</v>
      </c>
      <c r="S102" s="59">
        <f>((('Ac225 Dose 200 nCi R power'!T478/'Ac225 Dose 200 nCi R power'!H478)^2+('Ac227 Dose 1 nCi R power'!T478/'Ac227 Dose 1 nCi R power'!H478)^2)^0.5)*G102</f>
        <v>4.8187095666964454E-5</v>
      </c>
      <c r="T102" s="59">
        <f>((('Ac225 Dose 200 nCi R power'!U478/'Ac225 Dose 200 nCi R power'!I478)^2+('Ac227 Dose 1 nCi R power'!U478/'Ac227 Dose 1 nCi R power'!I478)^2)^0.5)*H102</f>
        <v>9.9724100545166508E-5</v>
      </c>
      <c r="U102" s="59">
        <f>((('Ac225 Dose 200 nCi R power'!V478/'Ac225 Dose 200 nCi R power'!J478)^2+('Ac227 Dose 1 nCi R power'!V478/'Ac227 Dose 1 nCi R power'!J478)^2)^0.5)*I102</f>
        <v>2.472487188284019E-4</v>
      </c>
      <c r="V102" s="59">
        <f>((('Ac225 Dose 200 nCi R power'!W478/'Ac225 Dose 200 nCi R power'!K478)^2+('Ac227 Dose 1 nCi R power'!W478/'Ac227 Dose 1 nCi R power'!K478)^2)^0.5)*J102</f>
        <v>7.4816551789503883E-5</v>
      </c>
      <c r="W102" s="59">
        <f>((('Ac225 Dose 200 nCi R power'!X478/'Ac225 Dose 200 nCi R power'!L478)^2+('Ac227 Dose 1 nCi R power'!X478/'Ac227 Dose 1 nCi R power'!L478)^2)^0.5)*K102</f>
        <v>6.9564791301098244E-4</v>
      </c>
      <c r="X102" s="59">
        <f>((('Ac225 Dose 200 nCi R power'!Y478/'Ac225 Dose 200 nCi R power'!M478)^2+('Ac227 Dose 1 nCi R power'!Y478/'Ac227 Dose 1 nCi R power'!M478)^2)^0.5)*L102</f>
        <v>9.4564112138512043E-5</v>
      </c>
      <c r="Y102" s="59"/>
      <c r="Z102" s="59"/>
      <c r="AA102" s="59"/>
      <c r="AB102" s="59">
        <f>((('Ac225 Dose 200 nCi R power'!AC478/'Ac225 Dose 200 nCi R power'!E478)^2+('Ac227 Dose 1 nCi R power'!AC478/'Ac227 Dose 1 nCi R power'!E478)^2)^0.5)*D102</f>
        <v>4.8563672098680938E-5</v>
      </c>
      <c r="AC102" s="59">
        <f>((('Ac225 Dose 200 nCi R power'!AD478/'Ac225 Dose 200 nCi R power'!F478)^2+('Ac227 Dose 1 nCi R power'!AD478/'Ac227 Dose 1 nCi R power'!F478)^2)^0.5)*E102</f>
        <v>1.8643916176330948E-4</v>
      </c>
      <c r="AD102" s="59">
        <f>((('Ac225 Dose 200 nCi R power'!AE478/'Ac225 Dose 200 nCi R power'!G478)^2+('Ac227 Dose 1 nCi R power'!AE478/'Ac227 Dose 1 nCi R power'!G478)^2)^0.5)*F102</f>
        <v>4.6828185232128362E-5</v>
      </c>
      <c r="AE102" s="59">
        <f>((('Ac225 Dose 200 nCi R power'!AF478/'Ac225 Dose 200 nCi R power'!H478)^2+('Ac227 Dose 1 nCi R power'!AF478/'Ac227 Dose 1 nCi R power'!H478)^2)^0.5)*G102</f>
        <v>7.519560312318284E-5</v>
      </c>
      <c r="AF102" s="59">
        <f>((('Ac225 Dose 200 nCi R power'!AG478/'Ac225 Dose 200 nCi R power'!I478)^2+('Ac227 Dose 1 nCi R power'!AG478/'Ac227 Dose 1 nCi R power'!I478)^2)^0.5)*H102</f>
        <v>1.383589576749485E-4</v>
      </c>
      <c r="AG102" s="59">
        <f>((('Ac225 Dose 200 nCi R power'!AH478/'Ac225 Dose 200 nCi R power'!J478)^2+('Ac227 Dose 1 nCi R power'!AH478/'Ac227 Dose 1 nCi R power'!J478)^2)^0.5)*I102</f>
        <v>3.8225728102344751E-4</v>
      </c>
      <c r="AH102" s="59">
        <f>((('Ac225 Dose 200 nCi R power'!AI478/'Ac225 Dose 200 nCi R power'!K478)^2+('Ac227 Dose 1 nCi R power'!AI478/'Ac227 Dose 1 nCi R power'!K478)^2)^0.5)*J102</f>
        <v>9.112901805774264E-5</v>
      </c>
      <c r="AI102" s="59">
        <f>((('Ac225 Dose 200 nCi R power'!AJ478/'Ac225 Dose 200 nCi R power'!L478)^2+('Ac227 Dose 1 nCi R power'!AJ478/'Ac227 Dose 1 nCi R power'!L478)^2)^0.5)*K102</f>
        <v>1.2531972741133496E-3</v>
      </c>
      <c r="AJ102" s="59">
        <f>((('Ac225 Dose 200 nCi R power'!AK478/'Ac225 Dose 200 nCi R power'!M478)^2+('Ac227 Dose 1 nCi R power'!AK478/'Ac227 Dose 1 nCi R power'!M478)^2)^0.5)*L102</f>
        <v>1.2630950361791334E-4</v>
      </c>
      <c r="AK102" s="59"/>
      <c r="AL102" s="59"/>
      <c r="AN102" s="148">
        <f t="shared" si="15"/>
        <v>-8.5767484843078724E-6</v>
      </c>
      <c r="AO102" s="148">
        <f t="shared" si="13"/>
        <v>2.6923409902049924E-6</v>
      </c>
      <c r="AP102" s="148">
        <f t="shared" si="13"/>
        <v>-5.3210550890501484E-6</v>
      </c>
      <c r="AQ102" s="148">
        <f t="shared" si="13"/>
        <v>-4.7443178778587745E-6</v>
      </c>
      <c r="AR102" s="148">
        <f t="shared" si="13"/>
        <v>-1.5586896503586614E-5</v>
      </c>
      <c r="AS102" s="148">
        <f t="shared" si="13"/>
        <v>-2.470541337482878E-5</v>
      </c>
      <c r="AT102" s="148">
        <f t="shared" si="13"/>
        <v>-1.6010566115598915E-5</v>
      </c>
      <c r="AU102" s="148">
        <f t="shared" si="13"/>
        <v>-8.8450335911630009E-6</v>
      </c>
      <c r="AV102" s="148">
        <f t="shared" si="13"/>
        <v>-1.6519880251480046E-5</v>
      </c>
      <c r="AZ102" s="148">
        <f t="shared" si="16"/>
        <v>7.9796866702584165E-5</v>
      </c>
      <c r="BA102" s="148">
        <f t="shared" si="14"/>
        <v>2.8543965143446216E-4</v>
      </c>
      <c r="BB102" s="148">
        <f t="shared" si="14"/>
        <v>7.528186937399105E-5</v>
      </c>
      <c r="BC102" s="148">
        <f t="shared" si="14"/>
        <v>1.1863838091228851E-4</v>
      </c>
      <c r="BD102" s="148">
        <f t="shared" si="14"/>
        <v>2.2249616171652838E-4</v>
      </c>
      <c r="BE102" s="148">
        <f t="shared" si="14"/>
        <v>6.0480058647702066E-4</v>
      </c>
      <c r="BF102" s="148">
        <f t="shared" si="14"/>
        <v>1.4993500373164761E-4</v>
      </c>
      <c r="BG102" s="148">
        <f t="shared" si="14"/>
        <v>1.9400001535331691E-3</v>
      </c>
      <c r="BH102" s="148">
        <f t="shared" si="14"/>
        <v>2.0435373550494533E-4</v>
      </c>
    </row>
    <row r="103" spans="3:60">
      <c r="C103">
        <f t="shared" si="12"/>
        <v>0.25</v>
      </c>
      <c r="D103" s="58">
        <f>'Ac227 Dose 1 nCi R power'!E479/'Ac225 Dose 200 nCi R power'!E479</f>
        <v>3.8319003770135283E-5</v>
      </c>
      <c r="E103" s="58">
        <f>'Ac227 Dose 1 nCi R power'!F479/'Ac225 Dose 200 nCi R power'!F479</f>
        <v>1.4461438269135896E-4</v>
      </c>
      <c r="F103" s="58">
        <f>'Ac227 Dose 1 nCi R power'!G479/'Ac225 Dose 200 nCi R power'!G479</f>
        <v>3.7539995242365321E-5</v>
      </c>
      <c r="G103" s="58">
        <f>'Ac227 Dose 1 nCi R power'!H479/'Ac225 Dose 200 nCi R power'!H479</f>
        <v>4.8594282521375973E-5</v>
      </c>
      <c r="H103" s="58">
        <f>'Ac227 Dose 1 nCi R power'!I479/'Ac225 Dose 200 nCi R power'!I479</f>
        <v>8.7832633034238427E-5</v>
      </c>
      <c r="I103" s="58">
        <f>'Ac227 Dose 1 nCi R power'!J479/'Ac225 Dose 200 nCi R power'!J479</f>
        <v>3.473049541870705E-4</v>
      </c>
      <c r="J103" s="58">
        <f>'Ac227 Dose 1 nCi R power'!K479/'Ac225 Dose 200 nCi R power'!K479</f>
        <v>6.8099031413182507E-5</v>
      </c>
      <c r="K103" s="58">
        <f>'Ac227 Dose 1 nCi R power'!L479/'Ac225 Dose 200 nCi R power'!L479</f>
        <v>7.4612035098322541E-4</v>
      </c>
      <c r="L103" s="58">
        <f>'Ac227 Dose 1 nCi R power'!M479/'Ac225 Dose 200 nCi R power'!M479</f>
        <v>1.0316596709150123E-4</v>
      </c>
      <c r="M103" s="58"/>
      <c r="P103" s="59">
        <f>((('Ac225 Dose 200 nCi R power'!Q479/'Ac225 Dose 200 nCi R power'!E479)^2+('Ac227 Dose 1 nCi R power'!Q479/'Ac227 Dose 1 nCi R power'!E479)^2)^0.5)*D103</f>
        <v>4.4896676803230828E-5</v>
      </c>
      <c r="Q103" s="59">
        <f>((('Ac225 Dose 200 nCi R power'!R479/'Ac225 Dose 200 nCi R power'!F479)^2+('Ac227 Dose 1 nCi R power'!R479/'Ac227 Dose 1 nCi R power'!F479)^2)^0.5)*E103</f>
        <v>1.3636987560069076E-4</v>
      </c>
      <c r="R103" s="59">
        <f>((('Ac225 Dose 200 nCi R power'!S479/'Ac225 Dose 200 nCi R power'!G479)^2+('Ac227 Dose 1 nCi R power'!S479/'Ac227 Dose 1 nCi R power'!G479)^2)^0.5)*F103</f>
        <v>4.6587686464984235E-5</v>
      </c>
      <c r="S103" s="59">
        <f>((('Ac225 Dose 200 nCi R power'!T479/'Ac225 Dose 200 nCi R power'!H479)^2+('Ac227 Dose 1 nCi R power'!T479/'Ac227 Dose 1 nCi R power'!H479)^2)^0.5)*G103</f>
        <v>5.2300083177099645E-5</v>
      </c>
      <c r="T103" s="59">
        <f>((('Ac225 Dose 200 nCi R power'!U479/'Ac225 Dose 200 nCi R power'!I479)^2+('Ac227 Dose 1 nCi R power'!U479/'Ac227 Dose 1 nCi R power'!I479)^2)^0.5)*H103</f>
        <v>1.0484517701670598E-4</v>
      </c>
      <c r="U103" s="59">
        <f>((('Ac225 Dose 200 nCi R power'!V479/'Ac225 Dose 200 nCi R power'!J479)^2+('Ac227 Dose 1 nCi R power'!V479/'Ac227 Dose 1 nCi R power'!J479)^2)^0.5)*I103</f>
        <v>3.8294802814671996E-4</v>
      </c>
      <c r="V103" s="59">
        <f>((('Ac225 Dose 200 nCi R power'!W479/'Ac225 Dose 200 nCi R power'!K479)^2+('Ac227 Dose 1 nCi R power'!W479/'Ac227 Dose 1 nCi R power'!K479)^2)^0.5)*J103</f>
        <v>8.5527539865877584E-5</v>
      </c>
      <c r="W103" s="59">
        <f>((('Ac225 Dose 200 nCi R power'!X479/'Ac225 Dose 200 nCi R power'!L479)^2+('Ac227 Dose 1 nCi R power'!X479/'Ac227 Dose 1 nCi R power'!L479)^2)^0.5)*K103</f>
        <v>6.8580854170386383E-4</v>
      </c>
      <c r="X103" s="59">
        <f>((('Ac225 Dose 200 nCi R power'!Y479/'Ac225 Dose 200 nCi R power'!M479)^2+('Ac227 Dose 1 nCi R power'!Y479/'Ac227 Dose 1 nCi R power'!M479)^2)^0.5)*L103</f>
        <v>1.2529541870043038E-4</v>
      </c>
      <c r="Y103" s="59"/>
      <c r="Z103" s="59"/>
      <c r="AA103" s="59"/>
      <c r="AB103" s="59">
        <f>((('Ac225 Dose 200 nCi R power'!AC479/'Ac225 Dose 200 nCi R power'!E479)^2+('Ac227 Dose 1 nCi R power'!AC479/'Ac227 Dose 1 nCi R power'!E479)^2)^0.5)*D103</f>
        <v>6.3490088793676761E-5</v>
      </c>
      <c r="AC103" s="59">
        <f>((('Ac225 Dose 200 nCi R power'!AD479/'Ac225 Dose 200 nCi R power'!F479)^2+('Ac227 Dose 1 nCi R power'!AD479/'Ac227 Dose 1 nCi R power'!F479)^2)^0.5)*E103</f>
        <v>2.7600602082415341E-4</v>
      </c>
      <c r="AD103" s="59">
        <f>((('Ac225 Dose 200 nCi R power'!AE479/'Ac225 Dose 200 nCi R power'!G479)^2+('Ac227 Dose 1 nCi R power'!AE479/'Ac227 Dose 1 nCi R power'!G479)^2)^0.5)*F103</f>
        <v>5.9820860540081135E-5</v>
      </c>
      <c r="AE103" s="59">
        <f>((('Ac225 Dose 200 nCi R power'!AF479/'Ac225 Dose 200 nCi R power'!H479)^2+('Ac227 Dose 1 nCi R power'!AF479/'Ac227 Dose 1 nCi R power'!H479)^2)^0.5)*G103</f>
        <v>8.535360995478718E-5</v>
      </c>
      <c r="AF103" s="59">
        <f>((('Ac225 Dose 200 nCi R power'!AG479/'Ac225 Dose 200 nCi R power'!I479)^2+('Ac227 Dose 1 nCi R power'!AG479/'Ac227 Dose 1 nCi R power'!I479)^2)^0.5)*H103</f>
        <v>1.4388167734411775E-4</v>
      </c>
      <c r="AG103" s="59">
        <f>((('Ac225 Dose 200 nCi R power'!AH479/'Ac225 Dose 200 nCi R power'!J479)^2+('Ac227 Dose 1 nCi R power'!AH479/'Ac227 Dose 1 nCi R power'!J479)^2)^0.5)*I103</f>
        <v>5.9951932733950844E-4</v>
      </c>
      <c r="AH103" s="59">
        <f>((('Ac225 Dose 200 nCi R power'!AI479/'Ac225 Dose 200 nCi R power'!K479)^2+('Ac227 Dose 1 nCi R power'!AI479/'Ac227 Dose 1 nCi R power'!K479)^2)^0.5)*J103</f>
        <v>1.0817877817453109E-4</v>
      </c>
      <c r="AI103" s="59">
        <f>((('Ac225 Dose 200 nCi R power'!AJ479/'Ac225 Dose 200 nCi R power'!L479)^2+('Ac227 Dose 1 nCi R power'!AJ479/'Ac227 Dose 1 nCi R power'!L479)^2)^0.5)*K103</f>
        <v>1.4343318113826521E-3</v>
      </c>
      <c r="AJ103" s="59">
        <f>((('Ac225 Dose 200 nCi R power'!AK479/'Ac225 Dose 200 nCi R power'!M479)^2+('Ac227 Dose 1 nCi R power'!AK479/'Ac227 Dose 1 nCi R power'!M479)^2)^0.5)*L103</f>
        <v>1.6646489362584681E-4</v>
      </c>
      <c r="AK103" s="59"/>
      <c r="AL103" s="59"/>
      <c r="AN103" s="148">
        <f t="shared" si="15"/>
        <v>-6.5776730330955449E-6</v>
      </c>
      <c r="AO103" s="148">
        <f t="shared" si="13"/>
        <v>8.2445070906682003E-6</v>
      </c>
      <c r="AP103" s="148">
        <f t="shared" si="13"/>
        <v>-9.0476912226189138E-6</v>
      </c>
      <c r="AQ103" s="148">
        <f t="shared" si="13"/>
        <v>-3.7058006557236724E-6</v>
      </c>
      <c r="AR103" s="148">
        <f t="shared" si="13"/>
        <v>-1.7012543982467557E-5</v>
      </c>
      <c r="AS103" s="148">
        <f t="shared" si="13"/>
        <v>-3.5643073959649464E-5</v>
      </c>
      <c r="AT103" s="148">
        <f t="shared" si="13"/>
        <v>-1.7428508452695078E-5</v>
      </c>
      <c r="AU103" s="148">
        <f t="shared" si="13"/>
        <v>6.0311809279361582E-5</v>
      </c>
      <c r="AV103" s="148">
        <f t="shared" si="13"/>
        <v>-2.2129451608929145E-5</v>
      </c>
      <c r="AZ103" s="148">
        <f t="shared" si="16"/>
        <v>1.0180909256381204E-4</v>
      </c>
      <c r="BA103" s="148">
        <f t="shared" si="14"/>
        <v>4.2062040351551237E-4</v>
      </c>
      <c r="BB103" s="148">
        <f t="shared" si="14"/>
        <v>9.7360855782446456E-5</v>
      </c>
      <c r="BC103" s="148">
        <f t="shared" si="14"/>
        <v>1.3394789247616316E-4</v>
      </c>
      <c r="BD103" s="148">
        <f t="shared" si="14"/>
        <v>2.3171431037835618E-4</v>
      </c>
      <c r="BE103" s="148">
        <f t="shared" si="14"/>
        <v>9.4682428152657893E-4</v>
      </c>
      <c r="BF103" s="148">
        <f t="shared" si="14"/>
        <v>1.7627780958771359E-4</v>
      </c>
      <c r="BG103" s="148">
        <f t="shared" si="14"/>
        <v>2.1804521623658775E-3</v>
      </c>
      <c r="BH103" s="148">
        <f t="shared" si="14"/>
        <v>2.6963086071734807E-4</v>
      </c>
    </row>
    <row r="104" spans="3:60">
      <c r="C104">
        <f t="shared" si="12"/>
        <v>0.375</v>
      </c>
      <c r="D104" s="58">
        <f>'Ac227 Dose 1 nCi R power'!E480/'Ac225 Dose 200 nCi R power'!E480</f>
        <v>4.5648691807008212E-5</v>
      </c>
      <c r="E104" s="58">
        <f>'Ac227 Dose 1 nCi R power'!F480/'Ac225 Dose 200 nCi R power'!F480</f>
        <v>1.9212738363336799E-4</v>
      </c>
      <c r="F104" s="58">
        <f>'Ac227 Dose 1 nCi R power'!G480/'Ac225 Dose 200 nCi R power'!G480</f>
        <v>4.6538644582156707E-5</v>
      </c>
      <c r="G104" s="58">
        <f>'Ac227 Dose 1 nCi R power'!H480/'Ac225 Dose 200 nCi R power'!H480</f>
        <v>5.5417237791903005E-5</v>
      </c>
      <c r="H104" s="58">
        <f>'Ac227 Dose 1 nCi R power'!I480/'Ac225 Dose 200 nCi R power'!I480</f>
        <v>9.6944413711076016E-5</v>
      </c>
      <c r="I104" s="58">
        <f>'Ac227 Dose 1 nCi R power'!J480/'Ac225 Dose 200 nCi R power'!J480</f>
        <v>4.561958762367572E-4</v>
      </c>
      <c r="J104" s="58">
        <f>'Ac227 Dose 1 nCi R power'!K480/'Ac225 Dose 200 nCi R power'!K480</f>
        <v>7.840601096064989E-5</v>
      </c>
      <c r="K104" s="58">
        <f>'Ac227 Dose 1 nCi R power'!L480/'Ac225 Dose 200 nCi R power'!L480</f>
        <v>7.7066865216707811E-4</v>
      </c>
      <c r="L104" s="58">
        <f>'Ac227 Dose 1 nCi R power'!M480/'Ac225 Dose 200 nCi R power'!M480</f>
        <v>1.2560799624821095E-4</v>
      </c>
      <c r="M104" s="58"/>
      <c r="P104" s="59">
        <f>((('Ac225 Dose 200 nCi R power'!Q480/'Ac225 Dose 200 nCi R power'!E480)^2+('Ac227 Dose 1 nCi R power'!Q480/'Ac227 Dose 1 nCi R power'!E480)^2)^0.5)*D104</f>
        <v>5.0677349809084452E-5</v>
      </c>
      <c r="Q104" s="59">
        <f>((('Ac225 Dose 200 nCi R power'!R480/'Ac225 Dose 200 nCi R power'!F480)^2+('Ac227 Dose 1 nCi R power'!R480/'Ac227 Dose 1 nCi R power'!F480)^2)^0.5)*E104</f>
        <v>1.7441333926353236E-4</v>
      </c>
      <c r="R104" s="59">
        <f>((('Ac225 Dose 200 nCi R power'!S480/'Ac225 Dose 200 nCi R power'!G480)^2+('Ac227 Dose 1 nCi R power'!S480/'Ac227 Dose 1 nCi R power'!G480)^2)^0.5)*F104</f>
        <v>5.9523704918412825E-5</v>
      </c>
      <c r="S104" s="59">
        <f>((('Ac225 Dose 200 nCi R power'!T480/'Ac225 Dose 200 nCi R power'!H480)^2+('Ac227 Dose 1 nCi R power'!T480/'Ac227 Dose 1 nCi R power'!H480)^2)^0.5)*G104</f>
        <v>5.8969255951807977E-5</v>
      </c>
      <c r="T104" s="59">
        <f>((('Ac225 Dose 200 nCi R power'!U480/'Ac225 Dose 200 nCi R power'!I480)^2+('Ac227 Dose 1 nCi R power'!U480/'Ac227 Dose 1 nCi R power'!I480)^2)^0.5)*H104</f>
        <v>1.164550537474647E-4</v>
      </c>
      <c r="U104" s="59">
        <f>((('Ac225 Dose 200 nCi R power'!V480/'Ac225 Dose 200 nCi R power'!J480)^2+('Ac227 Dose 1 nCi R power'!V480/'Ac227 Dose 1 nCi R power'!J480)^2)^0.5)*I104</f>
        <v>5.0608826486290648E-4</v>
      </c>
      <c r="V104" s="59">
        <f>((('Ac225 Dose 200 nCi R power'!W480/'Ac225 Dose 200 nCi R power'!K480)^2+('Ac227 Dose 1 nCi R power'!W480/'Ac227 Dose 1 nCi R power'!K480)^2)^0.5)*J104</f>
        <v>9.9045554487728788E-5</v>
      </c>
      <c r="W104" s="59">
        <f>((('Ac225 Dose 200 nCi R power'!X480/'Ac225 Dose 200 nCi R power'!L480)^2+('Ac227 Dose 1 nCi R power'!X480/'Ac227 Dose 1 nCi R power'!L480)^2)^0.5)*K104</f>
        <v>6.6825989073874647E-4</v>
      </c>
      <c r="X104" s="59">
        <f>((('Ac225 Dose 200 nCi R power'!Y480/'Ac225 Dose 200 nCi R power'!M480)^2+('Ac227 Dose 1 nCi R power'!Y480/'Ac227 Dose 1 nCi R power'!M480)^2)^0.5)*L104</f>
        <v>1.5306471056588129E-4</v>
      </c>
      <c r="Y104" s="59"/>
      <c r="Z104" s="59"/>
      <c r="AA104" s="59"/>
      <c r="AB104" s="59">
        <f>((('Ac225 Dose 200 nCi R power'!AC480/'Ac225 Dose 200 nCi R power'!E480)^2+('Ac227 Dose 1 nCi R power'!AC480/'Ac227 Dose 1 nCi R power'!E480)^2)^0.5)*D104</f>
        <v>7.8457786552989987E-5</v>
      </c>
      <c r="AC104" s="59">
        <f>((('Ac225 Dose 200 nCi R power'!AD480/'Ac225 Dose 200 nCi R power'!F480)^2+('Ac227 Dose 1 nCi R power'!AD480/'Ac227 Dose 1 nCi R power'!F480)^2)^0.5)*E104</f>
        <v>3.7225952961926766E-4</v>
      </c>
      <c r="AD104" s="59">
        <f>((('Ac225 Dose 200 nCi R power'!AE480/'Ac225 Dose 200 nCi R power'!G480)^2+('Ac227 Dose 1 nCi R power'!AE480/'Ac227 Dose 1 nCi R power'!G480)^2)^0.5)*F104</f>
        <v>7.2948361230950324E-5</v>
      </c>
      <c r="AE104" s="59">
        <f>((('Ac225 Dose 200 nCi R power'!AF480/'Ac225 Dose 200 nCi R power'!H480)^2+('Ac227 Dose 1 nCi R power'!AF480/'Ac227 Dose 1 nCi R power'!H480)^2)^0.5)*G104</f>
        <v>9.7893713429283131E-5</v>
      </c>
      <c r="AF104" s="59">
        <f>((('Ac225 Dose 200 nCi R power'!AG480/'Ac225 Dose 200 nCi R power'!I480)^2+('Ac227 Dose 1 nCi R power'!AG480/'Ac227 Dose 1 nCi R power'!I480)^2)^0.5)*H104</f>
        <v>1.5818818420119428E-4</v>
      </c>
      <c r="AG104" s="59">
        <f>((('Ac225 Dose 200 nCi R power'!AH480/'Ac225 Dose 200 nCi R power'!J480)^2+('Ac227 Dose 1 nCi R power'!AH480/'Ac227 Dose 1 nCi R power'!J480)^2)^0.5)*I104</f>
        <v>7.8502177730968516E-4</v>
      </c>
      <c r="AH104" s="59">
        <f>((('Ac225 Dose 200 nCi R power'!AI480/'Ac225 Dose 200 nCi R power'!K480)^2+('Ac227 Dose 1 nCi R power'!AI480/'Ac227 Dose 1 nCi R power'!K480)^2)^0.5)*J104</f>
        <v>1.2656299838886077E-4</v>
      </c>
      <c r="AI104" s="59">
        <f>((('Ac225 Dose 200 nCi R power'!AJ480/'Ac225 Dose 200 nCi R power'!L480)^2+('Ac227 Dose 1 nCi R power'!AJ480/'Ac227 Dose 1 nCi R power'!L480)^2)^0.5)*K104</f>
        <v>1.5511618747216767E-3</v>
      </c>
      <c r="AJ104" s="59">
        <f>((('Ac225 Dose 200 nCi R power'!AK480/'Ac225 Dose 200 nCi R power'!M480)^2+('Ac227 Dose 1 nCi R power'!AK480/'Ac227 Dose 1 nCi R power'!M480)^2)^0.5)*L104</f>
        <v>2.0188991049873895E-4</v>
      </c>
      <c r="AK104" s="59"/>
      <c r="AL104" s="59"/>
      <c r="AN104" s="148">
        <f t="shared" si="15"/>
        <v>-5.0286580020762403E-6</v>
      </c>
      <c r="AO104" s="148">
        <f t="shared" si="13"/>
        <v>1.7714044369835632E-5</v>
      </c>
      <c r="AP104" s="148">
        <f t="shared" si="13"/>
        <v>-1.2985060336256118E-5</v>
      </c>
      <c r="AQ104" s="148">
        <f t="shared" si="13"/>
        <v>-3.5520181599049721E-6</v>
      </c>
      <c r="AR104" s="148">
        <f t="shared" si="13"/>
        <v>-1.9510640036388683E-5</v>
      </c>
      <c r="AS104" s="148">
        <f t="shared" si="13"/>
        <v>-4.9892388626149276E-5</v>
      </c>
      <c r="AT104" s="148">
        <f t="shared" si="13"/>
        <v>-2.0639543527078898E-5</v>
      </c>
      <c r="AU104" s="148">
        <f t="shared" si="13"/>
        <v>1.0240876142833164E-4</v>
      </c>
      <c r="AV104" s="148">
        <f t="shared" si="13"/>
        <v>-2.7456714317670338E-5</v>
      </c>
      <c r="AZ104" s="148">
        <f t="shared" si="16"/>
        <v>1.241064783599982E-4</v>
      </c>
      <c r="BA104" s="148">
        <f t="shared" si="14"/>
        <v>5.6438691325263568E-4</v>
      </c>
      <c r="BB104" s="148">
        <f t="shared" si="14"/>
        <v>1.1948700581310704E-4</v>
      </c>
      <c r="BC104" s="148">
        <f t="shared" si="14"/>
        <v>1.5331095122118614E-4</v>
      </c>
      <c r="BD104" s="148">
        <f t="shared" si="14"/>
        <v>2.551325979122703E-4</v>
      </c>
      <c r="BE104" s="148">
        <f t="shared" si="14"/>
        <v>1.2412176535464424E-3</v>
      </c>
      <c r="BF104" s="148">
        <f t="shared" si="14"/>
        <v>2.0496900934951066E-4</v>
      </c>
      <c r="BG104" s="148">
        <f t="shared" si="14"/>
        <v>2.3218305268887548E-3</v>
      </c>
      <c r="BH104" s="148">
        <f t="shared" si="14"/>
        <v>3.2749790674694993E-4</v>
      </c>
    </row>
    <row r="105" spans="3:60">
      <c r="C105">
        <f t="shared" si="12"/>
        <v>0.5</v>
      </c>
      <c r="D105" s="58">
        <f>'Ac227 Dose 1 nCi R power'!E481/'Ac225 Dose 200 nCi R power'!E481</f>
        <v>5.3004837649307992E-5</v>
      </c>
      <c r="E105" s="58">
        <f>'Ac227 Dose 1 nCi R power'!F481/'Ac225 Dose 200 nCi R power'!F481</f>
        <v>2.4875573802793231E-4</v>
      </c>
      <c r="F105" s="58">
        <f>'Ac227 Dose 1 nCi R power'!G481/'Ac225 Dose 200 nCi R power'!G481</f>
        <v>5.5136510524949872E-5</v>
      </c>
      <c r="G105" s="58">
        <f>'Ac227 Dose 1 nCi R power'!H481/'Ac225 Dose 200 nCi R power'!H481</f>
        <v>6.3400411573199237E-5</v>
      </c>
      <c r="H105" s="58">
        <f>'Ac227 Dose 1 nCi R power'!I481/'Ac225 Dose 200 nCi R power'!I481</f>
        <v>1.0890432959044448E-4</v>
      </c>
      <c r="I105" s="58">
        <f>'Ac227 Dose 1 nCi R power'!J481/'Ac225 Dose 200 nCi R power'!J481</f>
        <v>5.5346967508434141E-4</v>
      </c>
      <c r="J105" s="58">
        <f>'Ac227 Dose 1 nCi R power'!K481/'Ac225 Dose 200 nCi R power'!K481</f>
        <v>8.9860829459798139E-5</v>
      </c>
      <c r="K105" s="58">
        <f>'Ac227 Dose 1 nCi R power'!L481/'Ac225 Dose 200 nCi R power'!L481</f>
        <v>7.6777131949632034E-4</v>
      </c>
      <c r="L105" s="58">
        <f>'Ac227 Dose 1 nCi R power'!M481/'Ac225 Dose 200 nCi R power'!M481</f>
        <v>1.4667248663478575E-4</v>
      </c>
      <c r="M105" s="58"/>
      <c r="P105" s="59">
        <f>((('Ac225 Dose 200 nCi R power'!Q481/'Ac225 Dose 200 nCi R power'!E481)^2+('Ac227 Dose 1 nCi R power'!Q481/'Ac227 Dose 1 nCi R power'!E481)^2)^0.5)*D105</f>
        <v>5.7268697589678108E-5</v>
      </c>
      <c r="Q105" s="59">
        <f>((('Ac225 Dose 200 nCi R power'!R481/'Ac225 Dose 200 nCi R power'!F481)^2+('Ac227 Dose 1 nCi R power'!R481/'Ac227 Dose 1 nCi R power'!F481)^2)^0.5)*E105</f>
        <v>2.1579239947829232E-4</v>
      </c>
      <c r="R105" s="59">
        <f>((('Ac225 Dose 200 nCi R power'!S481/'Ac225 Dose 200 nCi R power'!G481)^2+('Ac227 Dose 1 nCi R power'!S481/'Ac227 Dose 1 nCi R power'!G481)^2)^0.5)*F105</f>
        <v>7.1860787940610727E-5</v>
      </c>
      <c r="S105" s="59">
        <f>((('Ac225 Dose 200 nCi R power'!T481/'Ac225 Dose 200 nCi R power'!H481)^2+('Ac227 Dose 1 nCi R power'!T481/'Ac227 Dose 1 nCi R power'!H481)^2)^0.5)*G105</f>
        <v>6.7346114078998691E-5</v>
      </c>
      <c r="T105" s="59">
        <f>((('Ac225 Dose 200 nCi R power'!U481/'Ac225 Dose 200 nCi R power'!I481)^2+('Ac227 Dose 1 nCi R power'!U481/'Ac227 Dose 1 nCi R power'!I481)^2)^0.5)*H105</f>
        <v>1.3144953423750702E-4</v>
      </c>
      <c r="U105" s="59">
        <f>((('Ac225 Dose 200 nCi R power'!V481/'Ac225 Dose 200 nCi R power'!J481)^2+('Ac227 Dose 1 nCi R power'!V481/'Ac227 Dose 1 nCi R power'!J481)^2)^0.5)*I105</f>
        <v>6.2231022150991094E-4</v>
      </c>
      <c r="V105" s="59">
        <f>((('Ac225 Dose 200 nCi R power'!W481/'Ac225 Dose 200 nCi R power'!K481)^2+('Ac227 Dose 1 nCi R power'!W481/'Ac227 Dose 1 nCi R power'!K481)^2)^0.5)*J105</f>
        <v>1.1463770239182094E-4</v>
      </c>
      <c r="W105" s="59">
        <f>((('Ac225 Dose 200 nCi R power'!X481/'Ac225 Dose 200 nCi R power'!L481)^2+('Ac227 Dose 1 nCi R power'!X481/'Ac227 Dose 1 nCi R power'!L481)^2)^0.5)*K105</f>
        <v>6.3802647247451522E-4</v>
      </c>
      <c r="X105" s="59">
        <f>((('Ac225 Dose 200 nCi R power'!Y481/'Ac225 Dose 200 nCi R power'!M481)^2+('Ac227 Dose 1 nCi R power'!Y481/'Ac227 Dose 1 nCi R power'!M481)^2)^0.5)*L105</f>
        <v>1.7984206953120674E-4</v>
      </c>
      <c r="Y105" s="59"/>
      <c r="Z105" s="59"/>
      <c r="AA105" s="59"/>
      <c r="AB105" s="59">
        <f>((('Ac225 Dose 200 nCi R power'!AC481/'Ac225 Dose 200 nCi R power'!E481)^2+('Ac227 Dose 1 nCi R power'!AC481/'Ac227 Dose 1 nCi R power'!E481)^2)^0.5)*D105</f>
        <v>9.2721810111331013E-5</v>
      </c>
      <c r="AC105" s="59">
        <f>((('Ac225 Dose 200 nCi R power'!AD481/'Ac225 Dose 200 nCi R power'!F481)^2+('Ac227 Dose 1 nCi R power'!AD481/'Ac227 Dose 1 nCi R power'!F481)^2)^0.5)*E105</f>
        <v>4.9087715675672243E-4</v>
      </c>
      <c r="AD105" s="59">
        <f>((('Ac225 Dose 200 nCi R power'!AE481/'Ac225 Dose 200 nCi R power'!G481)^2+('Ac227 Dose 1 nCi R power'!AE481/'Ac227 Dose 1 nCi R power'!G481)^2)^0.5)*F105</f>
        <v>8.5730350264273092E-5</v>
      </c>
      <c r="AE105" s="59">
        <f>((('Ac225 Dose 200 nCi R power'!AF481/'Ac225 Dose 200 nCi R power'!H481)^2+('Ac227 Dose 1 nCi R power'!AF481/'Ac227 Dose 1 nCi R power'!H481)^2)^0.5)*G105</f>
        <v>1.1206600958989612E-4</v>
      </c>
      <c r="AF105" s="59">
        <f>((('Ac225 Dose 200 nCi R power'!AG481/'Ac225 Dose 200 nCi R power'!I481)^2+('Ac227 Dose 1 nCi R power'!AG481/'Ac227 Dose 1 nCi R power'!I481)^2)^0.5)*H105</f>
        <v>1.7711684166548812E-4</v>
      </c>
      <c r="AG105" s="59">
        <f>((('Ac225 Dose 200 nCi R power'!AH481/'Ac225 Dose 200 nCi R power'!J481)^2+('Ac227 Dose 1 nCi R power'!AH481/'Ac227 Dose 1 nCi R power'!J481)^2)^0.5)*I105</f>
        <v>9.4470296981126901E-4</v>
      </c>
      <c r="AH105" s="59">
        <f>((('Ac225 Dose 200 nCi R power'!AI481/'Ac225 Dose 200 nCi R power'!K481)^2+('Ac227 Dose 1 nCi R power'!AI481/'Ac227 Dose 1 nCi R power'!K481)^2)^0.5)*J105</f>
        <v>1.4570035523309171E-4</v>
      </c>
      <c r="AI105" s="59">
        <f>((('Ac225 Dose 200 nCi R power'!AJ481/'Ac225 Dose 200 nCi R power'!L481)^2+('Ac227 Dose 1 nCi R power'!AJ481/'Ac227 Dose 1 nCi R power'!L481)^2)^0.5)*K105</f>
        <v>1.6047431136625666E-3</v>
      </c>
      <c r="AJ105" s="59">
        <f>((('Ac225 Dose 200 nCi R power'!AK481/'Ac225 Dose 200 nCi R power'!M481)^2+('Ac227 Dose 1 nCi R power'!AK481/'Ac227 Dose 1 nCi R power'!M481)^2)^0.5)*L105</f>
        <v>2.3440416953324225E-4</v>
      </c>
      <c r="AK105" s="59"/>
      <c r="AL105" s="59"/>
      <c r="AN105" s="148">
        <f t="shared" si="15"/>
        <v>-4.263859940370116E-6</v>
      </c>
      <c r="AO105" s="148">
        <f t="shared" si="13"/>
        <v>3.2963338549639985E-5</v>
      </c>
      <c r="AP105" s="148">
        <f t="shared" si="13"/>
        <v>-1.6724277415660855E-5</v>
      </c>
      <c r="AQ105" s="148">
        <f t="shared" si="13"/>
        <v>-3.9457025057994537E-6</v>
      </c>
      <c r="AR105" s="148">
        <f t="shared" si="13"/>
        <v>-2.2545204647062543E-5</v>
      </c>
      <c r="AS105" s="148">
        <f t="shared" si="13"/>
        <v>-6.8840546425569531E-5</v>
      </c>
      <c r="AT105" s="148">
        <f t="shared" si="13"/>
        <v>-2.4776872932022803E-5</v>
      </c>
      <c r="AU105" s="148">
        <f t="shared" si="13"/>
        <v>1.2974484702180512E-4</v>
      </c>
      <c r="AV105" s="148">
        <f t="shared" si="13"/>
        <v>-3.3169582896420985E-5</v>
      </c>
      <c r="AZ105" s="148">
        <f t="shared" si="16"/>
        <v>1.4572664776063901E-4</v>
      </c>
      <c r="BA105" s="148">
        <f t="shared" si="14"/>
        <v>7.3963289478465473E-4</v>
      </c>
      <c r="BB105" s="148">
        <f t="shared" si="14"/>
        <v>1.4086686078922296E-4</v>
      </c>
      <c r="BC105" s="148">
        <f t="shared" si="14"/>
        <v>1.7546642116309536E-4</v>
      </c>
      <c r="BD105" s="148">
        <f t="shared" si="14"/>
        <v>2.8602117125593263E-4</v>
      </c>
      <c r="BE105" s="148">
        <f t="shared" si="14"/>
        <v>1.4981726448956103E-3</v>
      </c>
      <c r="BF105" s="148">
        <f t="shared" si="14"/>
        <v>2.3556118469288985E-4</v>
      </c>
      <c r="BG105" s="148">
        <f t="shared" si="14"/>
        <v>2.3725144331588868E-3</v>
      </c>
      <c r="BH105" s="148">
        <f t="shared" si="14"/>
        <v>3.81076656168028E-4</v>
      </c>
    </row>
    <row r="106" spans="3:60">
      <c r="C106">
        <f t="shared" si="12"/>
        <v>0.625</v>
      </c>
      <c r="D106" s="58">
        <f>'Ac227 Dose 1 nCi R power'!E482/'Ac225 Dose 200 nCi R power'!E482</f>
        <v>6.0439734807000093E-5</v>
      </c>
      <c r="E106" s="58">
        <f>'Ac227 Dose 1 nCi R power'!F482/'Ac225 Dose 200 nCi R power'!F482</f>
        <v>3.1757892557219457E-4</v>
      </c>
      <c r="F106" s="58">
        <f>'Ac227 Dose 1 nCi R power'!G482/'Ac225 Dose 200 nCi R power'!G482</f>
        <v>6.313651970039585E-5</v>
      </c>
      <c r="G106" s="58">
        <f>'Ac227 Dose 1 nCi R power'!H482/'Ac225 Dose 200 nCi R power'!H482</f>
        <v>7.2287095926380074E-5</v>
      </c>
      <c r="H106" s="58">
        <f>'Ac227 Dose 1 nCi R power'!I482/'Ac225 Dose 200 nCi R power'!I482</f>
        <v>1.224091187600999E-4</v>
      </c>
      <c r="I106" s="58">
        <f>'Ac227 Dose 1 nCi R power'!J482/'Ac225 Dose 200 nCi R power'!J482</f>
        <v>6.4364484667848575E-4</v>
      </c>
      <c r="J106" s="58">
        <f>'Ac227 Dose 1 nCi R power'!K482/'Ac225 Dose 200 nCi R power'!K482</f>
        <v>1.0243760338187355E-4</v>
      </c>
      <c r="K106" s="58">
        <f>'Ac227 Dose 1 nCi R power'!L482/'Ac225 Dose 200 nCi R power'!L482</f>
        <v>7.455869709905008E-4</v>
      </c>
      <c r="L106" s="58">
        <f>'Ac227 Dose 1 nCi R power'!M482/'Ac225 Dose 200 nCi R power'!M482</f>
        <v>1.6711084393177168E-4</v>
      </c>
      <c r="M106" s="58"/>
      <c r="P106" s="59">
        <f>((('Ac225 Dose 200 nCi R power'!Q482/'Ac225 Dose 200 nCi R power'!E482)^2+('Ac227 Dose 1 nCi R power'!Q482/'Ac227 Dose 1 nCi R power'!E482)^2)^0.5)*D106</f>
        <v>6.4561707860719632E-5</v>
      </c>
      <c r="Q106" s="59">
        <f>((('Ac225 Dose 200 nCi R power'!R482/'Ac225 Dose 200 nCi R power'!F482)^2+('Ac227 Dose 1 nCi R power'!R482/'Ac227 Dose 1 nCi R power'!F482)^2)^0.5)*E106</f>
        <v>2.6267601604450605E-4</v>
      </c>
      <c r="R106" s="59">
        <f>((('Ac225 Dose 200 nCi R power'!S482/'Ac225 Dose 200 nCi R power'!G482)^2+('Ac227 Dose 1 nCi R power'!S482/'Ac227 Dose 1 nCi R power'!G482)^2)^0.5)*F106</f>
        <v>8.3062098320300129E-5</v>
      </c>
      <c r="S106" s="59">
        <f>((('Ac225 Dose 200 nCi R power'!T482/'Ac225 Dose 200 nCi R power'!H482)^2+('Ac227 Dose 1 nCi R power'!T482/'Ac227 Dose 1 nCi R power'!H482)^2)^0.5)*G106</f>
        <v>7.7004795174229424E-5</v>
      </c>
      <c r="T106" s="59">
        <f>((('Ac225 Dose 200 nCi R power'!U482/'Ac225 Dose 200 nCi R power'!I482)^2+('Ac227 Dose 1 nCi R power'!U482/'Ac227 Dose 1 nCi R power'!I482)^2)^0.5)*H106</f>
        <v>1.4833459541527976E-4</v>
      </c>
      <c r="U106" s="59">
        <f>((('Ac225 Dose 200 nCi R power'!V482/'Ac225 Dose 200 nCi R power'!J482)^2+('Ac227 Dose 1 nCi R power'!V482/'Ac227 Dose 1 nCi R power'!J482)^2)^0.5)*I106</f>
        <v>7.3562971523576787E-4</v>
      </c>
      <c r="V106" s="59">
        <f>((('Ac225 Dose 200 nCi R power'!W482/'Ac225 Dose 200 nCi R power'!K482)^2+('Ac227 Dose 1 nCi R power'!W482/'Ac227 Dose 1 nCi R power'!K482)^2)^0.5)*J106</f>
        <v>1.3191691385046659E-4</v>
      </c>
      <c r="W106" s="59">
        <f>((('Ac225 Dose 200 nCi R power'!X482/'Ac225 Dose 200 nCi R power'!L482)^2+('Ac227 Dose 1 nCi R power'!X482/'Ac227 Dose 1 nCi R power'!L482)^2)^0.5)*K106</f>
        <v>5.9899338689836646E-4</v>
      </c>
      <c r="X106" s="59">
        <f>((('Ac225 Dose 200 nCi R power'!Y482/'Ac225 Dose 200 nCi R power'!M482)^2+('Ac227 Dose 1 nCi R power'!Y482/'Ac227 Dose 1 nCi R power'!M482)^2)^0.5)*L106</f>
        <v>2.0666881246971224E-4</v>
      </c>
      <c r="Y106" s="59"/>
      <c r="Z106" s="59"/>
      <c r="AA106" s="59"/>
      <c r="AB106" s="59">
        <f>((('Ac225 Dose 200 nCi R power'!AC482/'Ac225 Dose 200 nCi R power'!E482)^2+('Ac227 Dose 1 nCi R power'!AC482/'Ac227 Dose 1 nCi R power'!E482)^2)^0.5)*D106</f>
        <v>1.065391189479673E-4</v>
      </c>
      <c r="AC106" s="59">
        <f>((('Ac225 Dose 200 nCi R power'!AD482/'Ac225 Dose 200 nCi R power'!F482)^2+('Ac227 Dose 1 nCi R power'!AD482/'Ac227 Dose 1 nCi R power'!F482)^2)^0.5)*E106</f>
        <v>6.3875857157738006E-4</v>
      </c>
      <c r="AD106" s="59">
        <f>((('Ac225 Dose 200 nCi R power'!AE482/'Ac225 Dose 200 nCi R power'!G482)^2+('Ac227 Dose 1 nCi R power'!AE482/'Ac227 Dose 1 nCi R power'!G482)^2)^0.5)*F106</f>
        <v>9.7921557911182883E-5</v>
      </c>
      <c r="AE106" s="59">
        <f>((('Ac225 Dose 200 nCi R power'!AF482/'Ac225 Dose 200 nCi R power'!H482)^2+('Ac227 Dose 1 nCi R power'!AF482/'Ac227 Dose 1 nCi R power'!H482)^2)^0.5)*G106</f>
        <v>1.2753548429437085E-4</v>
      </c>
      <c r="AF106" s="59">
        <f>((('Ac225 Dose 200 nCi R power'!AG482/'Ac225 Dose 200 nCi R power'!I482)^2+('Ac227 Dose 1 nCi R power'!AG482/'Ac227 Dose 1 nCi R power'!I482)^2)^0.5)*H106</f>
        <v>1.9849332448829016E-4</v>
      </c>
      <c r="AG106" s="59">
        <f>((('Ac225 Dose 200 nCi R power'!AH482/'Ac225 Dose 200 nCi R power'!J482)^2+('Ac227 Dose 1 nCi R power'!AH482/'Ac227 Dose 1 nCi R power'!J482)^2)^0.5)*I106</f>
        <v>1.0870378413052127E-3</v>
      </c>
      <c r="AH106" s="59">
        <f>((('Ac225 Dose 200 nCi R power'!AI482/'Ac225 Dose 200 nCi R power'!K482)^2+('Ac227 Dose 1 nCi R power'!AI482/'Ac227 Dose 1 nCi R power'!K482)^2)^0.5)*J106</f>
        <v>1.6529635530075686E-4</v>
      </c>
      <c r="AI106" s="59">
        <f>((('Ac225 Dose 200 nCi R power'!AJ482/'Ac225 Dose 200 nCi R power'!L482)^2+('Ac227 Dose 1 nCi R power'!AJ482/'Ac227 Dose 1 nCi R power'!L482)^2)^0.5)*K106</f>
        <v>1.6039518746647978E-3</v>
      </c>
      <c r="AJ106" s="59">
        <f>((('Ac225 Dose 200 nCi R power'!AK482/'Ac225 Dose 200 nCi R power'!M482)^2+('Ac227 Dose 1 nCi R power'!AK482/'Ac227 Dose 1 nCi R power'!M482)^2)^0.5)*L106</f>
        <v>2.6516290860044585E-4</v>
      </c>
      <c r="AK106" s="59"/>
      <c r="AL106" s="59"/>
      <c r="AN106" s="148">
        <f t="shared" si="15"/>
        <v>-4.1219730537195393E-6</v>
      </c>
      <c r="AO106" s="148">
        <f t="shared" si="13"/>
        <v>5.4902909527688526E-5</v>
      </c>
      <c r="AP106" s="148">
        <f t="shared" si="13"/>
        <v>-1.9925578619904279E-5</v>
      </c>
      <c r="AQ106" s="148">
        <f t="shared" si="13"/>
        <v>-4.7176992478493497E-6</v>
      </c>
      <c r="AR106" s="148">
        <f t="shared" si="13"/>
        <v>-2.5925476655179865E-5</v>
      </c>
      <c r="AS106" s="148">
        <f t="shared" si="13"/>
        <v>-9.1984868557282119E-5</v>
      </c>
      <c r="AT106" s="148">
        <f t="shared" si="13"/>
        <v>-2.9479310468593034E-5</v>
      </c>
      <c r="AU106" s="148">
        <f t="shared" si="13"/>
        <v>1.4659358409213434E-4</v>
      </c>
      <c r="AV106" s="148">
        <f t="shared" si="13"/>
        <v>-3.9557968537940564E-5</v>
      </c>
      <c r="AZ106" s="148">
        <f t="shared" si="16"/>
        <v>1.6697885375496738E-4</v>
      </c>
      <c r="BA106" s="148">
        <f t="shared" si="14"/>
        <v>9.5633749714957457E-4</v>
      </c>
      <c r="BB106" s="148">
        <f t="shared" si="14"/>
        <v>1.6105807761157873E-4</v>
      </c>
      <c r="BC106" s="148">
        <f t="shared" si="14"/>
        <v>1.9982258022075092E-4</v>
      </c>
      <c r="BD106" s="148">
        <f t="shared" si="14"/>
        <v>3.2090244324839006E-4</v>
      </c>
      <c r="BE106" s="148">
        <f t="shared" si="14"/>
        <v>1.7306826879836985E-3</v>
      </c>
      <c r="BF106" s="148">
        <f t="shared" si="14"/>
        <v>2.6773395868263038E-4</v>
      </c>
      <c r="BG106" s="148">
        <f t="shared" si="14"/>
        <v>2.3495388456552984E-3</v>
      </c>
      <c r="BH106" s="148">
        <f t="shared" si="14"/>
        <v>4.3227375253221753E-4</v>
      </c>
    </row>
    <row r="107" spans="3:60">
      <c r="C107">
        <f t="shared" si="12"/>
        <v>0.75</v>
      </c>
      <c r="D107" s="58">
        <f>'Ac227 Dose 1 nCi R power'!E483/'Ac225 Dose 200 nCi R power'!E483</f>
        <v>6.8041912183005096E-5</v>
      </c>
      <c r="E107" s="58">
        <f>'Ac227 Dose 1 nCi R power'!F483/'Ac225 Dose 200 nCi R power'!F483</f>
        <v>3.9784224375717268E-4</v>
      </c>
      <c r="F107" s="58">
        <f>'Ac227 Dose 1 nCi R power'!G483/'Ac225 Dose 200 nCi R power'!G483</f>
        <v>7.0387996054900657E-5</v>
      </c>
      <c r="G107" s="58">
        <f>'Ac227 Dose 1 nCi R power'!H483/'Ac225 Dose 200 nCi R power'!H483</f>
        <v>8.1906564447371707E-5</v>
      </c>
      <c r="H107" s="58">
        <f>'Ac227 Dose 1 nCi R power'!I483/'Ac225 Dose 200 nCi R power'!I483</f>
        <v>1.3694702271516262E-4</v>
      </c>
      <c r="I107" s="58">
        <f>'Ac227 Dose 1 nCi R power'!J483/'Ac225 Dose 200 nCi R power'!J483</f>
        <v>7.2853018426533218E-4</v>
      </c>
      <c r="J107" s="58">
        <f>'Ac227 Dose 1 nCi R power'!K483/'Ac225 Dose 200 nCi R power'!K483</f>
        <v>1.1594667713461776E-4</v>
      </c>
      <c r="K107" s="58">
        <f>'Ac227 Dose 1 nCi R power'!L483/'Ac225 Dose 200 nCi R power'!L483</f>
        <v>7.1117314630965932E-4</v>
      </c>
      <c r="L107" s="58">
        <f>'Ac227 Dose 1 nCi R power'!M483/'Ac225 Dose 200 nCi R power'!M483</f>
        <v>1.8718469934742569E-4</v>
      </c>
      <c r="M107" s="58"/>
      <c r="P107" s="59">
        <f>((('Ac225 Dose 200 nCi R power'!Q483/'Ac225 Dose 200 nCi R power'!E483)^2+('Ac227 Dose 1 nCi R power'!Q483/'Ac227 Dose 1 nCi R power'!E483)^2)^0.5)*D107</f>
        <v>7.2547848712774588E-5</v>
      </c>
      <c r="Q107" s="59">
        <f>((('Ac225 Dose 200 nCi R power'!R483/'Ac225 Dose 200 nCi R power'!F483)^2+('Ac227 Dose 1 nCi R power'!R483/'Ac227 Dose 1 nCi R power'!F483)^2)^0.5)*E107</f>
        <v>3.1457659563086446E-4</v>
      </c>
      <c r="R107" s="59">
        <f>((('Ac225 Dose 200 nCi R power'!S483/'Ac225 Dose 200 nCi R power'!G483)^2+('Ac227 Dose 1 nCi R power'!S483/'Ac227 Dose 1 nCi R power'!G483)^2)^0.5)*F107</f>
        <v>9.2720733525978124E-5</v>
      </c>
      <c r="S107" s="59">
        <f>((('Ac225 Dose 200 nCi R power'!T483/'Ac225 Dose 200 nCi R power'!H483)^2+('Ac227 Dose 1 nCi R power'!T483/'Ac227 Dose 1 nCi R power'!H483)^2)^0.5)*G107</f>
        <v>8.7687695432358729E-5</v>
      </c>
      <c r="T107" s="59">
        <f>((('Ac225 Dose 200 nCi R power'!U483/'Ac225 Dose 200 nCi R power'!I483)^2+('Ac227 Dose 1 nCi R power'!U483/'Ac227 Dose 1 nCi R power'!I483)^2)^0.5)*H107</f>
        <v>1.6652149449980619E-4</v>
      </c>
      <c r="U107" s="59">
        <f>((('Ac225 Dose 200 nCi R power'!V483/'Ac225 Dose 200 nCi R power'!J483)^2+('Ac227 Dose 1 nCi R power'!V483/'Ac227 Dose 1 nCi R power'!J483)^2)^0.5)*I107</f>
        <v>8.4680274273136286E-4</v>
      </c>
      <c r="V107" s="59">
        <f>((('Ac225 Dose 200 nCi R power'!W483/'Ac225 Dose 200 nCi R power'!K483)^2+('Ac227 Dose 1 nCi R power'!W483/'Ac227 Dose 1 nCi R power'!K483)^2)^0.5)*J107</f>
        <v>1.5048097150055604E-4</v>
      </c>
      <c r="W107" s="59">
        <f>((('Ac225 Dose 200 nCi R power'!X483/'Ac225 Dose 200 nCi R power'!L483)^2+('Ac227 Dose 1 nCi R power'!X483/'Ac227 Dose 1 nCi R power'!L483)^2)^0.5)*K107</f>
        <v>5.5683521356960015E-4</v>
      </c>
      <c r="X107" s="59">
        <f>((('Ac225 Dose 200 nCi R power'!Y483/'Ac225 Dose 200 nCi R power'!M483)^2+('Ac227 Dose 1 nCi R power'!Y483/'Ac227 Dose 1 nCi R power'!M483)^2)^0.5)*L107</f>
        <v>2.3378578488668605E-4</v>
      </c>
      <c r="Y107" s="59"/>
      <c r="Z107" s="59"/>
      <c r="AA107" s="59"/>
      <c r="AB107" s="59">
        <f>((('Ac225 Dose 200 nCi R power'!AC483/'Ac225 Dose 200 nCi R power'!E483)^2+('Ac227 Dose 1 nCi R power'!AC483/'Ac227 Dose 1 nCi R power'!E483)^2)^0.5)*D107</f>
        <v>1.2016495312166179E-4</v>
      </c>
      <c r="AC107" s="59">
        <f>((('Ac225 Dose 200 nCi R power'!AD483/'Ac225 Dose 200 nCi R power'!F483)^2+('Ac227 Dose 1 nCi R power'!AD483/'Ac227 Dose 1 nCi R power'!F483)^2)^0.5)*E107</f>
        <v>8.1452256972293444E-4</v>
      </c>
      <c r="AD107" s="59">
        <f>((('Ac225 Dose 200 nCi R power'!AE483/'Ac225 Dose 200 nCi R power'!G483)^2+('Ac227 Dose 1 nCi R power'!AE483/'Ac227 Dose 1 nCi R power'!G483)^2)^0.5)*F107</f>
        <v>1.093566492217433E-4</v>
      </c>
      <c r="AE107" s="59">
        <f>((('Ac225 Dose 200 nCi R power'!AF483/'Ac225 Dose 200 nCi R power'!H483)^2+('Ac227 Dose 1 nCi R power'!AF483/'Ac227 Dose 1 nCi R power'!H483)^2)^0.5)*G107</f>
        <v>1.4407508590663645E-4</v>
      </c>
      <c r="AF107" s="59">
        <f>((('Ac225 Dose 200 nCi R power'!AG483/'Ac225 Dose 200 nCi R power'!I483)^2+('Ac227 Dose 1 nCi R power'!AG483/'Ac227 Dose 1 nCi R power'!I483)^2)^0.5)*H107</f>
        <v>2.2146896203588623E-4</v>
      </c>
      <c r="AG107" s="59">
        <f>((('Ac225 Dose 200 nCi R power'!AH483/'Ac225 Dose 200 nCi R power'!J483)^2+('Ac227 Dose 1 nCi R power'!AH483/'Ac227 Dose 1 nCi R power'!J483)^2)^0.5)*I107</f>
        <v>1.2162886276418888E-3</v>
      </c>
      <c r="AH107" s="59">
        <f>((('Ac225 Dose 200 nCi R power'!AI483/'Ac225 Dose 200 nCi R power'!K483)^2+('Ac227 Dose 1 nCi R power'!AI483/'Ac227 Dose 1 nCi R power'!K483)^2)^0.5)*J107</f>
        <v>1.851825769260825E-4</v>
      </c>
      <c r="AI107" s="59">
        <f>((('Ac225 Dose 200 nCi R power'!AJ483/'Ac225 Dose 200 nCi R power'!L483)^2+('Ac227 Dose 1 nCi R power'!AJ483/'Ac227 Dose 1 nCi R power'!L483)^2)^0.5)*K107</f>
        <v>1.559256193642317E-3</v>
      </c>
      <c r="AJ107" s="59">
        <f>((('Ac225 Dose 200 nCi R power'!AK483/'Ac225 Dose 200 nCi R power'!M483)^2+('Ac227 Dose 1 nCi R power'!AK483/'Ac227 Dose 1 nCi R power'!M483)^2)^0.5)*L107</f>
        <v>2.9470640614609413E-4</v>
      </c>
      <c r="AK107" s="59"/>
      <c r="AL107" s="59"/>
      <c r="AN107" s="148">
        <f t="shared" si="15"/>
        <v>-4.5059365297694915E-6</v>
      </c>
      <c r="AO107" s="148">
        <f t="shared" si="13"/>
        <v>8.3265648126308221E-5</v>
      </c>
      <c r="AP107" s="148">
        <f t="shared" si="13"/>
        <v>-2.2332737471077467E-5</v>
      </c>
      <c r="AQ107" s="148">
        <f t="shared" si="13"/>
        <v>-5.7811309849870214E-6</v>
      </c>
      <c r="AR107" s="148">
        <f t="shared" si="13"/>
        <v>-2.9574471784643563E-5</v>
      </c>
      <c r="AS107" s="148">
        <f t="shared" si="13"/>
        <v>-1.1827255846603069E-4</v>
      </c>
      <c r="AT107" s="148">
        <f t="shared" si="13"/>
        <v>-3.4534294365938273E-5</v>
      </c>
      <c r="AU107" s="148">
        <f t="shared" si="13"/>
        <v>1.5433793274005918E-4</v>
      </c>
      <c r="AV107" s="148">
        <f t="shared" si="13"/>
        <v>-4.6601085539260364E-5</v>
      </c>
      <c r="AZ107" s="148">
        <f t="shared" si="16"/>
        <v>1.882068653046669E-4</v>
      </c>
      <c r="BA107" s="148">
        <f t="shared" si="14"/>
        <v>1.2123648134801071E-3</v>
      </c>
      <c r="BB107" s="148">
        <f t="shared" si="14"/>
        <v>1.7974464527664396E-4</v>
      </c>
      <c r="BC107" s="148">
        <f t="shared" si="14"/>
        <v>2.2598165035400816E-4</v>
      </c>
      <c r="BD107" s="148">
        <f t="shared" si="14"/>
        <v>3.5841598475104888E-4</v>
      </c>
      <c r="BE107" s="148">
        <f t="shared" si="14"/>
        <v>1.944818811907221E-3</v>
      </c>
      <c r="BF107" s="148">
        <f t="shared" si="14"/>
        <v>3.0112925406070024E-4</v>
      </c>
      <c r="BG107" s="148">
        <f t="shared" si="14"/>
        <v>2.2704293399519763E-3</v>
      </c>
      <c r="BH107" s="148">
        <f t="shared" si="14"/>
        <v>4.8189110549351982E-4</v>
      </c>
    </row>
    <row r="108" spans="3:60">
      <c r="C108">
        <f t="shared" si="12"/>
        <v>0.875</v>
      </c>
      <c r="D108" s="58">
        <f>'Ac227 Dose 1 nCi R power'!E484/'Ac225 Dose 200 nCi R power'!E484</f>
        <v>7.5972541413789517E-5</v>
      </c>
      <c r="E108" s="58">
        <f>'Ac227 Dose 1 nCi R power'!F484/'Ac225 Dose 200 nCi R power'!F484</f>
        <v>4.8576004001962684E-4</v>
      </c>
      <c r="F108" s="58">
        <f>'Ac227 Dose 1 nCi R power'!G484/'Ac225 Dose 200 nCi R power'!G484</f>
        <v>7.6962480743539405E-5</v>
      </c>
      <c r="G108" s="58">
        <f>'Ac227 Dose 1 nCi R power'!H484/'Ac225 Dose 200 nCi R power'!H484</f>
        <v>9.2013433779768861E-5</v>
      </c>
      <c r="H108" s="58">
        <f>'Ac227 Dose 1 nCi R power'!I484/'Ac225 Dose 200 nCi R power'!I484</f>
        <v>1.5220231184271741E-4</v>
      </c>
      <c r="I108" s="58">
        <f>'Ac227 Dose 1 nCi R power'!J484/'Ac225 Dose 200 nCi R power'!J484</f>
        <v>8.0943789799067236E-4</v>
      </c>
      <c r="J108" s="58">
        <f>'Ac227 Dose 1 nCi R power'!K484/'Ac225 Dose 200 nCi R power'!K484</f>
        <v>1.299941005182532E-4</v>
      </c>
      <c r="K108" s="58">
        <f>'Ac227 Dose 1 nCi R power'!L484/'Ac225 Dose 200 nCi R power'!L484</f>
        <v>6.7224837158081968E-4</v>
      </c>
      <c r="L108" s="58">
        <f>'Ac227 Dose 1 nCi R power'!M484/'Ac225 Dose 200 nCi R power'!M484</f>
        <v>2.0700184734502426E-4</v>
      </c>
      <c r="M108" s="58"/>
      <c r="P108" s="59">
        <f>((('Ac225 Dose 200 nCi R power'!Q484/'Ac225 Dose 200 nCi R power'!E484)^2+('Ac227 Dose 1 nCi R power'!Q484/'Ac227 Dose 1 nCi R power'!E484)^2)^0.5)*D108</f>
        <v>8.1257714575845826E-5</v>
      </c>
      <c r="Q108" s="59">
        <f>((('Ac225 Dose 200 nCi R power'!R484/'Ac225 Dose 200 nCi R power'!F484)^2+('Ac227 Dose 1 nCi R power'!R484/'Ac227 Dose 1 nCi R power'!F484)^2)^0.5)*E108</f>
        <v>3.6937081146612942E-4</v>
      </c>
      <c r="R108" s="59">
        <f>((('Ac225 Dose 200 nCi R power'!S484/'Ac225 Dose 200 nCi R power'!G484)^2+('Ac227 Dose 1 nCi R power'!S484/'Ac227 Dose 1 nCi R power'!G484)^2)^0.5)*F108</f>
        <v>1.0088670404456926E-4</v>
      </c>
      <c r="S108" s="59">
        <f>((('Ac225 Dose 200 nCi R power'!T484/'Ac225 Dose 200 nCi R power'!H484)^2+('Ac227 Dose 1 nCi R power'!T484/'Ac227 Dose 1 nCi R power'!H484)^2)^0.5)*G108</f>
        <v>9.9049753547510435E-5</v>
      </c>
      <c r="T108" s="59">
        <f>((('Ac225 Dose 200 nCi R power'!U484/'Ac225 Dose 200 nCi R power'!I484)^2+('Ac227 Dose 1 nCi R power'!U484/'Ac227 Dose 1 nCi R power'!I484)^2)^0.5)*H108</f>
        <v>1.8563078653392346E-4</v>
      </c>
      <c r="U108" s="59">
        <f>((('Ac225 Dose 200 nCi R power'!V484/'Ac225 Dose 200 nCi R power'!J484)^2+('Ac227 Dose 1 nCi R power'!V484/'Ac227 Dose 1 nCi R power'!J484)^2)^0.5)*I108</f>
        <v>9.5572597505238653E-4</v>
      </c>
      <c r="V108" s="59">
        <f>((('Ac225 Dose 200 nCi R power'!W484/'Ac225 Dose 200 nCi R power'!K484)^2+('Ac227 Dose 1 nCi R power'!W484/'Ac227 Dose 1 nCi R power'!K484)^2)^0.5)*J108</f>
        <v>1.6970955470464873E-4</v>
      </c>
      <c r="W108" s="59">
        <f>((('Ac225 Dose 200 nCi R power'!X484/'Ac225 Dose 200 nCi R power'!L484)^2+('Ac227 Dose 1 nCi R power'!X484/'Ac227 Dose 1 nCi R power'!L484)^2)^0.5)*K108</f>
        <v>5.1724713751821142E-4</v>
      </c>
      <c r="X108" s="59">
        <f>((('Ac225 Dose 200 nCi R power'!Y484/'Ac225 Dose 200 nCi R power'!M484)^2+('Ac227 Dose 1 nCi R power'!Y484/'Ac227 Dose 1 nCi R power'!M484)^2)^0.5)*L108</f>
        <v>2.6107470902086494E-4</v>
      </c>
      <c r="Y108" s="59"/>
      <c r="Z108" s="59"/>
      <c r="AA108" s="59"/>
      <c r="AB108" s="59">
        <f>((('Ac225 Dose 200 nCi R power'!AC484/'Ac225 Dose 200 nCi R power'!E484)^2+('Ac227 Dose 1 nCi R power'!AC484/'Ac227 Dose 1 nCi R power'!E484)^2)^0.5)*D108</f>
        <v>1.3400038145064893E-4</v>
      </c>
      <c r="AC108" s="59">
        <f>((('Ac225 Dose 200 nCi R power'!AD484/'Ac225 Dose 200 nCi R power'!F484)^2+('Ac227 Dose 1 nCi R power'!AD484/'Ac227 Dose 1 nCi R power'!F484)^2)^0.5)*E108</f>
        <v>1.009739208178315E-3</v>
      </c>
      <c r="AD108" s="59">
        <f>((('Ac225 Dose 200 nCi R power'!AE484/'Ac225 Dose 200 nCi R power'!G484)^2+('Ac227 Dose 1 nCi R power'!AE484/'Ac227 Dose 1 nCi R power'!G484)^2)^0.5)*F108</f>
        <v>1.2013465508194711E-4</v>
      </c>
      <c r="AE108" s="59">
        <f>((('Ac225 Dose 200 nCi R power'!AF484/'Ac225 Dose 200 nCi R power'!H484)^2+('Ac227 Dose 1 nCi R power'!AF484/'Ac227 Dose 1 nCi R power'!H484)^2)^0.5)*G108</f>
        <v>1.6134067174067919E-4</v>
      </c>
      <c r="AF108" s="59">
        <f>((('Ac225 Dose 200 nCi R power'!AG484/'Ac225 Dose 200 nCi R power'!I484)^2+('Ac227 Dose 1 nCi R power'!AG484/'Ac227 Dose 1 nCi R power'!I484)^2)^0.5)*H108</f>
        <v>2.4553828621271797E-4</v>
      </c>
      <c r="AG108" s="59">
        <f>((('Ac225 Dose 200 nCi R power'!AH484/'Ac225 Dose 200 nCi R power'!J484)^2+('Ac227 Dose 1 nCi R power'!AH484/'Ac227 Dose 1 nCi R power'!J484)^2)^0.5)*I108</f>
        <v>1.3363056565184679E-3</v>
      </c>
      <c r="AH108" s="59">
        <f>((('Ac225 Dose 200 nCi R power'!AI484/'Ac225 Dose 200 nCi R power'!K484)^2+('Ac227 Dose 1 nCi R power'!AI484/'Ac227 Dose 1 nCi R power'!K484)^2)^0.5)*J108</f>
        <v>2.0515459911925552E-4</v>
      </c>
      <c r="AI108" s="59">
        <f>((('Ac225 Dose 200 nCi R power'!AJ484/'Ac225 Dose 200 nCi R power'!L484)^2+('Ac227 Dose 1 nCi R power'!AJ484/'Ac227 Dose 1 nCi R power'!L484)^2)^0.5)*K108</f>
        <v>1.4877904618950943E-3</v>
      </c>
      <c r="AJ108" s="59">
        <f>((('Ac225 Dose 200 nCi R power'!AK484/'Ac225 Dose 200 nCi R power'!M484)^2+('Ac227 Dose 1 nCi R power'!AK484/'Ac227 Dose 1 nCi R power'!M484)^2)^0.5)*L108</f>
        <v>3.2347439650510314E-4</v>
      </c>
      <c r="AK108" s="59"/>
      <c r="AL108" s="59"/>
      <c r="AN108" s="148">
        <f t="shared" si="15"/>
        <v>-5.2851731620563096E-6</v>
      </c>
      <c r="AO108" s="148">
        <f t="shared" si="13"/>
        <v>1.1638922855349742E-4</v>
      </c>
      <c r="AP108" s="148">
        <f t="shared" si="13"/>
        <v>-2.3924223301029858E-5</v>
      </c>
      <c r="AQ108" s="148">
        <f t="shared" si="13"/>
        <v>-7.0363197677415741E-6</v>
      </c>
      <c r="AR108" s="148">
        <f t="shared" si="13"/>
        <v>-3.3428474691206053E-5</v>
      </c>
      <c r="AS108" s="148">
        <f t="shared" si="13"/>
        <v>-1.4628807706171417E-4</v>
      </c>
      <c r="AT108" s="148">
        <f t="shared" si="13"/>
        <v>-3.9715454186395533E-5</v>
      </c>
      <c r="AU108" s="148">
        <f t="shared" si="13"/>
        <v>1.5500123406260826E-4</v>
      </c>
      <c r="AV108" s="148">
        <f t="shared" si="13"/>
        <v>-5.4072861675840686E-5</v>
      </c>
      <c r="AZ108" s="148">
        <f t="shared" si="16"/>
        <v>2.0997292286443846E-4</v>
      </c>
      <c r="BA108" s="148">
        <f t="shared" si="14"/>
        <v>1.4954992481979418E-3</v>
      </c>
      <c r="BB108" s="148">
        <f t="shared" si="14"/>
        <v>1.9709713582548652E-4</v>
      </c>
      <c r="BC108" s="148">
        <f t="shared" si="14"/>
        <v>2.5335410552044808E-4</v>
      </c>
      <c r="BD108" s="148">
        <f t="shared" si="14"/>
        <v>3.9774059805543541E-4</v>
      </c>
      <c r="BE108" s="148">
        <f t="shared" si="14"/>
        <v>2.1457435545091403E-3</v>
      </c>
      <c r="BF108" s="148">
        <f t="shared" si="14"/>
        <v>3.3514869963750869E-4</v>
      </c>
      <c r="BG108" s="148">
        <f t="shared" si="14"/>
        <v>2.1600388334759141E-3</v>
      </c>
      <c r="BH108" s="148">
        <f t="shared" si="14"/>
        <v>5.3047624385012737E-4</v>
      </c>
    </row>
    <row r="109" spans="3:60">
      <c r="C109">
        <f t="shared" si="12"/>
        <v>1</v>
      </c>
      <c r="D109" s="58">
        <f>'Ac227 Dose 1 nCi R power'!E485/'Ac225 Dose 200 nCi R power'!E485</f>
        <v>8.4429846943929757E-5</v>
      </c>
      <c r="E109" s="58">
        <f>'Ac227 Dose 1 nCi R power'!F485/'Ac225 Dose 200 nCi R power'!F485</f>
        <v>5.7540874617204453E-4</v>
      </c>
      <c r="F109" s="58">
        <f>'Ac227 Dose 1 nCi R power'!G485/'Ac225 Dose 200 nCi R power'!G485</f>
        <v>8.3218931033341028E-5</v>
      </c>
      <c r="G109" s="58">
        <f>'Ac227 Dose 1 nCi R power'!H485/'Ac225 Dose 200 nCi R power'!H485</f>
        <v>1.0227252323575194E-4</v>
      </c>
      <c r="H109" s="58">
        <f>'Ac227 Dose 1 nCi R power'!I485/'Ac225 Dose 200 nCi R power'!I485</f>
        <v>1.6785901508518947E-4</v>
      </c>
      <c r="I109" s="58">
        <f>'Ac227 Dose 1 nCi R power'!J485/'Ac225 Dose 200 nCi R power'!J485</f>
        <v>8.8778922065712836E-4</v>
      </c>
      <c r="J109" s="58">
        <f>'Ac227 Dose 1 nCi R power'!K485/'Ac225 Dose 200 nCi R power'!K485</f>
        <v>1.4406205623506953E-4</v>
      </c>
      <c r="K109" s="58">
        <f>'Ac227 Dose 1 nCi R power'!L485/'Ac225 Dose 200 nCi R power'!L485</f>
        <v>6.3647674543127711E-4</v>
      </c>
      <c r="L109" s="58">
        <f>'Ac227 Dose 1 nCi R power'!M485/'Ac225 Dose 200 nCi R power'!M485</f>
        <v>2.2662226521953554E-4</v>
      </c>
      <c r="M109" s="58"/>
      <c r="P109" s="59">
        <f>((('Ac225 Dose 200 nCi R power'!Q485/'Ac225 Dose 200 nCi R power'!E485)^2+('Ac227 Dose 1 nCi R power'!Q485/'Ac227 Dose 1 nCi R power'!E485)^2)^0.5)*D109</f>
        <v>9.0669445752267693E-5</v>
      </c>
      <c r="Q109" s="59">
        <f>((('Ac225 Dose 200 nCi R power'!R485/'Ac225 Dose 200 nCi R power'!F485)^2+('Ac227 Dose 1 nCi R power'!R485/'Ac227 Dose 1 nCi R power'!F485)^2)^0.5)*E109</f>
        <v>4.2414508181801342E-4</v>
      </c>
      <c r="R109" s="59">
        <f>((('Ac225 Dose 200 nCi R power'!S485/'Ac225 Dose 200 nCi R power'!G485)^2+('Ac227 Dose 1 nCi R power'!S485/'Ac227 Dose 1 nCi R power'!G485)^2)^0.5)*F109</f>
        <v>1.0822652779083109E-4</v>
      </c>
      <c r="S109" s="59">
        <f>((('Ac225 Dose 200 nCi R power'!T485/'Ac225 Dose 200 nCi R power'!H485)^2+('Ac227 Dose 1 nCi R power'!T485/'Ac227 Dose 1 nCi R power'!H485)^2)^0.5)*G109</f>
        <v>1.1062940041750662E-4</v>
      </c>
      <c r="T109" s="59">
        <f>((('Ac225 Dose 200 nCi R power'!U485/'Ac225 Dose 200 nCi R power'!I485)^2+('Ac227 Dose 1 nCi R power'!U485/'Ac227 Dose 1 nCi R power'!I485)^2)^0.5)*H109</f>
        <v>2.0526015270550826E-4</v>
      </c>
      <c r="U109" s="59">
        <f>((('Ac225 Dose 200 nCi R power'!V485/'Ac225 Dose 200 nCi R power'!J485)^2+('Ac227 Dose 1 nCi R power'!V485/'Ac227 Dose 1 nCi R power'!J485)^2)^0.5)*I109</f>
        <v>1.0622337899373689E-3</v>
      </c>
      <c r="V109" s="59">
        <f>((('Ac225 Dose 200 nCi R power'!W485/'Ac225 Dose 200 nCi R power'!K485)^2+('Ac227 Dose 1 nCi R power'!W485/'Ac227 Dose 1 nCi R power'!K485)^2)^0.5)*J109</f>
        <v>1.8885892377999719E-4</v>
      </c>
      <c r="W109" s="59">
        <f>((('Ac225 Dose 200 nCi R power'!X485/'Ac225 Dose 200 nCi R power'!L485)^2+('Ac227 Dose 1 nCi R power'!X485/'Ac227 Dose 1 nCi R power'!L485)^2)^0.5)*K109</f>
        <v>4.8494164951536729E-4</v>
      </c>
      <c r="X109" s="59">
        <f>((('Ac225 Dose 200 nCi R power'!Y485/'Ac225 Dose 200 nCi R power'!M485)^2+('Ac227 Dose 1 nCi R power'!Y485/'Ac227 Dose 1 nCi R power'!M485)^2)^0.5)*L109</f>
        <v>2.8823122105924931E-4</v>
      </c>
      <c r="Y109" s="59"/>
      <c r="Z109" s="59"/>
      <c r="AA109" s="59"/>
      <c r="AB109" s="59">
        <f>((('Ac225 Dose 200 nCi R power'!AC485/'Ac225 Dose 200 nCi R power'!E485)^2+('Ac227 Dose 1 nCi R power'!AC485/'Ac227 Dose 1 nCi R power'!E485)^2)^0.5)*D109</f>
        <v>1.4856789573054405E-4</v>
      </c>
      <c r="AC109" s="59">
        <f>((('Ac225 Dose 200 nCi R power'!AD485/'Ac225 Dose 200 nCi R power'!F485)^2+('Ac227 Dose 1 nCi R power'!AD485/'Ac227 Dose 1 nCi R power'!F485)^2)^0.5)*E109</f>
        <v>1.2105566226963667E-3</v>
      </c>
      <c r="AD109" s="59">
        <f>((('Ac225 Dose 200 nCi R power'!AE485/'Ac225 Dose 200 nCi R power'!G485)^2+('Ac227 Dose 1 nCi R power'!AE485/'Ac227 Dose 1 nCi R power'!G485)^2)^0.5)*F109</f>
        <v>1.3067215965107629E-4</v>
      </c>
      <c r="AE109" s="59">
        <f>((('Ac225 Dose 200 nCi R power'!AF485/'Ac225 Dose 200 nCi R power'!H485)^2+('Ac227 Dose 1 nCi R power'!AF485/'Ac227 Dose 1 nCi R power'!H485)^2)^0.5)*G109</f>
        <v>1.7885053056765135E-4</v>
      </c>
      <c r="AF109" s="59">
        <f>((('Ac225 Dose 200 nCi R power'!AG485/'Ac225 Dose 200 nCi R power'!I485)^2+('Ac227 Dose 1 nCi R power'!AG485/'Ac227 Dose 1 nCi R power'!I485)^2)^0.5)*H109</f>
        <v>2.7021759188323752E-4</v>
      </c>
      <c r="AG109" s="59">
        <f>((('Ac225 Dose 200 nCi R power'!AH485/'Ac225 Dose 200 nCi R power'!J485)^2+('Ac227 Dose 1 nCi R power'!AH485/'Ac227 Dose 1 nCi R power'!J485)^2)^0.5)*I109</f>
        <v>1.4513822146941626E-3</v>
      </c>
      <c r="AH109" s="59">
        <f>((('Ac225 Dose 200 nCi R power'!AI485/'Ac225 Dose 200 nCi R power'!K485)^2+('Ac227 Dose 1 nCi R power'!AI485/'Ac227 Dose 1 nCi R power'!K485)^2)^0.5)*J109</f>
        <v>2.2496826471013254E-4</v>
      </c>
      <c r="AI109" s="59">
        <f>((('Ac225 Dose 200 nCi R power'!AJ485/'Ac225 Dose 200 nCi R power'!L485)^2+('Ac227 Dose 1 nCi R power'!AJ485/'Ac227 Dose 1 nCi R power'!L485)^2)^0.5)*K109</f>
        <v>1.4119024331860016E-3</v>
      </c>
      <c r="AJ109" s="59">
        <f>((('Ac225 Dose 200 nCi R power'!AK485/'Ac225 Dose 200 nCi R power'!M485)^2+('Ac227 Dose 1 nCi R power'!AK485/'Ac227 Dose 1 nCi R power'!M485)^2)^0.5)*L109</f>
        <v>3.5193569134743047E-4</v>
      </c>
      <c r="AK109" s="59"/>
      <c r="AL109" s="59"/>
      <c r="AN109" s="148">
        <f t="shared" si="15"/>
        <v>-6.2395988083379359E-6</v>
      </c>
      <c r="AO109" s="148">
        <f t="shared" si="13"/>
        <v>1.512636643540311E-4</v>
      </c>
      <c r="AP109" s="148">
        <f t="shared" si="13"/>
        <v>-2.5007596757490062E-5</v>
      </c>
      <c r="AQ109" s="148">
        <f t="shared" si="13"/>
        <v>-8.3568771817546815E-6</v>
      </c>
      <c r="AR109" s="148">
        <f t="shared" si="13"/>
        <v>-3.740113762031879E-5</v>
      </c>
      <c r="AS109" s="148">
        <f t="shared" si="13"/>
        <v>-1.7444456928024051E-4</v>
      </c>
      <c r="AT109" s="148">
        <f t="shared" si="13"/>
        <v>-4.4796867544927657E-5</v>
      </c>
      <c r="AU109" s="148">
        <f t="shared" si="13"/>
        <v>1.5153509591590982E-4</v>
      </c>
      <c r="AV109" s="148">
        <f t="shared" si="13"/>
        <v>-6.1608955839713772E-5</v>
      </c>
      <c r="AZ109" s="148">
        <f t="shared" si="16"/>
        <v>2.3299774267447382E-4</v>
      </c>
      <c r="BA109" s="148">
        <f t="shared" si="14"/>
        <v>1.7859653688684111E-3</v>
      </c>
      <c r="BB109" s="148">
        <f t="shared" si="14"/>
        <v>2.1389109068441732E-4</v>
      </c>
      <c r="BC109" s="148">
        <f t="shared" si="14"/>
        <v>2.8112305380340329E-4</v>
      </c>
      <c r="BD109" s="148">
        <f t="shared" si="14"/>
        <v>4.3807660696842699E-4</v>
      </c>
      <c r="BE109" s="148">
        <f t="shared" si="14"/>
        <v>2.3391714353512907E-3</v>
      </c>
      <c r="BF109" s="148">
        <f t="shared" si="14"/>
        <v>3.6903032094520206E-4</v>
      </c>
      <c r="BG109" s="148">
        <f t="shared" si="14"/>
        <v>2.0483791786172789E-3</v>
      </c>
      <c r="BH109" s="148">
        <f t="shared" si="14"/>
        <v>5.7855795656696599E-4</v>
      </c>
    </row>
    <row r="110" spans="3:60">
      <c r="C110">
        <f t="shared" si="12"/>
        <v>1.125</v>
      </c>
      <c r="D110" s="58">
        <f>'Ac227 Dose 1 nCi R power'!E486/'Ac225 Dose 200 nCi R power'!E486</f>
        <v>9.3583942101993628E-5</v>
      </c>
      <c r="E110" s="58">
        <f>'Ac227 Dose 1 nCi R power'!F486/'Ac225 Dose 200 nCi R power'!F486</f>
        <v>6.6170150751903656E-4</v>
      </c>
      <c r="F110" s="58">
        <f>'Ac227 Dose 1 nCi R power'!G486/'Ac225 Dose 200 nCi R power'!G486</f>
        <v>8.9629977611299807E-5</v>
      </c>
      <c r="G110" s="58">
        <f>'Ac227 Dose 1 nCi R power'!H486/'Ac225 Dose 200 nCi R power'!H486</f>
        <v>1.1240040081035791E-4</v>
      </c>
      <c r="H110" s="58">
        <f>'Ac227 Dose 1 nCi R power'!I486/'Ac225 Dose 200 nCi R power'!I486</f>
        <v>1.8365697121102212E-4</v>
      </c>
      <c r="I110" s="58">
        <f>'Ac227 Dose 1 nCi R power'!J486/'Ac225 Dose 200 nCi R power'!J486</f>
        <v>9.6485108936881494E-4</v>
      </c>
      <c r="J110" s="58">
        <f>'Ac227 Dose 1 nCi R power'!K486/'Ac225 Dose 200 nCi R power'!K486</f>
        <v>1.5775159794798927E-4</v>
      </c>
      <c r="K110" s="58">
        <f>'Ac227 Dose 1 nCi R power'!L486/'Ac225 Dose 200 nCi R power'!L486</f>
        <v>6.0893336277741583E-4</v>
      </c>
      <c r="L110" s="58">
        <f>'Ac227 Dose 1 nCi R power'!M486/'Ac225 Dose 200 nCi R power'!M486</f>
        <v>2.4609523184278254E-4</v>
      </c>
      <c r="M110" s="58"/>
      <c r="P110" s="59">
        <f>((('Ac225 Dose 200 nCi R power'!Q486/'Ac225 Dose 200 nCi R power'!E486)^2+('Ac227 Dose 1 nCi R power'!Q486/'Ac227 Dose 1 nCi R power'!E486)^2)^0.5)*D110</f>
        <v>1.0070576049861266E-4</v>
      </c>
      <c r="Q110" s="59">
        <f>((('Ac225 Dose 200 nCi R power'!R486/'Ac225 Dose 200 nCi R power'!F486)^2+('Ac227 Dose 1 nCi R power'!R486/'Ac227 Dose 1 nCi R power'!F486)^2)^0.5)*E110</f>
        <v>4.7673233960467771E-4</v>
      </c>
      <c r="R110" s="59">
        <f>((('Ac225 Dose 200 nCi R power'!S486/'Ac225 Dose 200 nCi R power'!G486)^2+('Ac227 Dose 1 nCi R power'!S486/'Ac227 Dose 1 nCi R power'!G486)^2)^0.5)*F110</f>
        <v>1.1566123951635201E-4</v>
      </c>
      <c r="S110" s="59">
        <f>((('Ac225 Dose 200 nCi R power'!T486/'Ac225 Dose 200 nCi R power'!H486)^2+('Ac227 Dose 1 nCi R power'!T486/'Ac227 Dose 1 nCi R power'!H486)^2)^0.5)*G110</f>
        <v>1.220361562530874E-4</v>
      </c>
      <c r="T110" s="59">
        <f>((('Ac225 Dose 200 nCi R power'!U486/'Ac225 Dose 200 nCi R power'!I486)^2+('Ac227 Dose 1 nCi R power'!U486/'Ac227 Dose 1 nCi R power'!I486)^2)^0.5)*H110</f>
        <v>2.2506822680432923E-4</v>
      </c>
      <c r="U110" s="59">
        <f>((('Ac225 Dose 200 nCi R power'!V486/'Ac225 Dose 200 nCi R power'!J486)^2+('Ac227 Dose 1 nCi R power'!V486/'Ac227 Dose 1 nCi R power'!J486)^2)^0.5)*I110</f>
        <v>1.166451111208102E-3</v>
      </c>
      <c r="V110" s="59">
        <f>((('Ac225 Dose 200 nCi R power'!W486/'Ac225 Dose 200 nCi R power'!K486)^2+('Ac227 Dose 1 nCi R power'!W486/'Ac227 Dose 1 nCi R power'!K486)^2)^0.5)*J110</f>
        <v>2.0738508655395168E-4</v>
      </c>
      <c r="W110" s="59">
        <f>((('Ac225 Dose 200 nCi R power'!X486/'Ac225 Dose 200 nCi R power'!L486)^2+('Ac227 Dose 1 nCi R power'!X486/'Ac227 Dose 1 nCi R power'!L486)^2)^0.5)*K110</f>
        <v>4.6206319138126546E-4</v>
      </c>
      <c r="X110" s="59">
        <f>((('Ac225 Dose 200 nCi R power'!Y486/'Ac225 Dose 200 nCi R power'!M486)^2+('Ac227 Dose 1 nCi R power'!Y486/'Ac227 Dose 1 nCi R power'!M486)^2)^0.5)*L110</f>
        <v>3.1499507243698023E-4</v>
      </c>
      <c r="Y110" s="59"/>
      <c r="Z110" s="59"/>
      <c r="AA110" s="59"/>
      <c r="AB110" s="59">
        <f>((('Ac225 Dose 200 nCi R power'!AC486/'Ac225 Dose 200 nCi R power'!E486)^2+('Ac227 Dose 1 nCi R power'!AC486/'Ac227 Dose 1 nCi R power'!E486)^2)^0.5)*D110</f>
        <v>1.6434935798278751E-4</v>
      </c>
      <c r="AC110" s="59">
        <f>((('Ac225 Dose 200 nCi R power'!AD486/'Ac225 Dose 200 nCi R power'!F486)^2+('Ac227 Dose 1 nCi R power'!AD486/'Ac227 Dose 1 nCi R power'!F486)^2)^0.5)*E110</f>
        <v>1.4046089043934994E-3</v>
      </c>
      <c r="AD110" s="59">
        <f>((('Ac225 Dose 200 nCi R power'!AE486/'Ac225 Dose 200 nCi R power'!G486)^2+('Ac227 Dose 1 nCi R power'!AE486/'Ac227 Dose 1 nCi R power'!G486)^2)^0.5)*F110</f>
        <v>1.4150936712694148E-4</v>
      </c>
      <c r="AE110" s="59">
        <f>((('Ac225 Dose 200 nCi R power'!AF486/'Ac225 Dose 200 nCi R power'!H486)^2+('Ac227 Dose 1 nCi R power'!AF486/'Ac227 Dose 1 nCi R power'!H486)^2)^0.5)*G110</f>
        <v>1.9619367993389076E-4</v>
      </c>
      <c r="AF110" s="59">
        <f>((('Ac225 Dose 200 nCi R power'!AG486/'Ac225 Dose 200 nCi R power'!I486)^2+('Ac227 Dose 1 nCi R power'!AG486/'Ac227 Dose 1 nCi R power'!I486)^2)^0.5)*H110</f>
        <v>2.951181942305214E-4</v>
      </c>
      <c r="AG110" s="59">
        <f>((('Ac225 Dose 200 nCi R power'!AH486/'Ac225 Dose 200 nCi R power'!J486)^2+('Ac227 Dose 1 nCi R power'!AH486/'Ac227 Dose 1 nCi R power'!J486)^2)^0.5)*I110</f>
        <v>1.5650720703650346E-3</v>
      </c>
      <c r="AH110" s="59">
        <f>((('Ac225 Dose 200 nCi R power'!AI486/'Ac225 Dose 200 nCi R power'!K486)^2+('Ac227 Dose 1 nCi R power'!AI486/'Ac227 Dose 1 nCi R power'!K486)^2)^0.5)*J110</f>
        <v>2.4444154832311686E-4</v>
      </c>
      <c r="AI110" s="59">
        <f>((('Ac225 Dose 200 nCi R power'!AJ486/'Ac225 Dose 200 nCi R power'!L486)^2+('Ac227 Dose 1 nCi R power'!AJ486/'Ac227 Dose 1 nCi R power'!L486)^2)^0.5)*K110</f>
        <v>1.3499160749039479E-3</v>
      </c>
      <c r="AJ110" s="59">
        <f>((('Ac225 Dose 200 nCi R power'!AK486/'Ac225 Dose 200 nCi R power'!M486)^2+('Ac227 Dose 1 nCi R power'!AK486/'Ac227 Dose 1 nCi R power'!M486)^2)^0.5)*L110</f>
        <v>3.8046983942722291E-4</v>
      </c>
      <c r="AK110" s="59"/>
      <c r="AL110" s="59"/>
      <c r="AN110" s="148">
        <f t="shared" si="15"/>
        <v>-7.1218183966190299E-6</v>
      </c>
      <c r="AO110" s="148">
        <f t="shared" si="13"/>
        <v>1.8496916791435885E-4</v>
      </c>
      <c r="AP110" s="148">
        <f t="shared" si="13"/>
        <v>-2.6031261905052206E-5</v>
      </c>
      <c r="AQ110" s="148">
        <f t="shared" si="13"/>
        <v>-9.6357554427294886E-6</v>
      </c>
      <c r="AR110" s="148">
        <f t="shared" si="13"/>
        <v>-4.1411255593307113E-5</v>
      </c>
      <c r="AS110" s="148">
        <f t="shared" si="13"/>
        <v>-2.0160002183928702E-4</v>
      </c>
      <c r="AT110" s="148">
        <f t="shared" si="13"/>
        <v>-4.9633488605962402E-5</v>
      </c>
      <c r="AU110" s="148">
        <f t="shared" si="13"/>
        <v>1.4687017139615037E-4</v>
      </c>
      <c r="AV110" s="148">
        <f t="shared" si="13"/>
        <v>-6.8899840594197688E-5</v>
      </c>
      <c r="AZ110" s="148">
        <f t="shared" si="16"/>
        <v>2.5793330008478115E-4</v>
      </c>
      <c r="BA110" s="148">
        <f t="shared" si="14"/>
        <v>2.0663104119125362E-3</v>
      </c>
      <c r="BB110" s="148">
        <f t="shared" si="14"/>
        <v>2.3113934473824129E-4</v>
      </c>
      <c r="BC110" s="148">
        <f t="shared" si="14"/>
        <v>3.0859408074424867E-4</v>
      </c>
      <c r="BD110" s="148">
        <f t="shared" si="14"/>
        <v>4.7877516544154352E-4</v>
      </c>
      <c r="BE110" s="148">
        <f t="shared" si="14"/>
        <v>2.5299231597338493E-3</v>
      </c>
      <c r="BF110" s="148">
        <f t="shared" si="14"/>
        <v>4.0219314627110614E-4</v>
      </c>
      <c r="BG110" s="148">
        <f t="shared" si="14"/>
        <v>1.9588494376813637E-3</v>
      </c>
      <c r="BH110" s="148">
        <f t="shared" si="14"/>
        <v>6.2656507127000546E-4</v>
      </c>
    </row>
    <row r="111" spans="3:60">
      <c r="C111">
        <f t="shared" si="12"/>
        <v>1.325</v>
      </c>
      <c r="D111" s="58">
        <f>'Ac227 Dose 1 nCi R power'!E487/'Ac225 Dose 200 nCi R power'!E487</f>
        <v>1.0980161963272123E-4</v>
      </c>
      <c r="E111" s="58">
        <f>'Ac227 Dose 1 nCi R power'!F487/'Ac225 Dose 200 nCi R power'!F487</f>
        <v>7.9191387938447831E-4</v>
      </c>
      <c r="F111" s="58">
        <f>'Ac227 Dose 1 nCi R power'!G487/'Ac225 Dose 200 nCi R power'!G487</f>
        <v>1.0057659042748652E-4</v>
      </c>
      <c r="G111" s="58">
        <f>'Ac227 Dose 1 nCi R power'!H487/'Ac225 Dose 200 nCi R power'!H487</f>
        <v>1.283140593067571E-4</v>
      </c>
      <c r="H111" s="58">
        <f>'Ac227 Dose 1 nCi R power'!I487/'Ac225 Dose 200 nCi R power'!I487</f>
        <v>2.0904739009923836E-4</v>
      </c>
      <c r="I111" s="58">
        <f>'Ac227 Dose 1 nCi R power'!J487/'Ac225 Dose 200 nCi R power'!J487</f>
        <v>1.087326245101806E-3</v>
      </c>
      <c r="J111" s="58">
        <f>'Ac227 Dose 1 nCi R power'!K487/'Ac225 Dose 200 nCi R power'!K487</f>
        <v>1.7897333833251532E-4</v>
      </c>
      <c r="K111" s="58">
        <f>'Ac227 Dose 1 nCi R power'!L487/'Ac225 Dose 200 nCi R power'!L487</f>
        <v>5.8105327307572338E-4</v>
      </c>
      <c r="L111" s="58">
        <f>'Ac227 Dose 1 nCi R power'!M487/'Ac225 Dose 200 nCi R power'!M487</f>
        <v>2.7722898432448539E-4</v>
      </c>
      <c r="M111" s="58"/>
      <c r="P111" s="59">
        <f>((('Ac225 Dose 200 nCi R power'!Q487/'Ac225 Dose 200 nCi R power'!E487)^2+('Ac227 Dose 1 nCi R power'!Q487/'Ac227 Dose 1 nCi R power'!E487)^2)^0.5)*D111</f>
        <v>1.1788832624856284E-4</v>
      </c>
      <c r="Q111" s="59">
        <f>((('Ac225 Dose 200 nCi R power'!R487/'Ac225 Dose 200 nCi R power'!F487)^2+('Ac227 Dose 1 nCi R power'!R487/'Ac227 Dose 1 nCi R power'!F487)^2)^0.5)*E111</f>
        <v>5.5704687814197044E-4</v>
      </c>
      <c r="R111" s="59">
        <f>((('Ac225 Dose 200 nCi R power'!S487/'Ac225 Dose 200 nCi R power'!G487)^2+('Ac227 Dose 1 nCi R power'!S487/'Ac227 Dose 1 nCi R power'!G487)^2)^0.5)*F111</f>
        <v>1.2850184123453529E-4</v>
      </c>
      <c r="S111" s="59">
        <f>((('Ac225 Dose 200 nCi R power'!T487/'Ac225 Dose 200 nCi R power'!H487)^2+('Ac227 Dose 1 nCi R power'!T487/'Ac227 Dose 1 nCi R power'!H487)^2)^0.5)*G111</f>
        <v>1.3987048223357789E-4</v>
      </c>
      <c r="T111" s="59">
        <f>((('Ac225 Dose 200 nCi R power'!U487/'Ac225 Dose 200 nCi R power'!I487)^2+('Ac227 Dose 1 nCi R power'!U487/'Ac227 Dose 1 nCi R power'!I487)^2)^0.5)*H111</f>
        <v>2.5689181633471036E-4</v>
      </c>
      <c r="U111" s="59">
        <f>((('Ac225 Dose 200 nCi R power'!V487/'Ac225 Dose 200 nCi R power'!J487)^2+('Ac227 Dose 1 nCi R power'!V487/'Ac227 Dose 1 nCi R power'!J487)^2)^0.5)*I111</f>
        <v>1.330202623215639E-3</v>
      </c>
      <c r="V111" s="59">
        <f>((('Ac225 Dose 200 nCi R power'!W487/'Ac225 Dose 200 nCi R power'!K487)^2+('Ac227 Dose 1 nCi R power'!W487/'Ac227 Dose 1 nCi R power'!K487)^2)^0.5)*J111</f>
        <v>2.3592633183405591E-4</v>
      </c>
      <c r="W111" s="59">
        <f>((('Ac225 Dose 200 nCi R power'!X487/'Ac225 Dose 200 nCi R power'!L487)^2+('Ac227 Dose 1 nCi R power'!X487/'Ac227 Dose 1 nCi R power'!L487)^2)^0.5)*K111</f>
        <v>4.4125347056799398E-4</v>
      </c>
      <c r="X111" s="59">
        <f>((('Ac225 Dose 200 nCi R power'!Y487/'Ac225 Dose 200 nCi R power'!M487)^2+('Ac227 Dose 1 nCi R power'!Y487/'Ac227 Dose 1 nCi R power'!M487)^2)^0.5)*L111</f>
        <v>3.5725939898832362E-4</v>
      </c>
      <c r="Y111" s="59"/>
      <c r="Z111" s="59"/>
      <c r="AA111" s="59"/>
      <c r="AB111" s="59">
        <f>((('Ac225 Dose 200 nCi R power'!AC487/'Ac225 Dose 200 nCi R power'!E487)^2+('Ac227 Dose 1 nCi R power'!AC487/'Ac227 Dose 1 nCi R power'!E487)^2)^0.5)*D111</f>
        <v>1.9252820448645481E-4</v>
      </c>
      <c r="AC111" s="59">
        <f>((('Ac225 Dose 200 nCi R power'!AD487/'Ac225 Dose 200 nCi R power'!F487)^2+('Ac227 Dose 1 nCi R power'!AD487/'Ac227 Dose 1 nCi R power'!F487)^2)^0.5)*E111</f>
        <v>1.6976781715968611E-3</v>
      </c>
      <c r="AD111" s="59">
        <f>((('Ac225 Dose 200 nCi R power'!AE487/'Ac225 Dose 200 nCi R power'!G487)^2+('Ac227 Dose 1 nCi R power'!AE487/'Ac227 Dose 1 nCi R power'!G487)^2)^0.5)*F111</f>
        <v>1.5987478232776779E-4</v>
      </c>
      <c r="AE111" s="59">
        <f>((('Ac225 Dose 200 nCi R power'!AF487/'Ac225 Dose 200 nCi R power'!H487)^2+('Ac227 Dose 1 nCi R power'!AF487/'Ac227 Dose 1 nCi R power'!H487)^2)^0.5)*G111</f>
        <v>2.2359376700012049E-4</v>
      </c>
      <c r="AF111" s="59">
        <f>((('Ac225 Dose 200 nCi R power'!AG487/'Ac225 Dose 200 nCi R power'!I487)^2+('Ac227 Dose 1 nCi R power'!AG487/'Ac227 Dose 1 nCi R power'!I487)^2)^0.5)*H111</f>
        <v>3.3515490305329257E-4</v>
      </c>
      <c r="AG111" s="59">
        <f>((('Ac225 Dose 200 nCi R power'!AH487/'Ac225 Dose 200 nCi R power'!J487)^2+('Ac227 Dose 1 nCi R power'!AH487/'Ac227 Dose 1 nCi R power'!J487)^2)^0.5)*I111</f>
        <v>1.7476447224447748E-3</v>
      </c>
      <c r="AH111" s="59">
        <f>((('Ac225 Dose 200 nCi R power'!AI487/'Ac225 Dose 200 nCi R power'!K487)^2+('Ac227 Dose 1 nCi R power'!AI487/'Ac227 Dose 1 nCi R power'!K487)^2)^0.5)*J111</f>
        <v>2.7515057347783813E-4</v>
      </c>
      <c r="AI111" s="59">
        <f>((('Ac225 Dose 200 nCi R power'!AJ487/'Ac225 Dose 200 nCi R power'!L487)^2+('Ac227 Dose 1 nCi R power'!AJ487/'Ac227 Dose 1 nCi R power'!L487)^2)^0.5)*K111</f>
        <v>1.284566158933123E-3</v>
      </c>
      <c r="AJ111" s="59">
        <f>((('Ac225 Dose 200 nCi R power'!AK487/'Ac225 Dose 200 nCi R power'!M487)^2+('Ac227 Dose 1 nCi R power'!AK487/'Ac227 Dose 1 nCi R power'!M487)^2)^0.5)*L111</f>
        <v>4.2678312693222073E-4</v>
      </c>
      <c r="AK111" s="59"/>
      <c r="AL111" s="59"/>
      <c r="AN111" s="148">
        <f t="shared" si="15"/>
        <v>-8.0867066158416077E-6</v>
      </c>
      <c r="AO111" s="148">
        <f t="shared" si="13"/>
        <v>2.3486700124250787E-4</v>
      </c>
      <c r="AP111" s="148">
        <f t="shared" si="13"/>
        <v>-2.7925250807048769E-5</v>
      </c>
      <c r="AQ111" s="148">
        <f t="shared" si="13"/>
        <v>-1.1556422926820785E-5</v>
      </c>
      <c r="AR111" s="148">
        <f t="shared" si="13"/>
        <v>-4.7844426235472005E-5</v>
      </c>
      <c r="AS111" s="148">
        <f t="shared" si="13"/>
        <v>-2.4287637811383294E-4</v>
      </c>
      <c r="AT111" s="148">
        <f t="shared" si="13"/>
        <v>-5.6952993501540591E-5</v>
      </c>
      <c r="AU111" s="148">
        <f t="shared" si="13"/>
        <v>1.397998025077294E-4</v>
      </c>
      <c r="AV111" s="148">
        <f t="shared" si="13"/>
        <v>-8.0030414663838237E-5</v>
      </c>
      <c r="AZ111" s="148">
        <f t="shared" si="16"/>
        <v>3.0232982411917606E-4</v>
      </c>
      <c r="BA111" s="148">
        <f t="shared" si="14"/>
        <v>2.4895920509813395E-3</v>
      </c>
      <c r="BB111" s="148">
        <f t="shared" si="14"/>
        <v>2.6045137275525432E-4</v>
      </c>
      <c r="BC111" s="148">
        <f t="shared" si="14"/>
        <v>3.5190782630687757E-4</v>
      </c>
      <c r="BD111" s="148">
        <f t="shared" si="14"/>
        <v>5.4420229315253093E-4</v>
      </c>
      <c r="BE111" s="148">
        <f t="shared" si="14"/>
        <v>2.8349709675465811E-3</v>
      </c>
      <c r="BF111" s="148">
        <f t="shared" si="14"/>
        <v>4.5412391181035342E-4</v>
      </c>
      <c r="BG111" s="148">
        <f t="shared" si="14"/>
        <v>1.8656194320088464E-3</v>
      </c>
      <c r="BH111" s="148">
        <f t="shared" si="14"/>
        <v>7.0401211125670606E-4</v>
      </c>
    </row>
    <row r="112" spans="3:60">
      <c r="C112">
        <f t="shared" si="12"/>
        <v>1.5249999999999999</v>
      </c>
      <c r="D112" s="58">
        <f>'Ac227 Dose 1 nCi R power'!E488/'Ac225 Dose 200 nCi R power'!E488</f>
        <v>1.2793395301893983E-4</v>
      </c>
      <c r="E112" s="58">
        <f>'Ac227 Dose 1 nCi R power'!F488/'Ac225 Dose 200 nCi R power'!F488</f>
        <v>9.1599698478683224E-4</v>
      </c>
      <c r="F112" s="58">
        <f>'Ac227 Dose 1 nCi R power'!G488/'Ac225 Dose 200 nCi R power'!G488</f>
        <v>1.1226957421752348E-4</v>
      </c>
      <c r="G112" s="58">
        <f>'Ac227 Dose 1 nCi R power'!H488/'Ac225 Dose 200 nCi R power'!H488</f>
        <v>1.440671290297729E-4</v>
      </c>
      <c r="H112" s="58">
        <f>'Ac227 Dose 1 nCi R power'!I488/'Ac225 Dose 200 nCi R power'!I488</f>
        <v>2.3457760474189423E-4</v>
      </c>
      <c r="I112" s="58">
        <f>'Ac227 Dose 1 nCi R power'!J488/'Ac225 Dose 200 nCi R power'!J488</f>
        <v>1.2094511380726439E-3</v>
      </c>
      <c r="J112" s="58">
        <f>'Ac227 Dose 1 nCi R power'!K488/'Ac225 Dose 200 nCi R power'!K488</f>
        <v>1.9976368965295903E-4</v>
      </c>
      <c r="K112" s="58">
        <f>'Ac227 Dose 1 nCi R power'!L488/'Ac225 Dose 200 nCi R power'!L488</f>
        <v>5.6694572471978843E-4</v>
      </c>
      <c r="L112" s="58">
        <f>'Ac227 Dose 1 nCi R power'!M488/'Ac225 Dose 200 nCi R power'!M488</f>
        <v>3.0851124124139885E-4</v>
      </c>
      <c r="M112" s="58"/>
      <c r="P112" s="59">
        <f>((('Ac225 Dose 200 nCi R power'!Q488/'Ac225 Dose 200 nCi R power'!E488)^2+('Ac227 Dose 1 nCi R power'!Q488/'Ac227 Dose 1 nCi R power'!E488)^2)^0.5)*D112</f>
        <v>1.3629779587513236E-4</v>
      </c>
      <c r="Q112" s="59">
        <f>((('Ac225 Dose 200 nCi R power'!R488/'Ac225 Dose 200 nCi R power'!F488)^2+('Ac227 Dose 1 nCi R power'!R488/'Ac227 Dose 1 nCi R power'!F488)^2)^0.5)*E112</f>
        <v>6.3520978733789515E-4</v>
      </c>
      <c r="R112" s="59">
        <f>((('Ac225 Dose 200 nCi R power'!S488/'Ac225 Dose 200 nCi R power'!G488)^2+('Ac227 Dose 1 nCi R power'!S488/'Ac227 Dose 1 nCi R power'!G488)^2)^0.5)*F112</f>
        <v>1.4235035955040778E-4</v>
      </c>
      <c r="S112" s="59">
        <f>((('Ac225 Dose 200 nCi R power'!T488/'Ac225 Dose 200 nCi R power'!H488)^2+('Ac227 Dose 1 nCi R power'!T488/'Ac227 Dose 1 nCi R power'!H488)^2)^0.5)*G112</f>
        <v>1.5743837291722952E-4</v>
      </c>
      <c r="T112" s="59">
        <f>((('Ac225 Dose 200 nCi R power'!U488/'Ac225 Dose 200 nCi R power'!I488)^2+('Ac227 Dose 1 nCi R power'!U488/'Ac227 Dose 1 nCi R power'!I488)^2)^0.5)*H112</f>
        <v>2.8887491796291906E-4</v>
      </c>
      <c r="U112" s="59">
        <f>((('Ac225 Dose 200 nCi R power'!V488/'Ac225 Dose 200 nCi R power'!J488)^2+('Ac227 Dose 1 nCi R power'!V488/'Ac227 Dose 1 nCi R power'!J488)^2)^0.5)*I112</f>
        <v>1.491765254177076E-3</v>
      </c>
      <c r="V112" s="59">
        <f>((('Ac225 Dose 200 nCi R power'!W488/'Ac225 Dose 200 nCi R power'!K488)^2+('Ac227 Dose 1 nCi R power'!W488/'Ac227 Dose 1 nCi R power'!K488)^2)^0.5)*J112</f>
        <v>2.6372238989869236E-4</v>
      </c>
      <c r="W112" s="59">
        <f>((('Ac225 Dose 200 nCi R power'!X488/'Ac225 Dose 200 nCi R power'!L488)^2+('Ac227 Dose 1 nCi R power'!X488/'Ac227 Dose 1 nCi R power'!L488)^2)^0.5)*K112</f>
        <v>4.3308337335542157E-4</v>
      </c>
      <c r="X112" s="59">
        <f>((('Ac225 Dose 200 nCi R power'!Y488/'Ac225 Dose 200 nCi R power'!M488)^2+('Ac227 Dose 1 nCi R power'!Y488/'Ac227 Dose 1 nCi R power'!M488)^2)^0.5)*L112</f>
        <v>3.9925175438513828E-4</v>
      </c>
      <c r="Y112" s="59"/>
      <c r="Z112" s="59"/>
      <c r="AA112" s="59"/>
      <c r="AB112" s="59">
        <f>((('Ac225 Dose 200 nCi R power'!AC488/'Ac225 Dose 200 nCi R power'!E488)^2+('Ac227 Dose 1 nCi R power'!AC488/'Ac227 Dose 1 nCi R power'!E488)^2)^0.5)*D112</f>
        <v>2.2434466106229797E-4</v>
      </c>
      <c r="AC112" s="59">
        <f>((('Ac225 Dose 200 nCi R power'!AD488/'Ac225 Dose 200 nCi R power'!F488)^2+('Ac227 Dose 1 nCi R power'!AD488/'Ac227 Dose 1 nCi R power'!F488)^2)^0.5)*E112</f>
        <v>1.9766964405585185E-3</v>
      </c>
      <c r="AD112" s="59">
        <f>((('Ac225 Dose 200 nCi R power'!AE488/'Ac225 Dose 200 nCi R power'!G488)^2+('Ac227 Dose 1 nCi R power'!AE488/'Ac227 Dose 1 nCi R power'!G488)^2)^0.5)*F112</f>
        <v>1.7935712495635814E-4</v>
      </c>
      <c r="AE112" s="59">
        <f>((('Ac225 Dose 200 nCi R power'!AF488/'Ac225 Dose 200 nCi R power'!H488)^2+('Ac227 Dose 1 nCi R power'!AF488/'Ac227 Dose 1 nCi R power'!H488)^2)^0.5)*G112</f>
        <v>2.5086238967500816E-4</v>
      </c>
      <c r="AF112" s="59">
        <f>((('Ac225 Dose 200 nCi R power'!AG488/'Ac225 Dose 200 nCi R power'!I488)^2+('Ac227 Dose 1 nCi R power'!AG488/'Ac227 Dose 1 nCi R power'!I488)^2)^0.5)*H112</f>
        <v>3.7543303165786843E-4</v>
      </c>
      <c r="AG112" s="59">
        <f>((('Ac225 Dose 200 nCi R power'!AH488/'Ac225 Dose 200 nCi R power'!J488)^2+('Ac227 Dose 1 nCi R power'!AH488/'Ac227 Dose 1 nCi R power'!J488)^2)^0.5)*I112</f>
        <v>1.9314124085659295E-3</v>
      </c>
      <c r="AH112" s="59">
        <f>((('Ac225 Dose 200 nCi R power'!AI488/'Ac225 Dose 200 nCi R power'!K488)^2+('Ac227 Dose 1 nCi R power'!AI488/'Ac227 Dose 1 nCi R power'!K488)^2)^0.5)*J112</f>
        <v>3.0567370016000724E-4</v>
      </c>
      <c r="AI112" s="59">
        <f>((('Ac225 Dose 200 nCi R power'!AJ488/'Ac225 Dose 200 nCi R power'!L488)^2+('Ac227 Dose 1 nCi R power'!AJ488/'Ac227 Dose 1 nCi R power'!L488)^2)^0.5)*K112</f>
        <v>1.2486043284370889E-3</v>
      </c>
      <c r="AJ112" s="59">
        <f>((('Ac225 Dose 200 nCi R power'!AK488/'Ac225 Dose 200 nCi R power'!M488)^2+('Ac227 Dose 1 nCi R power'!AK488/'Ac227 Dose 1 nCi R power'!M488)^2)^0.5)*L112</f>
        <v>4.7395980089548034E-4</v>
      </c>
      <c r="AK112" s="59"/>
      <c r="AL112" s="59"/>
      <c r="AN112" s="148">
        <f t="shared" si="15"/>
        <v>-8.3638428561925288E-6</v>
      </c>
      <c r="AO112" s="148">
        <f t="shared" si="13"/>
        <v>2.8078719744893709E-4</v>
      </c>
      <c r="AP112" s="148">
        <f t="shared" si="13"/>
        <v>-3.0080785332884291E-5</v>
      </c>
      <c r="AQ112" s="148">
        <f t="shared" si="13"/>
        <v>-1.3371243887456622E-5</v>
      </c>
      <c r="AR112" s="148">
        <f t="shared" si="13"/>
        <v>-5.4297313221024826E-5</v>
      </c>
      <c r="AS112" s="148">
        <f t="shared" si="13"/>
        <v>-2.8231411610443215E-4</v>
      </c>
      <c r="AT112" s="148">
        <f t="shared" si="13"/>
        <v>-6.3958700245733333E-5</v>
      </c>
      <c r="AU112" s="148">
        <f t="shared" si="13"/>
        <v>1.3386235136436686E-4</v>
      </c>
      <c r="AV112" s="148">
        <f t="shared" si="13"/>
        <v>-9.074051314373943E-5</v>
      </c>
      <c r="AZ112" s="148">
        <f t="shared" si="16"/>
        <v>3.5227861408123782E-4</v>
      </c>
      <c r="BA112" s="148">
        <f t="shared" si="14"/>
        <v>2.892693425345351E-3</v>
      </c>
      <c r="BB112" s="148">
        <f t="shared" si="14"/>
        <v>2.9162669917388162E-4</v>
      </c>
      <c r="BC112" s="148">
        <f t="shared" si="14"/>
        <v>3.9492951870478109E-4</v>
      </c>
      <c r="BD112" s="148">
        <f t="shared" si="14"/>
        <v>6.1001063639976266E-4</v>
      </c>
      <c r="BE112" s="148">
        <f t="shared" si="14"/>
        <v>3.1408635466385736E-3</v>
      </c>
      <c r="BF112" s="148">
        <f t="shared" si="14"/>
        <v>5.0543738981296627E-4</v>
      </c>
      <c r="BG112" s="148">
        <f t="shared" si="14"/>
        <v>1.8155500531568773E-3</v>
      </c>
      <c r="BH112" s="148">
        <f t="shared" si="14"/>
        <v>7.8247104213687913E-4</v>
      </c>
    </row>
    <row r="113" spans="3:60">
      <c r="C113">
        <f t="shared" si="12"/>
        <v>1.7249999999999999</v>
      </c>
      <c r="D113" s="58">
        <f>'Ac227 Dose 1 nCi R power'!E489/'Ac225 Dose 200 nCi R power'!E489</f>
        <v>1.4787572698055592E-4</v>
      </c>
      <c r="E113" s="58">
        <f>'Ac227 Dose 1 nCi R power'!F489/'Ac225 Dose 200 nCi R power'!F489</f>
        <v>1.0354267809282104E-3</v>
      </c>
      <c r="F113" s="58">
        <f>'Ac227 Dose 1 nCi R power'!G489/'Ac225 Dose 200 nCi R power'!G489</f>
        <v>1.2454764176263769E-4</v>
      </c>
      <c r="G113" s="58">
        <f>'Ac227 Dose 1 nCi R power'!H489/'Ac225 Dose 200 nCi R power'!H489</f>
        <v>1.5967432969767837E-4</v>
      </c>
      <c r="H113" s="58">
        <f>'Ac227 Dose 1 nCi R power'!I489/'Ac225 Dose 200 nCi R power'!I489</f>
        <v>2.600489962640775E-4</v>
      </c>
      <c r="I113" s="58">
        <f>'Ac227 Dose 1 nCi R power'!J489/'Ac225 Dose 200 nCi R power'!J489</f>
        <v>1.330585709609046E-3</v>
      </c>
      <c r="J113" s="58">
        <f>'Ac227 Dose 1 nCi R power'!K489/'Ac225 Dose 200 nCi R power'!K489</f>
        <v>2.2020419131250443E-4</v>
      </c>
      <c r="K113" s="58">
        <f>'Ac227 Dose 1 nCi R power'!L489/'Ac225 Dose 200 nCi R power'!L489</f>
        <v>5.621684699184216E-4</v>
      </c>
      <c r="L113" s="58">
        <f>'Ac227 Dose 1 nCi R power'!M489/'Ac225 Dose 200 nCi R power'!M489</f>
        <v>3.3980162002430315E-4</v>
      </c>
      <c r="M113" s="58"/>
      <c r="P113" s="59">
        <f>((('Ac225 Dose 200 nCi R power'!Q489/'Ac225 Dose 200 nCi R power'!E489)^2+('Ac227 Dose 1 nCi R power'!Q489/'Ac227 Dose 1 nCi R power'!E489)^2)^0.5)*D113</f>
        <v>1.5566949007952559E-4</v>
      </c>
      <c r="Q113" s="59">
        <f>((('Ac225 Dose 200 nCi R power'!R489/'Ac225 Dose 200 nCi R power'!F489)^2+('Ac227 Dose 1 nCi R power'!R489/'Ac227 Dose 1 nCi R power'!F489)^2)^0.5)*E113</f>
        <v>7.1230028326486438E-4</v>
      </c>
      <c r="R113" s="59">
        <f>((('Ac225 Dose 200 nCi R power'!S489/'Ac225 Dose 200 nCi R power'!G489)^2+('Ac227 Dose 1 nCi R power'!S489/'Ac227 Dose 1 nCi R power'!G489)^2)^0.5)*F113</f>
        <v>1.5698518069535237E-4</v>
      </c>
      <c r="S113" s="59">
        <f>((('Ac225 Dose 200 nCi R power'!T489/'Ac225 Dose 200 nCi R power'!H489)^2+('Ac227 Dose 1 nCi R power'!T489/'Ac227 Dose 1 nCi R power'!H489)^2)^0.5)*G113</f>
        <v>1.7477145137929201E-4</v>
      </c>
      <c r="T113" s="59">
        <f>((('Ac225 Dose 200 nCi R power'!U489/'Ac225 Dose 200 nCi R power'!I489)^2+('Ac227 Dose 1 nCi R power'!U489/'Ac227 Dose 1 nCi R power'!I489)^2)^0.5)*H113</f>
        <v>3.2077162757528652E-4</v>
      </c>
      <c r="U113" s="59">
        <f>((('Ac225 Dose 200 nCi R power'!V489/'Ac225 Dose 200 nCi R power'!J489)^2+('Ac227 Dose 1 nCi R power'!V489/'Ac227 Dose 1 nCi R power'!J489)^2)^0.5)*I113</f>
        <v>1.6507352471730405E-3</v>
      </c>
      <c r="V113" s="59">
        <f>((('Ac225 Dose 200 nCi R power'!W489/'Ac225 Dose 200 nCi R power'!K489)^2+('Ac227 Dose 1 nCi R power'!W489/'Ac227 Dose 1 nCi R power'!K489)^2)^0.5)*J113</f>
        <v>2.9091489030981803E-4</v>
      </c>
      <c r="W113" s="59">
        <f>((('Ac225 Dose 200 nCi R power'!X489/'Ac225 Dose 200 nCi R power'!L489)^2+('Ac227 Dose 1 nCi R power'!X489/'Ac227 Dose 1 nCi R power'!L489)^2)^0.5)*K113</f>
        <v>4.3299398523864295E-4</v>
      </c>
      <c r="X113" s="59">
        <f>((('Ac225 Dose 200 nCi R power'!Y489/'Ac225 Dose 200 nCi R power'!M489)^2+('Ac227 Dose 1 nCi R power'!Y489/'Ac227 Dose 1 nCi R power'!M489)^2)^0.5)*L113</f>
        <v>4.4090126334893109E-4</v>
      </c>
      <c r="Y113" s="59"/>
      <c r="Z113" s="59"/>
      <c r="AA113" s="59"/>
      <c r="AB113" s="59">
        <f>((('Ac225 Dose 200 nCi R power'!AC489/'Ac225 Dose 200 nCi R power'!E489)^2+('Ac227 Dose 1 nCi R power'!AC489/'Ac227 Dose 1 nCi R power'!E489)^2)^0.5)*D113</f>
        <v>2.5970312614992218E-4</v>
      </c>
      <c r="AC113" s="59">
        <f>((('Ac225 Dose 200 nCi R power'!AD489/'Ac225 Dose 200 nCi R power'!F489)^2+('Ac227 Dose 1 nCi R power'!AD489/'Ac227 Dose 1 nCi R power'!F489)^2)^0.5)*E113</f>
        <v>2.2446602429514202E-3</v>
      </c>
      <c r="AD113" s="59">
        <f>((('Ac225 Dose 200 nCi R power'!AE489/'Ac225 Dose 200 nCi R power'!G489)^2+('Ac227 Dose 1 nCi R power'!AE489/'Ac227 Dose 1 nCi R power'!G489)^2)^0.5)*F113</f>
        <v>1.9970918641618943E-4</v>
      </c>
      <c r="AE113" s="59">
        <f>((('Ac225 Dose 200 nCi R power'!AF489/'Ac225 Dose 200 nCi R power'!H489)^2+('Ac227 Dose 1 nCi R power'!AF489/'Ac227 Dose 1 nCi R power'!H489)^2)^0.5)*G113</f>
        <v>2.7799829169955021E-4</v>
      </c>
      <c r="AF113" s="59">
        <f>((('Ac225 Dose 200 nCi R power'!AG489/'Ac225 Dose 200 nCi R power'!I489)^2+('Ac227 Dose 1 nCi R power'!AG489/'Ac227 Dose 1 nCi R power'!I489)^2)^0.5)*H113</f>
        <v>4.1563571468362611E-4</v>
      </c>
      <c r="AG113" s="59">
        <f>((('Ac225 Dose 200 nCi R power'!AH489/'Ac225 Dose 200 nCi R power'!J489)^2+('Ac227 Dose 1 nCi R power'!AH489/'Ac227 Dose 1 nCi R power'!J489)^2)^0.5)*I113</f>
        <v>2.1149567049931115E-3</v>
      </c>
      <c r="AH113" s="59">
        <f>((('Ac225 Dose 200 nCi R power'!AI489/'Ac225 Dose 200 nCi R power'!K489)^2+('Ac227 Dose 1 nCi R power'!AI489/'Ac227 Dose 1 nCi R power'!K489)^2)^0.5)*J113</f>
        <v>3.3599219560331953E-4</v>
      </c>
      <c r="AI113" s="59">
        <f>((('Ac225 Dose 200 nCi R power'!AJ489/'Ac225 Dose 200 nCi R power'!L489)^2+('Ac227 Dose 1 nCi R power'!AJ489/'Ac227 Dose 1 nCi R power'!L489)^2)^0.5)*K113</f>
        <v>1.2329501389056591E-3</v>
      </c>
      <c r="AJ113" s="59">
        <f>((('Ac225 Dose 200 nCi R power'!AK489/'Ac225 Dose 200 nCi R power'!M489)^2+('Ac227 Dose 1 nCi R power'!AK489/'Ac227 Dose 1 nCi R power'!M489)^2)^0.5)*L113</f>
        <v>5.2164735677657549E-4</v>
      </c>
      <c r="AK113" s="59"/>
      <c r="AL113" s="59"/>
      <c r="AN113" s="148">
        <f t="shared" si="15"/>
        <v>-7.7937630989696727E-6</v>
      </c>
      <c r="AO113" s="148">
        <f t="shared" si="13"/>
        <v>3.2312649766334605E-4</v>
      </c>
      <c r="AP113" s="148">
        <f t="shared" si="13"/>
        <v>-3.2437538932714687E-5</v>
      </c>
      <c r="AQ113" s="148">
        <f t="shared" si="13"/>
        <v>-1.5097121681613646E-5</v>
      </c>
      <c r="AR113" s="148">
        <f t="shared" si="13"/>
        <v>-6.0722631311209017E-5</v>
      </c>
      <c r="AS113" s="148">
        <f t="shared" si="13"/>
        <v>-3.2014953756399444E-4</v>
      </c>
      <c r="AT113" s="148">
        <f t="shared" si="13"/>
        <v>-7.0710698997313595E-5</v>
      </c>
      <c r="AU113" s="148">
        <f t="shared" si="13"/>
        <v>1.2917448467977865E-4</v>
      </c>
      <c r="AV113" s="148">
        <f t="shared" si="13"/>
        <v>-1.0109964332462795E-4</v>
      </c>
      <c r="AZ113" s="148">
        <f t="shared" si="16"/>
        <v>4.0757885313047807E-4</v>
      </c>
      <c r="BA113" s="148">
        <f t="shared" si="14"/>
        <v>3.2800870238796306E-3</v>
      </c>
      <c r="BB113" s="148">
        <f t="shared" si="14"/>
        <v>3.2425682817882715E-4</v>
      </c>
      <c r="BC113" s="148">
        <f t="shared" si="14"/>
        <v>4.3767262139722855E-4</v>
      </c>
      <c r="BD113" s="148">
        <f t="shared" si="14"/>
        <v>6.7568471094770367E-4</v>
      </c>
      <c r="BE113" s="148">
        <f t="shared" si="14"/>
        <v>3.4455424146021575E-3</v>
      </c>
      <c r="BF113" s="148">
        <f t="shared" si="14"/>
        <v>5.5619638691582394E-4</v>
      </c>
      <c r="BG113" s="148">
        <f t="shared" si="14"/>
        <v>1.7951186088240806E-3</v>
      </c>
      <c r="BH113" s="148">
        <f t="shared" si="14"/>
        <v>8.6144897680087858E-4</v>
      </c>
    </row>
    <row r="114" spans="3:60">
      <c r="C114">
        <f t="shared" si="12"/>
        <v>2</v>
      </c>
      <c r="D114" s="58">
        <f>'Ac227 Dose 1 nCi R power'!E490/'Ac225 Dose 200 nCi R power'!E490</f>
        <v>1.7811372893541033E-4</v>
      </c>
      <c r="E114" s="58">
        <f>'Ac227 Dose 1 nCi R power'!F490/'Ac225 Dose 200 nCi R power'!F490</f>
        <v>1.1940077837037774E-3</v>
      </c>
      <c r="F114" s="58">
        <f>'Ac227 Dose 1 nCi R power'!G490/'Ac225 Dose 200 nCi R power'!G490</f>
        <v>1.4222359200521912E-4</v>
      </c>
      <c r="G114" s="58">
        <f>'Ac227 Dose 1 nCi R power'!H490/'Ac225 Dose 200 nCi R power'!H490</f>
        <v>1.8099562176064469E-4</v>
      </c>
      <c r="H114" s="58">
        <f>'Ac227 Dose 1 nCi R power'!I490/'Ac225 Dose 200 nCi R power'!I490</f>
        <v>2.9483460445284889E-4</v>
      </c>
      <c r="I114" s="58">
        <f>'Ac227 Dose 1 nCi R power'!J490/'Ac225 Dose 200 nCi R power'!J490</f>
        <v>1.4953285076522123E-3</v>
      </c>
      <c r="J114" s="58">
        <f>'Ac227 Dose 1 nCi R power'!K490/'Ac225 Dose 200 nCi R power'!K490</f>
        <v>2.4792438625191159E-4</v>
      </c>
      <c r="K114" s="58">
        <f>'Ac227 Dose 1 nCi R power'!L490/'Ac225 Dose 200 nCi R power'!L490</f>
        <v>5.6624041922181056E-4</v>
      </c>
      <c r="L114" s="58">
        <f>'Ac227 Dose 1 nCi R power'!M490/'Ac225 Dose 200 nCi R power'!M490</f>
        <v>3.8285107331944635E-4</v>
      </c>
      <c r="M114" s="58"/>
      <c r="P114" s="59">
        <f>((('Ac225 Dose 200 nCi R power'!Q490/'Ac225 Dose 200 nCi R power'!E490)^2+('Ac227 Dose 1 nCi R power'!Q490/'Ac227 Dose 1 nCi R power'!E490)^2)^0.5)*D114</f>
        <v>1.834829206093946E-4</v>
      </c>
      <c r="Q114" s="59">
        <f>((('Ac225 Dose 200 nCi R power'!R490/'Ac225 Dose 200 nCi R power'!F490)^2+('Ac227 Dose 1 nCi R power'!R490/'Ac227 Dose 1 nCi R power'!F490)^2)^0.5)*E114</f>
        <v>8.1798167869426665E-4</v>
      </c>
      <c r="R114" s="59">
        <f>((('Ac225 Dose 200 nCi R power'!S490/'Ac225 Dose 200 nCi R power'!G490)^2+('Ac227 Dose 1 nCi R power'!S490/'Ac227 Dose 1 nCi R power'!G490)^2)^0.5)*F114</f>
        <v>1.7816562328213092E-4</v>
      </c>
      <c r="S114" s="59">
        <f>((('Ac225 Dose 200 nCi R power'!T490/'Ac225 Dose 200 nCi R power'!H490)^2+('Ac227 Dose 1 nCi R power'!T490/'Ac227 Dose 1 nCi R power'!H490)^2)^0.5)*G114</f>
        <v>1.9833901192044286E-4</v>
      </c>
      <c r="T114" s="59">
        <f>((('Ac225 Dose 200 nCi R power'!U490/'Ac225 Dose 200 nCi R power'!I490)^2+('Ac227 Dose 1 nCi R power'!U490/'Ac227 Dose 1 nCi R power'!I490)^2)^0.5)*H114</f>
        <v>3.6431158661771358E-4</v>
      </c>
      <c r="U114" s="59">
        <f>((('Ac225 Dose 200 nCi R power'!V490/'Ac225 Dose 200 nCi R power'!J490)^2+('Ac227 Dose 1 nCi R power'!V490/'Ac227 Dose 1 nCi R power'!J490)^2)^0.5)*I114</f>
        <v>1.8651169676894878E-3</v>
      </c>
      <c r="V114" s="59">
        <f>((('Ac225 Dose 200 nCi R power'!W490/'Ac225 Dose 200 nCi R power'!K490)^2+('Ac227 Dose 1 nCi R power'!W490/'Ac227 Dose 1 nCi R power'!K490)^2)^0.5)*J114</f>
        <v>3.2758343457276519E-4</v>
      </c>
      <c r="W114" s="59">
        <f>((('Ac225 Dose 200 nCi R power'!X490/'Ac225 Dose 200 nCi R power'!L490)^2+('Ac227 Dose 1 nCi R power'!X490/'Ac227 Dose 1 nCi R power'!L490)^2)^0.5)*K114</f>
        <v>4.4163826368137947E-4</v>
      </c>
      <c r="X114" s="59">
        <f>((('Ac225 Dose 200 nCi R power'!Y490/'Ac225 Dose 200 nCi R power'!M490)^2+('Ac227 Dose 1 nCi R power'!Y490/'Ac227 Dose 1 nCi R power'!M490)^2)^0.5)*L114</f>
        <v>4.9772706130062126E-4</v>
      </c>
      <c r="Y114" s="59"/>
      <c r="Z114" s="59"/>
      <c r="AA114" s="59"/>
      <c r="AB114" s="59">
        <f>((('Ac225 Dose 200 nCi R power'!AC490/'Ac225 Dose 200 nCi R power'!E490)^2+('Ac227 Dose 1 nCi R power'!AC490/'Ac227 Dose 1 nCi R power'!E490)^2)^0.5)*D114</f>
        <v>3.1404525635386933E-4</v>
      </c>
      <c r="AC114" s="59">
        <f>((('Ac225 Dose 200 nCi R power'!AD490/'Ac225 Dose 200 nCi R power'!F490)^2+('Ac227 Dose 1 nCi R power'!AD490/'Ac227 Dose 1 nCi R power'!F490)^2)^0.5)*E114</f>
        <v>2.5989866369361021E-3</v>
      </c>
      <c r="AD114" s="59">
        <f>((('Ac225 Dose 200 nCi R power'!AE490/'Ac225 Dose 200 nCi R power'!G490)^2+('Ac227 Dose 1 nCi R power'!AE490/'Ac227 Dose 1 nCi R power'!G490)^2)^0.5)*F114</f>
        <v>2.2887137200616755E-4</v>
      </c>
      <c r="AE114" s="59">
        <f>((('Ac225 Dose 200 nCi R power'!AF490/'Ac225 Dose 200 nCi R power'!H490)^2+('Ac227 Dose 1 nCi R power'!AF490/'Ac227 Dose 1 nCi R power'!H490)^2)^0.5)*G114</f>
        <v>3.1524197893305144E-4</v>
      </c>
      <c r="AF114" s="59">
        <f>((('Ac225 Dose 200 nCi R power'!AG490/'Ac225 Dose 200 nCi R power'!I490)^2+('Ac227 Dose 1 nCi R power'!AG490/'Ac227 Dose 1 nCi R power'!I490)^2)^0.5)*H114</f>
        <v>4.7056727864373658E-4</v>
      </c>
      <c r="AG114" s="59">
        <f>((('Ac225 Dose 200 nCi R power'!AH490/'Ac225 Dose 200 nCi R power'!J490)^2+('Ac227 Dose 1 nCi R power'!AH490/'Ac227 Dose 1 nCi R power'!J490)^2)^0.5)*I114</f>
        <v>2.3663528392308241E-3</v>
      </c>
      <c r="AH114" s="59">
        <f>((('Ac225 Dose 200 nCi R power'!AI490/'Ac225 Dose 200 nCi R power'!K490)^2+('Ac227 Dose 1 nCi R power'!AI490/'Ac227 Dose 1 nCi R power'!K490)^2)^0.5)*J114</f>
        <v>3.7750425923203685E-4</v>
      </c>
      <c r="AI114" s="59">
        <f>((('Ac225 Dose 200 nCi R power'!AJ490/'Ac225 Dose 200 nCi R power'!L490)^2+('Ac227 Dose 1 nCi R power'!AJ490/'Ac227 Dose 1 nCi R power'!L490)^2)^0.5)*K114</f>
        <v>1.2349030469747701E-3</v>
      </c>
      <c r="AJ114" s="59">
        <f>((('Ac225 Dose 200 nCi R power'!AK490/'Ac225 Dose 200 nCi R power'!M490)^2+('Ac227 Dose 1 nCi R power'!AK490/'Ac227 Dose 1 nCi R power'!M490)^2)^0.5)*L114</f>
        <v>5.8792890177717348E-4</v>
      </c>
      <c r="AK114" s="59"/>
      <c r="AL114" s="59"/>
      <c r="AN114" s="148">
        <f t="shared" si="15"/>
        <v>-5.36919167398427E-6</v>
      </c>
      <c r="AO114" s="148">
        <f t="shared" si="15"/>
        <v>3.7602610500951075E-4</v>
      </c>
      <c r="AP114" s="148">
        <f t="shared" si="15"/>
        <v>-3.5942031276911795E-5</v>
      </c>
      <c r="AQ114" s="148">
        <f t="shared" si="15"/>
        <v>-1.7343390159798173E-5</v>
      </c>
      <c r="AR114" s="148">
        <f t="shared" si="15"/>
        <v>-6.9476982164864694E-5</v>
      </c>
      <c r="AS114" s="148">
        <f t="shared" si="15"/>
        <v>-3.6978846003727544E-4</v>
      </c>
      <c r="AT114" s="148">
        <f t="shared" si="15"/>
        <v>-7.9659048320853602E-5</v>
      </c>
      <c r="AU114" s="148">
        <f t="shared" si="15"/>
        <v>1.2460215554043109E-4</v>
      </c>
      <c r="AV114" s="148">
        <f t="shared" si="15"/>
        <v>-1.1487598798117491E-4</v>
      </c>
      <c r="AZ114" s="148">
        <f t="shared" si="16"/>
        <v>4.9215898528927966E-4</v>
      </c>
      <c r="BA114" s="148">
        <f t="shared" si="16"/>
        <v>3.7929944206398798E-3</v>
      </c>
      <c r="BB114" s="148">
        <f t="shared" si="16"/>
        <v>3.7109496401138665E-4</v>
      </c>
      <c r="BC114" s="148">
        <f t="shared" si="16"/>
        <v>4.9623760069369613E-4</v>
      </c>
      <c r="BD114" s="148">
        <f t="shared" si="16"/>
        <v>7.6540188309658541E-4</v>
      </c>
      <c r="BE114" s="148">
        <f t="shared" si="16"/>
        <v>3.8616813468830367E-3</v>
      </c>
      <c r="BF114" s="148">
        <f t="shared" si="16"/>
        <v>6.2542864548394844E-4</v>
      </c>
      <c r="BG114" s="148">
        <f t="shared" si="16"/>
        <v>1.8011434661965807E-3</v>
      </c>
      <c r="BH114" s="148">
        <f t="shared" si="16"/>
        <v>9.7077997509661983E-4</v>
      </c>
    </row>
    <row r="115" spans="3:60">
      <c r="C115">
        <f t="shared" si="12"/>
        <v>2.25</v>
      </c>
      <c r="D115" s="58">
        <f>'Ac227 Dose 1 nCi R power'!E491/'Ac225 Dose 200 nCi R power'!E491</f>
        <v>2.0833732599283129E-4</v>
      </c>
      <c r="E115" s="58">
        <f>'Ac227 Dose 1 nCi R power'!F491/'Ac225 Dose 200 nCi R power'!F491</f>
        <v>1.3340643698657557E-3</v>
      </c>
      <c r="F115" s="58">
        <f>'Ac227 Dose 1 nCi R power'!G491/'Ac225 Dose 200 nCi R power'!G491</f>
        <v>1.590042476991927E-4</v>
      </c>
      <c r="G115" s="58">
        <f>'Ac227 Dose 1 nCi R power'!H491/'Ac225 Dose 200 nCi R power'!H491</f>
        <v>2.0035265574081993E-4</v>
      </c>
      <c r="H115" s="58">
        <f>'Ac227 Dose 1 nCi R power'!I491/'Ac225 Dose 200 nCi R power'!I491</f>
        <v>3.2623487811014456E-4</v>
      </c>
      <c r="I115" s="58">
        <f>'Ac227 Dose 1 nCi R power'!J491/'Ac225 Dose 200 nCi R power'!J491</f>
        <v>1.6434534547370349E-3</v>
      </c>
      <c r="J115" s="58">
        <f>'Ac227 Dose 1 nCi R power'!K491/'Ac225 Dose 200 nCi R power'!K491</f>
        <v>2.7291248517471664E-4</v>
      </c>
      <c r="K115" s="58">
        <f>'Ac227 Dose 1 nCi R power'!L491/'Ac225 Dose 200 nCi R power'!L491</f>
        <v>5.7770238842545308E-4</v>
      </c>
      <c r="L115" s="58">
        <f>'Ac227 Dose 1 nCi R power'!M491/'Ac225 Dose 200 nCi R power'!M491</f>
        <v>4.2209921097788973E-4</v>
      </c>
      <c r="M115" s="58"/>
      <c r="P115" s="59">
        <f>((('Ac225 Dose 200 nCi R power'!Q491/'Ac225 Dose 200 nCi R power'!E491)^2+('Ac227 Dose 1 nCi R power'!Q491/'Ac227 Dose 1 nCi R power'!E491)^2)^0.5)*D115</f>
        <v>2.0964468828419381E-4</v>
      </c>
      <c r="Q115" s="59">
        <f>((('Ac225 Dose 200 nCi R power'!R491/'Ac225 Dose 200 nCi R power'!F491)^2+('Ac227 Dose 1 nCi R power'!R491/'Ac227 Dose 1 nCi R power'!F491)^2)^0.5)*E115</f>
        <v>9.1477647259397736E-4</v>
      </c>
      <c r="R115" s="59">
        <f>((('Ac225 Dose 200 nCi R power'!S491/'Ac225 Dose 200 nCi R power'!G491)^2+('Ac227 Dose 1 nCi R power'!S491/'Ac227 Dose 1 nCi R power'!G491)^2)^0.5)*F115</f>
        <v>1.9835592368143545E-4</v>
      </c>
      <c r="S115" s="59">
        <f>((('Ac225 Dose 200 nCi R power'!T491/'Ac225 Dose 200 nCi R power'!H491)^2+('Ac227 Dose 1 nCi R power'!T491/'Ac227 Dose 1 nCi R power'!H491)^2)^0.5)*G115</f>
        <v>2.1962492144682452E-4</v>
      </c>
      <c r="T115" s="59">
        <f>((('Ac225 Dose 200 nCi R power'!U491/'Ac225 Dose 200 nCi R power'!I491)^2+('Ac227 Dose 1 nCi R power'!U491/'Ac227 Dose 1 nCi R power'!I491)^2)^0.5)*H115</f>
        <v>4.0359054552623123E-4</v>
      </c>
      <c r="U115" s="59">
        <f>((('Ac225 Dose 200 nCi R power'!V491/'Ac225 Dose 200 nCi R power'!J491)^2+('Ac227 Dose 1 nCi R power'!V491/'Ac227 Dose 1 nCi R power'!J491)^2)^0.5)*I115</f>
        <v>2.0561602957054601E-3</v>
      </c>
      <c r="V115" s="59">
        <f>((('Ac225 Dose 200 nCi R power'!W491/'Ac225 Dose 200 nCi R power'!K491)^2+('Ac227 Dose 1 nCi R power'!W491/'Ac227 Dose 1 nCi R power'!K491)^2)^0.5)*J115</f>
        <v>3.6043062454929175E-4</v>
      </c>
      <c r="W115" s="59">
        <f>((('Ac225 Dose 200 nCi R power'!X491/'Ac225 Dose 200 nCi R power'!L491)^2+('Ac227 Dose 1 nCi R power'!X491/'Ac227 Dose 1 nCi R power'!L491)^2)^0.5)*K115</f>
        <v>4.5563540370482063E-4</v>
      </c>
      <c r="X115" s="59">
        <f>((('Ac225 Dose 200 nCi R power'!Y491/'Ac225 Dose 200 nCi R power'!M491)^2+('Ac227 Dose 1 nCi R power'!Y491/'Ac227 Dose 1 nCi R power'!M491)^2)^0.5)*L115</f>
        <v>5.4912079660668865E-4</v>
      </c>
      <c r="Y115" s="59"/>
      <c r="Z115" s="59"/>
      <c r="AA115" s="59"/>
      <c r="AB115" s="59">
        <f>((('Ac225 Dose 200 nCi R power'!AC491/'Ac225 Dose 200 nCi R power'!E491)^2+('Ac227 Dose 1 nCi R power'!AC491/'Ac227 Dose 1 nCi R power'!E491)^2)^0.5)*D115</f>
        <v>3.6921619117584903E-4</v>
      </c>
      <c r="AC115" s="59">
        <f>((('Ac225 Dose 200 nCi R power'!AD491/'Ac225 Dose 200 nCi R power'!F491)^2+('Ac227 Dose 1 nCi R power'!AD491/'Ac227 Dose 1 nCi R power'!F491)^2)^0.5)*E115</f>
        <v>2.9100457757616337E-3</v>
      </c>
      <c r="AD115" s="59">
        <f>((('Ac225 Dose 200 nCi R power'!AE491/'Ac225 Dose 200 nCi R power'!G491)^2+('Ac227 Dose 1 nCi R power'!AE491/'Ac227 Dose 1 nCi R power'!G491)^2)^0.5)*F115</f>
        <v>2.5644645955887567E-4</v>
      </c>
      <c r="AE115" s="59">
        <f>((('Ac225 Dose 200 nCi R power'!AF491/'Ac225 Dose 200 nCi R power'!H491)^2+('Ac227 Dose 1 nCi R power'!AF491/'Ac227 Dose 1 nCi R power'!H491)^2)^0.5)*G115</f>
        <v>3.4921066094105056E-4</v>
      </c>
      <c r="AF115" s="59">
        <f>((('Ac225 Dose 200 nCi R power'!AG491/'Ac225 Dose 200 nCi R power'!I491)^2+('Ac227 Dose 1 nCi R power'!AG491/'Ac227 Dose 1 nCi R power'!I491)^2)^0.5)*H115</f>
        <v>5.201839098373023E-4</v>
      </c>
      <c r="AG115" s="59">
        <f>((('Ac225 Dose 200 nCi R power'!AH491/'Ac225 Dose 200 nCi R power'!J491)^2+('Ac227 Dose 1 nCi R power'!AH491/'Ac227 Dose 1 nCi R power'!J491)^2)^0.5)*I115</f>
        <v>2.5940546855840112E-3</v>
      </c>
      <c r="AH115" s="59">
        <f>((('Ac225 Dose 200 nCi R power'!AI491/'Ac225 Dose 200 nCi R power'!K491)^2+('Ac227 Dose 1 nCi R power'!AI491/'Ac227 Dose 1 nCi R power'!K491)^2)^0.5)*J115</f>
        <v>4.1526150920440189E-4</v>
      </c>
      <c r="AI115" s="59">
        <f>((('Ac225 Dose 200 nCi R power'!AJ491/'Ac225 Dose 200 nCi R power'!L491)^2+('Ac227 Dose 1 nCi R power'!AJ491/'Ac227 Dose 1 nCi R power'!L491)^2)^0.5)*K115</f>
        <v>1.2539332863506863E-3</v>
      </c>
      <c r="AJ115" s="59">
        <f>((('Ac225 Dose 200 nCi R power'!AK491/'Ac225 Dose 200 nCi R power'!M491)^2+('Ac227 Dose 1 nCi R power'!AK491/'Ac227 Dose 1 nCi R power'!M491)^2)^0.5)*L115</f>
        <v>6.4893101523060882E-4</v>
      </c>
      <c r="AK115" s="59"/>
      <c r="AL115" s="59"/>
      <c r="AN115" s="148">
        <f t="shared" si="15"/>
        <v>-1.3073622913625251E-6</v>
      </c>
      <c r="AO115" s="148">
        <f t="shared" si="15"/>
        <v>4.1928789727177832E-4</v>
      </c>
      <c r="AP115" s="148">
        <f t="shared" si="15"/>
        <v>-3.9351675982242753E-5</v>
      </c>
      <c r="AQ115" s="148">
        <f t="shared" si="15"/>
        <v>-1.927226570600459E-5</v>
      </c>
      <c r="AR115" s="148">
        <f t="shared" si="15"/>
        <v>-7.7355667416086678E-5</v>
      </c>
      <c r="AS115" s="148">
        <f t="shared" si="15"/>
        <v>-4.127068409684252E-4</v>
      </c>
      <c r="AT115" s="148">
        <f t="shared" si="15"/>
        <v>-8.7518139374575111E-5</v>
      </c>
      <c r="AU115" s="148">
        <f t="shared" si="15"/>
        <v>1.2206698472063245E-4</v>
      </c>
      <c r="AV115" s="148">
        <f t="shared" si="15"/>
        <v>-1.2702158562879893E-4</v>
      </c>
      <c r="AZ115" s="148">
        <f t="shared" si="16"/>
        <v>5.7755351716868035E-4</v>
      </c>
      <c r="BA115" s="148">
        <f t="shared" si="16"/>
        <v>4.2441101456273892E-3</v>
      </c>
      <c r="BB115" s="148">
        <f t="shared" si="16"/>
        <v>4.1545070725806834E-4</v>
      </c>
      <c r="BC115" s="148">
        <f t="shared" si="16"/>
        <v>5.4956331668187049E-4</v>
      </c>
      <c r="BD115" s="148">
        <f t="shared" si="16"/>
        <v>8.4641878794744691E-4</v>
      </c>
      <c r="BE115" s="148">
        <f t="shared" si="16"/>
        <v>4.2375081403210457E-3</v>
      </c>
      <c r="BF115" s="148">
        <f t="shared" si="16"/>
        <v>6.8817399437911858E-4</v>
      </c>
      <c r="BG115" s="148">
        <f t="shared" si="16"/>
        <v>1.8316356747761393E-3</v>
      </c>
      <c r="BH115" s="148">
        <f t="shared" si="16"/>
        <v>1.0710302262084985E-3</v>
      </c>
    </row>
    <row r="116" spans="3:60">
      <c r="C116">
        <f t="shared" si="12"/>
        <v>2.5</v>
      </c>
      <c r="D116" s="58">
        <f>'Ac227 Dose 1 nCi R power'!E492/'Ac225 Dose 200 nCi R power'!E492</f>
        <v>2.4108375660490775E-4</v>
      </c>
      <c r="E116" s="58">
        <f>'Ac227 Dose 1 nCi R power'!F492/'Ac225 Dose 200 nCi R power'!F492</f>
        <v>1.4712303394950501E-3</v>
      </c>
      <c r="F116" s="58">
        <f>'Ac227 Dose 1 nCi R power'!G492/'Ac225 Dose 200 nCi R power'!G492</f>
        <v>1.7641252936265127E-4</v>
      </c>
      <c r="G116" s="58">
        <f>'Ac227 Dose 1 nCi R power'!H492/'Ac225 Dose 200 nCi R power'!H492</f>
        <v>2.1979064115391531E-4</v>
      </c>
      <c r="H116" s="58">
        <f>'Ac227 Dose 1 nCi R power'!I492/'Ac225 Dose 200 nCi R power'!I492</f>
        <v>3.5744351814571046E-4</v>
      </c>
      <c r="I116" s="58">
        <f>'Ac227 Dose 1 nCi R power'!J492/'Ac225 Dose 200 nCi R power'!J492</f>
        <v>1.7901598028765375E-3</v>
      </c>
      <c r="J116" s="58">
        <f>'Ac227 Dose 1 nCi R power'!K492/'Ac225 Dose 200 nCi R power'!K492</f>
        <v>2.9783839854768615E-4</v>
      </c>
      <c r="K116" s="58">
        <f>'Ac227 Dose 1 nCi R power'!L492/'Ac225 Dose 200 nCi R power'!L492</f>
        <v>5.9479355340285103E-4</v>
      </c>
      <c r="L116" s="58">
        <f>'Ac227 Dose 1 nCi R power'!M492/'Ac225 Dose 200 nCi R power'!M492</f>
        <v>4.6156116092517421E-4</v>
      </c>
      <c r="M116" s="58"/>
      <c r="P116" s="59">
        <f>((('Ac225 Dose 200 nCi R power'!Q492/'Ac225 Dose 200 nCi R power'!E492)^2+('Ac227 Dose 1 nCi R power'!Q492/'Ac227 Dose 1 nCi R power'!E492)^2)^0.5)*D116</f>
        <v>2.3636646675815508E-4</v>
      </c>
      <c r="Q116" s="59">
        <f>((('Ac225 Dose 200 nCi R power'!R492/'Ac225 Dose 200 nCi R power'!F492)^2+('Ac227 Dose 1 nCi R power'!R492/'Ac227 Dose 1 nCi R power'!F492)^2)^0.5)*E116</f>
        <v>1.0130230970592934E-3</v>
      </c>
      <c r="R116" s="59">
        <f>((('Ac225 Dose 200 nCi R power'!S492/'Ac225 Dose 200 nCi R power'!G492)^2+('Ac227 Dose 1 nCi R power'!S492/'Ac227 Dose 1 nCi R power'!G492)^2)^0.5)*F116</f>
        <v>2.1936080622822791E-4</v>
      </c>
      <c r="S116" s="59">
        <f>((('Ac225 Dose 200 nCi R power'!T492/'Ac225 Dose 200 nCi R power'!H492)^2+('Ac227 Dose 1 nCi R power'!T492/'Ac227 Dose 1 nCi R power'!H492)^2)^0.5)*G116</f>
        <v>2.4088744724845966E-4</v>
      </c>
      <c r="T116" s="59">
        <f>((('Ac225 Dose 200 nCi R power'!U492/'Ac225 Dose 200 nCi R power'!I492)^2+('Ac227 Dose 1 nCi R power'!U492/'Ac227 Dose 1 nCi R power'!I492)^2)^0.5)*H116</f>
        <v>4.4260601211895369E-4</v>
      </c>
      <c r="U116" s="59">
        <f>((('Ac225 Dose 200 nCi R power'!V492/'Ac225 Dose 200 nCi R power'!J492)^2+('Ac227 Dose 1 nCi R power'!V492/'Ac227 Dose 1 nCi R power'!J492)^2)^0.5)*I116</f>
        <v>2.243688351685133E-3</v>
      </c>
      <c r="V116" s="59">
        <f>((('Ac225 Dose 200 nCi R power'!W492/'Ac225 Dose 200 nCi R power'!K492)^2+('Ac227 Dose 1 nCi R power'!W492/'Ac227 Dose 1 nCi R power'!K492)^2)^0.5)*J116</f>
        <v>3.9298377637040824E-4</v>
      </c>
      <c r="W116" s="59">
        <f>((('Ac225 Dose 200 nCi R power'!X492/'Ac225 Dose 200 nCi R power'!L492)^2+('Ac227 Dose 1 nCi R power'!X492/'Ac227 Dose 1 nCi R power'!L492)^2)^0.5)*K116</f>
        <v>4.7395189571737057E-4</v>
      </c>
      <c r="X116" s="59">
        <f>((('Ac225 Dose 200 nCi R power'!Y492/'Ac225 Dose 200 nCi R power'!M492)^2+('Ac227 Dose 1 nCi R power'!Y492/'Ac227 Dose 1 nCi R power'!M492)^2)^0.5)*L116</f>
        <v>6.0042539523912032E-4</v>
      </c>
      <c r="Y116" s="59"/>
      <c r="Z116" s="59"/>
      <c r="AA116" s="59"/>
      <c r="AB116" s="59">
        <f>((('Ac225 Dose 200 nCi R power'!AC492/'Ac225 Dose 200 nCi R power'!E492)^2+('Ac227 Dose 1 nCi R power'!AC492/'Ac227 Dose 1 nCi R power'!E492)^2)^0.5)*D116</f>
        <v>4.2996047613275254E-4</v>
      </c>
      <c r="AC116" s="59">
        <f>((('Ac225 Dose 200 nCi R power'!AD492/'Ac225 Dose 200 nCi R power'!F492)^2+('Ac227 Dose 1 nCi R power'!AD492/'Ac227 Dose 1 nCi R power'!F492)^2)^0.5)*E116</f>
        <v>3.2124727607071107E-3</v>
      </c>
      <c r="AD116" s="59">
        <f>((('Ac225 Dose 200 nCi R power'!AE492/'Ac225 Dose 200 nCi R power'!G492)^2+('Ac227 Dose 1 nCi R power'!AE492/'Ac227 Dose 1 nCi R power'!G492)^2)^0.5)*F116</f>
        <v>2.849679046859162E-4</v>
      </c>
      <c r="AE116" s="59">
        <f>((('Ac225 Dose 200 nCi R power'!AF492/'Ac225 Dose 200 nCi R power'!H492)^2+('Ac227 Dose 1 nCi R power'!AF492/'Ac227 Dose 1 nCi R power'!H492)^2)^0.5)*G116</f>
        <v>3.8346300691812694E-4</v>
      </c>
      <c r="AF116" s="59">
        <f>((('Ac225 Dose 200 nCi R power'!AG492/'Ac225 Dose 200 nCi R power'!I492)^2+('Ac227 Dose 1 nCi R power'!AG492/'Ac227 Dose 1 nCi R power'!I492)^2)^0.5)*H116</f>
        <v>5.6952850207365438E-4</v>
      </c>
      <c r="AG116" s="59">
        <f>((('Ac225 Dose 200 nCi R power'!AH492/'Ac225 Dose 200 nCi R power'!J492)^2+('Ac227 Dose 1 nCi R power'!AH492/'Ac227 Dose 1 nCi R power'!J492)^2)^0.5)*I116</f>
        <v>2.8212071145839296E-3</v>
      </c>
      <c r="AH116" s="59">
        <f>((('Ac225 Dose 200 nCi R power'!AI492/'Ac225 Dose 200 nCi R power'!K492)^2+('Ac227 Dose 1 nCi R power'!AI492/'Ac227 Dose 1 nCi R power'!K492)^2)^0.5)*J116</f>
        <v>4.5322343356784812E-4</v>
      </c>
      <c r="AI116" s="59">
        <f>((('Ac225 Dose 200 nCi R power'!AJ492/'Ac225 Dose 200 nCi R power'!L492)^2+('Ac227 Dose 1 nCi R power'!AJ492/'Ac227 Dose 1 nCi R power'!L492)^2)^0.5)*K116</f>
        <v>1.2854780659649493E-3</v>
      </c>
      <c r="AJ116" s="59">
        <f>((('Ac225 Dose 200 nCi R power'!AK492/'Ac225 Dose 200 nCi R power'!M492)^2+('Ac227 Dose 1 nCi R power'!AK492/'Ac227 Dose 1 nCi R power'!M492)^2)^0.5)*L116</f>
        <v>7.1074811057261756E-4</v>
      </c>
      <c r="AK116" s="59"/>
      <c r="AL116" s="59"/>
      <c r="AN116" s="148">
        <f t="shared" si="15"/>
        <v>4.7172898467526671E-6</v>
      </c>
      <c r="AO116" s="148">
        <f t="shared" si="15"/>
        <v>4.5820724243575677E-4</v>
      </c>
      <c r="AP116" s="148">
        <f t="shared" si="15"/>
        <v>-4.2948276865576644E-5</v>
      </c>
      <c r="AQ116" s="148">
        <f t="shared" si="15"/>
        <v>-2.1096806094544348E-5</v>
      </c>
      <c r="AR116" s="148">
        <f t="shared" si="15"/>
        <v>-8.5162493973243232E-5</v>
      </c>
      <c r="AS116" s="148">
        <f t="shared" si="15"/>
        <v>-4.5352854880859549E-4</v>
      </c>
      <c r="AT116" s="148">
        <f t="shared" si="15"/>
        <v>-9.5145377822722095E-5</v>
      </c>
      <c r="AU116" s="148">
        <f t="shared" si="15"/>
        <v>1.2084165768548046E-4</v>
      </c>
      <c r="AV116" s="148">
        <f t="shared" si="15"/>
        <v>-1.3886423431394611E-4</v>
      </c>
      <c r="AZ116" s="148">
        <f t="shared" si="16"/>
        <v>6.7104423273766029E-4</v>
      </c>
      <c r="BA116" s="148">
        <f t="shared" si="16"/>
        <v>4.6837031002021608E-3</v>
      </c>
      <c r="BB116" s="148">
        <f t="shared" si="16"/>
        <v>4.6138043404856744E-4</v>
      </c>
      <c r="BC116" s="148">
        <f t="shared" si="16"/>
        <v>6.032536480720422E-4</v>
      </c>
      <c r="BD116" s="148">
        <f t="shared" si="16"/>
        <v>9.2697202021936489E-4</v>
      </c>
      <c r="BE116" s="148">
        <f t="shared" si="16"/>
        <v>4.6113669174604674E-3</v>
      </c>
      <c r="BF116" s="148">
        <f t="shared" si="16"/>
        <v>7.5106183211553427E-4</v>
      </c>
      <c r="BG116" s="148">
        <f t="shared" si="16"/>
        <v>1.8802716193678003E-3</v>
      </c>
      <c r="BH116" s="148">
        <f t="shared" si="16"/>
        <v>1.1723092714977918E-3</v>
      </c>
    </row>
    <row r="117" spans="3:60">
      <c r="C117">
        <f t="shared" si="12"/>
        <v>2.75</v>
      </c>
      <c r="D117" s="58">
        <f>'Ac227 Dose 1 nCi R power'!E493/'Ac225 Dose 200 nCi R power'!E493</f>
        <v>2.7624230787817386E-4</v>
      </c>
      <c r="E117" s="58">
        <f>'Ac227 Dose 1 nCi R power'!F493/'Ac225 Dose 200 nCi R power'!F493</f>
        <v>1.6057981905703345E-3</v>
      </c>
      <c r="F117" s="58">
        <f>'Ac227 Dose 1 nCi R power'!G493/'Ac225 Dose 200 nCi R power'!G493</f>
        <v>1.9438750433147271E-4</v>
      </c>
      <c r="G117" s="58">
        <f>'Ac227 Dose 1 nCi R power'!H493/'Ac225 Dose 200 nCi R power'!H493</f>
        <v>2.3934430248926931E-4</v>
      </c>
      <c r="H117" s="58">
        <f>'Ac227 Dose 1 nCi R power'!I493/'Ac225 Dose 200 nCi R power'!I493</f>
        <v>3.8843416878298157E-4</v>
      </c>
      <c r="I117" s="58">
        <f>'Ac227 Dose 1 nCi R power'!J493/'Ac225 Dose 200 nCi R power'!J493</f>
        <v>1.9351252709659266E-3</v>
      </c>
      <c r="J117" s="58">
        <f>'Ac227 Dose 1 nCi R power'!K493/'Ac225 Dose 200 nCi R power'!K493</f>
        <v>3.2273386486363488E-4</v>
      </c>
      <c r="K117" s="58">
        <f>'Ac227 Dose 1 nCi R power'!L493/'Ac225 Dose 200 nCi R power'!L493</f>
        <v>6.1638964795338112E-4</v>
      </c>
      <c r="L117" s="58">
        <f>'Ac227 Dose 1 nCi R power'!M493/'Ac225 Dose 200 nCi R power'!M493</f>
        <v>5.0121734241993223E-4</v>
      </c>
      <c r="M117" s="58"/>
      <c r="P117" s="59">
        <f>((('Ac225 Dose 200 nCi R power'!Q493/'Ac225 Dose 200 nCi R power'!E493)^2+('Ac227 Dose 1 nCi R power'!Q493/'Ac227 Dose 1 nCi R power'!E493)^2)^0.5)*D117</f>
        <v>2.633990783243535E-4</v>
      </c>
      <c r="Q117" s="59">
        <f>((('Ac225 Dose 200 nCi R power'!R493/'Ac225 Dose 200 nCi R power'!F493)^2+('Ac227 Dose 1 nCi R power'!R493/'Ac227 Dose 1 nCi R power'!F493)^2)^0.5)*E117</f>
        <v>1.1129803691345447E-3</v>
      </c>
      <c r="R117" s="59">
        <f>((('Ac225 Dose 200 nCi R power'!S493/'Ac225 Dose 200 nCi R power'!G493)^2+('Ac227 Dose 1 nCi R power'!S493/'Ac227 Dose 1 nCi R power'!G493)^2)^0.5)*F117</f>
        <v>2.4109456596898754E-4</v>
      </c>
      <c r="S117" s="59">
        <f>((('Ac225 Dose 200 nCi R power'!T493/'Ac225 Dose 200 nCi R power'!H493)^2+('Ac227 Dose 1 nCi R power'!T493/'Ac227 Dose 1 nCi R power'!H493)^2)^0.5)*G117</f>
        <v>2.6215462514877808E-4</v>
      </c>
      <c r="T117" s="59">
        <f>((('Ac225 Dose 200 nCi R power'!U493/'Ac225 Dose 200 nCi R power'!I493)^2+('Ac227 Dose 1 nCi R power'!U493/'Ac227 Dose 1 nCi R power'!I493)^2)^0.5)*H117</f>
        <v>4.8132498318944933E-4</v>
      </c>
      <c r="U117" s="59">
        <f>((('Ac225 Dose 200 nCi R power'!V493/'Ac225 Dose 200 nCi R power'!J493)^2+('Ac227 Dose 1 nCi R power'!V493/'Ac227 Dose 1 nCi R power'!J493)^2)^0.5)*I117</f>
        <v>2.4272016739978548E-3</v>
      </c>
      <c r="V117" s="59">
        <f>((('Ac225 Dose 200 nCi R power'!W493/'Ac225 Dose 200 nCi R power'!K493)^2+('Ac227 Dose 1 nCi R power'!W493/'Ac227 Dose 1 nCi R power'!K493)^2)^0.5)*J117</f>
        <v>4.2526438791043236E-4</v>
      </c>
      <c r="W117" s="59">
        <f>((('Ac225 Dose 200 nCi R power'!X493/'Ac225 Dose 200 nCi R power'!L493)^2+('Ac227 Dose 1 nCi R power'!X493/'Ac227 Dose 1 nCi R power'!L493)^2)^0.5)*K117</f>
        <v>4.9565426989293417E-4</v>
      </c>
      <c r="X117" s="59">
        <f>((('Ac225 Dose 200 nCi R power'!Y493/'Ac225 Dose 200 nCi R power'!M493)^2+('Ac227 Dose 1 nCi R power'!Y493/'Ac227 Dose 1 nCi R power'!M493)^2)^0.5)*L117</f>
        <v>6.5162281906127944E-4</v>
      </c>
      <c r="Y117" s="59"/>
      <c r="Z117" s="59"/>
      <c r="AA117" s="59"/>
      <c r="AB117" s="59">
        <f>((('Ac225 Dose 200 nCi R power'!AC493/'Ac225 Dose 200 nCi R power'!E493)^2+('Ac227 Dose 1 nCi R power'!AC493/'Ac227 Dose 1 nCi R power'!E493)^2)^0.5)*D117</f>
        <v>4.9630941030026317E-4</v>
      </c>
      <c r="AC117" s="59">
        <f>((('Ac225 Dose 200 nCi R power'!AD493/'Ac225 Dose 200 nCi R power'!F493)^2+('Ac227 Dose 1 nCi R power'!AD493/'Ac227 Dose 1 nCi R power'!F493)^2)^0.5)*E117</f>
        <v>3.5065827047138657E-3</v>
      </c>
      <c r="AD117" s="59">
        <f>((('Ac225 Dose 200 nCi R power'!AE493/'Ac225 Dose 200 nCi R power'!G493)^2+('Ac227 Dose 1 nCi R power'!AE493/'Ac227 Dose 1 nCi R power'!G493)^2)^0.5)*F117</f>
        <v>3.1434814973151619E-4</v>
      </c>
      <c r="AE117" s="59">
        <f>((('Ac225 Dose 200 nCi R power'!AF493/'Ac225 Dose 200 nCi R power'!H493)^2+('Ac227 Dose 1 nCi R power'!AF493/'Ac227 Dose 1 nCi R power'!H493)^2)^0.5)*G117</f>
        <v>4.1805774052766696E-4</v>
      </c>
      <c r="AF117" s="59">
        <f>((('Ac225 Dose 200 nCi R power'!AG493/'Ac225 Dose 200 nCi R power'!I493)^2+('Ac227 Dose 1 nCi R power'!AG493/'Ac227 Dose 1 nCi R power'!I493)^2)^0.5)*H117</f>
        <v>6.1855938975062237E-4</v>
      </c>
      <c r="AG117" s="59">
        <f>((('Ac225 Dose 200 nCi R power'!AH493/'Ac225 Dose 200 nCi R power'!J493)^2+('Ac227 Dose 1 nCi R power'!AH493/'Ac227 Dose 1 nCi R power'!J493)^2)^0.5)*I117</f>
        <v>3.0473947321343264E-3</v>
      </c>
      <c r="AH117" s="59">
        <f>((('Ac225 Dose 200 nCi R power'!AI493/'Ac225 Dose 200 nCi R power'!K493)^2+('Ac227 Dose 1 nCi R power'!AI493/'Ac227 Dose 1 nCi R power'!K493)^2)^0.5)*J117</f>
        <v>4.9143387644594836E-4</v>
      </c>
      <c r="AI117" s="59">
        <f>((('Ac225 Dose 200 nCi R power'!AJ493/'Ac225 Dose 200 nCi R power'!L493)^2+('Ac227 Dose 1 nCi R power'!AJ493/'Ac227 Dose 1 nCi R power'!L493)^2)^0.5)*K117</f>
        <v>1.3269856607601418E-3</v>
      </c>
      <c r="AJ117" s="59">
        <f>((('Ac225 Dose 200 nCi R power'!AK493/'Ac225 Dose 200 nCi R power'!M493)^2+('Ac227 Dose 1 nCi R power'!AK493/'Ac227 Dose 1 nCi R power'!M493)^2)^0.5)*L117</f>
        <v>7.7330961808249981E-4</v>
      </c>
      <c r="AK117" s="59"/>
      <c r="AL117" s="59"/>
      <c r="AN117" s="148">
        <f t="shared" si="15"/>
        <v>1.2843229553820355E-5</v>
      </c>
      <c r="AO117" s="148">
        <f t="shared" si="15"/>
        <v>4.9281782143578983E-4</v>
      </c>
      <c r="AP117" s="148">
        <f t="shared" si="15"/>
        <v>-4.6707061637514833E-5</v>
      </c>
      <c r="AQ117" s="148">
        <f t="shared" si="15"/>
        <v>-2.2810322659508765E-5</v>
      </c>
      <c r="AR117" s="148">
        <f t="shared" si="15"/>
        <v>-9.289081440646776E-5</v>
      </c>
      <c r="AS117" s="148">
        <f t="shared" si="15"/>
        <v>-4.9207640303192829E-4</v>
      </c>
      <c r="AT117" s="148">
        <f t="shared" si="15"/>
        <v>-1.0253052304679748E-4</v>
      </c>
      <c r="AU117" s="148">
        <f t="shared" si="15"/>
        <v>1.2073537806044695E-4</v>
      </c>
      <c r="AV117" s="148">
        <f t="shared" si="15"/>
        <v>-1.5040547664134721E-4</v>
      </c>
      <c r="AZ117" s="148">
        <f t="shared" si="16"/>
        <v>7.7255171817843709E-4</v>
      </c>
      <c r="BA117" s="148">
        <f t="shared" si="16"/>
        <v>5.1123808952842006E-3</v>
      </c>
      <c r="BB117" s="148">
        <f t="shared" si="16"/>
        <v>5.0873565406298884E-4</v>
      </c>
      <c r="BC117" s="148">
        <f t="shared" si="16"/>
        <v>6.5740204301693622E-4</v>
      </c>
      <c r="BD117" s="148">
        <f t="shared" si="16"/>
        <v>1.006993558533604E-3</v>
      </c>
      <c r="BE117" s="148">
        <f t="shared" si="16"/>
        <v>4.9825200031002534E-3</v>
      </c>
      <c r="BF117" s="148">
        <f t="shared" si="16"/>
        <v>8.1416774130958324E-4</v>
      </c>
      <c r="BG117" s="148">
        <f t="shared" si="16"/>
        <v>1.9433753087135229E-3</v>
      </c>
      <c r="BH117" s="148">
        <f t="shared" si="16"/>
        <v>1.2745269605024321E-3</v>
      </c>
    </row>
    <row r="118" spans="3:60">
      <c r="C118">
        <f t="shared" si="12"/>
        <v>3</v>
      </c>
      <c r="D118" s="58">
        <f>'Ac227 Dose 1 nCi R power'!E494/'Ac225 Dose 200 nCi R power'!E494</f>
        <v>3.1370039734511778E-4</v>
      </c>
      <c r="E118" s="58">
        <f>'Ac227 Dose 1 nCi R power'!F494/'Ac225 Dose 200 nCi R power'!F494</f>
        <v>1.7378560050989368E-3</v>
      </c>
      <c r="F118" s="58">
        <f>'Ac227 Dose 1 nCi R power'!G494/'Ac225 Dose 200 nCi R power'!G494</f>
        <v>2.1287855803383139E-4</v>
      </c>
      <c r="G118" s="58">
        <f>'Ac227 Dose 1 nCi R power'!H494/'Ac225 Dose 200 nCi R power'!H494</f>
        <v>2.5903928931935669E-4</v>
      </c>
      <c r="H118" s="58">
        <f>'Ac227 Dose 1 nCi R power'!I494/'Ac225 Dose 200 nCi R power'!I494</f>
        <v>4.1919061090958079E-4</v>
      </c>
      <c r="I118" s="58">
        <f>'Ac227 Dose 1 nCi R power'!J494/'Ac225 Dose 200 nCi R power'!J494</f>
        <v>2.0779910028137865E-3</v>
      </c>
      <c r="J118" s="58">
        <f>'Ac227 Dose 1 nCi R power'!K494/'Ac225 Dose 200 nCi R power'!K494</f>
        <v>3.4761325329937261E-4</v>
      </c>
      <c r="K118" s="58">
        <f>'Ac227 Dose 1 nCi R power'!L494/'Ac225 Dose 200 nCi R power'!L494</f>
        <v>6.4175525996669318E-4</v>
      </c>
      <c r="L118" s="58">
        <f>'Ac227 Dose 1 nCi R power'!M494/'Ac225 Dose 200 nCi R power'!M494</f>
        <v>5.4103982311934134E-4</v>
      </c>
      <c r="M118" s="58"/>
      <c r="P118" s="59">
        <f>((('Ac225 Dose 200 nCi R power'!Q494/'Ac225 Dose 200 nCi R power'!E494)^2+('Ac227 Dose 1 nCi R power'!Q494/'Ac227 Dose 1 nCi R power'!E494)^2)^0.5)*D118</f>
        <v>2.9053360475043147E-4</v>
      </c>
      <c r="Q118" s="59">
        <f>((('Ac225 Dose 200 nCi R power'!R494/'Ac225 Dose 200 nCi R power'!F494)^2+('Ac227 Dose 1 nCi R power'!R494/'Ac227 Dose 1 nCi R power'!F494)^2)^0.5)*E118</f>
        <v>1.2147798635462573E-3</v>
      </c>
      <c r="R118" s="59">
        <f>((('Ac225 Dose 200 nCi R power'!S494/'Ac225 Dose 200 nCi R power'!G494)^2+('Ac227 Dose 1 nCi R power'!S494/'Ac227 Dose 1 nCi R power'!G494)^2)^0.5)*F118</f>
        <v>2.6348646478623208E-4</v>
      </c>
      <c r="S118" s="59">
        <f>((('Ac225 Dose 200 nCi R power'!T494/'Ac225 Dose 200 nCi R power'!H494)^2+('Ac227 Dose 1 nCi R power'!T494/'Ac227 Dose 1 nCi R power'!H494)^2)^0.5)*G118</f>
        <v>2.8344210091786842E-4</v>
      </c>
      <c r="T118" s="59">
        <f>((('Ac225 Dose 200 nCi R power'!U494/'Ac225 Dose 200 nCi R power'!I494)^2+('Ac227 Dose 1 nCi R power'!U494/'Ac227 Dose 1 nCi R power'!I494)^2)^0.5)*H118</f>
        <v>5.1972737024413602E-4</v>
      </c>
      <c r="U118" s="59">
        <f>((('Ac225 Dose 200 nCi R power'!V494/'Ac225 Dose 200 nCi R power'!J494)^2+('Ac227 Dose 1 nCi R power'!V494/'Ac227 Dose 1 nCi R power'!J494)^2)^0.5)*I118</f>
        <v>2.6061114373223501E-3</v>
      </c>
      <c r="V118" s="59">
        <f>((('Ac225 Dose 200 nCi R power'!W494/'Ac225 Dose 200 nCi R power'!K494)^2+('Ac227 Dose 1 nCi R power'!W494/'Ac227 Dose 1 nCi R power'!K494)^2)^0.5)*J118</f>
        <v>4.572668595916746E-4</v>
      </c>
      <c r="W118" s="59">
        <f>((('Ac225 Dose 200 nCi R power'!X494/'Ac225 Dose 200 nCi R power'!L494)^2+('Ac227 Dose 1 nCi R power'!X494/'Ac227 Dose 1 nCi R power'!L494)^2)^0.5)*K118</f>
        <v>5.2015627402800572E-4</v>
      </c>
      <c r="X118" s="59">
        <f>((('Ac225 Dose 200 nCi R power'!Y494/'Ac225 Dose 200 nCi R power'!M494)^2+('Ac227 Dose 1 nCi R power'!Y494/'Ac227 Dose 1 nCi R power'!M494)^2)^0.5)*L118</f>
        <v>7.0267401359046331E-4</v>
      </c>
      <c r="Y118" s="59"/>
      <c r="Z118" s="59"/>
      <c r="AA118" s="59"/>
      <c r="AB118" s="59">
        <f>((('Ac225 Dose 200 nCi R power'!AC494/'Ac225 Dose 200 nCi R power'!E494)^2+('Ac227 Dose 1 nCi R power'!AC494/'Ac227 Dose 1 nCi R power'!E494)^2)^0.5)*D118</f>
        <v>5.6830369481200159E-4</v>
      </c>
      <c r="AC118" s="59">
        <f>((('Ac225 Dose 200 nCi R power'!AD494/'Ac225 Dose 200 nCi R power'!F494)^2+('Ac227 Dose 1 nCi R power'!AD494/'Ac227 Dose 1 nCi R power'!F494)^2)^0.5)*E118</f>
        <v>3.79222711316771E-3</v>
      </c>
      <c r="AD118" s="59">
        <f>((('Ac225 Dose 200 nCi R power'!AE494/'Ac225 Dose 200 nCi R power'!G494)^2+('Ac227 Dose 1 nCi R power'!AE494/'Ac227 Dose 1 nCi R power'!G494)^2)^0.5)*F118</f>
        <v>3.4451471487141334E-4</v>
      </c>
      <c r="AE118" s="59">
        <f>((('Ac225 Dose 200 nCi R power'!AF494/'Ac225 Dose 200 nCi R power'!H494)^2+('Ac227 Dose 1 nCi R power'!AF494/'Ac227 Dose 1 nCi R power'!H494)^2)^0.5)*G118</f>
        <v>4.5304056663113848E-4</v>
      </c>
      <c r="AF118" s="59">
        <f>((('Ac225 Dose 200 nCi R power'!AG494/'Ac225 Dose 200 nCi R power'!I494)^2+('Ac227 Dose 1 nCi R power'!AG494/'Ac227 Dose 1 nCi R power'!I494)^2)^0.5)*H118</f>
        <v>6.6725068446050703E-4</v>
      </c>
      <c r="AG118" s="59">
        <f>((('Ac225 Dose 200 nCi R power'!AH494/'Ac225 Dose 200 nCi R power'!J494)^2+('Ac227 Dose 1 nCi R power'!AH494/'Ac227 Dose 1 nCi R power'!J494)^2)^0.5)*I118</f>
        <v>3.2721921135216523E-3</v>
      </c>
      <c r="AH118" s="59">
        <f>((('Ac225 Dose 200 nCi R power'!AI494/'Ac225 Dose 200 nCi R power'!K494)^2+('Ac227 Dose 1 nCi R power'!AI494/'Ac227 Dose 1 nCi R power'!K494)^2)^0.5)*J118</f>
        <v>5.2992174398740677E-4</v>
      </c>
      <c r="AI118" s="59">
        <f>((('Ac225 Dose 200 nCi R power'!AJ494/'Ac225 Dose 200 nCi R power'!L494)^2+('Ac227 Dose 1 nCi R power'!AJ494/'Ac227 Dose 1 nCi R power'!L494)^2)^0.5)*K118</f>
        <v>1.3767396113534716E-3</v>
      </c>
      <c r="AJ118" s="59">
        <f>((('Ac225 Dose 200 nCi R power'!AK494/'Ac225 Dose 200 nCi R power'!M494)^2+('Ac227 Dose 1 nCi R power'!AK494/'Ac227 Dose 1 nCi R power'!M494)^2)^0.5)*L118</f>
        <v>8.3654240456687969E-4</v>
      </c>
      <c r="AK118" s="59"/>
      <c r="AL118" s="59"/>
      <c r="AN118" s="148">
        <f t="shared" si="15"/>
        <v>2.3166792594686309E-5</v>
      </c>
      <c r="AO118" s="148">
        <f t="shared" si="15"/>
        <v>5.2307614155267944E-4</v>
      </c>
      <c r="AP118" s="148">
        <f t="shared" si="15"/>
        <v>-5.0607906752400688E-5</v>
      </c>
      <c r="AQ118" s="148">
        <f t="shared" si="15"/>
        <v>-2.4402811598511732E-5</v>
      </c>
      <c r="AR118" s="148">
        <f t="shared" si="15"/>
        <v>-1.0053675933455522E-4</v>
      </c>
      <c r="AS118" s="148">
        <f t="shared" si="15"/>
        <v>-5.2812043450856366E-4</v>
      </c>
      <c r="AT118" s="148">
        <f t="shared" si="15"/>
        <v>-1.0965360629230198E-4</v>
      </c>
      <c r="AU118" s="148">
        <f t="shared" si="15"/>
        <v>1.2159898593868746E-4</v>
      </c>
      <c r="AV118" s="148">
        <f t="shared" si="15"/>
        <v>-1.6163419047112197E-4</v>
      </c>
      <c r="AZ118" s="148">
        <f t="shared" si="16"/>
        <v>8.8200409215711943E-4</v>
      </c>
      <c r="BA118" s="148">
        <f t="shared" si="16"/>
        <v>5.5300831182666463E-3</v>
      </c>
      <c r="BB118" s="148">
        <f t="shared" si="16"/>
        <v>5.5739327290524473E-4</v>
      </c>
      <c r="BC118" s="148">
        <f t="shared" si="16"/>
        <v>7.1207985595049517E-4</v>
      </c>
      <c r="BD118" s="148">
        <f t="shared" si="16"/>
        <v>1.0864412953700878E-3</v>
      </c>
      <c r="BE118" s="148">
        <f t="shared" si="16"/>
        <v>5.3501831163354392E-3</v>
      </c>
      <c r="BF118" s="148">
        <f t="shared" si="16"/>
        <v>8.7753499728677933E-4</v>
      </c>
      <c r="BG118" s="148">
        <f t="shared" si="16"/>
        <v>2.0184948713201649E-3</v>
      </c>
      <c r="BH118" s="148">
        <f t="shared" si="16"/>
        <v>1.377582227686221E-3</v>
      </c>
    </row>
    <row r="119" spans="3:60">
      <c r="C119">
        <f t="shared" si="12"/>
        <v>3.25</v>
      </c>
      <c r="D119" s="58">
        <f>'Ac227 Dose 1 nCi R power'!E495/'Ac225 Dose 200 nCi R power'!E495</f>
        <v>3.533440262582811E-4</v>
      </c>
      <c r="E119" s="58">
        <f>'Ac227 Dose 1 nCi R power'!F495/'Ac225 Dose 200 nCi R power'!F495</f>
        <v>1.8673675418409061E-3</v>
      </c>
      <c r="F119" s="58">
        <f>'Ac227 Dose 1 nCi R power'!G495/'Ac225 Dose 200 nCi R power'!G495</f>
        <v>2.3184193329057494E-4</v>
      </c>
      <c r="G119" s="58">
        <f>'Ac227 Dose 1 nCi R power'!H495/'Ac225 Dose 200 nCi R power'!H495</f>
        <v>2.7889658707945666E-4</v>
      </c>
      <c r="H119" s="58">
        <f>'Ac227 Dose 1 nCi R power'!I495/'Ac225 Dose 200 nCi R power'!I495</f>
        <v>4.4970598045722252E-4</v>
      </c>
      <c r="I119" s="58">
        <f>'Ac227 Dose 1 nCi R power'!J495/'Ac225 Dose 200 nCi R power'!J495</f>
        <v>2.2183797971989968E-3</v>
      </c>
      <c r="J119" s="58">
        <f>'Ac227 Dose 1 nCi R power'!K495/'Ac225 Dose 200 nCi R power'!K495</f>
        <v>3.724813874396282E-4</v>
      </c>
      <c r="K119" s="58">
        <f>'Ac227 Dose 1 nCi R power'!L495/'Ac225 Dose 200 nCi R power'!L495</f>
        <v>6.7039990381769908E-4</v>
      </c>
      <c r="L119" s="58">
        <f>'Ac227 Dose 1 nCi R power'!M495/'Ac225 Dose 200 nCi R power'!M495</f>
        <v>5.8099662129611977E-4</v>
      </c>
      <c r="M119" s="58"/>
      <c r="P119" s="59">
        <f>((('Ac225 Dose 200 nCi R power'!Q495/'Ac225 Dose 200 nCi R power'!E495)^2+('Ac227 Dose 1 nCi R power'!Q495/'Ac227 Dose 1 nCi R power'!E495)^2)^0.5)*D119</f>
        <v>3.1760023278774814E-4</v>
      </c>
      <c r="Q119" s="59">
        <f>((('Ac225 Dose 200 nCi R power'!R495/'Ac225 Dose 200 nCi R power'!F495)^2+('Ac227 Dose 1 nCi R power'!R495/'Ac227 Dose 1 nCi R power'!F495)^2)^0.5)*E119</f>
        <v>1.3184775192809329E-3</v>
      </c>
      <c r="R119" s="59">
        <f>((('Ac225 Dose 200 nCi R power'!S495/'Ac225 Dose 200 nCi R power'!G495)^2+('Ac227 Dose 1 nCi R power'!S495/'Ac227 Dose 1 nCi R power'!G495)^2)^0.5)*F119</f>
        <v>2.8647565025496268E-4</v>
      </c>
      <c r="S119" s="59">
        <f>((('Ac225 Dose 200 nCi R power'!T495/'Ac225 Dose 200 nCi R power'!H495)^2+('Ac227 Dose 1 nCi R power'!T495/'Ac227 Dose 1 nCi R power'!H495)^2)^0.5)*G119</f>
        <v>3.0475870947591207E-4</v>
      </c>
      <c r="T119" s="59">
        <f>((('Ac225 Dose 200 nCi R power'!U495/'Ac225 Dose 200 nCi R power'!I495)^2+('Ac227 Dose 1 nCi R power'!U495/'Ac227 Dose 1 nCi R power'!I495)^2)^0.5)*H119</f>
        <v>5.5780498429815369E-4</v>
      </c>
      <c r="U119" s="59">
        <f>((('Ac225 Dose 200 nCi R power'!V495/'Ac225 Dose 200 nCi R power'!J495)^2+('Ac227 Dose 1 nCi R power'!V495/'Ac227 Dose 1 nCi R power'!J495)^2)^0.5)*I119</f>
        <v>2.7797794275792134E-3</v>
      </c>
      <c r="V119" s="59">
        <f>((('Ac225 Dose 200 nCi R power'!W495/'Ac225 Dose 200 nCi R power'!K495)^2+('Ac227 Dose 1 nCi R power'!W495/'Ac227 Dose 1 nCi R power'!K495)^2)^0.5)*J119</f>
        <v>4.8897027054750403E-4</v>
      </c>
      <c r="W119" s="59">
        <f>((('Ac225 Dose 200 nCi R power'!X495/'Ac225 Dose 200 nCi R power'!L495)^2+('Ac227 Dose 1 nCi R power'!X495/'Ac227 Dose 1 nCi R power'!L495)^2)^0.5)*K119</f>
        <v>5.4708397548818737E-4</v>
      </c>
      <c r="X119" s="59">
        <f>((('Ac225 Dose 200 nCi R power'!Y495/'Ac225 Dose 200 nCi R power'!M495)^2+('Ac227 Dose 1 nCi R power'!Y495/'Ac227 Dose 1 nCi R power'!M495)^2)^0.5)*L119</f>
        <v>7.535285341930747E-4</v>
      </c>
      <c r="Y119" s="59"/>
      <c r="Z119" s="59"/>
      <c r="AA119" s="59"/>
      <c r="AB119" s="59">
        <f>((('Ac225 Dose 200 nCi R power'!AC495/'Ac225 Dose 200 nCi R power'!E495)^2+('Ac227 Dose 1 nCi R power'!AC495/'Ac227 Dose 1 nCi R power'!E495)^2)^0.5)*D119</f>
        <v>6.4599287982949254E-4</v>
      </c>
      <c r="AC119" s="59">
        <f>((('Ac225 Dose 200 nCi R power'!AD495/'Ac225 Dose 200 nCi R power'!F495)^2+('Ac227 Dose 1 nCi R power'!AD495/'Ac227 Dose 1 nCi R power'!F495)^2)^0.5)*E119</f>
        <v>4.0689706432978602E-3</v>
      </c>
      <c r="AD119" s="59">
        <f>((('Ac225 Dose 200 nCi R power'!AE495/'Ac225 Dose 200 nCi R power'!G495)^2+('Ac227 Dose 1 nCi R power'!AE495/'Ac227 Dose 1 nCi R power'!G495)^2)^0.5)*F119</f>
        <v>3.7540511110269122E-4</v>
      </c>
      <c r="AE119" s="59">
        <f>((('Ac225 Dose 200 nCi R power'!AF495/'Ac225 Dose 200 nCi R power'!H495)^2+('Ac227 Dose 1 nCi R power'!AF495/'Ac227 Dose 1 nCi R power'!H495)^2)^0.5)*G119</f>
        <v>4.8845093092130204E-4</v>
      </c>
      <c r="AF119" s="59">
        <f>((('Ac225 Dose 200 nCi R power'!AG495/'Ac225 Dose 200 nCi R power'!I495)^2+('Ac227 Dose 1 nCi R power'!AG495/'Ac227 Dose 1 nCi R power'!I495)^2)^0.5)*H119</f>
        <v>7.1559105725894434E-4</v>
      </c>
      <c r="AG119" s="59">
        <f>((('Ac225 Dose 200 nCi R power'!AH495/'Ac225 Dose 200 nCi R power'!J495)^2+('Ac227 Dose 1 nCi R power'!AH495/'Ac227 Dose 1 nCi R power'!J495)^2)^0.5)*I119</f>
        <v>3.4951755799235212E-3</v>
      </c>
      <c r="AH119" s="59">
        <f>((('Ac225 Dose 200 nCi R power'!AI495/'Ac225 Dose 200 nCi R power'!K495)^2+('Ac227 Dose 1 nCi R power'!AI495/'Ac227 Dose 1 nCi R power'!K495)^2)^0.5)*J119</f>
        <v>5.6870845584143569E-4</v>
      </c>
      <c r="AI119" s="59">
        <f>((('Ac225 Dose 200 nCi R power'!AJ495/'Ac225 Dose 200 nCi R power'!L495)^2+('Ac227 Dose 1 nCi R power'!AJ495/'Ac227 Dose 1 nCi R power'!L495)^2)^0.5)*K119</f>
        <v>1.4335551024059348E-3</v>
      </c>
      <c r="AJ119" s="59">
        <f>((('Ac225 Dose 200 nCi R power'!AK495/'Ac225 Dose 200 nCi R power'!M495)^2+('Ac227 Dose 1 nCi R power'!AK495/'Ac227 Dose 1 nCi R power'!M495)^2)^0.5)*L119</f>
        <v>9.0037314830686754E-4</v>
      </c>
      <c r="AK119" s="59"/>
      <c r="AL119" s="59"/>
      <c r="AN119" s="148">
        <f t="shared" si="15"/>
        <v>3.5743793470532957E-5</v>
      </c>
      <c r="AO119" s="148">
        <f t="shared" si="15"/>
        <v>5.4889002255997322E-4</v>
      </c>
      <c r="AP119" s="148">
        <f t="shared" si="15"/>
        <v>-5.4633716964387738E-5</v>
      </c>
      <c r="AQ119" s="148">
        <f t="shared" si="15"/>
        <v>-2.5862122396455415E-5</v>
      </c>
      <c r="AR119" s="148">
        <f t="shared" si="15"/>
        <v>-1.0809900384093116E-4</v>
      </c>
      <c r="AS119" s="148">
        <f t="shared" si="15"/>
        <v>-5.6139963038021653E-4</v>
      </c>
      <c r="AT119" s="148">
        <f t="shared" si="15"/>
        <v>-1.1648888310787582E-4</v>
      </c>
      <c r="AU119" s="148">
        <f t="shared" si="15"/>
        <v>1.2331592832951171E-4</v>
      </c>
      <c r="AV119" s="148">
        <f t="shared" si="15"/>
        <v>-1.7253191289695493E-4</v>
      </c>
      <c r="AZ119" s="148">
        <f t="shared" si="16"/>
        <v>9.9933690608777358E-4</v>
      </c>
      <c r="BA119" s="148">
        <f t="shared" si="16"/>
        <v>5.9363381851387665E-3</v>
      </c>
      <c r="BB119" s="148">
        <f t="shared" si="16"/>
        <v>6.0724704439326618E-4</v>
      </c>
      <c r="BC119" s="148">
        <f t="shared" si="16"/>
        <v>7.6734751800075864E-4</v>
      </c>
      <c r="BD119" s="148">
        <f t="shared" si="16"/>
        <v>1.1652970377161668E-3</v>
      </c>
      <c r="BE119" s="148">
        <f t="shared" si="16"/>
        <v>5.7135553771225176E-3</v>
      </c>
      <c r="BF119" s="148">
        <f t="shared" si="16"/>
        <v>9.4118984328106395E-4</v>
      </c>
      <c r="BG119" s="148">
        <f t="shared" si="16"/>
        <v>2.1039550062236338E-3</v>
      </c>
      <c r="BH119" s="148">
        <f t="shared" si="16"/>
        <v>1.4813697696029874E-3</v>
      </c>
    </row>
    <row r="120" spans="3:60">
      <c r="C120">
        <f t="shared" si="12"/>
        <v>3.5</v>
      </c>
      <c r="D120" s="58">
        <f>'Ac227 Dose 1 nCi R power'!E496/'Ac225 Dose 200 nCi R power'!E496</f>
        <v>3.9505816388920071E-4</v>
      </c>
      <c r="E120" s="58">
        <f>'Ac227 Dose 1 nCi R power'!F496/'Ac225 Dose 200 nCi R power'!F496</f>
        <v>1.9942181624289495E-3</v>
      </c>
      <c r="F120" s="58">
        <f>'Ac227 Dose 1 nCi R power'!G496/'Ac225 Dose 200 nCi R power'!G496</f>
        <v>2.5123843137395862E-4</v>
      </c>
      <c r="G120" s="58">
        <f>'Ac227 Dose 1 nCi R power'!H496/'Ac225 Dose 200 nCi R power'!H496</f>
        <v>2.9893509980727297E-4</v>
      </c>
      <c r="H120" s="58">
        <f>'Ac227 Dose 1 nCi R power'!I496/'Ac225 Dose 200 nCi R power'!I496</f>
        <v>4.7998216818727688E-4</v>
      </c>
      <c r="I120" s="58">
        <f>'Ac227 Dose 1 nCi R power'!J496/'Ac225 Dose 200 nCi R power'!J496</f>
        <v>2.3559064131754999E-3</v>
      </c>
      <c r="J120" s="58">
        <f>'Ac227 Dose 1 nCi R power'!K496/'Ac225 Dose 200 nCi R power'!K496</f>
        <v>3.9733789306066383E-4</v>
      </c>
      <c r="K120" s="58">
        <f>'Ac227 Dose 1 nCi R power'!L496/'Ac225 Dose 200 nCi R power'!L496</f>
        <v>7.0199347407159148E-4</v>
      </c>
      <c r="L120" s="58">
        <f>'Ac227 Dose 1 nCi R power'!M496/'Ac225 Dose 200 nCi R power'!M496</f>
        <v>6.2105415384492801E-4</v>
      </c>
      <c r="M120" s="58"/>
      <c r="P120" s="59">
        <f>((('Ac225 Dose 200 nCi R power'!Q496/'Ac225 Dose 200 nCi R power'!E496)^2+('Ac227 Dose 1 nCi R power'!Q496/'Ac227 Dose 1 nCi R power'!E496)^2)^0.5)*D120</f>
        <v>3.4446615254472341E-4</v>
      </c>
      <c r="Q120" s="59">
        <f>((('Ac225 Dose 200 nCi R power'!R496/'Ac225 Dose 200 nCi R power'!F496)^2+('Ac227 Dose 1 nCi R power'!R496/'Ac227 Dose 1 nCi R power'!F496)^2)^0.5)*E120</f>
        <v>1.4240827161782648E-3</v>
      </c>
      <c r="R120" s="59">
        <f>((('Ac225 Dose 200 nCi R power'!S496/'Ac225 Dose 200 nCi R power'!G496)^2+('Ac227 Dose 1 nCi R power'!S496/'Ac227 Dose 1 nCi R power'!G496)^2)^0.5)*F120</f>
        <v>3.1000782795105093E-4</v>
      </c>
      <c r="S120" s="59">
        <f>((('Ac225 Dose 200 nCi R power'!T496/'Ac225 Dose 200 nCi R power'!H496)^2+('Ac227 Dose 1 nCi R power'!T496/'Ac227 Dose 1 nCi R power'!H496)^2)^0.5)*G120</f>
        <v>3.2610970793867246E-4</v>
      </c>
      <c r="T120" s="59">
        <f>((('Ac225 Dose 200 nCi R power'!U496/'Ac225 Dose 200 nCi R power'!I496)^2+('Ac227 Dose 1 nCi R power'!U496/'Ac227 Dose 1 nCi R power'!I496)^2)^0.5)*H120</f>
        <v>5.95560751558293E-4</v>
      </c>
      <c r="U120" s="59">
        <f>((('Ac225 Dose 200 nCi R power'!V496/'Ac225 Dose 200 nCi R power'!J496)^2+('Ac227 Dose 1 nCi R power'!V496/'Ac227 Dose 1 nCi R power'!J496)^2)^0.5)*I120</f>
        <v>2.9475410831888587E-3</v>
      </c>
      <c r="V120" s="59">
        <f>((('Ac225 Dose 200 nCi R power'!W496/'Ac225 Dose 200 nCi R power'!K496)^2+('Ac227 Dose 1 nCi R power'!W496/'Ac227 Dose 1 nCi R power'!K496)^2)^0.5)*J120</f>
        <v>5.2034488835285683E-4</v>
      </c>
      <c r="W120" s="59">
        <f>((('Ac225 Dose 200 nCi R power'!X496/'Ac225 Dose 200 nCi R power'!L496)^2+('Ac227 Dose 1 nCi R power'!X496/'Ac227 Dose 1 nCi R power'!L496)^2)^0.5)*K120</f>
        <v>5.7620010597070977E-4</v>
      </c>
      <c r="X120" s="59">
        <f>((('Ac225 Dose 200 nCi R power'!Y496/'Ac225 Dose 200 nCi R power'!M496)^2+('Ac227 Dose 1 nCi R power'!Y496/'Ac227 Dose 1 nCi R power'!M496)^2)^0.5)*L120</f>
        <v>8.041300410803156E-4</v>
      </c>
      <c r="Y120" s="59"/>
      <c r="Z120" s="59"/>
      <c r="AA120" s="59"/>
      <c r="AB120" s="59">
        <f>((('Ac225 Dose 200 nCi R power'!AC496/'Ac225 Dose 200 nCi R power'!E496)^2+('Ac227 Dose 1 nCi R power'!AC496/'Ac227 Dose 1 nCi R power'!E496)^2)^0.5)*D120</f>
        <v>7.294343966256884E-4</v>
      </c>
      <c r="AC120" s="59">
        <f>((('Ac225 Dose 200 nCi R power'!AD496/'Ac225 Dose 200 nCi R power'!F496)^2+('Ac227 Dose 1 nCi R power'!AD496/'Ac227 Dose 1 nCi R power'!F496)^2)^0.5)*E120</f>
        <v>4.3361932159373317E-3</v>
      </c>
      <c r="AD120" s="59">
        <f>((('Ac225 Dose 200 nCi R power'!AE496/'Ac225 Dose 200 nCi R power'!G496)^2+('Ac227 Dose 1 nCi R power'!AE496/'Ac227 Dose 1 nCi R power'!G496)^2)^0.5)*F120</f>
        <v>4.0696345201635424E-4</v>
      </c>
      <c r="AE120" s="59">
        <f>((('Ac225 Dose 200 nCi R power'!AF496/'Ac225 Dose 200 nCi R power'!H496)^2+('Ac227 Dose 1 nCi R power'!AF496/'Ac227 Dose 1 nCi R power'!H496)^2)^0.5)*G120</f>
        <v>5.243260168147836E-4</v>
      </c>
      <c r="AF120" s="59">
        <f>((('Ac225 Dose 200 nCi R power'!AG496/'Ac225 Dose 200 nCi R power'!I496)^2+('Ac227 Dose 1 nCi R power'!AG496/'Ac227 Dose 1 nCi R power'!I496)^2)^0.5)*H120</f>
        <v>7.6358280954147743E-4</v>
      </c>
      <c r="AG120" s="59">
        <f>((('Ac225 Dose 200 nCi R power'!AH496/'Ac225 Dose 200 nCi R power'!J496)^2+('Ac227 Dose 1 nCi R power'!AH496/'Ac227 Dose 1 nCi R power'!J496)^2)^0.5)*I120</f>
        <v>3.7159296130223609E-3</v>
      </c>
      <c r="AH120" s="59">
        <f>((('Ac225 Dose 200 nCi R power'!AI496/'Ac225 Dose 200 nCi R power'!K496)^2+('Ac227 Dose 1 nCi R power'!AI496/'Ac227 Dose 1 nCi R power'!K496)^2)^0.5)*J120</f>
        <v>6.078121479860789E-4</v>
      </c>
      <c r="AI120" s="59">
        <f>((('Ac225 Dose 200 nCi R power'!AJ496/'Ac225 Dose 200 nCi R power'!L496)^2+('Ac227 Dose 1 nCi R power'!AJ496/'Ac227 Dose 1 nCi R power'!L496)^2)^0.5)*K120</f>
        <v>1.4965974858136147E-3</v>
      </c>
      <c r="AJ120" s="59">
        <f>((('Ac225 Dose 200 nCi R power'!AK496/'Ac225 Dose 200 nCi R power'!M496)^2+('Ac227 Dose 1 nCi R power'!AK496/'Ac227 Dose 1 nCi R power'!M496)^2)^0.5)*L120</f>
        <v>9.6472973671780818E-4</v>
      </c>
      <c r="AK120" s="59"/>
      <c r="AL120" s="59"/>
      <c r="AN120" s="148">
        <f t="shared" si="15"/>
        <v>5.0592011344477298E-5</v>
      </c>
      <c r="AO120" s="148">
        <f t="shared" si="15"/>
        <v>5.7013544625068467E-4</v>
      </c>
      <c r="AP120" s="148">
        <f t="shared" si="15"/>
        <v>-5.8769396577092311E-5</v>
      </c>
      <c r="AQ120" s="148">
        <f t="shared" si="15"/>
        <v>-2.7174608131399494E-5</v>
      </c>
      <c r="AR120" s="148">
        <f t="shared" si="15"/>
        <v>-1.1557858337101612E-4</v>
      </c>
      <c r="AS120" s="148">
        <f t="shared" si="15"/>
        <v>-5.9163467001335877E-4</v>
      </c>
      <c r="AT120" s="148">
        <f t="shared" si="15"/>
        <v>-1.23006995292193E-4</v>
      </c>
      <c r="AU120" s="148">
        <f t="shared" si="15"/>
        <v>1.2579336810088172E-4</v>
      </c>
      <c r="AV120" s="148">
        <f t="shared" si="15"/>
        <v>-1.8307588723538758E-4</v>
      </c>
      <c r="AZ120" s="148">
        <f t="shared" si="16"/>
        <v>1.1244925605148892E-3</v>
      </c>
      <c r="BA120" s="148">
        <f t="shared" si="16"/>
        <v>6.3304113783662812E-3</v>
      </c>
      <c r="BB120" s="148">
        <f t="shared" si="16"/>
        <v>6.5820188339031291E-4</v>
      </c>
      <c r="BC120" s="148">
        <f t="shared" si="16"/>
        <v>8.2326111662205657E-4</v>
      </c>
      <c r="BD120" s="148">
        <f t="shared" si="16"/>
        <v>1.2435649777287542E-3</v>
      </c>
      <c r="BE120" s="148">
        <f t="shared" si="16"/>
        <v>6.0718360261978604E-3</v>
      </c>
      <c r="BF120" s="148">
        <f t="shared" si="16"/>
        <v>1.0051500410467426E-3</v>
      </c>
      <c r="BG120" s="148">
        <f t="shared" si="16"/>
        <v>2.1985909598852063E-3</v>
      </c>
      <c r="BH120" s="148">
        <f t="shared" si="16"/>
        <v>1.5857838905627363E-3</v>
      </c>
    </row>
    <row r="121" spans="3:60">
      <c r="C121">
        <f t="shared" si="12"/>
        <v>3.75</v>
      </c>
      <c r="D121" s="58">
        <f>'Ac227 Dose 1 nCi R power'!E497/'Ac225 Dose 200 nCi R power'!E497</f>
        <v>4.3872707269352983E-4</v>
      </c>
      <c r="E121" s="58">
        <f>'Ac227 Dose 1 nCi R power'!F497/'Ac225 Dose 200 nCi R power'!F497</f>
        <v>2.1182421995533801E-3</v>
      </c>
      <c r="F121" s="58">
        <f>'Ac227 Dose 1 nCi R power'!G497/'Ac225 Dose 200 nCi R power'!G497</f>
        <v>2.7103182881902348E-4</v>
      </c>
      <c r="G121" s="58">
        <f>'Ac227 Dose 1 nCi R power'!H497/'Ac225 Dose 200 nCi R power'!H497</f>
        <v>3.1917325014022604E-4</v>
      </c>
      <c r="H121" s="58">
        <f>'Ac227 Dose 1 nCi R power'!I497/'Ac225 Dose 200 nCi R power'!I497</f>
        <v>5.1002929191926324E-4</v>
      </c>
      <c r="I121" s="58">
        <f>'Ac227 Dose 1 nCi R power'!J497/'Ac225 Dose 200 nCi R power'!J497</f>
        <v>2.4901835054406481E-3</v>
      </c>
      <c r="J121" s="58">
        <f>'Ac227 Dose 1 nCi R power'!K497/'Ac225 Dose 200 nCi R power'!K497</f>
        <v>4.2217973417142511E-4</v>
      </c>
      <c r="K121" s="58">
        <f>'Ac227 Dose 1 nCi R power'!L497/'Ac225 Dose 200 nCi R power'!L497</f>
        <v>7.3631425781057233E-4</v>
      </c>
      <c r="L121" s="58">
        <f>'Ac227 Dose 1 nCi R power'!M497/'Ac225 Dose 200 nCi R power'!M497</f>
        <v>6.6117867932821608E-4</v>
      </c>
      <c r="M121" s="58"/>
      <c r="P121" s="59">
        <f>((('Ac225 Dose 200 nCi R power'!Q497/'Ac225 Dose 200 nCi R power'!E497)^2+('Ac227 Dose 1 nCi R power'!Q497/'Ac227 Dose 1 nCi R power'!E497)^2)^0.5)*D121</f>
        <v>3.7103249115825391E-4</v>
      </c>
      <c r="Q121" s="59">
        <f>((('Ac225 Dose 200 nCi R power'!R497/'Ac225 Dose 200 nCi R power'!F497)^2+('Ac227 Dose 1 nCi R power'!R497/'Ac227 Dose 1 nCi R power'!F497)^2)^0.5)*E121</f>
        <v>1.5315755738868817E-3</v>
      </c>
      <c r="R121" s="59">
        <f>((('Ac225 Dose 200 nCi R power'!S497/'Ac225 Dose 200 nCi R power'!G497)^2+('Ac227 Dose 1 nCi R power'!S497/'Ac227 Dose 1 nCi R power'!G497)^2)^0.5)*F121</f>
        <v>3.3403300714437262E-4</v>
      </c>
      <c r="S121" s="59">
        <f>((('Ac225 Dose 200 nCi R power'!T497/'Ac225 Dose 200 nCi R power'!H497)^2+('Ac227 Dose 1 nCi R power'!T497/'Ac227 Dose 1 nCi R power'!H497)^2)^0.5)*G121</f>
        <v>3.4749873995316071E-4</v>
      </c>
      <c r="T121" s="59">
        <f>((('Ac225 Dose 200 nCi R power'!U497/'Ac225 Dose 200 nCi R power'!I497)^2+('Ac227 Dose 1 nCi R power'!U497/'Ac227 Dose 1 nCi R power'!I497)^2)^0.5)*H121</f>
        <v>6.3300802431632023E-4</v>
      </c>
      <c r="U121" s="59">
        <f>((('Ac225 Dose 200 nCi R power'!V497/'Ac225 Dose 200 nCi R power'!J497)^2+('Ac227 Dose 1 nCi R power'!V497/'Ac227 Dose 1 nCi R power'!J497)^2)^0.5)*I121</f>
        <v>3.1087192507775791E-3</v>
      </c>
      <c r="V121" s="59">
        <f>((('Ac225 Dose 200 nCi R power'!W497/'Ac225 Dose 200 nCi R power'!K497)^2+('Ac227 Dose 1 nCi R power'!W497/'Ac227 Dose 1 nCi R power'!K497)^2)^0.5)*J121</f>
        <v>5.5135593063766351E-4</v>
      </c>
      <c r="W121" s="59">
        <f>((('Ac225 Dose 200 nCi R power'!X497/'Ac225 Dose 200 nCi R power'!L497)^2+('Ac227 Dose 1 nCi R power'!X497/'Ac227 Dose 1 nCi R power'!L497)^2)^0.5)*K121</f>
        <v>6.0735948824952829E-4</v>
      </c>
      <c r="X121" s="59">
        <f>((('Ac225 Dose 200 nCi R power'!Y497/'Ac225 Dose 200 nCi R power'!M497)^2+('Ac227 Dose 1 nCi R power'!Y497/'Ac227 Dose 1 nCi R power'!M497)^2)^0.5)*L121</f>
        <v>8.5441956621196179E-4</v>
      </c>
      <c r="Y121" s="59"/>
      <c r="Z121" s="59"/>
      <c r="AA121" s="59"/>
      <c r="AB121" s="59">
        <f>((('Ac225 Dose 200 nCi R power'!AC497/'Ac225 Dose 200 nCi R power'!E497)^2+('Ac227 Dose 1 nCi R power'!AC497/'Ac227 Dose 1 nCi R power'!E497)^2)^0.5)*D121</f>
        <v>8.1869219576233927E-4</v>
      </c>
      <c r="AC121" s="59">
        <f>((('Ac225 Dose 200 nCi R power'!AD497/'Ac225 Dose 200 nCi R power'!F497)^2+('Ac227 Dose 1 nCi R power'!AD497/'Ac227 Dose 1 nCi R power'!F497)^2)^0.5)*E121</f>
        <v>4.5931510932161659E-3</v>
      </c>
      <c r="AD121" s="59">
        <f>((('Ac225 Dose 200 nCi R power'!AE497/'Ac225 Dose 200 nCi R power'!G497)^2+('Ac227 Dose 1 nCi R power'!AE497/'Ac227 Dose 1 nCi R power'!G497)^2)^0.5)*F121</f>
        <v>4.3913810483797738E-4</v>
      </c>
      <c r="AE121" s="59">
        <f>((('Ac225 Dose 200 nCi R power'!AF497/'Ac225 Dose 200 nCi R power'!H497)^2+('Ac227 Dose 1 nCi R power'!AF497/'Ac227 Dose 1 nCi R power'!H497)^2)^0.5)*G121</f>
        <v>5.6070325942628478E-4</v>
      </c>
      <c r="AF121" s="59">
        <f>((('Ac225 Dose 200 nCi R power'!AG497/'Ac225 Dose 200 nCi R power'!I497)^2+('Ac227 Dose 1 nCi R power'!AG497/'Ac227 Dose 1 nCi R power'!I497)^2)^0.5)*H121</f>
        <v>8.1124105740920053E-4</v>
      </c>
      <c r="AG121" s="59">
        <f>((('Ac225 Dose 200 nCi R power'!AH497/'Ac225 Dose 200 nCi R power'!J497)^2+('Ac227 Dose 1 nCi R power'!AH497/'Ac227 Dose 1 nCi R power'!J497)^2)^0.5)*I121</f>
        <v>3.934050303087102E-3</v>
      </c>
      <c r="AH121" s="59">
        <f>((('Ac225 Dose 200 nCi R power'!AI497/'Ac225 Dose 200 nCi R power'!K497)^2+('Ac227 Dose 1 nCi R power'!AI497/'Ac227 Dose 1 nCi R power'!K497)^2)^0.5)*J121</f>
        <v>6.4725016757034935E-4</v>
      </c>
      <c r="AI121" s="59">
        <f>((('Ac225 Dose 200 nCi R power'!AJ497/'Ac225 Dose 200 nCi R power'!L497)^2+('Ac227 Dose 1 nCi R power'!AJ497/'Ac227 Dose 1 nCi R power'!L497)^2)^0.5)*K121</f>
        <v>1.5652689699501305E-3</v>
      </c>
      <c r="AJ121" s="59">
        <f>((('Ac225 Dose 200 nCi R power'!AK497/'Ac225 Dose 200 nCi R power'!M497)^2+('Ac227 Dose 1 nCi R power'!AK497/'Ac227 Dose 1 nCi R power'!M497)^2)^0.5)*L121</f>
        <v>1.0295421120114113E-3</v>
      </c>
      <c r="AK121" s="59"/>
      <c r="AL121" s="59"/>
      <c r="AN121" s="148">
        <f t="shared" si="15"/>
        <v>6.7694581535275914E-5</v>
      </c>
      <c r="AO121" s="148">
        <f t="shared" si="15"/>
        <v>5.8666662566649844E-4</v>
      </c>
      <c r="AP121" s="148">
        <f t="shared" si="15"/>
        <v>-6.3001178325349145E-5</v>
      </c>
      <c r="AQ121" s="148">
        <f t="shared" si="15"/>
        <v>-2.8325489812934675E-5</v>
      </c>
      <c r="AR121" s="148">
        <f t="shared" si="15"/>
        <v>-1.22978732397057E-4</v>
      </c>
      <c r="AS121" s="148">
        <f t="shared" si="15"/>
        <v>-6.1853574533693098E-4</v>
      </c>
      <c r="AT121" s="148">
        <f t="shared" si="15"/>
        <v>-1.291761964662384E-4</v>
      </c>
      <c r="AU121" s="148">
        <f t="shared" si="15"/>
        <v>1.2895476956104404E-4</v>
      </c>
      <c r="AV121" s="148">
        <f t="shared" si="15"/>
        <v>-1.9324088688374571E-4</v>
      </c>
      <c r="AZ121" s="148">
        <f t="shared" si="16"/>
        <v>1.2574192684558692E-3</v>
      </c>
      <c r="BA121" s="148">
        <f t="shared" si="16"/>
        <v>6.711393292769546E-3</v>
      </c>
      <c r="BB121" s="148">
        <f t="shared" si="16"/>
        <v>7.1016993365700086E-4</v>
      </c>
      <c r="BC121" s="148">
        <f t="shared" si="16"/>
        <v>8.7987650956651087E-4</v>
      </c>
      <c r="BD121" s="148">
        <f t="shared" si="16"/>
        <v>1.3212703493284638E-3</v>
      </c>
      <c r="BE121" s="148">
        <f t="shared" si="16"/>
        <v>6.4242338085277496E-3</v>
      </c>
      <c r="BF121" s="148">
        <f t="shared" si="16"/>
        <v>1.0694299017417743E-3</v>
      </c>
      <c r="BG121" s="148">
        <f t="shared" si="16"/>
        <v>2.3015832277607029E-3</v>
      </c>
      <c r="BH121" s="148">
        <f t="shared" si="16"/>
        <v>1.6907207913396272E-3</v>
      </c>
    </row>
    <row r="122" spans="3:60">
      <c r="C122">
        <f t="shared" si="12"/>
        <v>4</v>
      </c>
      <c r="D122" s="58">
        <f>'Ac227 Dose 1 nCi R power'!E498/'Ac225 Dose 200 nCi R power'!E498</f>
        <v>4.8423458463020942E-4</v>
      </c>
      <c r="E122" s="58">
        <f>'Ac227 Dose 1 nCi R power'!F498/'Ac225 Dose 200 nCi R power'!F498</f>
        <v>2.2392396966852742E-3</v>
      </c>
      <c r="F122" s="58">
        <f>'Ac227 Dose 1 nCi R power'!G498/'Ac225 Dose 200 nCi R power'!G498</f>
        <v>2.9118775296729061E-4</v>
      </c>
      <c r="G122" s="58">
        <f>'Ac227 Dose 1 nCi R power'!H498/'Ac225 Dose 200 nCi R power'!H498</f>
        <v>3.396300290020313E-4</v>
      </c>
      <c r="H122" s="58">
        <f>'Ac227 Dose 1 nCi R power'!I498/'Ac225 Dose 200 nCi R power'!I498</f>
        <v>5.3986518615585283E-4</v>
      </c>
      <c r="I122" s="58">
        <f>'Ac227 Dose 1 nCi R power'!J498/'Ac225 Dose 200 nCi R power'!J498</f>
        <v>2.6208250131447546E-3</v>
      </c>
      <c r="J122" s="58">
        <f>'Ac227 Dose 1 nCi R power'!K498/'Ac225 Dose 200 nCi R power'!K498</f>
        <v>4.470027508501074E-4</v>
      </c>
      <c r="K122" s="58">
        <f>'Ac227 Dose 1 nCi R power'!L498/'Ac225 Dose 200 nCi R power'!L498</f>
        <v>7.7321570611895199E-4</v>
      </c>
      <c r="L122" s="58">
        <f>'Ac227 Dose 1 nCi R power'!M498/'Ac225 Dose 200 nCi R power'!M498</f>
        <v>7.0133716893957393E-4</v>
      </c>
      <c r="M122" s="58"/>
      <c r="P122" s="59">
        <f>((('Ac225 Dose 200 nCi R power'!Q498/'Ac225 Dose 200 nCi R power'!E498)^2+('Ac227 Dose 1 nCi R power'!Q498/'Ac227 Dose 1 nCi R power'!E498)^2)^0.5)*D122</f>
        <v>3.9723032995585278E-4</v>
      </c>
      <c r="Q122" s="59">
        <f>((('Ac225 Dose 200 nCi R power'!R498/'Ac225 Dose 200 nCi R power'!F498)^2+('Ac227 Dose 1 nCi R power'!R498/'Ac227 Dose 1 nCi R power'!F498)^2)^0.5)*E122</f>
        <v>1.6409177177439016E-3</v>
      </c>
      <c r="R122" s="59">
        <f>((('Ac225 Dose 200 nCi R power'!S498/'Ac225 Dose 200 nCi R power'!G498)^2+('Ac227 Dose 1 nCi R power'!S498/'Ac227 Dose 1 nCi R power'!G498)^2)^0.5)*F122</f>
        <v>3.5850392989149777E-4</v>
      </c>
      <c r="S122" s="59">
        <f>((('Ac225 Dose 200 nCi R power'!T498/'Ac225 Dose 200 nCi R power'!H498)^2+('Ac227 Dose 1 nCi R power'!T498/'Ac227 Dose 1 nCi R power'!H498)^2)^0.5)*G122</f>
        <v>3.6892908139249706E-4</v>
      </c>
      <c r="T122" s="59">
        <f>((('Ac225 Dose 200 nCi R power'!U498/'Ac225 Dose 200 nCi R power'!I498)^2+('Ac227 Dose 1 nCi R power'!U498/'Ac227 Dose 1 nCi R power'!I498)^2)^0.5)*H122</f>
        <v>6.7016991813177815E-4</v>
      </c>
      <c r="U122" s="59">
        <f>((('Ac225 Dose 200 nCi R power'!V498/'Ac225 Dose 200 nCi R power'!J498)^2+('Ac227 Dose 1 nCi R power'!V498/'Ac227 Dose 1 nCi R power'!J498)^2)^0.5)*I122</f>
        <v>3.2626325752568254E-3</v>
      </c>
      <c r="V122" s="59">
        <f>((('Ac225 Dose 200 nCi R power'!W498/'Ac225 Dose 200 nCi R power'!K498)^2+('Ac227 Dose 1 nCi R power'!W498/'Ac227 Dose 1 nCi R power'!K498)^2)^0.5)*J122</f>
        <v>5.8196580663272561E-4</v>
      </c>
      <c r="W122" s="59">
        <f>((('Ac225 Dose 200 nCi R power'!X498/'Ac225 Dose 200 nCi R power'!L498)^2+('Ac227 Dose 1 nCi R power'!X498/'Ac227 Dose 1 nCi R power'!L498)^2)^0.5)*K122</f>
        <v>6.4048170498270636E-4</v>
      </c>
      <c r="X122" s="59">
        <f>((('Ac225 Dose 200 nCi R power'!Y498/'Ac225 Dose 200 nCi R power'!M498)^2+('Ac227 Dose 1 nCi R power'!Y498/'Ac227 Dose 1 nCi R power'!M498)^2)^0.5)*L122</f>
        <v>9.0433751510639077E-4</v>
      </c>
      <c r="Y122" s="59"/>
      <c r="Z122" s="59"/>
      <c r="AA122" s="59"/>
      <c r="AB122" s="59">
        <f>((('Ac225 Dose 200 nCi R power'!AC498/'Ac225 Dose 200 nCi R power'!E498)^2+('Ac227 Dose 1 nCi R power'!AC498/'Ac227 Dose 1 nCi R power'!E498)^2)^0.5)*D122</f>
        <v>9.1383502188172538E-4</v>
      </c>
      <c r="AC122" s="59">
        <f>((('Ac225 Dose 200 nCi R power'!AD498/'Ac225 Dose 200 nCi R power'!F498)^2+('Ac227 Dose 1 nCi R power'!AD498/'Ac227 Dose 1 nCi R power'!F498)^2)^0.5)*E122</f>
        <v>4.8390142009684554E-3</v>
      </c>
      <c r="AD122" s="59">
        <f>((('Ac225 Dose 200 nCi R power'!AE498/'Ac225 Dose 200 nCi R power'!G498)^2+('Ac227 Dose 1 nCi R power'!AE498/'Ac227 Dose 1 nCi R power'!G498)^2)^0.5)*F122</f>
        <v>4.7188000396495574E-4</v>
      </c>
      <c r="AE122" s="59">
        <f>((('Ac225 Dose 200 nCi R power'!AF498/'Ac225 Dose 200 nCi R power'!H498)^2+('Ac227 Dose 1 nCi R power'!AF498/'Ac227 Dose 1 nCi R power'!H498)^2)^0.5)*G122</f>
        <v>5.9762203357626993E-4</v>
      </c>
      <c r="AF122" s="59">
        <f>((('Ac225 Dose 200 nCi R power'!AG498/'Ac225 Dose 200 nCi R power'!I498)^2+('Ac227 Dose 1 nCi R power'!AG498/'Ac227 Dose 1 nCi R power'!I498)^2)^0.5)*H122</f>
        <v>8.5859294136572564E-4</v>
      </c>
      <c r="AG122" s="59">
        <f>((('Ac225 Dose 200 nCi R power'!AH498/'Ac225 Dose 200 nCi R power'!J498)^2+('Ac227 Dose 1 nCi R power'!AH498/'Ac227 Dose 1 nCi R power'!J498)^2)^0.5)*I122</f>
        <v>4.1491470688597458E-3</v>
      </c>
      <c r="AH122" s="59">
        <f>((('Ac225 Dose 200 nCi R power'!AI498/'Ac225 Dose 200 nCi R power'!K498)^2+('Ac227 Dose 1 nCi R power'!AI498/'Ac227 Dose 1 nCi R power'!K498)^2)^0.5)*J122</f>
        <v>6.8704062489846911E-4</v>
      </c>
      <c r="AI122" s="59">
        <f>((('Ac225 Dose 200 nCi R power'!AJ498/'Ac225 Dose 200 nCi R power'!L498)^2+('Ac227 Dose 1 nCi R power'!AJ498/'Ac227 Dose 1 nCi R power'!L498)^2)^0.5)*K122</f>
        <v>1.6391351950254479E-3</v>
      </c>
      <c r="AJ122" s="59">
        <f>((('Ac225 Dose 200 nCi R power'!AK498/'Ac225 Dose 200 nCi R power'!M498)^2+('Ac227 Dose 1 nCi R power'!AK498/'Ac227 Dose 1 nCi R power'!M498)^2)^0.5)*L122</f>
        <v>1.0947427911674049E-3</v>
      </c>
      <c r="AK122" s="59"/>
      <c r="AL122" s="59"/>
      <c r="AN122" s="148">
        <f t="shared" si="15"/>
        <v>8.7004254674356645E-5</v>
      </c>
      <c r="AO122" s="148">
        <f t="shared" si="15"/>
        <v>5.9832197894137259E-4</v>
      </c>
      <c r="AP122" s="148">
        <f t="shared" si="15"/>
        <v>-6.7316176924207155E-5</v>
      </c>
      <c r="AQ122" s="148">
        <f t="shared" si="15"/>
        <v>-2.9299052390465764E-5</v>
      </c>
      <c r="AR122" s="148">
        <f t="shared" si="15"/>
        <v>-1.3030473197592532E-4</v>
      </c>
      <c r="AS122" s="148">
        <f t="shared" si="15"/>
        <v>-6.4180756211207075E-4</v>
      </c>
      <c r="AT122" s="148">
        <f t="shared" si="15"/>
        <v>-1.349630557826182E-4</v>
      </c>
      <c r="AU122" s="148">
        <f t="shared" si="15"/>
        <v>1.3273400113624563E-4</v>
      </c>
      <c r="AV122" s="148">
        <f t="shared" si="15"/>
        <v>-2.0300034616681684E-4</v>
      </c>
      <c r="AZ122" s="148">
        <f t="shared" si="16"/>
        <v>1.3980696065119349E-3</v>
      </c>
      <c r="BA122" s="148">
        <f t="shared" si="16"/>
        <v>7.0782538976537296E-3</v>
      </c>
      <c r="BB122" s="148">
        <f t="shared" si="16"/>
        <v>7.6306775693224635E-4</v>
      </c>
      <c r="BC122" s="148">
        <f t="shared" si="16"/>
        <v>9.3725206257830123E-4</v>
      </c>
      <c r="BD122" s="148">
        <f t="shared" si="16"/>
        <v>1.3984581275215784E-3</v>
      </c>
      <c r="BE122" s="148">
        <f t="shared" si="16"/>
        <v>6.7699720820045004E-3</v>
      </c>
      <c r="BF122" s="148">
        <f t="shared" si="16"/>
        <v>1.1340433757485765E-3</v>
      </c>
      <c r="BG122" s="148">
        <f t="shared" si="16"/>
        <v>2.4123509011444002E-3</v>
      </c>
      <c r="BH122" s="148">
        <f t="shared" si="16"/>
        <v>1.7960799601069789E-3</v>
      </c>
    </row>
    <row r="123" spans="3:60">
      <c r="C123">
        <f t="shared" si="12"/>
        <v>4.25</v>
      </c>
      <c r="D123" s="58">
        <f>'Ac227 Dose 1 nCi R power'!E499/'Ac225 Dose 200 nCi R power'!E499</f>
        <v>5.3146433856951958E-4</v>
      </c>
      <c r="E123" s="58">
        <f>'Ac227 Dose 1 nCi R power'!F499/'Ac225 Dose 200 nCi R power'!F499</f>
        <v>2.3569867683871618E-3</v>
      </c>
      <c r="F123" s="58">
        <f>'Ac227 Dose 1 nCi R power'!G499/'Ac225 Dose 200 nCi R power'!G499</f>
        <v>3.1167286261341644E-4</v>
      </c>
      <c r="G123" s="58">
        <f>'Ac227 Dose 1 nCi R power'!H499/'Ac225 Dose 200 nCi R power'!H499</f>
        <v>3.6032572842926817E-4</v>
      </c>
      <c r="H123" s="58">
        <f>'Ac227 Dose 1 nCi R power'!I499/'Ac225 Dose 200 nCi R power'!I499</f>
        <v>5.6951487820939152E-4</v>
      </c>
      <c r="I123" s="58">
        <f>'Ac227 Dose 1 nCi R power'!J499/'Ac225 Dose 200 nCi R power'!J499</f>
        <v>2.7474479844743992E-3</v>
      </c>
      <c r="J123" s="58">
        <f>'Ac227 Dose 1 nCi R power'!K499/'Ac225 Dose 200 nCi R power'!K499</f>
        <v>4.718026208961618E-4</v>
      </c>
      <c r="K123" s="58">
        <f>'Ac227 Dose 1 nCi R power'!L499/'Ac225 Dose 200 nCi R power'!L499</f>
        <v>8.1260447719854259E-4</v>
      </c>
      <c r="L123" s="58">
        <f>'Ac227 Dose 1 nCi R power'!M499/'Ac225 Dose 200 nCi R power'!M499</f>
        <v>7.4149783697457822E-4</v>
      </c>
      <c r="M123" s="58"/>
      <c r="P123" s="59">
        <f>((('Ac225 Dose 200 nCi R power'!Q499/'Ac225 Dose 200 nCi R power'!E499)^2+('Ac227 Dose 1 nCi R power'!Q499/'Ac227 Dose 1 nCi R power'!E499)^2)^0.5)*D123</f>
        <v>4.2301592049229675E-4</v>
      </c>
      <c r="Q123" s="59">
        <f>((('Ac225 Dose 200 nCi R power'!R499/'Ac225 Dose 200 nCi R power'!F499)^2+('Ac227 Dose 1 nCi R power'!R499/'Ac227 Dose 1 nCi R power'!F499)^2)^0.5)*E123</f>
        <v>1.7520592236335262E-3</v>
      </c>
      <c r="R123" s="59">
        <f>((('Ac225 Dose 200 nCi R power'!S499/'Ac225 Dose 200 nCi R power'!G499)^2+('Ac227 Dose 1 nCi R power'!S499/'Ac227 Dose 1 nCi R power'!G499)^2)^0.5)*F123</f>
        <v>3.833749514182709E-4</v>
      </c>
      <c r="S123" s="59">
        <f>((('Ac225 Dose 200 nCi R power'!T499/'Ac225 Dose 200 nCi R power'!H499)^2+('Ac227 Dose 1 nCi R power'!T499/'Ac227 Dose 1 nCi R power'!H499)^2)^0.5)*G123</f>
        <v>3.9040446347999398E-4</v>
      </c>
      <c r="T123" s="59">
        <f>((('Ac225 Dose 200 nCi R power'!U499/'Ac225 Dose 200 nCi R power'!I499)^2+('Ac227 Dose 1 nCi R power'!U499/'Ac227 Dose 1 nCi R power'!I499)^2)^0.5)*H123</f>
        <v>7.0707863663639875E-4</v>
      </c>
      <c r="U123" s="59">
        <f>((('Ac225 Dose 200 nCi R power'!V499/'Ac225 Dose 200 nCi R power'!J499)^2+('Ac227 Dose 1 nCi R power'!V499/'Ac227 Dose 1 nCi R power'!J499)^2)^0.5)*I123</f>
        <v>3.4086006468154561E-3</v>
      </c>
      <c r="V123" s="59">
        <f>((('Ac225 Dose 200 nCi R power'!W499/'Ac225 Dose 200 nCi R power'!K499)^2+('Ac227 Dose 1 nCi R power'!W499/'Ac227 Dose 1 nCi R power'!K499)^2)^0.5)*J123</f>
        <v>6.1213547435032148E-4</v>
      </c>
      <c r="W123" s="59">
        <f>((('Ac225 Dose 200 nCi R power'!X499/'Ac225 Dose 200 nCi R power'!L499)^2+('Ac227 Dose 1 nCi R power'!X499/'Ac227 Dose 1 nCi R power'!L499)^2)^0.5)*K123</f>
        <v>6.7553379278608306E-4</v>
      </c>
      <c r="X123" s="59">
        <f>((('Ac225 Dose 200 nCi R power'!Y499/'Ac225 Dose 200 nCi R power'!M499)^2+('Ac227 Dose 1 nCi R power'!Y499/'Ac227 Dose 1 nCi R power'!M499)^2)^0.5)*L123</f>
        <v>9.5382491701295747E-4</v>
      </c>
      <c r="Y123" s="59"/>
      <c r="Z123" s="59"/>
      <c r="AA123" s="59"/>
      <c r="AB123" s="59">
        <f>((('Ac225 Dose 200 nCi R power'!AC499/'Ac225 Dose 200 nCi R power'!E499)^2+('Ac227 Dose 1 nCi R power'!AC499/'Ac227 Dose 1 nCi R power'!E499)^2)^0.5)*D123</f>
        <v>1.0149343640275387E-3</v>
      </c>
      <c r="AC123" s="59">
        <f>((('Ac225 Dose 200 nCi R power'!AD499/'Ac225 Dose 200 nCi R power'!F499)^2+('Ac227 Dose 1 nCi R power'!AD499/'Ac227 Dose 1 nCi R power'!F499)^2)^0.5)*E123</f>
        <v>5.0728890545194668E-3</v>
      </c>
      <c r="AD123" s="59">
        <f>((('Ac225 Dose 200 nCi R power'!AE499/'Ac225 Dose 200 nCi R power'!G499)^2+('Ac227 Dose 1 nCi R power'!AE499/'Ac227 Dose 1 nCi R power'!G499)^2)^0.5)*F123</f>
        <v>5.0514140374542129E-4</v>
      </c>
      <c r="AE123" s="59">
        <f>((('Ac225 Dose 200 nCi R power'!AF499/'Ac225 Dose 200 nCi R power'!H499)^2+('Ac227 Dose 1 nCi R power'!AF499/'Ac227 Dose 1 nCi R power'!H499)^2)^0.5)*G123</f>
        <v>6.351248718262769E-4</v>
      </c>
      <c r="AF123" s="59">
        <f>((('Ac225 Dose 200 nCi R power'!AG499/'Ac225 Dose 200 nCi R power'!I499)^2+('Ac227 Dose 1 nCi R power'!AG499/'Ac227 Dose 1 nCi R power'!I499)^2)^0.5)*H123</f>
        <v>9.0567681187783298E-4</v>
      </c>
      <c r="AG123" s="59">
        <f>((('Ac225 Dose 200 nCi R power'!AH499/'Ac225 Dose 200 nCi R power'!J499)^2+('Ac227 Dose 1 nCi R power'!AH499/'Ac227 Dose 1 nCi R power'!J499)^2)^0.5)*I123</f>
        <v>4.3608433169575623E-3</v>
      </c>
      <c r="AH123" s="59">
        <f>((('Ac225 Dose 200 nCi R power'!AI499/'Ac225 Dose 200 nCi R power'!K499)^2+('Ac227 Dose 1 nCi R power'!AI499/'Ac227 Dose 1 nCi R power'!K499)^2)^0.5)*J123</f>
        <v>7.2720340424310616E-4</v>
      </c>
      <c r="AI123" s="59">
        <f>((('Ac225 Dose 200 nCi R power'!AJ499/'Ac225 Dose 200 nCi R power'!L499)^2+('Ac227 Dose 1 nCi R power'!AJ499/'Ac227 Dose 1 nCi R power'!L499)^2)^0.5)*K123</f>
        <v>1.7178761057599322E-3</v>
      </c>
      <c r="AJ123" s="59">
        <f>((('Ac225 Dose 200 nCi R power'!AK499/'Ac225 Dose 200 nCi R power'!M499)^2+('Ac227 Dose 1 nCi R power'!AK499/'Ac227 Dose 1 nCi R power'!M499)^2)^0.5)*L123</f>
        <v>1.1602671841616737E-3</v>
      </c>
      <c r="AK123" s="59"/>
      <c r="AL123" s="59"/>
      <c r="AN123" s="148">
        <f t="shared" si="15"/>
        <v>1.0844841807722283E-4</v>
      </c>
      <c r="AO123" s="148">
        <f t="shared" si="15"/>
        <v>6.0492754475363554E-4</v>
      </c>
      <c r="AP123" s="148">
        <f t="shared" si="15"/>
        <v>-7.170208880485446E-5</v>
      </c>
      <c r="AQ123" s="148">
        <f t="shared" si="15"/>
        <v>-3.0078735050725804E-5</v>
      </c>
      <c r="AR123" s="148">
        <f t="shared" si="15"/>
        <v>-1.3756375842700723E-4</v>
      </c>
      <c r="AS123" s="148">
        <f t="shared" si="15"/>
        <v>-6.6115266234105692E-4</v>
      </c>
      <c r="AT123" s="148">
        <f t="shared" si="15"/>
        <v>-1.4033285345415968E-4</v>
      </c>
      <c r="AU123" s="148">
        <f t="shared" si="15"/>
        <v>1.3707068441245953E-4</v>
      </c>
      <c r="AV123" s="148">
        <f t="shared" si="15"/>
        <v>-2.1232708003837925E-4</v>
      </c>
      <c r="AZ123" s="148">
        <f t="shared" si="16"/>
        <v>1.5463987025970583E-3</v>
      </c>
      <c r="BA123" s="148">
        <f t="shared" si="16"/>
        <v>7.429875822906629E-3</v>
      </c>
      <c r="BB123" s="148">
        <f t="shared" si="16"/>
        <v>8.1681426635883767E-4</v>
      </c>
      <c r="BC123" s="148">
        <f t="shared" si="16"/>
        <v>9.9545060025554508E-4</v>
      </c>
      <c r="BD123" s="148">
        <f t="shared" si="16"/>
        <v>1.4751916900872246E-3</v>
      </c>
      <c r="BE123" s="148">
        <f t="shared" si="16"/>
        <v>7.1082913014319619E-3</v>
      </c>
      <c r="BF123" s="148">
        <f t="shared" si="16"/>
        <v>1.1990060251392679E-3</v>
      </c>
      <c r="BG123" s="148">
        <f t="shared" si="16"/>
        <v>2.5304805829584748E-3</v>
      </c>
      <c r="BH123" s="148">
        <f t="shared" si="16"/>
        <v>1.901765021136252E-3</v>
      </c>
    </row>
    <row r="124" spans="3:60">
      <c r="C124">
        <f t="shared" si="12"/>
        <v>4.5</v>
      </c>
      <c r="D124" s="58">
        <f>'Ac227 Dose 1 nCi R power'!E500/'Ac225 Dose 200 nCi R power'!E500</f>
        <v>5.8029998829361063E-4</v>
      </c>
      <c r="E124" s="58">
        <f>'Ac227 Dose 1 nCi R power'!F500/'Ac225 Dose 200 nCi R power'!F500</f>
        <v>2.4712419636550502E-3</v>
      </c>
      <c r="F124" s="58">
        <f>'Ac227 Dose 1 nCi R power'!G500/'Ac225 Dose 200 nCi R power'!G500</f>
        <v>3.3245423938735118E-4</v>
      </c>
      <c r="G124" s="58">
        <f>'Ac227 Dose 1 nCi R power'!H500/'Ac225 Dose 200 nCi R power'!H500</f>
        <v>3.8128249016354179E-4</v>
      </c>
      <c r="H124" s="58">
        <f>'Ac227 Dose 1 nCi R power'!I500/'Ac225 Dose 200 nCi R power'!I500</f>
        <v>5.9901003231210294E-4</v>
      </c>
      <c r="I124" s="58">
        <f>'Ac227 Dose 1 nCi R power'!J500/'Ac225 Dose 200 nCi R power'!J500</f>
        <v>2.8696733915788619E-3</v>
      </c>
      <c r="J124" s="58">
        <f>'Ac227 Dose 1 nCi R power'!K500/'Ac225 Dose 200 nCi R power'!K500</f>
        <v>4.9657547583203921E-4</v>
      </c>
      <c r="K124" s="58">
        <f>'Ac227 Dose 1 nCi R power'!L500/'Ac225 Dose 200 nCi R power'!L500</f>
        <v>8.5442550159596888E-4</v>
      </c>
      <c r="L124" s="58">
        <f>'Ac227 Dose 1 nCi R power'!M500/'Ac225 Dose 200 nCi R power'!M500</f>
        <v>7.8163046061893639E-4</v>
      </c>
      <c r="M124" s="58"/>
      <c r="P124" s="59">
        <f>((('Ac225 Dose 200 nCi R power'!Q500/'Ac225 Dose 200 nCi R power'!E500)^2+('Ac227 Dose 1 nCi R power'!Q500/'Ac227 Dose 1 nCi R power'!E500)^2)^0.5)*D124</f>
        <v>4.483652834971769E-4</v>
      </c>
      <c r="Q124" s="59">
        <f>((('Ac225 Dose 200 nCi R power'!R500/'Ac225 Dose 200 nCi R power'!F500)^2+('Ac227 Dose 1 nCi R power'!R500/'Ac227 Dose 1 nCi R power'!F500)^2)^0.5)*E124</f>
        <v>1.8649432167637695E-3</v>
      </c>
      <c r="R124" s="59">
        <f>((('Ac225 Dose 200 nCi R power'!S500/'Ac225 Dose 200 nCi R power'!G500)^2+('Ac227 Dose 1 nCi R power'!S500/'Ac227 Dose 1 nCi R power'!G500)^2)^0.5)*F124</f>
        <v>4.0860122954920053E-4</v>
      </c>
      <c r="S124" s="59">
        <f>((('Ac225 Dose 200 nCi R power'!T500/'Ac225 Dose 200 nCi R power'!H500)^2+('Ac227 Dose 1 nCi R power'!T500/'Ac227 Dose 1 nCi R power'!H500)^2)^0.5)*G124</f>
        <v>4.1192964055147623E-4</v>
      </c>
      <c r="T124" s="59">
        <f>((('Ac225 Dose 200 nCi R power'!U500/'Ac225 Dose 200 nCi R power'!I500)^2+('Ac227 Dose 1 nCi R power'!U500/'Ac227 Dose 1 nCi R power'!I500)^2)^0.5)*H124</f>
        <v>7.4377476092937203E-4</v>
      </c>
      <c r="U124" s="59">
        <f>((('Ac225 Dose 200 nCi R power'!V500/'Ac225 Dose 200 nCi R power'!J500)^2+('Ac227 Dose 1 nCi R power'!V500/'Ac227 Dose 1 nCi R power'!J500)^2)^0.5)*I124</f>
        <v>3.5459471167529422E-3</v>
      </c>
      <c r="V124" s="59">
        <f>((('Ac225 Dose 200 nCi R power'!W500/'Ac225 Dose 200 nCi R power'!K500)^2+('Ac227 Dose 1 nCi R power'!W500/'Ac227 Dose 1 nCi R power'!K500)^2)^0.5)*J124</f>
        <v>6.418252598165261E-4</v>
      </c>
      <c r="W124" s="59">
        <f>((('Ac225 Dose 200 nCi R power'!X500/'Ac225 Dose 200 nCi R power'!L500)^2+('Ac227 Dose 1 nCi R power'!X500/'Ac227 Dose 1 nCi R power'!L500)^2)^0.5)*K124</f>
        <v>7.1251900549248711E-4</v>
      </c>
      <c r="X124" s="59">
        <f>((('Ac225 Dose 200 nCi R power'!Y500/'Ac225 Dose 200 nCi R power'!M500)^2+('Ac227 Dose 1 nCi R power'!Y500/'Ac227 Dose 1 nCi R power'!M500)^2)^0.5)*L124</f>
        <v>1.0028242105462233E-3</v>
      </c>
      <c r="Y124" s="59"/>
      <c r="Z124" s="59"/>
      <c r="AA124" s="59"/>
      <c r="AB124" s="59">
        <f>((('Ac225 Dose 200 nCi R power'!AC500/'Ac225 Dose 200 nCi R power'!E500)^2+('Ac227 Dose 1 nCi R power'!AC500/'Ac227 Dose 1 nCi R power'!E500)^2)^0.5)*D124</f>
        <v>1.1220621283168713E-3</v>
      </c>
      <c r="AC124" s="59">
        <f>((('Ac225 Dose 200 nCi R power'!AD500/'Ac225 Dose 200 nCi R power'!F500)^2+('Ac227 Dose 1 nCi R power'!AD500/'Ac227 Dose 1 nCi R power'!F500)^2)^0.5)*E124</f>
        <v>5.2938325926950823E-3</v>
      </c>
      <c r="AD124" s="59">
        <f>((('Ac225 Dose 200 nCi R power'!AE500/'Ac225 Dose 200 nCi R power'!G500)^2+('Ac227 Dose 1 nCi R power'!AE500/'Ac227 Dose 1 nCi R power'!G500)^2)^0.5)*F124</f>
        <v>5.3887493469623193E-4</v>
      </c>
      <c r="AE124" s="59">
        <f>((('Ac225 Dose 200 nCi R power'!AF500/'Ac225 Dose 200 nCi R power'!H500)^2+('Ac227 Dose 1 nCi R power'!AF500/'Ac227 Dose 1 nCi R power'!H500)^2)^0.5)*G124</f>
        <v>6.7325841595929764E-4</v>
      </c>
      <c r="AF124" s="59">
        <f>((('Ac225 Dose 200 nCi R power'!AG500/'Ac225 Dose 200 nCi R power'!I500)^2+('Ac227 Dose 1 nCi R power'!AG500/'Ac227 Dose 1 nCi R power'!I500)^2)^0.5)*H124</f>
        <v>9.5254136105713536E-4</v>
      </c>
      <c r="AG124" s="59">
        <f>((('Ac225 Dose 200 nCi R power'!AH500/'Ac225 Dose 200 nCi R power'!J500)^2+('Ac227 Dose 1 nCi R power'!AH500/'Ac227 Dose 1 nCi R power'!J500)^2)^0.5)*I124</f>
        <v>4.5687764191051786E-3</v>
      </c>
      <c r="AH124" s="59">
        <f>((('Ac225 Dose 200 nCi R power'!AI500/'Ac225 Dose 200 nCi R power'!K500)^2+('Ac227 Dose 1 nCi R power'!AI500/'Ac227 Dose 1 nCi R power'!K500)^2)^0.5)*J124</f>
        <v>7.6776085532377181E-4</v>
      </c>
      <c r="AI124" s="59">
        <f>((('Ac225 Dose 200 nCi R power'!AJ500/'Ac225 Dose 200 nCi R power'!L500)^2+('Ac227 Dose 1 nCi R power'!AJ500/'Ac227 Dose 1 nCi R power'!L500)^2)^0.5)*K124</f>
        <v>1.8012521511003676E-3</v>
      </c>
      <c r="AJ124" s="59">
        <f>((('Ac225 Dose 200 nCi R power'!AK500/'Ac225 Dose 200 nCi R power'!M500)^2+('Ac227 Dose 1 nCi R power'!AK500/'Ac227 Dose 1 nCi R power'!M500)^2)^0.5)*L124</f>
        <v>1.2260537813394094E-3</v>
      </c>
      <c r="AK124" s="59"/>
      <c r="AL124" s="59"/>
      <c r="AN124" s="148">
        <f t="shared" si="15"/>
        <v>1.3193470479643373E-4</v>
      </c>
      <c r="AO124" s="148">
        <f t="shared" si="15"/>
        <v>6.0629874689128072E-4</v>
      </c>
      <c r="AP124" s="148">
        <f t="shared" si="15"/>
        <v>-7.6146990161849348E-5</v>
      </c>
      <c r="AQ124" s="148">
        <f t="shared" si="15"/>
        <v>-3.0647150387934439E-5</v>
      </c>
      <c r="AR124" s="148">
        <f t="shared" si="15"/>
        <v>-1.4476472861726908E-4</v>
      </c>
      <c r="AS124" s="148">
        <f t="shared" si="15"/>
        <v>-6.7627372517408031E-4</v>
      </c>
      <c r="AT124" s="148">
        <f t="shared" si="15"/>
        <v>-1.4524978398448689E-4</v>
      </c>
      <c r="AU124" s="148">
        <f t="shared" si="15"/>
        <v>1.4190649610348177E-4</v>
      </c>
      <c r="AV124" s="148">
        <f t="shared" si="15"/>
        <v>-2.2119374992728689E-4</v>
      </c>
      <c r="AZ124" s="148">
        <f t="shared" si="16"/>
        <v>1.7023621166104819E-3</v>
      </c>
      <c r="BA124" s="148">
        <f t="shared" si="16"/>
        <v>7.7650745563501329E-3</v>
      </c>
      <c r="BB124" s="148">
        <f t="shared" si="16"/>
        <v>8.7132917408358317E-4</v>
      </c>
      <c r="BC124" s="148">
        <f t="shared" si="16"/>
        <v>1.0545409061228394E-3</v>
      </c>
      <c r="BD124" s="148">
        <f t="shared" si="16"/>
        <v>1.5515513933692382E-3</v>
      </c>
      <c r="BE124" s="148">
        <f t="shared" si="16"/>
        <v>7.4384498106840405E-3</v>
      </c>
      <c r="BF124" s="148">
        <f t="shared" si="16"/>
        <v>1.2643363311558111E-3</v>
      </c>
      <c r="BG124" s="148">
        <f t="shared" si="16"/>
        <v>2.6556776526963366E-3</v>
      </c>
      <c r="BH124" s="148">
        <f t="shared" si="16"/>
        <v>2.0076842419583458E-3</v>
      </c>
    </row>
    <row r="125" spans="3:60">
      <c r="C125">
        <f t="shared" si="12"/>
        <v>4.75</v>
      </c>
      <c r="D125" s="58">
        <f>'Ac227 Dose 1 nCi R power'!E501/'Ac225 Dose 200 nCi R power'!E501</f>
        <v>6.3062539019005399E-4</v>
      </c>
      <c r="E125" s="58">
        <f>'Ac227 Dose 1 nCi R power'!F501/'Ac225 Dose 200 nCi R power'!F501</f>
        <v>2.5817500205761552E-3</v>
      </c>
      <c r="F125" s="58">
        <f>'Ac227 Dose 1 nCi R power'!G501/'Ac225 Dose 200 nCi R power'!G501</f>
        <v>3.5349893076683909E-4</v>
      </c>
      <c r="G125" s="58">
        <f>'Ac227 Dose 1 nCi R power'!H501/'Ac225 Dose 200 nCi R power'!H501</f>
        <v>4.0252474934067282E-4</v>
      </c>
      <c r="H125" s="58">
        <f>'Ac227 Dose 1 nCi R power'!I501/'Ac225 Dose 200 nCi R power'!I501</f>
        <v>6.2838835040891739E-4</v>
      </c>
      <c r="I125" s="58">
        <f>'Ac227 Dose 1 nCi R power'!J501/'Ac225 Dose 200 nCi R power'!J501</f>
        <v>2.9871262632388106E-3</v>
      </c>
      <c r="J125" s="58">
        <f>'Ac227 Dose 1 nCi R power'!K501/'Ac225 Dose 200 nCi R power'!K501</f>
        <v>5.2131830315366992E-4</v>
      </c>
      <c r="K125" s="58">
        <f>'Ac227 Dose 1 nCi R power'!L501/'Ac225 Dose 200 nCi R power'!L501</f>
        <v>8.9865156290481378E-4</v>
      </c>
      <c r="L125" s="58">
        <f>'Ac227 Dose 1 nCi R power'!M501/'Ac225 Dose 200 nCi R power'!M501</f>
        <v>8.217065652133817E-4</v>
      </c>
      <c r="M125" s="58"/>
      <c r="P125" s="59">
        <f>((('Ac225 Dose 200 nCi R power'!Q501/'Ac225 Dose 200 nCi R power'!E501)^2+('Ac227 Dose 1 nCi R power'!Q501/'Ac227 Dose 1 nCi R power'!E501)^2)^0.5)*D125</f>
        <v>4.7326844119652825E-4</v>
      </c>
      <c r="Q125" s="59">
        <f>((('Ac225 Dose 200 nCi R power'!R501/'Ac225 Dose 200 nCi R power'!F501)^2+('Ac227 Dose 1 nCi R power'!R501/'Ac227 Dose 1 nCi R power'!F501)^2)^0.5)*E125</f>
        <v>1.979508962551346E-3</v>
      </c>
      <c r="R125" s="59">
        <f>((('Ac225 Dose 200 nCi R power'!S501/'Ac225 Dose 200 nCi R power'!G501)^2+('Ac227 Dose 1 nCi R power'!S501/'Ac227 Dose 1 nCi R power'!G501)^2)^0.5)*F125</f>
        <v>4.3413813400143911E-4</v>
      </c>
      <c r="S125" s="59">
        <f>((('Ac225 Dose 200 nCi R power'!T501/'Ac225 Dose 200 nCi R power'!H501)^2+('Ac227 Dose 1 nCi R power'!T501/'Ac227 Dose 1 nCi R power'!H501)^2)^0.5)*G125</f>
        <v>4.3351080129143589E-4</v>
      </c>
      <c r="T125" s="59">
        <f>((('Ac225 Dose 200 nCi R power'!U501/'Ac225 Dose 200 nCi R power'!I501)^2+('Ac227 Dose 1 nCi R power'!U501/'Ac227 Dose 1 nCi R power'!I501)^2)^0.5)*H125</f>
        <v>7.80306489676693E-4</v>
      </c>
      <c r="U125" s="59">
        <f>((('Ac225 Dose 200 nCi R power'!V501/'Ac225 Dose 200 nCi R power'!J501)^2+('Ac227 Dose 1 nCi R power'!V501/'Ac227 Dose 1 nCi R power'!J501)^2)^0.5)*I125</f>
        <v>3.6740015131623551E-3</v>
      </c>
      <c r="V125" s="59">
        <f>((('Ac225 Dose 200 nCi R power'!W501/'Ac225 Dose 200 nCi R power'!K501)^2+('Ac227 Dose 1 nCi R power'!W501/'Ac227 Dose 1 nCi R power'!K501)^2)^0.5)*J125</f>
        <v>6.7099533581653774E-4</v>
      </c>
      <c r="W125" s="59">
        <f>((('Ac225 Dose 200 nCi R power'!X501/'Ac225 Dose 200 nCi R power'!L501)^2+('Ac227 Dose 1 nCi R power'!X501/'Ac227 Dose 1 nCi R power'!L501)^2)^0.5)*K125</f>
        <v>7.5146938267500729E-4</v>
      </c>
      <c r="X125" s="59">
        <f>((('Ac225 Dose 200 nCi R power'!Y501/'Ac225 Dose 200 nCi R power'!M501)^2+('Ac227 Dose 1 nCi R power'!Y501/'Ac227 Dose 1 nCi R power'!M501)^2)^0.5)*L125</f>
        <v>1.0512797325753914E-3</v>
      </c>
      <c r="Y125" s="59"/>
      <c r="Z125" s="59"/>
      <c r="AA125" s="59"/>
      <c r="AB125" s="59">
        <f>((('Ac225 Dose 200 nCi R power'!AC501/'Ac225 Dose 200 nCi R power'!E501)^2+('Ac227 Dose 1 nCi R power'!AC501/'Ac227 Dose 1 nCi R power'!E501)^2)^0.5)*D125</f>
        <v>1.2352880870903221E-3</v>
      </c>
      <c r="AC125" s="59">
        <f>((('Ac225 Dose 200 nCi R power'!AD501/'Ac225 Dose 200 nCi R power'!F501)^2+('Ac227 Dose 1 nCi R power'!AD501/'Ac227 Dose 1 nCi R power'!F501)^2)^0.5)*E125</f>
        <v>5.5008600521568073E-3</v>
      </c>
      <c r="AD125" s="59">
        <f>((('Ac225 Dose 200 nCi R power'!AE501/'Ac225 Dose 200 nCi R power'!G501)^2+('Ac227 Dose 1 nCi R power'!AE501/'Ac227 Dose 1 nCi R power'!G501)^2)^0.5)*F125</f>
        <v>5.7303287914143078E-4</v>
      </c>
      <c r="AE125" s="59">
        <f>((('Ac225 Dose 200 nCi R power'!AF501/'Ac225 Dose 200 nCi R power'!H501)^2+('Ac227 Dose 1 nCi R power'!AF501/'Ac227 Dose 1 nCi R power'!H501)^2)^0.5)*G125</f>
        <v>7.1207422481326375E-4</v>
      </c>
      <c r="AF125" s="59">
        <f>((('Ac225 Dose 200 nCi R power'!AG501/'Ac225 Dose 200 nCi R power'!I501)^2+('Ac227 Dose 1 nCi R power'!AG501/'Ac227 Dose 1 nCi R power'!I501)^2)^0.5)*H125</f>
        <v>9.9924468219855008E-4</v>
      </c>
      <c r="AG125" s="59">
        <f>((('Ac225 Dose 200 nCi R power'!AH501/'Ac225 Dose 200 nCi R power'!J501)^2+('Ac227 Dose 1 nCi R power'!AH501/'Ac227 Dose 1 nCi R power'!J501)^2)^0.5)*I125</f>
        <v>4.7725972339291217E-3</v>
      </c>
      <c r="AH125" s="59">
        <f>((('Ac225 Dose 200 nCi R power'!AI501/'Ac225 Dose 200 nCi R power'!K501)^2+('Ac227 Dose 1 nCi R power'!AI501/'Ac227 Dose 1 nCi R power'!K501)^2)^0.5)*J125</f>
        <v>8.0873829398740303E-4</v>
      </c>
      <c r="AI125" s="59">
        <f>((('Ac225 Dose 200 nCi R power'!AJ501/'Ac225 Dose 200 nCi R power'!L501)^2+('Ac227 Dose 1 nCi R power'!AJ501/'Ac227 Dose 1 nCi R power'!L501)^2)^0.5)*K125</f>
        <v>1.8890804556420926E-3</v>
      </c>
      <c r="AJ125" s="59">
        <f>((('Ac225 Dose 200 nCi R power'!AK501/'Ac225 Dose 200 nCi R power'!M501)^2+('Ac227 Dose 1 nCi R power'!AK501/'Ac227 Dose 1 nCi R power'!M501)^2)^0.5)*L125</f>
        <v>1.2920442527469284E-3</v>
      </c>
      <c r="AK125" s="59"/>
      <c r="AL125" s="59"/>
      <c r="AN125" s="148">
        <f t="shared" si="15"/>
        <v>1.5735694899352573E-4</v>
      </c>
      <c r="AO125" s="148">
        <f t="shared" si="15"/>
        <v>6.0224105802480924E-4</v>
      </c>
      <c r="AP125" s="148">
        <f t="shared" si="15"/>
        <v>-8.0639203234600019E-5</v>
      </c>
      <c r="AQ125" s="148">
        <f t="shared" si="15"/>
        <v>-3.0986051950763073E-5</v>
      </c>
      <c r="AR125" s="148">
        <f t="shared" si="15"/>
        <v>-1.5191813926777561E-4</v>
      </c>
      <c r="AS125" s="148">
        <f t="shared" si="15"/>
        <v>-6.8687524992354452E-4</v>
      </c>
      <c r="AT125" s="148">
        <f t="shared" si="15"/>
        <v>-1.4967703266286782E-4</v>
      </c>
      <c r="AU125" s="148">
        <f t="shared" si="15"/>
        <v>1.4718218022980649E-4</v>
      </c>
      <c r="AV125" s="148">
        <f t="shared" si="15"/>
        <v>-2.2957316736200973E-4</v>
      </c>
      <c r="AZ125" s="148">
        <f t="shared" si="16"/>
        <v>1.8659134772803761E-3</v>
      </c>
      <c r="BA125" s="148">
        <f t="shared" si="16"/>
        <v>8.0826100727329625E-3</v>
      </c>
      <c r="BB125" s="148">
        <f t="shared" si="16"/>
        <v>9.2653180990826987E-4</v>
      </c>
      <c r="BC125" s="148">
        <f t="shared" si="16"/>
        <v>1.1145989741539366E-3</v>
      </c>
      <c r="BD125" s="148">
        <f t="shared" si="16"/>
        <v>1.6276330326074674E-3</v>
      </c>
      <c r="BE125" s="148">
        <f t="shared" si="16"/>
        <v>7.7597234971679323E-3</v>
      </c>
      <c r="BF125" s="148">
        <f t="shared" si="16"/>
        <v>1.330056597141073E-3</v>
      </c>
      <c r="BG125" s="148">
        <f t="shared" si="16"/>
        <v>2.7877320185469064E-3</v>
      </c>
      <c r="BH125" s="148">
        <f t="shared" si="16"/>
        <v>2.1137508179603099E-3</v>
      </c>
    </row>
    <row r="126" spans="3:60">
      <c r="C126">
        <f t="shared" si="12"/>
        <v>5</v>
      </c>
      <c r="D126" s="58">
        <f>'Ac227 Dose 1 nCi R power'!E502/'Ac225 Dose 200 nCi R power'!E502</f>
        <v>6.8232477888982015E-4</v>
      </c>
      <c r="E126" s="58">
        <f>'Ac227 Dose 1 nCi R power'!F502/'Ac225 Dose 200 nCi R power'!F502</f>
        <v>2.6882438456483E-3</v>
      </c>
      <c r="F126" s="58">
        <f>'Ac227 Dose 1 nCi R power'!G502/'Ac225 Dose 200 nCi R power'!G502</f>
        <v>3.7477360698549053E-4</v>
      </c>
      <c r="G126" s="58">
        <f>'Ac227 Dose 1 nCi R power'!H502/'Ac225 Dose 200 nCi R power'!H502</f>
        <v>4.2407962315827173E-4</v>
      </c>
      <c r="H126" s="58">
        <f>'Ac227 Dose 1 nCi R power'!I502/'Ac225 Dose 200 nCi R power'!I502</f>
        <v>6.5769292269097568E-4</v>
      </c>
      <c r="I126" s="58">
        <f>'Ac227 Dose 1 nCi R power'!J502/'Ac225 Dose 200 nCi R power'!J502</f>
        <v>3.0994353347323076E-3</v>
      </c>
      <c r="J126" s="58">
        <f>'Ac227 Dose 1 nCi R power'!K502/'Ac225 Dose 200 nCi R power'!K502</f>
        <v>5.4602921319147019E-4</v>
      </c>
      <c r="K126" s="58">
        <f>'Ac227 Dose 1 nCi R power'!L502/'Ac225 Dose 200 nCi R power'!L502</f>
        <v>9.4527586438283222E-4</v>
      </c>
      <c r="L126" s="58">
        <f>'Ac227 Dose 1 nCi R power'!M502/'Ac225 Dose 200 nCi R power'!M502</f>
        <v>8.6169952113555057E-4</v>
      </c>
      <c r="M126" s="58"/>
      <c r="P126" s="59">
        <f>((('Ac225 Dose 200 nCi R power'!Q502/'Ac225 Dose 200 nCi R power'!E502)^2+('Ac227 Dose 1 nCi R power'!Q502/'Ac227 Dose 1 nCi R power'!E502)^2)^0.5)*D126</f>
        <v>4.9772359116637252E-4</v>
      </c>
      <c r="Q126" s="59">
        <f>((('Ac225 Dose 200 nCi R power'!R502/'Ac225 Dose 200 nCi R power'!F502)^2+('Ac227 Dose 1 nCi R power'!R502/'Ac227 Dose 1 nCi R power'!F502)^2)^0.5)*E126</f>
        <v>2.0956939430195904E-3</v>
      </c>
      <c r="R126" s="59">
        <f>((('Ac225 Dose 200 nCi R power'!S502/'Ac225 Dose 200 nCi R power'!G502)^2+('Ac227 Dose 1 nCi R power'!S502/'Ac227 Dose 1 nCi R power'!G502)^2)^0.5)*F126</f>
        <v>4.5994081833177598E-4</v>
      </c>
      <c r="S126" s="59">
        <f>((('Ac225 Dose 200 nCi R power'!T502/'Ac225 Dose 200 nCi R power'!H502)^2+('Ac227 Dose 1 nCi R power'!T502/'Ac227 Dose 1 nCi R power'!H502)^2)^0.5)*G126</f>
        <v>4.5515588424851306E-4</v>
      </c>
      <c r="T126" s="59">
        <f>((('Ac225 Dose 200 nCi R power'!U502/'Ac225 Dose 200 nCi R power'!I502)^2+('Ac227 Dose 1 nCi R power'!U502/'Ac227 Dose 1 nCi R power'!I502)^2)^0.5)*H126</f>
        <v>8.1672882152937552E-4</v>
      </c>
      <c r="U126" s="59">
        <f>((('Ac225 Dose 200 nCi R power'!V502/'Ac225 Dose 200 nCi R power'!J502)^2+('Ac227 Dose 1 nCi R power'!V502/'Ac227 Dose 1 nCi R power'!J502)^2)^0.5)*I126</f>
        <v>3.7921002225905884E-3</v>
      </c>
      <c r="V126" s="59">
        <f>((('Ac225 Dose 200 nCi R power'!W502/'Ac225 Dose 200 nCi R power'!K502)^2+('Ac227 Dose 1 nCi R power'!W502/'Ac227 Dose 1 nCi R power'!K502)^2)^0.5)*J126</f>
        <v>6.9960597677265718E-4</v>
      </c>
      <c r="W126" s="59">
        <f>((('Ac225 Dose 200 nCi R power'!X502/'Ac225 Dose 200 nCi R power'!L502)^2+('Ac227 Dose 1 nCi R power'!X502/'Ac227 Dose 1 nCi R power'!L502)^2)^0.5)*K126</f>
        <v>7.9244077756433133E-4</v>
      </c>
      <c r="X126" s="59">
        <f>((('Ac225 Dose 200 nCi R power'!Y502/'Ac225 Dose 200 nCi R power'!M502)^2+('Ac227 Dose 1 nCi R power'!Y502/'Ac227 Dose 1 nCi R power'!M502)^2)^0.5)*L126</f>
        <v>1.0991380118487856E-3</v>
      </c>
      <c r="Y126" s="59"/>
      <c r="Z126" s="59"/>
      <c r="AA126" s="59"/>
      <c r="AB126" s="59">
        <f>((('Ac225 Dose 200 nCi R power'!AC502/'Ac225 Dose 200 nCi R power'!E502)^2+('Ac227 Dose 1 nCi R power'!AC502/'Ac227 Dose 1 nCi R power'!E502)^2)^0.5)*D126</f>
        <v>1.3546771641861101E-3</v>
      </c>
      <c r="AC126" s="59">
        <f>((('Ac225 Dose 200 nCi R power'!AD502/'Ac225 Dose 200 nCi R power'!F502)^2+('Ac227 Dose 1 nCi R power'!AD502/'Ac227 Dose 1 nCi R power'!F502)^2)^0.5)*E126</f>
        <v>5.6929487994514458E-3</v>
      </c>
      <c r="AD126" s="59">
        <f>((('Ac225 Dose 200 nCi R power'!AE502/'Ac225 Dose 200 nCi R power'!G502)^2+('Ac227 Dose 1 nCi R power'!AE502/'Ac227 Dose 1 nCi R power'!G502)^2)^0.5)*F126</f>
        <v>6.0756661347478272E-4</v>
      </c>
      <c r="AE126" s="59">
        <f>((('Ac225 Dose 200 nCi R power'!AF502/'Ac225 Dose 200 nCi R power'!H502)^2+('Ac227 Dose 1 nCi R power'!AF502/'Ac227 Dose 1 nCi R power'!H502)^2)^0.5)*G126</f>
        <v>7.5162951703349531E-4</v>
      </c>
      <c r="AF126" s="59">
        <f>((('Ac225 Dose 200 nCi R power'!AG502/'Ac225 Dose 200 nCi R power'!I502)^2+('Ac227 Dose 1 nCi R power'!AG502/'Ac227 Dose 1 nCi R power'!I502)^2)^0.5)*H126</f>
        <v>1.0458532458682145E-3</v>
      </c>
      <c r="AG126" s="59">
        <f>((('Ac225 Dose 200 nCi R power'!AH502/'Ac225 Dose 200 nCi R power'!J502)^2+('Ac227 Dose 1 nCi R power'!AH502/'Ac227 Dose 1 nCi R power'!J502)^2)^0.5)*I126</f>
        <v>4.9719693143790138E-3</v>
      </c>
      <c r="AH126" s="59">
        <f>((('Ac225 Dose 200 nCi R power'!AI502/'Ac225 Dose 200 nCi R power'!K502)^2+('Ac227 Dose 1 nCi R power'!AI502/'Ac227 Dose 1 nCi R power'!K502)^2)^0.5)*J126</f>
        <v>8.5016438959477792E-4</v>
      </c>
      <c r="AI126" s="59">
        <f>((('Ac225 Dose 200 nCi R power'!AJ502/'Ac225 Dose 200 nCi R power'!L502)^2+('Ac227 Dose 1 nCi R power'!AJ502/'Ac227 Dose 1 nCi R power'!L502)^2)^0.5)*K126</f>
        <v>1.9812176606728545E-3</v>
      </c>
      <c r="AJ126" s="59">
        <f>((('Ac225 Dose 200 nCi R power'!AK502/'Ac225 Dose 200 nCi R power'!M502)^2+('Ac227 Dose 1 nCi R power'!AK502/'Ac227 Dose 1 nCi R power'!M502)^2)^0.5)*L126</f>
        <v>1.3581834859903259E-3</v>
      </c>
      <c r="AK126" s="59"/>
      <c r="AL126" s="59"/>
      <c r="AN126" s="148">
        <f t="shared" si="15"/>
        <v>1.8460118772344763E-4</v>
      </c>
      <c r="AO126" s="148">
        <f t="shared" si="15"/>
        <v>5.9254990262870956E-4</v>
      </c>
      <c r="AP126" s="148">
        <f t="shared" si="15"/>
        <v>-8.516721134628545E-5</v>
      </c>
      <c r="AQ126" s="148">
        <f t="shared" si="15"/>
        <v>-3.1076261090241331E-5</v>
      </c>
      <c r="AR126" s="148">
        <f t="shared" si="15"/>
        <v>-1.5903589883839984E-4</v>
      </c>
      <c r="AS126" s="148">
        <f t="shared" si="15"/>
        <v>-6.9266488785828077E-4</v>
      </c>
      <c r="AT126" s="148">
        <f t="shared" si="15"/>
        <v>-1.5357676358118699E-4</v>
      </c>
      <c r="AU126" s="148">
        <f t="shared" si="15"/>
        <v>1.5283508681850088E-4</v>
      </c>
      <c r="AV126" s="148">
        <f t="shared" si="15"/>
        <v>-2.3743849071323499E-4</v>
      </c>
      <c r="AZ126" s="148">
        <f t="shared" si="16"/>
        <v>2.0370019430759304E-3</v>
      </c>
      <c r="BA126" s="148">
        <f t="shared" si="16"/>
        <v>8.3811926450997453E-3</v>
      </c>
      <c r="BB126" s="148">
        <f t="shared" si="16"/>
        <v>9.8234022046027325E-4</v>
      </c>
      <c r="BC126" s="148">
        <f t="shared" si="16"/>
        <v>1.1757091401917671E-3</v>
      </c>
      <c r="BD126" s="148">
        <f t="shared" si="16"/>
        <v>1.7035461685591903E-3</v>
      </c>
      <c r="BE126" s="148">
        <f t="shared" si="16"/>
        <v>8.071404649111321E-3</v>
      </c>
      <c r="BF126" s="148">
        <f t="shared" si="16"/>
        <v>1.396193602786248E-3</v>
      </c>
      <c r="BG126" s="148">
        <f t="shared" si="16"/>
        <v>2.9264935250556869E-3</v>
      </c>
      <c r="BH126" s="148">
        <f t="shared" si="16"/>
        <v>2.2198830071258765E-3</v>
      </c>
    </row>
    <row r="127" spans="3:60">
      <c r="C127">
        <f t="shared" si="12"/>
        <v>5.25</v>
      </c>
      <c r="D127" s="58">
        <f>'Ac227 Dose 1 nCi R power'!E503/'Ac225 Dose 200 nCi R power'!E503</f>
        <v>7.3528293825962968E-4</v>
      </c>
      <c r="E127" s="58">
        <f>'Ac227 Dose 1 nCi R power'!F503/'Ac225 Dose 200 nCi R power'!F503</f>
        <v>2.7904452299469373E-3</v>
      </c>
      <c r="F127" s="58">
        <f>'Ac227 Dose 1 nCi R power'!G503/'Ac225 Dose 200 nCi R power'!G503</f>
        <v>3.9624430750712948E-4</v>
      </c>
      <c r="G127" s="58">
        <f>'Ac227 Dose 1 nCi R power'!H503/'Ac225 Dose 200 nCi R power'!H503</f>
        <v>4.4597727790855176E-4</v>
      </c>
      <c r="H127" s="58">
        <f>'Ac227 Dose 1 nCi R power'!I503/'Ac225 Dose 200 nCi R power'!I503</f>
        <v>6.869715242591234E-4</v>
      </c>
      <c r="I127" s="58">
        <f>'Ac227 Dose 1 nCi R power'!J503/'Ac225 Dose 200 nCi R power'!J503</f>
        <v>3.2062323407404227E-3</v>
      </c>
      <c r="J127" s="58">
        <f>'Ac227 Dose 1 nCi R power'!K503/'Ac225 Dose 200 nCi R power'!K503</f>
        <v>5.7070761894749899E-4</v>
      </c>
      <c r="K127" s="58">
        <f>'Ac227 Dose 1 nCi R power'!L503/'Ac225 Dose 200 nCi R power'!L503</f>
        <v>9.9430662010659815E-4</v>
      </c>
      <c r="L127" s="58">
        <f>'Ac227 Dose 1 nCi R power'!M503/'Ac225 Dose 200 nCi R power'!M503</f>
        <v>9.0158458140693148E-4</v>
      </c>
      <c r="M127" s="58"/>
      <c r="P127" s="59">
        <f>((('Ac225 Dose 200 nCi R power'!Q503/'Ac225 Dose 200 nCi R power'!E503)^2+('Ac227 Dose 1 nCi R power'!Q503/'Ac227 Dose 1 nCi R power'!E503)^2)^0.5)*D127</f>
        <v>5.2173157186103487E-4</v>
      </c>
      <c r="Q127" s="59">
        <f>((('Ac225 Dose 200 nCi R power'!R503/'Ac225 Dose 200 nCi R power'!F503)^2+('Ac227 Dose 1 nCi R power'!R503/'Ac227 Dose 1 nCi R power'!F503)^2)^0.5)*E127</f>
        <v>2.2134352182235275E-3</v>
      </c>
      <c r="R127" s="59">
        <f>((('Ac225 Dose 200 nCi R power'!S503/'Ac225 Dose 200 nCi R power'!G503)^2+('Ac227 Dose 1 nCi R power'!S503/'Ac227 Dose 1 nCi R power'!G503)^2)^0.5)*F127</f>
        <v>4.8596391723422245E-4</v>
      </c>
      <c r="S127" s="59">
        <f>((('Ac225 Dose 200 nCi R power'!T503/'Ac225 Dose 200 nCi R power'!H503)^2+('Ac227 Dose 1 nCi R power'!T503/'Ac227 Dose 1 nCi R power'!H503)^2)^0.5)*G127</f>
        <v>4.7687483677955219E-4</v>
      </c>
      <c r="T127" s="59">
        <f>((('Ac225 Dose 200 nCi R power'!U503/'Ac225 Dose 200 nCi R power'!I503)^2+('Ac227 Dose 1 nCi R power'!U503/'Ac227 Dose 1 nCi R power'!I503)^2)^0.5)*H127</f>
        <v>8.5310267561657365E-4</v>
      </c>
      <c r="U127" s="59">
        <f>((('Ac225 Dose 200 nCi R power'!V503/'Ac225 Dose 200 nCi R power'!J503)^2+('Ac227 Dose 1 nCi R power'!V503/'Ac227 Dose 1 nCi R power'!J503)^2)^0.5)*I127</f>
        <v>3.8995869572803041E-3</v>
      </c>
      <c r="V127" s="59">
        <f>((('Ac225 Dose 200 nCi R power'!W503/'Ac225 Dose 200 nCi R power'!K503)^2+('Ac227 Dose 1 nCi R power'!W503/'Ac227 Dose 1 nCi R power'!K503)^2)^0.5)*J127</f>
        <v>7.2761766094664394E-4</v>
      </c>
      <c r="W127" s="59">
        <f>((('Ac225 Dose 200 nCi R power'!X503/'Ac225 Dose 200 nCi R power'!L503)^2+('Ac227 Dose 1 nCi R power'!X503/'Ac227 Dose 1 nCi R power'!L503)^2)^0.5)*K127</f>
        <v>8.3550951659701778E-4</v>
      </c>
      <c r="X127" s="59">
        <f>((('Ac225 Dose 200 nCi R power'!Y503/'Ac225 Dose 200 nCi R power'!M503)^2+('Ac227 Dose 1 nCi R power'!Y503/'Ac227 Dose 1 nCi R power'!M503)^2)^0.5)*L127</f>
        <v>1.1463479310676848E-3</v>
      </c>
      <c r="Y127" s="59"/>
      <c r="Z127" s="59"/>
      <c r="AA127" s="59"/>
      <c r="AB127" s="59">
        <f>((('Ac225 Dose 200 nCi R power'!AC503/'Ac225 Dose 200 nCi R power'!E503)^2+('Ac227 Dose 1 nCi R power'!AC503/'Ac227 Dose 1 nCi R power'!E503)^2)^0.5)*D127</f>
        <v>1.4802866204033543E-3</v>
      </c>
      <c r="AC127" s="59">
        <f>((('Ac225 Dose 200 nCi R power'!AD503/'Ac225 Dose 200 nCi R power'!F503)^2+('Ac227 Dose 1 nCi R power'!AD503/'Ac227 Dose 1 nCi R power'!F503)^2)^0.5)*E127</f>
        <v>5.8690393406101958E-3</v>
      </c>
      <c r="AD127" s="59">
        <f>((('Ac225 Dose 200 nCi R power'!AE503/'Ac225 Dose 200 nCi R power'!G503)^2+('Ac227 Dose 1 nCi R power'!AE503/'Ac227 Dose 1 nCi R power'!G503)^2)^0.5)*F127</f>
        <v>6.4242618376330002E-4</v>
      </c>
      <c r="AE127" s="59">
        <f>((('Ac225 Dose 200 nCi R power'!AF503/'Ac225 Dose 200 nCi R power'!H503)^2+('Ac227 Dose 1 nCi R power'!AF503/'Ac227 Dose 1 nCi R power'!H503)^2)^0.5)*G127</f>
        <v>7.9198790275572615E-4</v>
      </c>
      <c r="AF127" s="59">
        <f>((('Ac225 Dose 200 nCi R power'!AG503/'Ac225 Dose 200 nCi R power'!I503)^2+('Ac227 Dose 1 nCi R power'!AG503/'Ac227 Dose 1 nCi R power'!I503)^2)^0.5)*H127</f>
        <v>1.0924407865967446E-3</v>
      </c>
      <c r="AG127" s="59">
        <f>((('Ac225 Dose 200 nCi R power'!AH503/'Ac225 Dose 200 nCi R power'!J503)^2+('Ac227 Dose 1 nCi R power'!AH503/'Ac227 Dose 1 nCi R power'!J503)^2)^0.5)*I127</f>
        <v>5.1665678939788046E-3</v>
      </c>
      <c r="AH127" s="59">
        <f>((('Ac225 Dose 200 nCi R power'!AI503/'Ac225 Dose 200 nCi R power'!K503)^2+('Ac227 Dose 1 nCi R power'!AI503/'Ac227 Dose 1 nCi R power'!K503)^2)^0.5)*J127</f>
        <v>8.9207148805865407E-4</v>
      </c>
      <c r="AI127" s="59">
        <f>((('Ac225 Dose 200 nCi R power'!AJ503/'Ac225 Dose 200 nCi R power'!L503)^2+('Ac227 Dose 1 nCi R power'!AJ503/'Ac227 Dose 1 nCi R power'!L503)^2)^0.5)*K127</f>
        <v>2.0775473407926084E-3</v>
      </c>
      <c r="AJ127" s="59">
        <f>((('Ac225 Dose 200 nCi R power'!AK503/'Ac225 Dose 200 nCi R power'!M503)^2+('Ac227 Dose 1 nCi R power'!AK503/'Ac227 Dose 1 nCi R power'!M503)^2)^0.5)*L127</f>
        <v>1.4244195801023296E-3</v>
      </c>
      <c r="AK127" s="59"/>
      <c r="AL127" s="59"/>
      <c r="AN127" s="148">
        <f t="shared" si="15"/>
        <v>2.1355136639859482E-4</v>
      </c>
      <c r="AO127" s="148">
        <f t="shared" si="15"/>
        <v>5.7701001172340977E-4</v>
      </c>
      <c r="AP127" s="148">
        <f t="shared" si="15"/>
        <v>-8.9719609727092965E-5</v>
      </c>
      <c r="AQ127" s="148">
        <f t="shared" si="15"/>
        <v>-3.0897558871000421E-5</v>
      </c>
      <c r="AR127" s="148">
        <f t="shared" si="15"/>
        <v>-1.6613115135745025E-4</v>
      </c>
      <c r="AS127" s="148">
        <f t="shared" si="15"/>
        <v>-6.9335461653988141E-4</v>
      </c>
      <c r="AT127" s="148">
        <f t="shared" si="15"/>
        <v>-1.5691004199914495E-4</v>
      </c>
      <c r="AU127" s="148">
        <f t="shared" si="15"/>
        <v>1.5879710350958037E-4</v>
      </c>
      <c r="AV127" s="148">
        <f t="shared" si="15"/>
        <v>-2.4476334966075331E-4</v>
      </c>
      <c r="AZ127" s="148">
        <f t="shared" si="16"/>
        <v>2.2155695586629841E-3</v>
      </c>
      <c r="BA127" s="148">
        <f t="shared" si="16"/>
        <v>8.6594845705571331E-3</v>
      </c>
      <c r="BB127" s="148">
        <f t="shared" si="16"/>
        <v>1.0386704912704295E-3</v>
      </c>
      <c r="BC127" s="148">
        <f t="shared" si="16"/>
        <v>1.237965180664278E-3</v>
      </c>
      <c r="BD127" s="148">
        <f t="shared" si="16"/>
        <v>1.7794123108558681E-3</v>
      </c>
      <c r="BE127" s="148">
        <f t="shared" si="16"/>
        <v>8.3728002347192264E-3</v>
      </c>
      <c r="BF127" s="148">
        <f t="shared" si="16"/>
        <v>1.4627791070061531E-3</v>
      </c>
      <c r="BG127" s="148">
        <f t="shared" si="16"/>
        <v>3.0718539608992068E-3</v>
      </c>
      <c r="BH127" s="148">
        <f t="shared" si="16"/>
        <v>2.3260041615092613E-3</v>
      </c>
    </row>
    <row r="128" spans="3:60">
      <c r="C128">
        <f t="shared" si="12"/>
        <v>5.5</v>
      </c>
      <c r="D128" s="58">
        <f>'Ac227 Dose 1 nCi R power'!E504/'Ac225 Dose 200 nCi R power'!E504</f>
        <v>7.8938537414021391E-4</v>
      </c>
      <c r="E128" s="58">
        <f>'Ac227 Dose 1 nCi R power'!F504/'Ac225 Dose 200 nCi R power'!F504</f>
        <v>2.8880646206244785E-3</v>
      </c>
      <c r="F128" s="58">
        <f>'Ac227 Dose 1 nCi R power'!G504/'Ac225 Dose 200 nCi R power'!G504</f>
        <v>4.1787626120294303E-4</v>
      </c>
      <c r="G128" s="58">
        <f>'Ac227 Dose 1 nCi R power'!H504/'Ac225 Dose 200 nCi R power'!H504</f>
        <v>4.6825129835841782E-4</v>
      </c>
      <c r="H128" s="58">
        <f>'Ac227 Dose 1 nCi R power'!I504/'Ac225 Dose 200 nCi R power'!I504</f>
        <v>7.1627585703474346E-4</v>
      </c>
      <c r="I128" s="58">
        <f>'Ac227 Dose 1 nCi R power'!J504/'Ac225 Dose 200 nCi R power'!J504</f>
        <v>3.3071510323663066E-3</v>
      </c>
      <c r="J128" s="58">
        <f>'Ac227 Dose 1 nCi R power'!K504/'Ac225 Dose 200 nCi R power'!K504</f>
        <v>5.9535435975284793E-4</v>
      </c>
      <c r="K128" s="58">
        <f>'Ac227 Dose 1 nCi R power'!L504/'Ac225 Dose 200 nCi R power'!L504</f>
        <v>1.0457630501280995E-3</v>
      </c>
      <c r="L128" s="58">
        <f>'Ac227 Dose 1 nCi R power'!M504/'Ac225 Dose 200 nCi R power'!M504</f>
        <v>9.4133887894353363E-4</v>
      </c>
      <c r="M128" s="58"/>
      <c r="P128" s="59">
        <f>((('Ac225 Dose 200 nCi R power'!Q504/'Ac225 Dose 200 nCi R power'!E504)^2+('Ac227 Dose 1 nCi R power'!Q504/'Ac227 Dose 1 nCi R power'!E504)^2)^0.5)*D128</f>
        <v>5.4529098934143704E-4</v>
      </c>
      <c r="Q128" s="59">
        <f>((('Ac225 Dose 200 nCi R power'!R504/'Ac225 Dose 200 nCi R power'!F504)^2+('Ac227 Dose 1 nCi R power'!R504/'Ac227 Dose 1 nCi R power'!F504)^2)^0.5)*E128</f>
        <v>2.332670258230619E-3</v>
      </c>
      <c r="R128" s="59">
        <f>((('Ac225 Dose 200 nCi R power'!S504/'Ac225 Dose 200 nCi R power'!G504)^2+('Ac227 Dose 1 nCi R power'!S504/'Ac227 Dose 1 nCi R power'!G504)^2)^0.5)*F128</f>
        <v>5.121613444041762E-4</v>
      </c>
      <c r="S128" s="59">
        <f>((('Ac225 Dose 200 nCi R power'!T504/'Ac225 Dose 200 nCi R power'!H504)^2+('Ac227 Dose 1 nCi R power'!T504/'Ac227 Dose 1 nCi R power'!H504)^2)^0.5)*G128</f>
        <v>4.9867984382607718E-4</v>
      </c>
      <c r="T128" s="59">
        <f>((('Ac225 Dose 200 nCi R power'!U504/'Ac225 Dose 200 nCi R power'!I504)^2+('Ac227 Dose 1 nCi R power'!U504/'Ac227 Dose 1 nCi R power'!I504)^2)^0.5)*H128</f>
        <v>8.8949394918690116E-4</v>
      </c>
      <c r="U128" s="59">
        <f>((('Ac225 Dose 200 nCi R power'!V504/'Ac225 Dose 200 nCi R power'!J504)^2+('Ac227 Dose 1 nCi R power'!V504/'Ac227 Dose 1 nCi R power'!J504)^2)^0.5)*I128</f>
        <v>3.9958129472833E-3</v>
      </c>
      <c r="V128" s="59">
        <f>((('Ac225 Dose 200 nCi R power'!W504/'Ac225 Dose 200 nCi R power'!K504)^2+('Ac227 Dose 1 nCi R power'!W504/'Ac227 Dose 1 nCi R power'!K504)^2)^0.5)*J128</f>
        <v>7.5499106448435871E-4</v>
      </c>
      <c r="W128" s="59">
        <f>((('Ac225 Dose 200 nCi R power'!X504/'Ac225 Dose 200 nCi R power'!L504)^2+('Ac227 Dose 1 nCi R power'!X504/'Ac227 Dose 1 nCi R power'!L504)^2)^0.5)*K128</f>
        <v>8.8077016514232344E-4</v>
      </c>
      <c r="X128" s="59">
        <f>((('Ac225 Dose 200 nCi R power'!Y504/'Ac225 Dose 200 nCi R power'!M504)^2+('Ac227 Dose 1 nCi R power'!Y504/'Ac227 Dose 1 nCi R power'!M504)^2)^0.5)*L128</f>
        <v>1.1928607986248878E-3</v>
      </c>
      <c r="Y128" s="59"/>
      <c r="Z128" s="59"/>
      <c r="AA128" s="59"/>
      <c r="AB128" s="59">
        <f>((('Ac225 Dose 200 nCi R power'!AC504/'Ac225 Dose 200 nCi R power'!E504)^2+('Ac227 Dose 1 nCi R power'!AC504/'Ac227 Dose 1 nCi R power'!E504)^2)^0.5)*D128</f>
        <v>1.6121632059852005E-3</v>
      </c>
      <c r="AC128" s="59">
        <f>((('Ac225 Dose 200 nCi R power'!AD504/'Ac225 Dose 200 nCi R power'!F504)^2+('Ac227 Dose 1 nCi R power'!AD504/'Ac227 Dose 1 nCi R power'!F504)^2)^0.5)*E128</f>
        <v>6.0280343193080121E-3</v>
      </c>
      <c r="AD128" s="59">
        <f>((('Ac225 Dose 200 nCi R power'!AE504/'Ac225 Dose 200 nCi R power'!G504)^2+('Ac227 Dose 1 nCi R power'!AE504/'Ac227 Dose 1 nCi R power'!G504)^2)^0.5)*F128</f>
        <v>6.7755999366249093E-4</v>
      </c>
      <c r="AE128" s="59">
        <f>((('Ac225 Dose 200 nCi R power'!AF504/'Ac225 Dose 200 nCi R power'!H504)^2+('Ac227 Dose 1 nCi R power'!AF504/'Ac227 Dose 1 nCi R power'!H504)^2)^0.5)*G128</f>
        <v>8.3322014454411655E-4</v>
      </c>
      <c r="AF128" s="59">
        <f>((('Ac225 Dose 200 nCi R power'!AG504/'Ac225 Dose 200 nCi R power'!I504)^2+('Ac227 Dose 1 nCi R power'!AG504/'Ac227 Dose 1 nCi R power'!I504)^2)^0.5)*H128</f>
        <v>1.1390870986843855E-3</v>
      </c>
      <c r="AG128" s="59">
        <f>((('Ac225 Dose 200 nCi R power'!AH504/'Ac225 Dose 200 nCi R power'!J504)^2+('Ac227 Dose 1 nCi R power'!AH504/'Ac227 Dose 1 nCi R power'!J504)^2)^0.5)*I128</f>
        <v>5.3560787165131442E-3</v>
      </c>
      <c r="AH128" s="59">
        <f>((('Ac225 Dose 200 nCi R power'!AI504/'Ac225 Dose 200 nCi R power'!K504)^2+('Ac227 Dose 1 nCi R power'!AI504/'Ac227 Dose 1 nCi R power'!K504)^2)^0.5)*J128</f>
        <v>9.3449590284227114E-4</v>
      </c>
      <c r="AI128" s="59">
        <f>((('Ac225 Dose 200 nCi R power'!AJ504/'Ac225 Dose 200 nCi R power'!L504)^2+('Ac227 Dose 1 nCi R power'!AJ504/'Ac227 Dose 1 nCi R power'!L504)^2)^0.5)*K128</f>
        <v>2.1779706343589677E-3</v>
      </c>
      <c r="AJ128" s="59">
        <f>((('Ac225 Dose 200 nCi R power'!AK504/'Ac225 Dose 200 nCi R power'!M504)^2+('Ac227 Dose 1 nCi R power'!AK504/'Ac227 Dose 1 nCi R power'!M504)^2)^0.5)*L128</f>
        <v>1.4907038073374234E-3</v>
      </c>
      <c r="AK128" s="59"/>
      <c r="AL128" s="59"/>
      <c r="AN128" s="148">
        <f t="shared" si="15"/>
        <v>2.4409438479877687E-4</v>
      </c>
      <c r="AO128" s="148">
        <f t="shared" si="15"/>
        <v>5.5539436239385957E-4</v>
      </c>
      <c r="AP128" s="148">
        <f t="shared" si="15"/>
        <v>-9.4285083201233171E-5</v>
      </c>
      <c r="AQ128" s="148">
        <f t="shared" si="15"/>
        <v>-3.0428545467659363E-5</v>
      </c>
      <c r="AR128" s="148">
        <f t="shared" si="15"/>
        <v>-1.732180921521577E-4</v>
      </c>
      <c r="AS128" s="148">
        <f t="shared" si="15"/>
        <v>-6.8866191491699343E-4</v>
      </c>
      <c r="AT128" s="148">
        <f t="shared" si="15"/>
        <v>-1.5963670473151078E-4</v>
      </c>
      <c r="AU128" s="148">
        <f t="shared" si="15"/>
        <v>1.6499288498577605E-4</v>
      </c>
      <c r="AV128" s="148">
        <f t="shared" si="15"/>
        <v>-2.5152191968135418E-4</v>
      </c>
      <c r="AZ128" s="148">
        <f t="shared" si="16"/>
        <v>2.4015485801254146E-3</v>
      </c>
      <c r="BA128" s="148">
        <f t="shared" si="16"/>
        <v>8.9160989399324903E-3</v>
      </c>
      <c r="BB128" s="148">
        <f t="shared" si="16"/>
        <v>1.0954362548654339E-3</v>
      </c>
      <c r="BC128" s="148">
        <f t="shared" si="16"/>
        <v>1.3014714429025343E-3</v>
      </c>
      <c r="BD128" s="148">
        <f t="shared" si="16"/>
        <v>1.855362955719129E-3</v>
      </c>
      <c r="BE128" s="148">
        <f t="shared" si="16"/>
        <v>8.6632297488794512E-3</v>
      </c>
      <c r="BF128" s="148">
        <f t="shared" si="16"/>
        <v>1.529850262595119E-3</v>
      </c>
      <c r="BG128" s="148">
        <f t="shared" si="16"/>
        <v>3.2237336844870672E-3</v>
      </c>
      <c r="BH128" s="148">
        <f t="shared" si="16"/>
        <v>2.4320426862809571E-3</v>
      </c>
    </row>
    <row r="129" spans="3:60">
      <c r="C129">
        <f t="shared" si="12"/>
        <v>5.75</v>
      </c>
      <c r="D129" s="58">
        <f>'Ac227 Dose 1 nCi R power'!E505/'Ac225 Dose 200 nCi R power'!E505</f>
        <v>8.4451849410512698E-4</v>
      </c>
      <c r="E129" s="58">
        <f>'Ac227 Dose 1 nCi R power'!F505/'Ac225 Dose 200 nCi R power'!F505</f>
        <v>2.9808001448720723E-3</v>
      </c>
      <c r="F129" s="58">
        <f>'Ac227 Dose 1 nCi R power'!G505/'Ac225 Dose 200 nCi R power'!G505</f>
        <v>4.3963376976359199E-4</v>
      </c>
      <c r="G129" s="58">
        <f>'Ac227 Dose 1 nCi R power'!H505/'Ac225 Dose 200 nCi R power'!H505</f>
        <v>4.909390782223956E-4</v>
      </c>
      <c r="H129" s="58">
        <f>'Ac227 Dose 1 nCi R power'!I505/'Ac225 Dose 200 nCi R power'!I505</f>
        <v>7.4566073855943506E-4</v>
      </c>
      <c r="I129" s="58">
        <f>'Ac227 Dose 1 nCi R power'!J505/'Ac225 Dose 200 nCi R power'!J505</f>
        <v>3.401825971124144E-3</v>
      </c>
      <c r="J129" s="58">
        <f>'Ac227 Dose 1 nCi R power'!K505/'Ac225 Dose 200 nCi R power'!K505</f>
        <v>6.1997178905889123E-4</v>
      </c>
      <c r="K129" s="58">
        <f>'Ac227 Dose 1 nCi R power'!L505/'Ac225 Dose 200 nCi R power'!L505</f>
        <v>1.0996723694310685E-3</v>
      </c>
      <c r="L129" s="58">
        <f>'Ac227 Dose 1 nCi R power'!M505/'Ac225 Dose 200 nCi R power'!M505</f>
        <v>9.8094139611333195E-4</v>
      </c>
      <c r="M129" s="58"/>
      <c r="P129" s="59">
        <f>((('Ac225 Dose 200 nCi R power'!Q505/'Ac225 Dose 200 nCi R power'!E505)^2+('Ac227 Dose 1 nCi R power'!Q505/'Ac227 Dose 1 nCi R power'!E505)^2)^0.5)*D129</f>
        <v>5.6839436701726636E-4</v>
      </c>
      <c r="Q129" s="59">
        <f>((('Ac225 Dose 200 nCi R power'!R505/'Ac225 Dose 200 nCi R power'!F505)^2+('Ac227 Dose 1 nCi R power'!R505/'Ac227 Dose 1 nCi R power'!F505)^2)^0.5)*E129</f>
        <v>2.4533373614853199E-3</v>
      </c>
      <c r="R129" s="59">
        <f>((('Ac225 Dose 200 nCi R power'!S505/'Ac225 Dose 200 nCi R power'!G505)^2+('Ac227 Dose 1 nCi R power'!S505/'Ac227 Dose 1 nCi R power'!G505)^2)^0.5)*F129</f>
        <v>5.3848617414979411E-4</v>
      </c>
      <c r="S129" s="59">
        <f>((('Ac225 Dose 200 nCi R power'!T505/'Ac225 Dose 200 nCi R power'!H505)^2+('Ac227 Dose 1 nCi R power'!T505/'Ac227 Dose 1 nCi R power'!H505)^2)^0.5)*G129</f>
        <v>5.2058554532851201E-4</v>
      </c>
      <c r="T129" s="59">
        <f>((('Ac225 Dose 200 nCi R power'!U505/'Ac225 Dose 200 nCi R power'!I505)^2+('Ac227 Dose 1 nCi R power'!U505/'Ac227 Dose 1 nCi R power'!I505)^2)^0.5)*H129</f>
        <v>9.2597251446936051E-4</v>
      </c>
      <c r="U129" s="59">
        <f>((('Ac225 Dose 200 nCi R power'!V505/'Ac225 Dose 200 nCi R power'!J505)^2+('Ac227 Dose 1 nCi R power'!V505/'Ac227 Dose 1 nCi R power'!J505)^2)^0.5)*I129</f>
        <v>4.0801370575004967E-3</v>
      </c>
      <c r="V129" s="59">
        <f>((('Ac225 Dose 200 nCi R power'!W505/'Ac225 Dose 200 nCi R power'!K505)^2+('Ac227 Dose 1 nCi R power'!W505/'Ac227 Dose 1 nCi R power'!K505)^2)^0.5)*J129</f>
        <v>7.8168697561196911E-4</v>
      </c>
      <c r="W129" s="59">
        <f>((('Ac225 Dose 200 nCi R power'!X505/'Ac225 Dose 200 nCi R power'!L505)^2+('Ac227 Dose 1 nCi R power'!X505/'Ac227 Dose 1 nCi R power'!L505)^2)^0.5)*K129</f>
        <v>9.2833405571696615E-4</v>
      </c>
      <c r="X129" s="59">
        <f>((('Ac225 Dose 200 nCi R power'!Y505/'Ac225 Dose 200 nCi R power'!M505)^2+('Ac227 Dose 1 nCi R power'!Y505/'Ac227 Dose 1 nCi R power'!M505)^2)^0.5)*L129</f>
        <v>1.2386303574402737E-3</v>
      </c>
      <c r="Y129" s="59"/>
      <c r="Z129" s="59"/>
      <c r="AA129" s="59"/>
      <c r="AB129" s="59">
        <f>((('Ac225 Dose 200 nCi R power'!AC505/'Ac225 Dose 200 nCi R power'!E505)^2+('Ac227 Dose 1 nCi R power'!AC505/'Ac227 Dose 1 nCi R power'!E505)^2)^0.5)*D129</f>
        <v>1.7503403480644557E-3</v>
      </c>
      <c r="AC129" s="59">
        <f>((('Ac225 Dose 200 nCi R power'!AD505/'Ac225 Dose 200 nCi R power'!F505)^2+('Ac227 Dose 1 nCi R power'!AD505/'Ac227 Dose 1 nCi R power'!F505)^2)^0.5)*E129</f>
        <v>6.1687960775210632E-3</v>
      </c>
      <c r="AD129" s="59">
        <f>((('Ac225 Dose 200 nCi R power'!AE505/'Ac225 Dose 200 nCi R power'!G505)^2+('Ac227 Dose 1 nCi R power'!AE505/'Ac227 Dose 1 nCi R power'!G505)^2)^0.5)*F129</f>
        <v>7.1291459135694978E-4</v>
      </c>
      <c r="AE129" s="59">
        <f>((('Ac225 Dose 200 nCi R power'!AF505/'Ac225 Dose 200 nCi R power'!H505)^2+('Ac227 Dose 1 nCi R power'!AF505/'Ac227 Dose 1 nCi R power'!H505)^2)^0.5)*G129</f>
        <v>8.7540498069477819E-4</v>
      </c>
      <c r="AF129" s="59">
        <f>((('Ac225 Dose 200 nCi R power'!AG505/'Ac225 Dose 200 nCi R power'!I505)^2+('Ac227 Dose 1 nCi R power'!AG505/'Ac227 Dose 1 nCi R power'!I505)^2)^0.5)*H129</f>
        <v>1.1858767437967197E-3</v>
      </c>
      <c r="AG129" s="59">
        <f>((('Ac225 Dose 200 nCi R power'!AH505/'Ac225 Dose 200 nCi R power'!J505)^2+('Ac227 Dose 1 nCi R power'!AH505/'Ac227 Dose 1 nCi R power'!J505)^2)^0.5)*I129</f>
        <v>5.5401967565546955E-3</v>
      </c>
      <c r="AH129" s="59">
        <f>((('Ac225 Dose 200 nCi R power'!AI505/'Ac225 Dose 200 nCi R power'!K505)^2+('Ac227 Dose 1 nCi R power'!AI505/'Ac227 Dose 1 nCi R power'!K505)^2)^0.5)*J129</f>
        <v>9.7747819635742679E-4</v>
      </c>
      <c r="AI129" s="59">
        <f>((('Ac225 Dose 200 nCi R power'!AJ505/'Ac225 Dose 200 nCi R power'!L505)^2+('Ac227 Dose 1 nCi R power'!AJ505/'Ac227 Dose 1 nCi R power'!L505)^2)^0.5)*K129</f>
        <v>2.2823991821186332E-3</v>
      </c>
      <c r="AJ129" s="59">
        <f>((('Ac225 Dose 200 nCi R power'!AK505/'Ac225 Dose 200 nCi R power'!M505)^2+('Ac227 Dose 1 nCi R power'!AK505/'Ac227 Dose 1 nCi R power'!M505)^2)^0.5)*L129</f>
        <v>1.5569905513486751E-3</v>
      </c>
      <c r="AK129" s="59"/>
      <c r="AL129" s="59"/>
      <c r="AN129" s="148">
        <f t="shared" si="15"/>
        <v>2.7612412708786062E-4</v>
      </c>
      <c r="AO129" s="148">
        <f t="shared" si="15"/>
        <v>5.2746278338675241E-4</v>
      </c>
      <c r="AP129" s="148">
        <f t="shared" si="15"/>
        <v>-9.8852404386202118E-5</v>
      </c>
      <c r="AQ129" s="148">
        <f t="shared" si="15"/>
        <v>-2.9646467106116407E-5</v>
      </c>
      <c r="AR129" s="148">
        <f t="shared" si="15"/>
        <v>-1.8031177590992545E-4</v>
      </c>
      <c r="AS129" s="148">
        <f t="shared" si="15"/>
        <v>-6.783110863763527E-4</v>
      </c>
      <c r="AT129" s="148">
        <f t="shared" si="15"/>
        <v>-1.6171518655307788E-4</v>
      </c>
      <c r="AU129" s="148">
        <f t="shared" si="15"/>
        <v>1.7133831371410238E-4</v>
      </c>
      <c r="AV129" s="148">
        <f t="shared" si="15"/>
        <v>-2.5768896132694172E-4</v>
      </c>
      <c r="AZ129" s="148">
        <f t="shared" si="16"/>
        <v>2.5948588421695826E-3</v>
      </c>
      <c r="BA129" s="148">
        <f t="shared" si="16"/>
        <v>9.1495962223931346E-3</v>
      </c>
      <c r="BB129" s="148">
        <f t="shared" si="16"/>
        <v>1.1525483611205417E-3</v>
      </c>
      <c r="BC129" s="148">
        <f t="shared" si="16"/>
        <v>1.3663440589171739E-3</v>
      </c>
      <c r="BD129" s="148">
        <f t="shared" si="16"/>
        <v>1.9315374823561547E-3</v>
      </c>
      <c r="BE129" s="148">
        <f t="shared" si="16"/>
        <v>8.9420227276788399E-3</v>
      </c>
      <c r="BF129" s="148">
        <f t="shared" si="16"/>
        <v>1.5974499854163179E-3</v>
      </c>
      <c r="BG129" s="148">
        <f t="shared" si="16"/>
        <v>3.3820715515497017E-3</v>
      </c>
      <c r="BH129" s="148">
        <f t="shared" si="16"/>
        <v>2.5379319474620071E-3</v>
      </c>
    </row>
    <row r="130" spans="3:60">
      <c r="C130">
        <f t="shared" ref="C130:C161" si="17">C41</f>
        <v>6</v>
      </c>
      <c r="D130" s="58">
        <f>'Ac227 Dose 1 nCi R power'!E506/'Ac225 Dose 200 nCi R power'!E506</f>
        <v>9.005697983541464E-4</v>
      </c>
      <c r="E130" s="58">
        <f>'Ac227 Dose 1 nCi R power'!F506/'Ac225 Dose 200 nCi R power'!F506</f>
        <v>3.0683360041727026E-3</v>
      </c>
      <c r="F130" s="58">
        <f>'Ac227 Dose 1 nCi R power'!G506/'Ac225 Dose 200 nCi R power'!G506</f>
        <v>4.6148014730969299E-4</v>
      </c>
      <c r="G130" s="58">
        <f>'Ac227 Dose 1 nCi R power'!H506/'Ac225 Dose 200 nCi R power'!H506</f>
        <v>5.1408224782798417E-4</v>
      </c>
      <c r="H130" s="58">
        <f>'Ac227 Dose 1 nCi R power'!I506/'Ac225 Dose 200 nCi R power'!I506</f>
        <v>7.7518324182394458E-4</v>
      </c>
      <c r="I130" s="58">
        <f>'Ac227 Dose 1 nCi R power'!J506/'Ac225 Dose 200 nCi R power'!J506</f>
        <v>3.4898911342763003E-3</v>
      </c>
      <c r="J130" s="58">
        <f>'Ac227 Dose 1 nCi R power'!K506/'Ac225 Dose 200 nCi R power'!K506</f>
        <v>6.445638401987024E-4</v>
      </c>
      <c r="K130" s="58">
        <f>'Ac227 Dose 1 nCi R power'!L506/'Ac225 Dose 200 nCi R power'!L506</f>
        <v>1.1560674936432758E-3</v>
      </c>
      <c r="L130" s="58">
        <f>'Ac227 Dose 1 nCi R power'!M506/'Ac225 Dose 200 nCi R power'!M506</f>
        <v>1.0203729153419657E-3</v>
      </c>
      <c r="M130" s="58"/>
      <c r="P130" s="59">
        <f>((('Ac225 Dose 200 nCi R power'!Q506/'Ac225 Dose 200 nCi R power'!E506)^2+('Ac227 Dose 1 nCi R power'!Q506/'Ac227 Dose 1 nCi R power'!E506)^2)^0.5)*D130</f>
        <v>5.9102564444910846E-4</v>
      </c>
      <c r="Q130" s="59">
        <f>((('Ac225 Dose 200 nCi R power'!R506/'Ac225 Dose 200 nCi R power'!F506)^2+('Ac227 Dose 1 nCi R power'!R506/'Ac227 Dose 1 nCi R power'!F506)^2)^0.5)*E130</f>
        <v>2.5753757309592588E-3</v>
      </c>
      <c r="R130" s="59">
        <f>((('Ac225 Dose 200 nCi R power'!S506/'Ac225 Dose 200 nCi R power'!G506)^2+('Ac227 Dose 1 nCi R power'!S506/'Ac227 Dose 1 nCi R power'!G506)^2)^0.5)*F130</f>
        <v>5.6489059501522564E-4</v>
      </c>
      <c r="S130" s="59">
        <f>((('Ac225 Dose 200 nCi R power'!T506/'Ac225 Dose 200 nCi R power'!H506)^2+('Ac227 Dose 1 nCi R power'!T506/'Ac227 Dose 1 nCi R power'!H506)^2)^0.5)*G130</f>
        <v>5.4260925657485684E-4</v>
      </c>
      <c r="T130" s="59">
        <f>((('Ac225 Dose 200 nCi R power'!U506/'Ac225 Dose 200 nCi R power'!I506)^2+('Ac227 Dose 1 nCi R power'!U506/'Ac227 Dose 1 nCi R power'!I506)^2)^0.5)*H130</f>
        <v>9.6261115973528353E-4</v>
      </c>
      <c r="U130" s="59">
        <f>((('Ac225 Dose 200 nCi R power'!V506/'Ac225 Dose 200 nCi R power'!J506)^2+('Ac227 Dose 1 nCi R power'!V506/'Ac227 Dose 1 nCi R power'!J506)^2)^0.5)*I130</f>
        <v>4.1519260190482432E-3</v>
      </c>
      <c r="V130" s="59">
        <f>((('Ac225 Dose 200 nCi R power'!W506/'Ac225 Dose 200 nCi R power'!K506)^2+('Ac227 Dose 1 nCi R power'!W506/'Ac227 Dose 1 nCi R power'!K506)^2)^0.5)*J130</f>
        <v>8.0766614710842241E-4</v>
      </c>
      <c r="W130" s="59">
        <f>((('Ac225 Dose 200 nCi R power'!X506/'Ac225 Dose 200 nCi R power'!L506)^2+('Ac227 Dose 1 nCi R power'!X506/'Ac227 Dose 1 nCi R power'!L506)^2)^0.5)*K130</f>
        <v>9.7832834726785736E-4</v>
      </c>
      <c r="X130" s="59">
        <f>((('Ac225 Dose 200 nCi R power'!Y506/'Ac225 Dose 200 nCi R power'!M506)^2+('Ac227 Dose 1 nCi R power'!Y506/'Ac227 Dose 1 nCi R power'!M506)^2)^0.5)*L130</f>
        <v>1.2836127496759868E-3</v>
      </c>
      <c r="Y130" s="59"/>
      <c r="Z130" s="59"/>
      <c r="AA130" s="59"/>
      <c r="AB130" s="59">
        <f>((('Ac225 Dose 200 nCi R power'!AC506/'Ac225 Dose 200 nCi R power'!E506)^2+('Ac227 Dose 1 nCi R power'!AC506/'Ac227 Dose 1 nCi R power'!E506)^2)^0.5)*D130</f>
        <v>1.8948354404839532E-3</v>
      </c>
      <c r="AC130" s="59">
        <f>((('Ac225 Dose 200 nCi R power'!AD506/'Ac225 Dose 200 nCi R power'!F506)^2+('Ac227 Dose 1 nCi R power'!AD506/'Ac227 Dose 1 nCi R power'!F506)^2)^0.5)*E130</f>
        <v>6.2901432259906713E-3</v>
      </c>
      <c r="AD130" s="59">
        <f>((('Ac225 Dose 200 nCi R power'!AE506/'Ac225 Dose 200 nCi R power'!G506)^2+('Ac227 Dose 1 nCi R power'!AE506/'Ac227 Dose 1 nCi R power'!G506)^2)^0.5)*F130</f>
        <v>7.4843454708632305E-4</v>
      </c>
      <c r="AE130" s="59">
        <f>((('Ac225 Dose 200 nCi R power'!AF506/'Ac225 Dose 200 nCi R power'!H506)^2+('Ac227 Dose 1 nCi R power'!AF506/'Ac227 Dose 1 nCi R power'!H506)^2)^0.5)*G130</f>
        <v>9.1863004091923483E-4</v>
      </c>
      <c r="AF130" s="59">
        <f>((('Ac225 Dose 200 nCi R power'!AG506/'Ac225 Dose 200 nCi R power'!I506)^2+('Ac227 Dose 1 nCi R power'!AG506/'Ac227 Dose 1 nCi R power'!I506)^2)^0.5)*H130</f>
        <v>1.2328976772022699E-3</v>
      </c>
      <c r="AG130" s="59">
        <f>((('Ac225 Dose 200 nCi R power'!AH506/'Ac225 Dose 200 nCi R power'!J506)^2+('Ac227 Dose 1 nCi R power'!AH506/'Ac227 Dose 1 nCi R power'!J506)^2)^0.5)*I130</f>
        <v>5.71862486810312E-3</v>
      </c>
      <c r="AH130" s="59">
        <f>((('Ac225 Dose 200 nCi R power'!AI506/'Ac225 Dose 200 nCi R power'!K506)^2+('Ac227 Dose 1 nCi R power'!AI506/'Ac227 Dose 1 nCi R power'!K506)^2)^0.5)*J130</f>
        <v>1.0210634683207088E-3</v>
      </c>
      <c r="AI130" s="59">
        <f>((('Ac225 Dose 200 nCi R power'!AJ506/'Ac225 Dose 200 nCi R power'!L506)^2+('Ac227 Dose 1 nCi R power'!AJ506/'Ac227 Dose 1 nCi R power'!L506)^2)^0.5)*K130</f>
        <v>2.3907497595092296E-3</v>
      </c>
      <c r="AJ130" s="59">
        <f>((('Ac225 Dose 200 nCi R power'!AK506/'Ac225 Dose 200 nCi R power'!M506)^2+('Ac227 Dose 1 nCi R power'!AK506/'Ac227 Dose 1 nCi R power'!M506)^2)^0.5)*L130</f>
        <v>1.6232372280159961E-3</v>
      </c>
      <c r="AK130" s="59"/>
      <c r="AL130" s="59"/>
      <c r="AN130" s="148">
        <f t="shared" si="15"/>
        <v>3.0954415390503794E-4</v>
      </c>
      <c r="AO130" s="148">
        <f t="shared" si="15"/>
        <v>4.9296027321344381E-4</v>
      </c>
      <c r="AP130" s="148">
        <f t="shared" si="15"/>
        <v>-1.0341044770553265E-4</v>
      </c>
      <c r="AQ130" s="148">
        <f t="shared" si="15"/>
        <v>-2.8527008746872672E-5</v>
      </c>
      <c r="AR130" s="148">
        <f t="shared" si="15"/>
        <v>-1.8742791791133894E-4</v>
      </c>
      <c r="AS130" s="148">
        <f t="shared" si="15"/>
        <v>-6.6203488477194292E-4</v>
      </c>
      <c r="AT130" s="148">
        <f t="shared" si="15"/>
        <v>-1.6310230690972001E-4</v>
      </c>
      <c r="AU130" s="148">
        <f t="shared" si="15"/>
        <v>1.7773914637541841E-4</v>
      </c>
      <c r="AV130" s="148">
        <f t="shared" si="15"/>
        <v>-2.6323983433402111E-4</v>
      </c>
      <c r="AZ130" s="148">
        <f t="shared" si="16"/>
        <v>2.7954052388380994E-3</v>
      </c>
      <c r="BA130" s="148">
        <f t="shared" si="16"/>
        <v>9.3584792301633739E-3</v>
      </c>
      <c r="BB130" s="148">
        <f t="shared" si="16"/>
        <v>1.209914694396016E-3</v>
      </c>
      <c r="BC130" s="148">
        <f t="shared" si="16"/>
        <v>1.4327122887472189E-3</v>
      </c>
      <c r="BD130" s="148">
        <f t="shared" si="16"/>
        <v>2.0080809190262143E-3</v>
      </c>
      <c r="BE130" s="148">
        <f t="shared" si="16"/>
        <v>9.2085160023794195E-3</v>
      </c>
      <c r="BF130" s="148">
        <f t="shared" si="16"/>
        <v>1.6656273085194112E-3</v>
      </c>
      <c r="BG130" s="148">
        <f t="shared" si="16"/>
        <v>3.5468172531525053E-3</v>
      </c>
      <c r="BH130" s="148">
        <f t="shared" si="16"/>
        <v>2.643610143357962E-3</v>
      </c>
    </row>
    <row r="131" spans="3:60">
      <c r="C131">
        <f t="shared" si="17"/>
        <v>6.25</v>
      </c>
      <c r="D131" s="58">
        <f>'Ac227 Dose 1 nCi R power'!E507/'Ac225 Dose 200 nCi R power'!E507</f>
        <v>9.5829652095818618E-4</v>
      </c>
      <c r="E131" s="58">
        <f>'Ac227 Dose 1 nCi R power'!F507/'Ac225 Dose 200 nCi R power'!F507</f>
        <v>3.1560127364528069E-3</v>
      </c>
      <c r="F131" s="58">
        <f>'Ac227 Dose 1 nCi R power'!G507/'Ac225 Dose 200 nCi R power'!G507</f>
        <v>4.8376280526577864E-4</v>
      </c>
      <c r="G131" s="58">
        <f>'Ac227 Dose 1 nCi R power'!H507/'Ac225 Dose 200 nCi R power'!H507</f>
        <v>5.3789262976567363E-4</v>
      </c>
      <c r="H131" s="58">
        <f>'Ac227 Dose 1 nCi R power'!I507/'Ac225 Dose 200 nCi R power'!I507</f>
        <v>8.0545990926217425E-4</v>
      </c>
      <c r="I131" s="58">
        <f>'Ac227 Dose 1 nCi R power'!J507/'Ac225 Dose 200 nCi R power'!J507</f>
        <v>3.5779824245744068E-3</v>
      </c>
      <c r="J131" s="58">
        <f>'Ac227 Dose 1 nCi R power'!K507/'Ac225 Dose 200 nCi R power'!K507</f>
        <v>6.6968462412168059E-4</v>
      </c>
      <c r="K131" s="58">
        <f>'Ac227 Dose 1 nCi R power'!L507/'Ac225 Dose 200 nCi R power'!L507</f>
        <v>1.2144400895537388E-3</v>
      </c>
      <c r="L131" s="58">
        <f>'Ac227 Dose 1 nCi R power'!M507/'Ac225 Dose 200 nCi R power'!M507</f>
        <v>1.0605350378134607E-3</v>
      </c>
      <c r="M131" s="58"/>
      <c r="P131" s="59">
        <f>((('Ac225 Dose 200 nCi R power'!Q507/'Ac225 Dose 200 nCi R power'!E507)^2+('Ac227 Dose 1 nCi R power'!Q507/'Ac227 Dose 1 nCi R power'!E507)^2)^0.5)*D131</f>
        <v>6.1389346776119112E-4</v>
      </c>
      <c r="Q131" s="59">
        <f>((('Ac225 Dose 200 nCi R power'!R507/'Ac225 Dose 200 nCi R power'!F507)^2+('Ac227 Dose 1 nCi R power'!R507/'Ac227 Dose 1 nCi R power'!F507)^2)^0.5)*E131</f>
        <v>2.7002498650505365E-3</v>
      </c>
      <c r="R131" s="59">
        <f>((('Ac225 Dose 200 nCi R power'!S507/'Ac225 Dose 200 nCi R power'!G507)^2+('Ac227 Dose 1 nCi R power'!S507/'Ac227 Dose 1 nCi R power'!G507)^2)^0.5)*F131</f>
        <v>5.9180601541255497E-4</v>
      </c>
      <c r="S131" s="59">
        <f>((('Ac225 Dose 200 nCi R power'!T507/'Ac225 Dose 200 nCi R power'!H507)^2+('Ac227 Dose 1 nCi R power'!T507/'Ac227 Dose 1 nCi R power'!H507)^2)^0.5)*G131</f>
        <v>5.6516084945857541E-4</v>
      </c>
      <c r="T131" s="59">
        <f>((('Ac225 Dose 200 nCi R power'!U507/'Ac225 Dose 200 nCi R power'!I507)^2+('Ac227 Dose 1 nCi R power'!U507/'Ac227 Dose 1 nCi R power'!I507)^2)^0.5)*H131</f>
        <v>1.0001805677983819E-3</v>
      </c>
      <c r="U131" s="59">
        <f>((('Ac225 Dose 200 nCi R power'!V507/'Ac225 Dose 200 nCi R power'!J507)^2+('Ac227 Dose 1 nCi R power'!V507/'Ac227 Dose 1 nCi R power'!J507)^2)^0.5)*I131</f>
        <v>4.2218757153120907E-3</v>
      </c>
      <c r="V131" s="59">
        <f>((('Ac225 Dose 200 nCi R power'!W507/'Ac225 Dose 200 nCi R power'!K507)^2+('Ac227 Dose 1 nCi R power'!W507/'Ac227 Dose 1 nCi R power'!K507)^2)^0.5)*J131</f>
        <v>8.3399450755429299E-4</v>
      </c>
      <c r="W131" s="59">
        <f>((('Ac225 Dose 200 nCi R power'!X507/'Ac225 Dose 200 nCi R power'!L507)^2+('Ac227 Dose 1 nCi R power'!X507/'Ac227 Dose 1 nCi R power'!L507)^2)^0.5)*K131</f>
        <v>1.0302959447796166E-3</v>
      </c>
      <c r="X131" s="59">
        <f>((('Ac225 Dose 200 nCi R power'!Y507/'Ac225 Dose 200 nCi R power'!M507)^2+('Ac227 Dose 1 nCi R power'!Y507/'Ac227 Dose 1 nCi R power'!M507)^2)^0.5)*L131</f>
        <v>1.3292864646817289E-3</v>
      </c>
      <c r="Y131" s="59"/>
      <c r="Z131" s="59"/>
      <c r="AA131" s="59"/>
      <c r="AB131" s="59">
        <f>((('Ac225 Dose 200 nCi R power'!AC507/'Ac225 Dose 200 nCi R power'!E507)^2+('Ac227 Dose 1 nCi R power'!AC507/'Ac227 Dose 1 nCi R power'!E507)^2)^0.5)*D131</f>
        <v>2.0458378015413168E-3</v>
      </c>
      <c r="AC131" s="59">
        <f>((('Ac225 Dose 200 nCi R power'!AD507/'Ac225 Dose 200 nCi R power'!F507)^2+('Ac227 Dose 1 nCi R power'!AD507/'Ac227 Dose 1 nCi R power'!F507)^2)^0.5)*E131</f>
        <v>6.4077761279095567E-3</v>
      </c>
      <c r="AD131" s="59">
        <f>((('Ac225 Dose 200 nCi R power'!AE507/'Ac225 Dose 200 nCi R power'!G507)^2+('Ac227 Dose 1 nCi R power'!AE507/'Ac227 Dose 1 nCi R power'!G507)^2)^0.5)*F131</f>
        <v>7.8467958375719117E-4</v>
      </c>
      <c r="AE131" s="59">
        <f>((('Ac225 Dose 200 nCi R power'!AF507/'Ac225 Dose 200 nCi R power'!H507)^2+('Ac227 Dose 1 nCi R power'!AF507/'Ac227 Dose 1 nCi R power'!H507)^2)^0.5)*G131</f>
        <v>9.6316019882376844E-4</v>
      </c>
      <c r="AF131" s="59">
        <f>((('Ac225 Dose 200 nCi R power'!AG507/'Ac225 Dose 200 nCi R power'!I507)^2+('Ac227 Dose 1 nCi R power'!AG507/'Ac227 Dose 1 nCi R power'!I507)^2)^0.5)*H131</f>
        <v>1.281124653451725E-3</v>
      </c>
      <c r="AG131" s="59">
        <f>((('Ac225 Dose 200 nCi R power'!AH507/'Ac225 Dose 200 nCi R power'!J507)^2+('Ac227 Dose 1 nCi R power'!AH507/'Ac227 Dose 1 nCi R power'!J507)^2)^0.5)*I131</f>
        <v>5.899386007574634E-3</v>
      </c>
      <c r="AH131" s="59">
        <f>((('Ac225 Dose 200 nCi R power'!AI507/'Ac225 Dose 200 nCi R power'!K507)^2+('Ac227 Dose 1 nCi R power'!AI507/'Ac227 Dose 1 nCi R power'!K507)^2)^0.5)*J131</f>
        <v>1.0657798890275861E-3</v>
      </c>
      <c r="AI131" s="59">
        <f>((('Ac225 Dose 200 nCi R power'!AJ507/'Ac225 Dose 200 nCi R power'!L507)^2+('Ac227 Dose 1 nCi R power'!AJ507/'Ac227 Dose 1 nCi R power'!L507)^2)^0.5)*K131</f>
        <v>2.5025264600727964E-3</v>
      </c>
      <c r="AJ131" s="59">
        <f>((('Ac225 Dose 200 nCi R power'!AK507/'Ac225 Dose 200 nCi R power'!M507)^2+('Ac227 Dose 1 nCi R power'!AK507/'Ac227 Dose 1 nCi R power'!M507)^2)^0.5)*L131</f>
        <v>1.6907151561421079E-3</v>
      </c>
      <c r="AK131" s="59"/>
      <c r="AL131" s="59"/>
      <c r="AN131" s="148">
        <f t="shared" si="15"/>
        <v>3.4440305319699506E-4</v>
      </c>
      <c r="AO131" s="148">
        <f t="shared" si="15"/>
        <v>4.557628714022704E-4</v>
      </c>
      <c r="AP131" s="148">
        <f t="shared" si="15"/>
        <v>-1.0804321014677633E-4</v>
      </c>
      <c r="AQ131" s="148">
        <f t="shared" si="15"/>
        <v>-2.726821969290178E-5</v>
      </c>
      <c r="AR131" s="148">
        <f t="shared" si="15"/>
        <v>-1.9472065853620767E-4</v>
      </c>
      <c r="AS131" s="148">
        <f t="shared" si="15"/>
        <v>-6.4389329073768391E-4</v>
      </c>
      <c r="AT131" s="148">
        <f t="shared" si="15"/>
        <v>-1.643098834326124E-4</v>
      </c>
      <c r="AU131" s="148">
        <f t="shared" si="15"/>
        <v>1.8414414477412218E-4</v>
      </c>
      <c r="AV131" s="148">
        <f t="shared" si="15"/>
        <v>-2.6875142686826818E-4</v>
      </c>
      <c r="AZ131" s="148">
        <f t="shared" si="16"/>
        <v>3.0041343224995031E-3</v>
      </c>
      <c r="BA131" s="148">
        <f t="shared" si="16"/>
        <v>9.5637888643623631E-3</v>
      </c>
      <c r="BB131" s="148">
        <f t="shared" si="16"/>
        <v>1.2684423890229699E-3</v>
      </c>
      <c r="BC131" s="148">
        <f t="shared" si="16"/>
        <v>1.501052828589442E-3</v>
      </c>
      <c r="BD131" s="148">
        <f t="shared" si="16"/>
        <v>2.0865845627138992E-3</v>
      </c>
      <c r="BE131" s="148">
        <f t="shared" si="16"/>
        <v>9.4773684321490404E-3</v>
      </c>
      <c r="BF131" s="148">
        <f t="shared" si="16"/>
        <v>1.7354645131492667E-3</v>
      </c>
      <c r="BG131" s="148">
        <f t="shared" si="16"/>
        <v>3.7169665496265352E-3</v>
      </c>
      <c r="BH131" s="148">
        <f t="shared" si="16"/>
        <v>2.7512501939555688E-3</v>
      </c>
    </row>
    <row r="132" spans="3:60">
      <c r="C132">
        <f t="shared" si="17"/>
        <v>6.5</v>
      </c>
      <c r="D132" s="58">
        <f>'Ac227 Dose 1 nCi R power'!E508/'Ac225 Dose 200 nCi R power'!E508</f>
        <v>1.0185302796881306E-3</v>
      </c>
      <c r="E132" s="58">
        <f>'Ac227 Dose 1 nCi R power'!F508/'Ac225 Dose 200 nCi R power'!F508</f>
        <v>3.249002336978178E-3</v>
      </c>
      <c r="F132" s="58">
        <f>'Ac227 Dose 1 nCi R power'!G508/'Ac225 Dose 200 nCi R power'!G508</f>
        <v>5.0683747822848134E-4</v>
      </c>
      <c r="G132" s="58">
        <f>'Ac227 Dose 1 nCi R power'!H508/'Ac225 Dose 200 nCi R power'!H508</f>
        <v>5.6253503859620281E-4</v>
      </c>
      <c r="H132" s="58">
        <f>'Ac227 Dose 1 nCi R power'!I508/'Ac225 Dose 200 nCi R power'!I508</f>
        <v>8.3705402889143118E-4</v>
      </c>
      <c r="I132" s="58">
        <f>'Ac227 Dose 1 nCi R power'!J508/'Ac225 Dose 200 nCi R power'!J508</f>
        <v>3.6724683525771046E-3</v>
      </c>
      <c r="J132" s="58">
        <f>'Ac227 Dose 1 nCi R power'!K508/'Ac225 Dose 200 nCi R power'!K508</f>
        <v>6.9584380786830028E-4</v>
      </c>
      <c r="K132" s="58">
        <f>'Ac227 Dose 1 nCi R power'!L508/'Ac225 Dose 200 nCi R power'!L508</f>
        <v>1.2743050777243997E-3</v>
      </c>
      <c r="L132" s="58">
        <f>'Ac227 Dose 1 nCi R power'!M508/'Ac225 Dose 200 nCi R power'!M508</f>
        <v>1.1022813982672593E-3</v>
      </c>
      <c r="M132" s="58"/>
      <c r="P132" s="59">
        <f>((('Ac225 Dose 200 nCi R power'!Q508/'Ac225 Dose 200 nCi R power'!E508)^2+('Ac227 Dose 1 nCi R power'!Q508/'Ac227 Dose 1 nCi R power'!E508)^2)^0.5)*D132</f>
        <v>6.377114715778176E-4</v>
      </c>
      <c r="Q132" s="59">
        <f>((('Ac225 Dose 200 nCi R power'!R508/'Ac225 Dose 200 nCi R power'!F508)^2+('Ac227 Dose 1 nCi R power'!R508/'Ac227 Dose 1 nCi R power'!F508)^2)^0.5)*E132</f>
        <v>2.829312147276651E-3</v>
      </c>
      <c r="R132" s="59">
        <f>((('Ac225 Dose 200 nCi R power'!S508/'Ac225 Dose 200 nCi R power'!G508)^2+('Ac227 Dose 1 nCi R power'!S508/'Ac227 Dose 1 nCi R power'!G508)^2)^0.5)*F132</f>
        <v>6.1967441434027657E-4</v>
      </c>
      <c r="S132" s="59">
        <f>((('Ac225 Dose 200 nCi R power'!T508/'Ac225 Dose 200 nCi R power'!H508)^2+('Ac227 Dose 1 nCi R power'!T508/'Ac227 Dose 1 nCi R power'!H508)^2)^0.5)*G132</f>
        <v>5.8860602051555235E-4</v>
      </c>
      <c r="T132" s="59">
        <f>((('Ac225 Dose 200 nCi R power'!U508/'Ac225 Dose 200 nCi R power'!I508)^2+('Ac227 Dose 1 nCi R power'!U508/'Ac227 Dose 1 nCi R power'!I508)^2)^0.5)*H132</f>
        <v>1.0393838748851986E-3</v>
      </c>
      <c r="U132" s="59">
        <f>((('Ac225 Dose 200 nCi R power'!V508/'Ac225 Dose 200 nCi R power'!J508)^2+('Ac227 Dose 1 nCi R power'!V508/'Ac227 Dose 1 nCi R power'!J508)^2)^0.5)*I132</f>
        <v>4.300254807038037E-3</v>
      </c>
      <c r="V132" s="59">
        <f>((('Ac225 Dose 200 nCi R power'!W508/'Ac225 Dose 200 nCi R power'!K508)^2+('Ac227 Dose 1 nCi R power'!W508/'Ac227 Dose 1 nCi R power'!K508)^2)^0.5)*J132</f>
        <v>8.6168428070018297E-4</v>
      </c>
      <c r="W132" s="59">
        <f>((('Ac225 Dose 200 nCi R power'!X508/'Ac225 Dose 200 nCi R power'!L508)^2+('Ac227 Dose 1 nCi R power'!X508/'Ac227 Dose 1 nCi R power'!L508)^2)^0.5)*K132</f>
        <v>1.0837107700292657E-3</v>
      </c>
      <c r="X132" s="59">
        <f>((('Ac225 Dose 200 nCi R power'!Y508/'Ac225 Dose 200 nCi R power'!M508)^2+('Ac227 Dose 1 nCi R power'!Y508/'Ac227 Dose 1 nCi R power'!M508)^2)^0.5)*L132</f>
        <v>1.3770538862712242E-3</v>
      </c>
      <c r="Y132" s="59"/>
      <c r="Z132" s="59"/>
      <c r="AA132" s="59"/>
      <c r="AB132" s="59">
        <f>((('Ac225 Dose 200 nCi R power'!AC508/'Ac225 Dose 200 nCi R power'!E508)^2+('Ac227 Dose 1 nCi R power'!AC508/'Ac227 Dose 1 nCi R power'!E508)^2)^0.5)*D132</f>
        <v>2.2035822425973219E-3</v>
      </c>
      <c r="AC132" s="59">
        <f>((('Ac225 Dose 200 nCi R power'!AD508/'Ac225 Dose 200 nCi R power'!F508)^2+('Ac227 Dose 1 nCi R power'!AD508/'Ac227 Dose 1 nCi R power'!F508)^2)^0.5)*E132</f>
        <v>6.5370667187869408E-3</v>
      </c>
      <c r="AD132" s="59">
        <f>((('Ac225 Dose 200 nCi R power'!AE508/'Ac225 Dose 200 nCi R power'!G508)^2+('Ac227 Dose 1 nCi R power'!AE508/'Ac227 Dose 1 nCi R power'!G508)^2)^0.5)*F132</f>
        <v>8.2222144131365266E-4</v>
      </c>
      <c r="AE132" s="59">
        <f>((('Ac225 Dose 200 nCi R power'!AF508/'Ac225 Dose 200 nCi R power'!H508)^2+('Ac227 Dose 1 nCi R power'!AF508/'Ac227 Dose 1 nCi R power'!H508)^2)^0.5)*G132</f>
        <v>1.0091734376116315E-3</v>
      </c>
      <c r="AF132" s="59">
        <f>((('Ac225 Dose 200 nCi R power'!AG508/'Ac225 Dose 200 nCi R power'!I508)^2+('Ac227 Dose 1 nCi R power'!AG508/'Ac227 Dose 1 nCi R power'!I508)^2)^0.5)*H132</f>
        <v>1.3314496854304496E-3</v>
      </c>
      <c r="AG132" s="59">
        <f>((('Ac225 Dose 200 nCi R power'!AH508/'Ac225 Dose 200 nCi R power'!J508)^2+('Ac227 Dose 1 nCi R power'!AH508/'Ac227 Dose 1 nCi R power'!J508)^2)^0.5)*I132</f>
        <v>6.0900810989766782E-3</v>
      </c>
      <c r="AH132" s="59">
        <f>((('Ac225 Dose 200 nCi R power'!AI508/'Ac225 Dose 200 nCi R power'!K508)^2+('Ac227 Dose 1 nCi R power'!AI508/'Ac227 Dose 1 nCi R power'!K508)^2)^0.5)*J132</f>
        <v>1.1120843954673101E-3</v>
      </c>
      <c r="AI132" s="59">
        <f>((('Ac225 Dose 200 nCi R power'!AJ508/'Ac225 Dose 200 nCi R power'!L508)^2+('Ac227 Dose 1 nCi R power'!AJ508/'Ac227 Dose 1 nCi R power'!L508)^2)^0.5)*K132</f>
        <v>2.6173599245156551E-3</v>
      </c>
      <c r="AJ132" s="59">
        <f>((('Ac225 Dose 200 nCi R power'!AK508/'Ac225 Dose 200 nCi R power'!M508)^2+('Ac227 Dose 1 nCi R power'!AK508/'Ac227 Dose 1 nCi R power'!M508)^2)^0.5)*L132</f>
        <v>1.7606410195143279E-3</v>
      </c>
      <c r="AK132" s="59"/>
      <c r="AL132" s="59"/>
      <c r="AN132" s="148">
        <f t="shared" si="15"/>
        <v>3.8081880811031304E-4</v>
      </c>
      <c r="AO132" s="148">
        <f t="shared" si="15"/>
        <v>4.1969018970152696E-4</v>
      </c>
      <c r="AP132" s="148">
        <f t="shared" si="15"/>
        <v>-1.1283693611179523E-4</v>
      </c>
      <c r="AQ132" s="148">
        <f t="shared" si="15"/>
        <v>-2.607098191934954E-5</v>
      </c>
      <c r="AR132" s="148">
        <f t="shared" si="15"/>
        <v>-2.0232984599376745E-4</v>
      </c>
      <c r="AS132" s="148">
        <f t="shared" si="15"/>
        <v>-6.277864544609324E-4</v>
      </c>
      <c r="AT132" s="148">
        <f t="shared" si="15"/>
        <v>-1.6584047283188269E-4</v>
      </c>
      <c r="AU132" s="148">
        <f t="shared" si="15"/>
        <v>1.9059430769513401E-4</v>
      </c>
      <c r="AV132" s="148">
        <f t="shared" si="15"/>
        <v>-2.7477248800396488E-4</v>
      </c>
      <c r="AZ132" s="148">
        <f t="shared" si="16"/>
        <v>3.2221125222854528E-3</v>
      </c>
      <c r="BA132" s="148">
        <f t="shared" si="16"/>
        <v>9.7860690557651196E-3</v>
      </c>
      <c r="BB132" s="148">
        <f t="shared" si="16"/>
        <v>1.329058919542134E-3</v>
      </c>
      <c r="BC132" s="148">
        <f t="shared" si="16"/>
        <v>1.5717084762078342E-3</v>
      </c>
      <c r="BD132" s="148">
        <f t="shared" si="16"/>
        <v>2.1685037143218807E-3</v>
      </c>
      <c r="BE132" s="148">
        <f t="shared" si="16"/>
        <v>9.7625494515537828E-3</v>
      </c>
      <c r="BF132" s="148">
        <f t="shared" si="16"/>
        <v>1.8079282033356104E-3</v>
      </c>
      <c r="BG132" s="148">
        <f t="shared" si="16"/>
        <v>3.8916650022400548E-3</v>
      </c>
      <c r="BH132" s="148">
        <f t="shared" si="16"/>
        <v>2.8629224177815875E-3</v>
      </c>
    </row>
    <row r="133" spans="3:60">
      <c r="C133">
        <f t="shared" si="17"/>
        <v>6.75</v>
      </c>
      <c r="D133" s="58">
        <f>'Ac227 Dose 1 nCi R power'!E509/'Ac225 Dose 200 nCi R power'!E509</f>
        <v>1.0812783510749302E-3</v>
      </c>
      <c r="E133" s="58">
        <f>'Ac227 Dose 1 nCi R power'!F509/'Ac225 Dose 200 nCi R power'!F509</f>
        <v>3.3470817882620264E-3</v>
      </c>
      <c r="F133" s="58">
        <f>'Ac227 Dose 1 nCi R power'!G509/'Ac225 Dose 200 nCi R power'!G509</f>
        <v>5.3069396566645451E-4</v>
      </c>
      <c r="G133" s="58">
        <f>'Ac227 Dose 1 nCi R power'!H509/'Ac225 Dose 200 nCi R power'!H509</f>
        <v>5.8799602139678812E-4</v>
      </c>
      <c r="H133" s="58">
        <f>'Ac227 Dose 1 nCi R power'!I509/'Ac225 Dose 200 nCi R power'!I509</f>
        <v>8.6993583735827393E-4</v>
      </c>
      <c r="I133" s="58">
        <f>'Ac227 Dose 1 nCi R power'!J509/'Ac225 Dose 200 nCi R power'!J509</f>
        <v>3.7729879766357087E-3</v>
      </c>
      <c r="J133" s="58">
        <f>'Ac227 Dose 1 nCi R power'!K509/'Ac225 Dose 200 nCi R power'!K509</f>
        <v>7.2300859845977016E-4</v>
      </c>
      <c r="K133" s="58">
        <f>'Ac227 Dose 1 nCi R power'!L509/'Ac225 Dose 200 nCi R power'!L509</f>
        <v>1.3356631067204972E-3</v>
      </c>
      <c r="L133" s="58">
        <f>'Ac227 Dose 1 nCi R power'!M509/'Ac225 Dose 200 nCi R power'!M509</f>
        <v>1.1455569445760359E-3</v>
      </c>
      <c r="M133" s="58"/>
      <c r="P133" s="59">
        <f>((('Ac225 Dose 200 nCi R power'!Q509/'Ac225 Dose 200 nCi R power'!E509)^2+('Ac227 Dose 1 nCi R power'!Q509/'Ac227 Dose 1 nCi R power'!E509)^2)^0.5)*D133</f>
        <v>6.6243910862671669E-4</v>
      </c>
      <c r="Q133" s="59">
        <f>((('Ac225 Dose 200 nCi R power'!R509/'Ac225 Dose 200 nCi R power'!F509)^2+('Ac227 Dose 1 nCi R power'!R509/'Ac227 Dose 1 nCi R power'!F509)^2)^0.5)*E133</f>
        <v>2.9625195538961228E-3</v>
      </c>
      <c r="R133" s="59">
        <f>((('Ac225 Dose 200 nCi R power'!S509/'Ac225 Dose 200 nCi R power'!G509)^2+('Ac227 Dose 1 nCi R power'!S509/'Ac227 Dose 1 nCi R power'!G509)^2)^0.5)*F133</f>
        <v>6.4848252433057682E-4</v>
      </c>
      <c r="S133" s="59">
        <f>((('Ac225 Dose 200 nCi R power'!T509/'Ac225 Dose 200 nCi R power'!H509)^2+('Ac227 Dose 1 nCi R power'!T509/'Ac227 Dose 1 nCi R power'!H509)^2)^0.5)*G133</f>
        <v>6.1292343593958762E-4</v>
      </c>
      <c r="T133" s="59">
        <f>((('Ac225 Dose 200 nCi R power'!U509/'Ac225 Dose 200 nCi R power'!I509)^2+('Ac227 Dose 1 nCi R power'!U509/'Ac227 Dose 1 nCi R power'!I509)^2)^0.5)*H133</f>
        <v>1.0801836984025734E-3</v>
      </c>
      <c r="U133" s="59">
        <f>((('Ac225 Dose 200 nCi R power'!V509/'Ac225 Dose 200 nCi R power'!J509)^2+('Ac227 Dose 1 nCi R power'!V509/'Ac227 Dose 1 nCi R power'!J509)^2)^0.5)*I133</f>
        <v>4.3864662691830494E-3</v>
      </c>
      <c r="V133" s="59">
        <f>((('Ac225 Dose 200 nCi R power'!W509/'Ac225 Dose 200 nCi R power'!K509)^2+('Ac227 Dose 1 nCi R power'!W509/'Ac227 Dose 1 nCi R power'!K509)^2)^0.5)*J133</f>
        <v>8.9067297364278078E-4</v>
      </c>
      <c r="W133" s="59">
        <f>((('Ac225 Dose 200 nCi R power'!X509/'Ac225 Dose 200 nCi R power'!L509)^2+('Ac227 Dose 1 nCi R power'!X509/'Ac227 Dose 1 nCi R power'!L509)^2)^0.5)*K133</f>
        <v>1.1385608636986751E-3</v>
      </c>
      <c r="X133" s="59">
        <f>((('Ac225 Dose 200 nCi R power'!Y509/'Ac225 Dose 200 nCi R power'!M509)^2+('Ac227 Dose 1 nCi R power'!Y509/'Ac227 Dose 1 nCi R power'!M509)^2)^0.5)*L133</f>
        <v>1.4268201040395186E-3</v>
      </c>
      <c r="Y133" s="59"/>
      <c r="Z133" s="59"/>
      <c r="AA133" s="59"/>
      <c r="AB133" s="59">
        <f>((('Ac225 Dose 200 nCi R power'!AC509/'Ac225 Dose 200 nCi R power'!E509)^2+('Ac227 Dose 1 nCi R power'!AC509/'Ac227 Dose 1 nCi R power'!E509)^2)^0.5)*D133</f>
        <v>2.3680967328697884E-3</v>
      </c>
      <c r="AC133" s="59">
        <f>((('Ac225 Dose 200 nCi R power'!AD509/'Ac225 Dose 200 nCi R power'!F509)^2+('Ac227 Dose 1 nCi R power'!AD509/'Ac227 Dose 1 nCi R power'!F509)^2)^0.5)*E133</f>
        <v>6.677339733214693E-3</v>
      </c>
      <c r="AD133" s="59">
        <f>((('Ac225 Dose 200 nCi R power'!AE509/'Ac225 Dose 200 nCi R power'!G509)^2+('Ac227 Dose 1 nCi R power'!AE509/'Ac227 Dose 1 nCi R power'!G509)^2)^0.5)*F133</f>
        <v>8.6104373775954251E-4</v>
      </c>
      <c r="AE133" s="59">
        <f>((('Ac225 Dose 200 nCi R power'!AF509/'Ac225 Dose 200 nCi R power'!H509)^2+('Ac227 Dose 1 nCi R power'!AF509/'Ac227 Dose 1 nCi R power'!H509)^2)^0.5)*G133</f>
        <v>1.0566502353804301E-3</v>
      </c>
      <c r="AF133" s="59">
        <f>((('Ac225 Dose 200 nCi R power'!AG509/'Ac225 Dose 200 nCi R power'!I509)^2+('Ac227 Dose 1 nCi R power'!AG509/'Ac227 Dose 1 nCi R power'!I509)^2)^0.5)*H133</f>
        <v>1.383825951048241E-3</v>
      </c>
      <c r="AG133" s="59">
        <f>((('Ac225 Dose 200 nCi R power'!AH509/'Ac225 Dose 200 nCi R power'!J509)^2+('Ac227 Dose 1 nCi R power'!AH509/'Ac227 Dose 1 nCi R power'!J509)^2)^0.5)*I133</f>
        <v>6.2902583603133902E-3</v>
      </c>
      <c r="AH133" s="59">
        <f>((('Ac225 Dose 200 nCi R power'!AI509/'Ac225 Dose 200 nCi R power'!K509)^2+('Ac227 Dose 1 nCi R power'!AI509/'Ac227 Dose 1 nCi R power'!K509)^2)^0.5)*J133</f>
        <v>1.1599450792143331E-3</v>
      </c>
      <c r="AI133" s="59">
        <f>((('Ac225 Dose 200 nCi R power'!AJ509/'Ac225 Dose 200 nCi R power'!L509)^2+('Ac227 Dose 1 nCi R power'!AJ509/'Ac227 Dose 1 nCi R power'!L509)^2)^0.5)*K133</f>
        <v>2.7352264837749527E-3</v>
      </c>
      <c r="AJ133" s="59">
        <f>((('Ac225 Dose 200 nCi R power'!AK509/'Ac225 Dose 200 nCi R power'!M509)^2+('Ac227 Dose 1 nCi R power'!AK509/'Ac227 Dose 1 nCi R power'!M509)^2)^0.5)*L133</f>
        <v>1.8329462086142257E-3</v>
      </c>
      <c r="AK133" s="59"/>
      <c r="AL133" s="59"/>
      <c r="AN133" s="148">
        <f t="shared" si="15"/>
        <v>4.1883924244821348E-4</v>
      </c>
      <c r="AO133" s="148">
        <f t="shared" si="15"/>
        <v>3.8456223436590361E-4</v>
      </c>
      <c r="AP133" s="148">
        <f t="shared" si="15"/>
        <v>-1.1778855866412231E-4</v>
      </c>
      <c r="AQ133" s="148">
        <f t="shared" si="15"/>
        <v>-2.4927414542799502E-5</v>
      </c>
      <c r="AR133" s="148">
        <f t="shared" si="15"/>
        <v>-2.1024786104429944E-4</v>
      </c>
      <c r="AS133" s="148">
        <f t="shared" si="15"/>
        <v>-6.1347829254734072E-4</v>
      </c>
      <c r="AT133" s="148">
        <f t="shared" si="15"/>
        <v>-1.6766437518301062E-4</v>
      </c>
      <c r="AU133" s="148">
        <f t="shared" si="15"/>
        <v>1.9710224302182206E-4</v>
      </c>
      <c r="AV133" s="148">
        <f t="shared" si="15"/>
        <v>-2.812631594634827E-4</v>
      </c>
      <c r="AZ133" s="148">
        <f t="shared" si="16"/>
        <v>3.4493750839447185E-3</v>
      </c>
      <c r="BA133" s="148">
        <f t="shared" si="16"/>
        <v>1.002442152147672E-2</v>
      </c>
      <c r="BB133" s="148">
        <f t="shared" si="16"/>
        <v>1.391737703425997E-3</v>
      </c>
      <c r="BC133" s="148">
        <f t="shared" si="16"/>
        <v>1.6446462567772182E-3</v>
      </c>
      <c r="BD133" s="148">
        <f t="shared" si="16"/>
        <v>2.2537617884065149E-3</v>
      </c>
      <c r="BE133" s="148">
        <f t="shared" si="16"/>
        <v>1.0063246336949098E-2</v>
      </c>
      <c r="BF133" s="148">
        <f t="shared" si="16"/>
        <v>1.8829536776741032E-3</v>
      </c>
      <c r="BG133" s="148">
        <f t="shared" si="16"/>
        <v>4.0708895904954497E-3</v>
      </c>
      <c r="BH133" s="148">
        <f t="shared" si="16"/>
        <v>2.9785031531902617E-3</v>
      </c>
    </row>
    <row r="134" spans="3:60">
      <c r="C134">
        <f t="shared" si="17"/>
        <v>7</v>
      </c>
      <c r="D134" s="58">
        <f>'Ac227 Dose 1 nCi R power'!E510/'Ac225 Dose 200 nCi R power'!E510</f>
        <v>1.146547742253468E-3</v>
      </c>
      <c r="E134" s="58">
        <f>'Ac227 Dose 1 nCi R power'!F510/'Ac225 Dose 200 nCi R power'!F510</f>
        <v>3.4500595022613728E-3</v>
      </c>
      <c r="F134" s="58">
        <f>'Ac227 Dose 1 nCi R power'!G510/'Ac225 Dose 200 nCi R power'!G510</f>
        <v>5.5532354243934966E-4</v>
      </c>
      <c r="G134" s="58">
        <f>'Ac227 Dose 1 nCi R power'!H510/'Ac225 Dose 200 nCi R power'!H510</f>
        <v>6.1426421726111524E-4</v>
      </c>
      <c r="H134" s="58">
        <f>'Ac227 Dose 1 nCi R power'!I510/'Ac225 Dose 200 nCi R power'!I510</f>
        <v>9.0407952487763042E-4</v>
      </c>
      <c r="I134" s="58">
        <f>'Ac227 Dose 1 nCi R power'!J510/'Ac225 Dose 200 nCi R power'!J510</f>
        <v>3.8792362164966183E-3</v>
      </c>
      <c r="J134" s="58">
        <f>'Ac227 Dose 1 nCi R power'!K510/'Ac225 Dose 200 nCi R power'!K510</f>
        <v>7.5115146421442865E-4</v>
      </c>
      <c r="K134" s="58">
        <f>'Ac227 Dose 1 nCi R power'!L510/'Ac225 Dose 200 nCi R power'!L510</f>
        <v>1.3985156460109931E-3</v>
      </c>
      <c r="L134" s="58">
        <f>'Ac227 Dose 1 nCi R power'!M510/'Ac225 Dose 200 nCi R power'!M510</f>
        <v>1.1903163244896954E-3</v>
      </c>
      <c r="M134" s="58"/>
      <c r="P134" s="59">
        <f>((('Ac225 Dose 200 nCi R power'!Q510/'Ac225 Dose 200 nCi R power'!E510)^2+('Ac227 Dose 1 nCi R power'!Q510/'Ac227 Dose 1 nCi R power'!E510)^2)^0.5)*D134</f>
        <v>6.8803760833826557E-4</v>
      </c>
      <c r="Q134" s="59">
        <f>((('Ac225 Dose 200 nCi R power'!R510/'Ac225 Dose 200 nCi R power'!F510)^2+('Ac227 Dose 1 nCi R power'!R510/'Ac227 Dose 1 nCi R power'!F510)^2)^0.5)*E134</f>
        <v>3.0998341828276333E-3</v>
      </c>
      <c r="R134" s="59">
        <f>((('Ac225 Dose 200 nCi R power'!S510/'Ac225 Dose 200 nCi R power'!G510)^2+('Ac227 Dose 1 nCi R power'!S510/'Ac227 Dose 1 nCi R power'!G510)^2)^0.5)*F134</f>
        <v>6.7821903482651557E-4</v>
      </c>
      <c r="S134" s="59">
        <f>((('Ac225 Dose 200 nCi R power'!T510/'Ac225 Dose 200 nCi R power'!H510)^2+('Ac227 Dose 1 nCi R power'!T510/'Ac227 Dose 1 nCi R power'!H510)^2)^0.5)*G134</f>
        <v>6.3809493577020586E-4</v>
      </c>
      <c r="T134" s="59">
        <f>((('Ac225 Dose 200 nCi R power'!U510/'Ac225 Dose 200 nCi R power'!I510)^2+('Ac227 Dose 1 nCi R power'!U510/'Ac227 Dose 1 nCi R power'!I510)^2)^0.5)*H134</f>
        <v>1.1225476474653864E-3</v>
      </c>
      <c r="U134" s="59">
        <f>((('Ac225 Dose 200 nCi R power'!V510/'Ac225 Dose 200 nCi R power'!J510)^2+('Ac227 Dose 1 nCi R power'!V510/'Ac227 Dose 1 nCi R power'!J510)^2)^0.5)*I134</f>
        <v>4.4800047543092254E-3</v>
      </c>
      <c r="V134" s="59">
        <f>((('Ac225 Dose 200 nCi R power'!W510/'Ac225 Dose 200 nCi R power'!K510)^2+('Ac227 Dose 1 nCi R power'!W510/'Ac227 Dose 1 nCi R power'!K510)^2)^0.5)*J134</f>
        <v>9.2090816695789078E-4</v>
      </c>
      <c r="W134" s="59">
        <f>((('Ac225 Dose 200 nCi R power'!X510/'Ac225 Dose 200 nCi R power'!L510)^2+('Ac227 Dose 1 nCi R power'!X510/'Ac227 Dose 1 nCi R power'!L510)^2)^0.5)*K134</f>
        <v>1.1948375388355457E-3</v>
      </c>
      <c r="X134" s="59">
        <f>((('Ac225 Dose 200 nCi R power'!Y510/'Ac225 Dose 200 nCi R power'!M510)^2+('Ac227 Dose 1 nCi R power'!Y510/'Ac227 Dose 1 nCi R power'!M510)^2)^0.5)*L134</f>
        <v>1.4785068694992654E-3</v>
      </c>
      <c r="Y134" s="59"/>
      <c r="Z134" s="59"/>
      <c r="AA134" s="59"/>
      <c r="AB134" s="59">
        <f>((('Ac225 Dose 200 nCi R power'!AC510/'Ac225 Dose 200 nCi R power'!E510)^2+('Ac227 Dose 1 nCi R power'!AC510/'Ac227 Dose 1 nCi R power'!E510)^2)^0.5)*D134</f>
        <v>2.5394094075605789E-3</v>
      </c>
      <c r="AC134" s="59">
        <f>((('Ac225 Dose 200 nCi R power'!AD510/'Ac225 Dose 200 nCi R power'!F510)^2+('Ac227 Dose 1 nCi R power'!AD510/'Ac227 Dose 1 nCi R power'!F510)^2)^0.5)*E134</f>
        <v>6.8280144081837683E-3</v>
      </c>
      <c r="AD134" s="59">
        <f>((('Ac225 Dose 200 nCi R power'!AE510/'Ac225 Dose 200 nCi R power'!G510)^2+('Ac227 Dose 1 nCi R power'!AE510/'Ac227 Dose 1 nCi R power'!G510)^2)^0.5)*F134</f>
        <v>9.0113243036739126E-4</v>
      </c>
      <c r="AE134" s="59">
        <f>((('Ac225 Dose 200 nCi R power'!AF510/'Ac225 Dose 200 nCi R power'!H510)^2+('Ac227 Dose 1 nCi R power'!AF510/'Ac227 Dose 1 nCi R power'!H510)^2)^0.5)*G134</f>
        <v>1.1055742219434918E-3</v>
      </c>
      <c r="AF134" s="59">
        <f>((('Ac225 Dose 200 nCi R power'!AG510/'Ac225 Dose 200 nCi R power'!I510)^2+('Ac227 Dose 1 nCi R power'!AG510/'Ac227 Dose 1 nCi R power'!I510)^2)^0.5)*H134</f>
        <v>1.4382128208479087E-3</v>
      </c>
      <c r="AG134" s="59">
        <f>((('Ac225 Dose 200 nCi R power'!AH510/'Ac225 Dose 200 nCi R power'!J510)^2+('Ac227 Dose 1 nCi R power'!AH510/'Ac227 Dose 1 nCi R power'!J510)^2)^0.5)*I134</f>
        <v>6.4995357049144036E-3</v>
      </c>
      <c r="AH134" s="59">
        <f>((('Ac225 Dose 200 nCi R power'!AI510/'Ac225 Dose 200 nCi R power'!K510)^2+('Ac227 Dose 1 nCi R power'!AI510/'Ac227 Dose 1 nCi R power'!K510)^2)^0.5)*J134</f>
        <v>1.2093351145557195E-3</v>
      </c>
      <c r="AI134" s="59">
        <f>((('Ac225 Dose 200 nCi R power'!AJ510/'Ac225 Dose 200 nCi R power'!L510)^2+('Ac227 Dose 1 nCi R power'!AJ510/'Ac227 Dose 1 nCi R power'!L510)^2)^0.5)*K134</f>
        <v>2.8561082958183958E-3</v>
      </c>
      <c r="AJ134" s="59">
        <f>((('Ac225 Dose 200 nCi R power'!AK510/'Ac225 Dose 200 nCi R power'!M510)^2+('Ac227 Dose 1 nCi R power'!AK510/'Ac227 Dose 1 nCi R power'!M510)^2)^0.5)*L134</f>
        <v>1.9075742224961693E-3</v>
      </c>
      <c r="AK134" s="59"/>
      <c r="AL134" s="59"/>
      <c r="AN134" s="148">
        <f t="shared" si="15"/>
        <v>4.5851013391520247E-4</v>
      </c>
      <c r="AO134" s="148">
        <f t="shared" si="15"/>
        <v>3.5022531943373946E-4</v>
      </c>
      <c r="AP134" s="148">
        <f t="shared" si="15"/>
        <v>-1.2289549238716591E-4</v>
      </c>
      <c r="AQ134" s="148">
        <f t="shared" si="15"/>
        <v>-2.3830718509090625E-5</v>
      </c>
      <c r="AR134" s="148">
        <f t="shared" si="15"/>
        <v>-2.1846812258775601E-4</v>
      </c>
      <c r="AS134" s="148">
        <f t="shared" si="15"/>
        <v>-6.0076853781260717E-4</v>
      </c>
      <c r="AT134" s="148">
        <f t="shared" si="15"/>
        <v>-1.6975670274346213E-4</v>
      </c>
      <c r="AU134" s="148">
        <f t="shared" si="15"/>
        <v>2.0367810717544744E-4</v>
      </c>
      <c r="AV134" s="148">
        <f t="shared" si="15"/>
        <v>-2.8819054500957004E-4</v>
      </c>
      <c r="AZ134" s="148">
        <f t="shared" si="16"/>
        <v>3.6859571498140467E-3</v>
      </c>
      <c r="BA134" s="148">
        <f t="shared" si="16"/>
        <v>1.0278073910445142E-2</v>
      </c>
      <c r="BB134" s="148">
        <f t="shared" si="16"/>
        <v>1.4564559728067409E-3</v>
      </c>
      <c r="BC134" s="148">
        <f t="shared" si="16"/>
        <v>1.7198384392046072E-3</v>
      </c>
      <c r="BD134" s="148">
        <f t="shared" si="16"/>
        <v>2.3422923457255391E-3</v>
      </c>
      <c r="BE134" s="148">
        <f t="shared" si="16"/>
        <v>1.0378771921411022E-2</v>
      </c>
      <c r="BF134" s="148">
        <f t="shared" si="16"/>
        <v>1.9604865787701481E-3</v>
      </c>
      <c r="BG134" s="148">
        <f t="shared" si="16"/>
        <v>4.2546239418293887E-3</v>
      </c>
      <c r="BH134" s="148">
        <f t="shared" si="16"/>
        <v>3.0978905469858644E-3</v>
      </c>
    </row>
    <row r="135" spans="3:60">
      <c r="C135">
        <f t="shared" si="17"/>
        <v>7.25</v>
      </c>
      <c r="D135" s="58">
        <f>'Ac227 Dose 1 nCi R power'!E511/'Ac225 Dose 200 nCi R power'!E511</f>
        <v>1.2143451954784226E-3</v>
      </c>
      <c r="E135" s="58">
        <f>'Ac227 Dose 1 nCi R power'!F511/'Ac225 Dose 200 nCi R power'!F511</f>
        <v>3.5577701798051339E-3</v>
      </c>
      <c r="F135" s="58">
        <f>'Ac227 Dose 1 nCi R power'!G511/'Ac225 Dose 200 nCi R power'!G511</f>
        <v>5.8071873878956233E-4</v>
      </c>
      <c r="G135" s="58">
        <f>'Ac227 Dose 1 nCi R power'!H511/'Ac225 Dose 200 nCi R power'!H511</f>
        <v>6.413300156091642E-4</v>
      </c>
      <c r="H135" s="58">
        <f>'Ac227 Dose 1 nCi R power'!I511/'Ac225 Dose 200 nCi R power'!I511</f>
        <v>9.3946265011740041E-4</v>
      </c>
      <c r="I135" s="58">
        <f>'Ac227 Dose 1 nCi R power'!J511/'Ac225 Dose 200 nCi R power'!J511</f>
        <v>3.9909537332518596E-3</v>
      </c>
      <c r="J135" s="58">
        <f>'Ac227 Dose 1 nCi R power'!K511/'Ac225 Dose 200 nCi R power'!K511</f>
        <v>7.8024918668535327E-4</v>
      </c>
      <c r="K135" s="58">
        <f>'Ac227 Dose 1 nCi R power'!L511/'Ac225 Dose 200 nCi R power'!L511</f>
        <v>1.4628648053435986E-3</v>
      </c>
      <c r="L135" s="58">
        <f>'Ac227 Dose 1 nCi R power'!M511/'Ac225 Dose 200 nCi R power'!M511</f>
        <v>1.2365219691087539E-3</v>
      </c>
      <c r="M135" s="58"/>
      <c r="P135" s="59">
        <f>((('Ac225 Dose 200 nCi R power'!Q511/'Ac225 Dose 200 nCi R power'!E511)^2+('Ac227 Dose 1 nCi R power'!Q511/'Ac227 Dose 1 nCi R power'!E511)^2)^0.5)*D135</f>
        <v>7.1447014954125507E-4</v>
      </c>
      <c r="Q135" s="59">
        <f>((('Ac225 Dose 200 nCi R power'!R511/'Ac225 Dose 200 nCi R power'!F511)^2+('Ac227 Dose 1 nCi R power'!R511/'Ac227 Dose 1 nCi R power'!F511)^2)^0.5)*E135</f>
        <v>3.2412229277978609E-3</v>
      </c>
      <c r="R135" s="59">
        <f>((('Ac225 Dose 200 nCi R power'!S511/'Ac225 Dose 200 nCi R power'!G511)^2+('Ac227 Dose 1 nCi R power'!S511/'Ac227 Dose 1 nCi R power'!G511)^2)^0.5)*F135</f>
        <v>7.0887429267407623E-4</v>
      </c>
      <c r="S135" s="59">
        <f>((('Ac225 Dose 200 nCi R power'!T511/'Ac225 Dose 200 nCi R power'!H511)^2+('Ac227 Dose 1 nCi R power'!T511/'Ac227 Dose 1 nCi R power'!H511)^2)^0.5)*G135</f>
        <v>6.6410501540164688E-4</v>
      </c>
      <c r="T135" s="59">
        <f>((('Ac225 Dose 200 nCi R power'!U511/'Ac225 Dose 200 nCi R power'!I511)^2+('Ac227 Dose 1 nCi R power'!U511/'Ac227 Dose 1 nCi R power'!I511)^2)^0.5)*H135</f>
        <v>1.1664475799154468E-3</v>
      </c>
      <c r="U135" s="59">
        <f>((('Ac225 Dose 200 nCi R power'!V511/'Ac225 Dose 200 nCi R power'!J511)^2+('Ac227 Dose 1 nCi R power'!V511/'Ac227 Dose 1 nCi R power'!J511)^2)^0.5)*I135</f>
        <v>4.5804399792277939E-3</v>
      </c>
      <c r="V135" s="59">
        <f>((('Ac225 Dose 200 nCi R power'!W511/'Ac225 Dose 200 nCi R power'!K511)^2+('Ac227 Dose 1 nCi R power'!W511/'Ac227 Dose 1 nCi R power'!K511)^2)^0.5)*J135</f>
        <v>9.5234564846882123E-4</v>
      </c>
      <c r="W135" s="59">
        <f>((('Ac225 Dose 200 nCi R power'!X511/'Ac225 Dose 200 nCi R power'!L511)^2+('Ac227 Dose 1 nCi R power'!X511/'Ac227 Dose 1 nCi R power'!L511)^2)^0.5)*K135</f>
        <v>1.2525346300525046E-3</v>
      </c>
      <c r="X135" s="59">
        <f>((('Ac225 Dose 200 nCi R power'!Y511/'Ac225 Dose 200 nCi R power'!M511)^2+('Ac227 Dose 1 nCi R power'!Y511/'Ac227 Dose 1 nCi R power'!M511)^2)^0.5)*L135</f>
        <v>1.5320492536656457E-3</v>
      </c>
      <c r="Y135" s="59"/>
      <c r="Z135" s="59"/>
      <c r="AA135" s="59"/>
      <c r="AB135" s="59">
        <f>((('Ac225 Dose 200 nCi R power'!AC511/'Ac225 Dose 200 nCi R power'!E511)^2+('Ac227 Dose 1 nCi R power'!AC511/'Ac227 Dose 1 nCi R power'!E511)^2)^0.5)*D135</f>
        <v>2.7175482857722815E-3</v>
      </c>
      <c r="AC135" s="59">
        <f>((('Ac225 Dose 200 nCi R power'!AD511/'Ac225 Dose 200 nCi R power'!F511)^2+('Ac227 Dose 1 nCi R power'!AD511/'Ac227 Dose 1 nCi R power'!F511)^2)^0.5)*E135</f>
        <v>6.988588919428159E-3</v>
      </c>
      <c r="AD135" s="59">
        <f>((('Ac225 Dose 200 nCi R power'!AE511/'Ac225 Dose 200 nCi R power'!G511)^2+('Ac227 Dose 1 nCi R power'!AE511/'Ac227 Dose 1 nCi R power'!G511)^2)^0.5)*F135</f>
        <v>9.4247547144543848E-4</v>
      </c>
      <c r="AE135" s="59">
        <f>((('Ac225 Dose 200 nCi R power'!AF511/'Ac225 Dose 200 nCi R power'!H511)^2+('Ac227 Dose 1 nCi R power'!AF511/'Ac227 Dose 1 nCi R power'!H511)^2)^0.5)*G135</f>
        <v>1.1559316632534561E-3</v>
      </c>
      <c r="AF135" s="59">
        <f>((('Ac225 Dose 200 nCi R power'!AG511/'Ac225 Dose 200 nCi R power'!I511)^2+('Ac227 Dose 1 nCi R power'!AG511/'Ac227 Dose 1 nCi R power'!I511)^2)^0.5)*H135</f>
        <v>1.4945749460312499E-3</v>
      </c>
      <c r="AG135" s="59">
        <f>((('Ac225 Dose 200 nCi R power'!AH511/'Ac225 Dose 200 nCi R power'!J511)^2+('Ac227 Dose 1 nCi R power'!AH511/'Ac227 Dose 1 nCi R power'!J511)^2)^0.5)*I135</f>
        <v>6.7175883803367751E-3</v>
      </c>
      <c r="AH135" s="59">
        <f>((('Ac225 Dose 200 nCi R power'!AI511/'Ac225 Dose 200 nCi R power'!K511)^2+('Ac227 Dose 1 nCi R power'!AI511/'Ac227 Dose 1 nCi R power'!K511)^2)^0.5)*J135</f>
        <v>1.2602318937707255E-3</v>
      </c>
      <c r="AI135" s="59">
        <f>((('Ac225 Dose 200 nCi R power'!AJ511/'Ac225 Dose 200 nCi R power'!L511)^2+('Ac227 Dose 1 nCi R power'!AJ511/'Ac227 Dose 1 nCi R power'!L511)^2)^0.5)*K135</f>
        <v>2.9799921380094492E-3</v>
      </c>
      <c r="AJ135" s="59">
        <f>((('Ac225 Dose 200 nCi R power'!AK511/'Ac225 Dose 200 nCi R power'!M511)^2+('Ac227 Dose 1 nCi R power'!AK511/'Ac227 Dose 1 nCi R power'!M511)^2)^0.5)*L135</f>
        <v>1.9844783198348132E-3</v>
      </c>
      <c r="AK135" s="59"/>
      <c r="AL135" s="59"/>
      <c r="AN135" s="148">
        <f t="shared" si="15"/>
        <v>4.9987504593716758E-4</v>
      </c>
      <c r="AO135" s="148">
        <f t="shared" si="15"/>
        <v>3.1654725200727304E-4</v>
      </c>
      <c r="AP135" s="148">
        <f t="shared" si="15"/>
        <v>-1.2815555388451391E-4</v>
      </c>
      <c r="AQ135" s="148">
        <f t="shared" si="15"/>
        <v>-2.2774999792482672E-5</v>
      </c>
      <c r="AR135" s="148">
        <f t="shared" si="15"/>
        <v>-2.2698492979804634E-4</v>
      </c>
      <c r="AS135" s="148">
        <f t="shared" si="15"/>
        <v>-5.8948624597593424E-4</v>
      </c>
      <c r="AT135" s="148">
        <f t="shared" si="15"/>
        <v>-1.7209646178346796E-4</v>
      </c>
      <c r="AU135" s="148">
        <f t="shared" si="15"/>
        <v>2.1033017529109403E-4</v>
      </c>
      <c r="AV135" s="148">
        <f t="shared" si="15"/>
        <v>-2.9552728455689179E-4</v>
      </c>
      <c r="AZ135" s="148">
        <f t="shared" si="16"/>
        <v>3.9318934812507039E-3</v>
      </c>
      <c r="BA135" s="148">
        <f t="shared" si="16"/>
        <v>1.0546359099233293E-2</v>
      </c>
      <c r="BB135" s="148">
        <f t="shared" si="16"/>
        <v>1.5231942102350007E-3</v>
      </c>
      <c r="BC135" s="148">
        <f t="shared" si="16"/>
        <v>1.7972616788626203E-3</v>
      </c>
      <c r="BD135" s="148">
        <f t="shared" si="16"/>
        <v>2.4340375961486504E-3</v>
      </c>
      <c r="BE135" s="148">
        <f t="shared" si="16"/>
        <v>1.0708542113588635E-2</v>
      </c>
      <c r="BF135" s="148">
        <f t="shared" si="16"/>
        <v>2.0404810804560787E-3</v>
      </c>
      <c r="BG135" s="148">
        <f t="shared" si="16"/>
        <v>4.4428569433530478E-3</v>
      </c>
      <c r="BH135" s="148">
        <f t="shared" si="16"/>
        <v>3.2210002889435669E-3</v>
      </c>
    </row>
    <row r="136" spans="3:60">
      <c r="C136">
        <f t="shared" si="17"/>
        <v>7.5</v>
      </c>
      <c r="D136" s="58">
        <f>'Ac227 Dose 1 nCi R power'!E512/'Ac225 Dose 200 nCi R power'!E512</f>
        <v>1.284677192353394E-3</v>
      </c>
      <c r="E136" s="58">
        <f>'Ac227 Dose 1 nCi R power'!F512/'Ac225 Dose 200 nCi R power'!F512</f>
        <v>3.6700706398929972E-3</v>
      </c>
      <c r="F136" s="58">
        <f>'Ac227 Dose 1 nCi R power'!G512/'Ac225 Dose 200 nCi R power'!G512</f>
        <v>6.0687315730722287E-4</v>
      </c>
      <c r="G136" s="58">
        <f>'Ac227 Dose 1 nCi R power'!H512/'Ac225 Dose 200 nCi R power'!H512</f>
        <v>6.6918527780578693E-4</v>
      </c>
      <c r="H136" s="58">
        <f>'Ac227 Dose 1 nCi R power'!I512/'Ac225 Dose 200 nCi R power'!I512</f>
        <v>9.7606565417408841E-4</v>
      </c>
      <c r="I136" s="58">
        <f>'Ac227 Dose 1 nCi R power'!J512/'Ac225 Dose 200 nCi R power'!J512</f>
        <v>4.1079189234635499E-3</v>
      </c>
      <c r="J136" s="58">
        <f>'Ac227 Dose 1 nCi R power'!K512/'Ac225 Dose 200 nCi R power'!K512</f>
        <v>8.1028210845534459E-4</v>
      </c>
      <c r="K136" s="58">
        <f>'Ac227 Dose 1 nCi R power'!L512/'Ac225 Dose 200 nCi R power'!L512</f>
        <v>1.528713194585343E-3</v>
      </c>
      <c r="L136" s="58">
        <f>'Ac227 Dose 1 nCi R power'!M512/'Ac225 Dose 200 nCi R power'!M512</f>
        <v>1.2841426098378452E-3</v>
      </c>
      <c r="M136" s="58"/>
      <c r="P136" s="59">
        <f>((('Ac225 Dose 200 nCi R power'!Q512/'Ac225 Dose 200 nCi R power'!E512)^2+('Ac227 Dose 1 nCi R power'!Q512/'Ac227 Dose 1 nCi R power'!E512)^2)^0.5)*D136</f>
        <v>7.417019553509135E-4</v>
      </c>
      <c r="Q136" s="59">
        <f>((('Ac225 Dose 200 nCi R power'!R512/'Ac225 Dose 200 nCi R power'!F512)^2+('Ac227 Dose 1 nCi R power'!R512/'Ac227 Dose 1 nCi R power'!F512)^2)^0.5)*E136</f>
        <v>3.3866570805569872E-3</v>
      </c>
      <c r="R136" s="59">
        <f>((('Ac225 Dose 200 nCi R power'!S512/'Ac225 Dose 200 nCi R power'!G512)^2+('Ac227 Dose 1 nCi R power'!S512/'Ac227 Dose 1 nCi R power'!G512)^2)^0.5)*F136</f>
        <v>7.4044005437036821E-4</v>
      </c>
      <c r="S136" s="59">
        <f>((('Ac225 Dose 200 nCi R power'!T512/'Ac225 Dose 200 nCi R power'!H512)^2+('Ac227 Dose 1 nCi R power'!T512/'Ac227 Dose 1 nCi R power'!H512)^2)^0.5)*G136</f>
        <v>6.9094040344130664E-4</v>
      </c>
      <c r="T136" s="59">
        <f>((('Ac225 Dose 200 nCi R power'!U512/'Ac225 Dose 200 nCi R power'!I512)^2+('Ac227 Dose 1 nCi R power'!U512/'Ac227 Dose 1 nCi R power'!I512)^2)^0.5)*H136</f>
        <v>1.2118589859081866E-3</v>
      </c>
      <c r="U136" s="59">
        <f>((('Ac225 Dose 200 nCi R power'!V512/'Ac225 Dose 200 nCi R power'!J512)^2+('Ac227 Dose 1 nCi R power'!V512/'Ac227 Dose 1 nCi R power'!J512)^2)^0.5)*I136</f>
        <v>4.6874035961524362E-3</v>
      </c>
      <c r="V136" s="59">
        <f>((('Ac225 Dose 200 nCi R power'!W512/'Ac225 Dose 200 nCi R power'!K512)^2+('Ac227 Dose 1 nCi R power'!W512/'Ac227 Dose 1 nCi R power'!K512)^2)^0.5)*J136</f>
        <v>9.8494794382535393E-4</v>
      </c>
      <c r="W136" s="59">
        <f>((('Ac225 Dose 200 nCi R power'!X512/'Ac225 Dose 200 nCi R power'!L512)^2+('Ac227 Dose 1 nCi R power'!X512/'Ac227 Dose 1 nCi R power'!L512)^2)^0.5)*K136</f>
        <v>1.3116479315118099E-3</v>
      </c>
      <c r="X136" s="59">
        <f>((('Ac225 Dose 200 nCi R power'!Y512/'Ac225 Dose 200 nCi R power'!M512)^2+('Ac227 Dose 1 nCi R power'!Y512/'Ac227 Dose 1 nCi R power'!M512)^2)^0.5)*L136</f>
        <v>1.5873930732394593E-3</v>
      </c>
      <c r="Y136" s="59"/>
      <c r="Z136" s="59"/>
      <c r="AA136" s="59"/>
      <c r="AB136" s="59">
        <f>((('Ac225 Dose 200 nCi R power'!AC512/'Ac225 Dose 200 nCi R power'!E512)^2+('Ac227 Dose 1 nCi R power'!AC512/'Ac227 Dose 1 nCi R power'!E512)^2)^0.5)*D136</f>
        <v>2.9025410500426408E-3</v>
      </c>
      <c r="AC136" s="59">
        <f>((('Ac225 Dose 200 nCi R power'!AD512/'Ac225 Dose 200 nCi R power'!F512)^2+('Ac227 Dose 1 nCi R power'!AD512/'Ac227 Dose 1 nCi R power'!F512)^2)^0.5)*E136</f>
        <v>7.1586277947012474E-3</v>
      </c>
      <c r="AD136" s="59">
        <f>((('Ac225 Dose 200 nCi R power'!AE512/'Ac225 Dose 200 nCi R power'!G512)^2+('Ac227 Dose 1 nCi R power'!AE512/'Ac227 Dose 1 nCi R power'!G512)^2)^0.5)*F136</f>
        <v>9.8506252113724044E-4</v>
      </c>
      <c r="AE136" s="59">
        <f>((('Ac225 Dose 200 nCi R power'!AF512/'Ac225 Dose 200 nCi R power'!H512)^2+('Ac227 Dose 1 nCi R power'!AF512/'Ac227 Dose 1 nCi R power'!H512)^2)^0.5)*G136</f>
        <v>1.2077110408142068E-3</v>
      </c>
      <c r="AF136" s="59">
        <f>((('Ac225 Dose 200 nCi R power'!AG512/'Ac225 Dose 200 nCi R power'!I512)^2+('Ac227 Dose 1 nCi R power'!AG512/'Ac227 Dose 1 nCi R power'!I512)^2)^0.5)*H136</f>
        <v>1.5528815001329699E-3</v>
      </c>
      <c r="AG136" s="59">
        <f>((('Ac225 Dose 200 nCi R power'!AH512/'Ac225 Dose 200 nCi R power'!J512)^2+('Ac227 Dose 1 nCi R power'!AH512/'Ac227 Dose 1 nCi R power'!J512)^2)^0.5)*I136</f>
        <v>6.9441391224222731E-3</v>
      </c>
      <c r="AH136" s="59">
        <f>((('Ac225 Dose 200 nCi R power'!AI512/'Ac225 Dose 200 nCi R power'!K512)^2+('Ac227 Dose 1 nCi R power'!AI512/'Ac227 Dose 1 nCi R power'!K512)^2)^0.5)*J136</f>
        <v>1.31261632907107E-3</v>
      </c>
      <c r="AI136" s="59">
        <f>((('Ac225 Dose 200 nCi R power'!AJ512/'Ac225 Dose 200 nCi R power'!L512)^2+('Ac227 Dose 1 nCi R power'!AJ512/'Ac227 Dose 1 nCi R power'!L512)^2)^0.5)*K136</f>
        <v>3.1068684779171881E-3</v>
      </c>
      <c r="AJ136" s="59">
        <f>((('Ac225 Dose 200 nCi R power'!AK512/'Ac225 Dose 200 nCi R power'!M512)^2+('Ac227 Dose 1 nCi R power'!AK512/'Ac227 Dose 1 nCi R power'!M512)^2)^0.5)*L136</f>
        <v>2.0636196902287154E-3</v>
      </c>
      <c r="AK136" s="59"/>
      <c r="AL136" s="59"/>
      <c r="AN136" s="148">
        <f t="shared" si="15"/>
        <v>5.4297523700248048E-4</v>
      </c>
      <c r="AO136" s="148">
        <f t="shared" si="15"/>
        <v>2.8341355933600995E-4</v>
      </c>
      <c r="AP136" s="148">
        <f t="shared" si="15"/>
        <v>-1.3356689706314534E-4</v>
      </c>
      <c r="AQ136" s="148">
        <f t="shared" si="15"/>
        <v>-2.1755125635519713E-5</v>
      </c>
      <c r="AR136" s="148">
        <f t="shared" si="15"/>
        <v>-2.3579333173409818E-4</v>
      </c>
      <c r="AS136" s="148">
        <f t="shared" si="15"/>
        <v>-5.7948467268888627E-4</v>
      </c>
      <c r="AT136" s="148">
        <f t="shared" si="15"/>
        <v>-1.7466583537000934E-4</v>
      </c>
      <c r="AU136" s="148">
        <f t="shared" si="15"/>
        <v>2.1706526307353302E-4</v>
      </c>
      <c r="AV136" s="148">
        <f t="shared" si="15"/>
        <v>-3.0325046340161409E-4</v>
      </c>
      <c r="AZ136" s="148">
        <f t="shared" si="16"/>
        <v>4.187218242396035E-3</v>
      </c>
      <c r="BA136" s="148">
        <f t="shared" si="16"/>
        <v>1.0828698434594244E-2</v>
      </c>
      <c r="BB136" s="148">
        <f t="shared" si="16"/>
        <v>1.5919356784444634E-3</v>
      </c>
      <c r="BC136" s="148">
        <f t="shared" si="16"/>
        <v>1.8768963186199937E-3</v>
      </c>
      <c r="BD136" s="148">
        <f t="shared" si="16"/>
        <v>2.5289471543070582E-3</v>
      </c>
      <c r="BE136" s="148">
        <f t="shared" si="16"/>
        <v>1.1052058045885823E-2</v>
      </c>
      <c r="BF136" s="148">
        <f t="shared" si="16"/>
        <v>2.1228984375264146E-3</v>
      </c>
      <c r="BG136" s="148">
        <f t="shared" si="16"/>
        <v>4.6355816725025308E-3</v>
      </c>
      <c r="BH136" s="148">
        <f t="shared" si="16"/>
        <v>3.3477623000665608E-3</v>
      </c>
    </row>
    <row r="137" spans="3:60">
      <c r="C137">
        <f t="shared" si="17"/>
        <v>7.75</v>
      </c>
      <c r="D137" s="58">
        <f>'Ac227 Dose 1 nCi R power'!E513/'Ac225 Dose 200 nCi R power'!E513</f>
        <v>1.3575499577491098E-3</v>
      </c>
      <c r="E137" s="58">
        <f>'Ac227 Dose 1 nCi R power'!F513/'Ac225 Dose 200 nCi R power'!F513</f>
        <v>3.7868364117447763E-3</v>
      </c>
      <c r="F137" s="58">
        <f>'Ac227 Dose 1 nCi R power'!G513/'Ac225 Dose 200 nCi R power'!G513</f>
        <v>6.337813197898034E-4</v>
      </c>
      <c r="G137" s="58">
        <f>'Ac227 Dose 1 nCi R power'!H513/'Ac225 Dose 200 nCi R power'!H513</f>
        <v>6.978231087810692E-4</v>
      </c>
      <c r="H137" s="58">
        <f>'Ac227 Dose 1 nCi R power'!I513/'Ac225 Dose 200 nCi R power'!I513</f>
        <v>1.0138714545590358E-3</v>
      </c>
      <c r="I137" s="58">
        <f>'Ac227 Dose 1 nCi R power'!J513/'Ac225 Dose 200 nCi R power'!J513</f>
        <v>4.2299415293410797E-3</v>
      </c>
      <c r="J137" s="58">
        <f>'Ac227 Dose 1 nCi R power'!K513/'Ac225 Dose 200 nCi R power'!K513</f>
        <v>8.4123353111509194E-4</v>
      </c>
      <c r="K137" s="58">
        <f>'Ac227 Dose 1 nCi R power'!L513/'Ac225 Dose 200 nCi R power'!L513</f>
        <v>1.5960638137412163E-3</v>
      </c>
      <c r="L137" s="58">
        <f>'Ac227 Dose 1 nCi R power'!M513/'Ac225 Dose 200 nCi R power'!M513</f>
        <v>1.3331521185185973E-3</v>
      </c>
      <c r="M137" s="58"/>
      <c r="P137" s="59">
        <f>((('Ac225 Dose 200 nCi R power'!Q513/'Ac225 Dose 200 nCi R power'!E513)^2+('Ac227 Dose 1 nCi R power'!Q513/'Ac227 Dose 1 nCi R power'!E513)^2)^0.5)*D137</f>
        <v>7.697003275195963E-4</v>
      </c>
      <c r="Q137" s="59">
        <f>((('Ac225 Dose 200 nCi R power'!R513/'Ac225 Dose 200 nCi R power'!F513)^2+('Ac227 Dose 1 nCi R power'!R513/'Ac227 Dose 1 nCi R power'!F513)^2)^0.5)*E137</f>
        <v>3.5361119094741507E-3</v>
      </c>
      <c r="R137" s="59">
        <f>((('Ac225 Dose 200 nCi R power'!S513/'Ac225 Dose 200 nCi R power'!G513)^2+('Ac227 Dose 1 nCi R power'!S513/'Ac227 Dose 1 nCi R power'!G513)^2)^0.5)*F137</f>
        <v>7.7290927989963278E-4</v>
      </c>
      <c r="S137" s="59">
        <f>((('Ac225 Dose 200 nCi R power'!T513/'Ac225 Dose 200 nCi R power'!H513)^2+('Ac227 Dose 1 nCi R power'!T513/'Ac227 Dose 1 nCi R power'!H513)^2)^0.5)*G137</f>
        <v>7.1858971572050841E-4</v>
      </c>
      <c r="T137" s="59">
        <f>((('Ac225 Dose 200 nCi R power'!U513/'Ac225 Dose 200 nCi R power'!I513)^2+('Ac227 Dose 1 nCi R power'!U513/'Ac227 Dose 1 nCi R power'!I513)^2)^0.5)*H137</f>
        <v>1.2587604735582157E-3</v>
      </c>
      <c r="U137" s="59">
        <f>((('Ac225 Dose 200 nCi R power'!V513/'Ac225 Dose 200 nCi R power'!J513)^2+('Ac227 Dose 1 nCi R power'!V513/'Ac227 Dose 1 nCi R power'!J513)^2)^0.5)*I137</f>
        <v>4.8005787210932483E-3</v>
      </c>
      <c r="V137" s="59">
        <f>((('Ac225 Dose 200 nCi R power'!W513/'Ac225 Dose 200 nCi R power'!K513)^2+('Ac227 Dose 1 nCi R power'!W513/'Ac227 Dose 1 nCi R power'!K513)^2)^0.5)*J137</f>
        <v>1.0186831489088742E-3</v>
      </c>
      <c r="W137" s="59">
        <f>((('Ac225 Dose 200 nCi R power'!X513/'Ac225 Dose 200 nCi R power'!L513)^2+('Ac227 Dose 1 nCi R power'!X513/'Ac227 Dose 1 nCi R power'!L513)^2)^0.5)*K137</f>
        <v>1.3721747711563474E-3</v>
      </c>
      <c r="X137" s="59">
        <f>((('Ac225 Dose 200 nCi R power'!Y513/'Ac225 Dose 200 nCi R power'!M513)^2+('Ac227 Dose 1 nCi R power'!Y513/'Ac227 Dose 1 nCi R power'!M513)^2)^0.5)*L137</f>
        <v>1.6444928868134213E-3</v>
      </c>
      <c r="Y137" s="59"/>
      <c r="Z137" s="59"/>
      <c r="AA137" s="59"/>
      <c r="AB137" s="59">
        <f>((('Ac225 Dose 200 nCi R power'!AC513/'Ac225 Dose 200 nCi R power'!E513)^2+('Ac227 Dose 1 nCi R power'!AC513/'Ac227 Dose 1 nCi R power'!E513)^2)^0.5)*D137</f>
        <v>3.0944148748681313E-3</v>
      </c>
      <c r="AC137" s="59">
        <f>((('Ac225 Dose 200 nCi R power'!AD513/'Ac225 Dose 200 nCi R power'!F513)^2+('Ac227 Dose 1 nCi R power'!AD513/'Ac227 Dose 1 nCi R power'!F513)^2)^0.5)*E137</f>
        <v>7.3377516555043886E-3</v>
      </c>
      <c r="AD137" s="59">
        <f>((('Ac225 Dose 200 nCi R power'!AE513/'Ac225 Dose 200 nCi R power'!G513)^2+('Ac227 Dose 1 nCi R power'!AE513/'Ac227 Dose 1 nCi R power'!G513)^2)^0.5)*F137</f>
        <v>1.0288847064849156E-3</v>
      </c>
      <c r="AE137" s="59">
        <f>((('Ac225 Dose 200 nCi R power'!AF513/'Ac225 Dose 200 nCi R power'!H513)^2+('Ac227 Dose 1 nCi R power'!AF513/'Ac227 Dose 1 nCi R power'!H513)^2)^0.5)*G137</f>
        <v>1.2609027062554124E-3</v>
      </c>
      <c r="AF137" s="59">
        <f>((('Ac225 Dose 200 nCi R power'!AG513/'Ac225 Dose 200 nCi R power'!I513)^2+('Ac227 Dose 1 nCi R power'!AG513/'Ac227 Dose 1 nCi R power'!I513)^2)^0.5)*H137</f>
        <v>1.6131055449045038E-3</v>
      </c>
      <c r="AG137" s="59">
        <f>((('Ac225 Dose 200 nCi R power'!AH513/'Ac225 Dose 200 nCi R power'!J513)^2+('Ac227 Dose 1 nCi R power'!AH513/'Ac227 Dose 1 nCi R power'!J513)^2)^0.5)*I137</f>
        <v>7.1789502476628346E-3</v>
      </c>
      <c r="AH137" s="59">
        <f>((('Ac225 Dose 200 nCi R power'!AI513/'Ac225 Dose 200 nCi R power'!K513)^2+('Ac227 Dose 1 nCi R power'!AI513/'Ac227 Dose 1 nCi R power'!K513)^2)^0.5)*J137</f>
        <v>1.36647228504749E-3</v>
      </c>
      <c r="AI137" s="59">
        <f>((('Ac225 Dose 200 nCi R power'!AJ513/'Ac225 Dose 200 nCi R power'!L513)^2+('Ac227 Dose 1 nCi R power'!AJ513/'Ac227 Dose 1 nCi R power'!L513)^2)^0.5)*K137</f>
        <v>3.2367307503096293E-3</v>
      </c>
      <c r="AJ137" s="59">
        <f>((('Ac225 Dose 200 nCi R power'!AK513/'Ac225 Dose 200 nCi R power'!M513)^2+('Ac227 Dose 1 nCi R power'!AK513/'Ac227 Dose 1 nCi R power'!M513)^2)^0.5)*L137</f>
        <v>2.1449660160750682E-3</v>
      </c>
      <c r="AK137" s="59"/>
      <c r="AL137" s="59"/>
      <c r="AN137" s="148">
        <f t="shared" si="15"/>
        <v>5.8784963022951353E-4</v>
      </c>
      <c r="AO137" s="148">
        <f t="shared" si="15"/>
        <v>2.5072450227062561E-4</v>
      </c>
      <c r="AP137" s="148">
        <f t="shared" si="15"/>
        <v>-1.3912796010982938E-4</v>
      </c>
      <c r="AQ137" s="148">
        <f t="shared" si="15"/>
        <v>-2.0766606939439216E-5</v>
      </c>
      <c r="AR137" s="148">
        <f t="shared" si="15"/>
        <v>-2.4488901899917992E-4</v>
      </c>
      <c r="AS137" s="148">
        <f t="shared" si="15"/>
        <v>-5.7063719175216854E-4</v>
      </c>
      <c r="AT137" s="148">
        <f t="shared" si="15"/>
        <v>-1.7744961779378227E-4</v>
      </c>
      <c r="AU137" s="148">
        <f t="shared" si="15"/>
        <v>2.2388904258486891E-4</v>
      </c>
      <c r="AV137" s="148">
        <f t="shared" si="15"/>
        <v>-3.1134076829482404E-4</v>
      </c>
      <c r="AZ137" s="148">
        <f t="shared" si="16"/>
        <v>4.4519648326172409E-3</v>
      </c>
      <c r="BA137" s="148">
        <f t="shared" si="16"/>
        <v>1.1124588067249166E-2</v>
      </c>
      <c r="BB137" s="148">
        <f t="shared" si="16"/>
        <v>1.6626660262747191E-3</v>
      </c>
      <c r="BC137" s="148">
        <f t="shared" si="16"/>
        <v>1.9587258150364816E-3</v>
      </c>
      <c r="BD137" s="148">
        <f t="shared" si="16"/>
        <v>2.6269769994635393E-3</v>
      </c>
      <c r="BE137" s="148">
        <f t="shared" si="16"/>
        <v>1.1408891777003913E-2</v>
      </c>
      <c r="BF137" s="148">
        <f t="shared" si="16"/>
        <v>2.2077058161625819E-3</v>
      </c>
      <c r="BG137" s="148">
        <f t="shared" si="16"/>
        <v>4.8327945640508456E-3</v>
      </c>
      <c r="BH137" s="148">
        <f t="shared" si="16"/>
        <v>3.4781181345936657E-3</v>
      </c>
    </row>
    <row r="138" spans="3:60">
      <c r="C138">
        <f t="shared" si="17"/>
        <v>8</v>
      </c>
      <c r="D138" s="58">
        <f>'Ac227 Dose 1 nCi R power'!E514/'Ac225 Dose 200 nCi R power'!E514</f>
        <v>1.4329694634947943E-3</v>
      </c>
      <c r="E138" s="58">
        <f>'Ac227 Dose 1 nCi R power'!F514/'Ac225 Dose 200 nCi R power'!F514</f>
        <v>3.9079589317388905E-3</v>
      </c>
      <c r="F138" s="58">
        <f>'Ac227 Dose 1 nCi R power'!G514/'Ac225 Dose 200 nCi R power'!G514</f>
        <v>6.6143853846737885E-4</v>
      </c>
      <c r="G138" s="58">
        <f>'Ac227 Dose 1 nCi R power'!H514/'Ac225 Dose 200 nCi R power'!H514</f>
        <v>7.2723766849491539E-4</v>
      </c>
      <c r="H138" s="58">
        <f>'Ac227 Dose 1 nCi R power'!I514/'Ac225 Dose 200 nCi R power'!I514</f>
        <v>1.0528651042624423E-3</v>
      </c>
      <c r="I138" s="58">
        <f>'Ac227 Dose 1 nCi R power'!J514/'Ac225 Dose 200 nCi R power'!J514</f>
        <v>4.3568574968370312E-3</v>
      </c>
      <c r="J138" s="58">
        <f>'Ac227 Dose 1 nCi R power'!K514/'Ac225 Dose 200 nCi R power'!K514</f>
        <v>8.7308922958334513E-4</v>
      </c>
      <c r="K138" s="58">
        <f>'Ac227 Dose 1 nCi R power'!L514/'Ac225 Dose 200 nCi R power'!L514</f>
        <v>1.6649199658592205E-3</v>
      </c>
      <c r="L138" s="58">
        <f>'Ac227 Dose 1 nCi R power'!M514/'Ac225 Dose 200 nCi R power'!M514</f>
        <v>1.3835285914771225E-3</v>
      </c>
      <c r="M138" s="58"/>
      <c r="P138" s="59">
        <f>((('Ac225 Dose 200 nCi R power'!Q514/'Ac225 Dose 200 nCi R power'!E514)^2+('Ac227 Dose 1 nCi R power'!Q514/'Ac227 Dose 1 nCi R power'!E514)^2)^0.5)*D138</f>
        <v>7.9843463511571565E-4</v>
      </c>
      <c r="Q138" s="59">
        <f>((('Ac225 Dose 200 nCi R power'!R514/'Ac225 Dose 200 nCi R power'!F514)^2+('Ac227 Dose 1 nCi R power'!R514/'Ac227 Dose 1 nCi R power'!F514)^2)^0.5)*E138</f>
        <v>3.6895662432579975E-3</v>
      </c>
      <c r="R138" s="59">
        <f>((('Ac225 Dose 200 nCi R power'!S514/'Ac225 Dose 200 nCi R power'!G514)^2+('Ac227 Dose 1 nCi R power'!S514/'Ac227 Dose 1 nCi R power'!G514)^2)^0.5)*F138</f>
        <v>8.0627596025918376E-4</v>
      </c>
      <c r="S138" s="59">
        <f>((('Ac225 Dose 200 nCi R power'!T514/'Ac225 Dose 200 nCi R power'!H514)^2+('Ac227 Dose 1 nCi R power'!T514/'Ac227 Dose 1 nCi R power'!H514)^2)^0.5)*G138</f>
        <v>7.470431699890997E-4</v>
      </c>
      <c r="T138" s="59">
        <f>((('Ac225 Dose 200 nCi R power'!U514/'Ac225 Dose 200 nCi R power'!I514)^2+('Ac227 Dose 1 nCi R power'!U514/'Ac227 Dose 1 nCi R power'!I514)^2)^0.5)*H138</f>
        <v>1.3071333374886727E-3</v>
      </c>
      <c r="U138" s="59">
        <f>((('Ac225 Dose 200 nCi R power'!V514/'Ac225 Dose 200 nCi R power'!J514)^2+('Ac227 Dose 1 nCi R power'!V514/'Ac227 Dose 1 nCi R power'!J514)^2)^0.5)*I138</f>
        <v>4.9196915103097046E-3</v>
      </c>
      <c r="V138" s="59">
        <f>((('Ac225 Dose 200 nCi R power'!W514/'Ac225 Dose 200 nCi R power'!K514)^2+('Ac227 Dose 1 nCi R power'!W514/'Ac227 Dose 1 nCi R power'!K514)^2)^0.5)*J138</f>
        <v>1.0535239942502262E-3</v>
      </c>
      <c r="W138" s="59">
        <f>((('Ac225 Dose 200 nCi R power'!X514/'Ac225 Dose 200 nCi R power'!L514)^2+('Ac227 Dose 1 nCi R power'!X514/'Ac227 Dose 1 nCi R power'!L514)^2)^0.5)*K138</f>
        <v>1.434113684638219E-3</v>
      </c>
      <c r="X138" s="59">
        <f>((('Ac225 Dose 200 nCi R power'!Y514/'Ac225 Dose 200 nCi R power'!M514)^2+('Ac227 Dose 1 nCi R power'!Y514/'Ac227 Dose 1 nCi R power'!M514)^2)^0.5)*L138</f>
        <v>1.7033104191554065E-3</v>
      </c>
      <c r="Y138" s="59"/>
      <c r="Z138" s="59"/>
      <c r="AA138" s="59"/>
      <c r="AB138" s="59">
        <f>((('Ac225 Dose 200 nCi R power'!AC514/'Ac225 Dose 200 nCi R power'!E514)^2+('Ac227 Dose 1 nCi R power'!AC514/'Ac227 Dose 1 nCi R power'!E514)^2)^0.5)*D138</f>
        <v>3.2931962943505413E-3</v>
      </c>
      <c r="AC138" s="59">
        <f>((('Ac225 Dose 200 nCi R power'!AD514/'Ac225 Dose 200 nCi R power'!F514)^2+('Ac227 Dose 1 nCi R power'!AD514/'Ac227 Dose 1 nCi R power'!F514)^2)^0.5)*E138</f>
        <v>7.525628796657022E-3</v>
      </c>
      <c r="AD138" s="59">
        <f>((('Ac225 Dose 200 nCi R power'!AE514/'Ac225 Dose 200 nCi R power'!G514)^2+('Ac227 Dose 1 nCi R power'!AE514/'Ac227 Dose 1 nCi R power'!G514)^2)^0.5)*F138</f>
        <v>1.0739344183177506E-3</v>
      </c>
      <c r="AE138" s="59">
        <f>((('Ac225 Dose 200 nCi R power'!AF514/'Ac225 Dose 200 nCi R power'!H514)^2+('Ac227 Dose 1 nCi R power'!AF514/'Ac227 Dose 1 nCi R power'!H514)^2)^0.5)*G138</f>
        <v>1.315498595911118E-3</v>
      </c>
      <c r="AF138" s="59">
        <f>((('Ac225 Dose 200 nCi R power'!AG514/'Ac225 Dose 200 nCi R power'!I514)^2+('Ac227 Dose 1 nCi R power'!AG514/'Ac227 Dose 1 nCi R power'!I514)^2)^0.5)*H138</f>
        <v>1.6752234973410444E-3</v>
      </c>
      <c r="AG138" s="59">
        <f>((('Ac225 Dose 200 nCi R power'!AH514/'Ac225 Dose 200 nCi R power'!J514)^2+('Ac227 Dose 1 nCi R power'!AH514/'Ac227 Dose 1 nCi R power'!J514)^2)^0.5)*I138</f>
        <v>7.421817253879393E-3</v>
      </c>
      <c r="AH138" s="59">
        <f>((('Ac225 Dose 200 nCi R power'!AI514/'Ac225 Dose 200 nCi R power'!K514)^2+('Ac227 Dose 1 nCi R power'!AI514/'Ac227 Dose 1 nCi R power'!K514)^2)^0.5)*J138</f>
        <v>1.4217861142003755E-3</v>
      </c>
      <c r="AI138" s="59">
        <f>((('Ac225 Dose 200 nCi R power'!AJ514/'Ac225 Dose 200 nCi R power'!L514)^2+('Ac227 Dose 1 nCi R power'!AJ514/'Ac227 Dose 1 nCi R power'!L514)^2)^0.5)*K138</f>
        <v>3.3695747889447938E-3</v>
      </c>
      <c r="AJ138" s="59">
        <f>((('Ac225 Dose 200 nCi R power'!AK514/'Ac225 Dose 200 nCi R power'!M514)^2+('Ac227 Dose 1 nCi R power'!AK514/'Ac227 Dose 1 nCi R power'!M514)^2)^0.5)*L138</f>
        <v>2.2284903311258443E-3</v>
      </c>
      <c r="AK138" s="59"/>
      <c r="AL138" s="59"/>
      <c r="AN138" s="148">
        <f t="shared" si="15"/>
        <v>6.3453482837907862E-4</v>
      </c>
      <c r="AO138" s="148">
        <f t="shared" si="15"/>
        <v>2.1839268848089293E-4</v>
      </c>
      <c r="AP138" s="148">
        <f t="shared" si="15"/>
        <v>-1.4483742179180492E-4</v>
      </c>
      <c r="AQ138" s="148">
        <f t="shared" si="15"/>
        <v>-1.9805501494184305E-5</v>
      </c>
      <c r="AR138" s="148">
        <f t="shared" si="15"/>
        <v>-2.5426823322623041E-4</v>
      </c>
      <c r="AS138" s="148">
        <f t="shared" si="15"/>
        <v>-5.628340134726734E-4</v>
      </c>
      <c r="AT138" s="148">
        <f t="shared" si="15"/>
        <v>-1.8043476466688107E-4</v>
      </c>
      <c r="AU138" s="148">
        <f t="shared" si="15"/>
        <v>2.3080628122100141E-4</v>
      </c>
      <c r="AV138" s="148">
        <f t="shared" si="15"/>
        <v>-3.1978182767828408E-4</v>
      </c>
      <c r="AZ138" s="148">
        <f t="shared" si="16"/>
        <v>4.726165757845336E-3</v>
      </c>
      <c r="BA138" s="148">
        <f t="shared" si="16"/>
        <v>1.1433587728395912E-2</v>
      </c>
      <c r="BB138" s="148">
        <f t="shared" si="16"/>
        <v>1.7353729567851294E-3</v>
      </c>
      <c r="BC138" s="148">
        <f t="shared" si="16"/>
        <v>2.0427362644060334E-3</v>
      </c>
      <c r="BD138" s="148">
        <f t="shared" si="16"/>
        <v>2.7280886016034867E-3</v>
      </c>
      <c r="BE138" s="148">
        <f t="shared" si="16"/>
        <v>1.1778674750716424E-2</v>
      </c>
      <c r="BF138" s="148">
        <f t="shared" si="16"/>
        <v>2.2948753437837207E-3</v>
      </c>
      <c r="BG138" s="148">
        <f t="shared" si="16"/>
        <v>5.034494754804014E-3</v>
      </c>
      <c r="BH138" s="148">
        <f t="shared" si="16"/>
        <v>3.6120189226029669E-3</v>
      </c>
    </row>
    <row r="139" spans="3:60">
      <c r="C139">
        <f t="shared" si="17"/>
        <v>8.25</v>
      </c>
      <c r="D139" s="58">
        <f>'Ac227 Dose 1 nCi R power'!E515/'Ac225 Dose 200 nCi R power'!E515</f>
        <v>1.5109414318431136E-3</v>
      </c>
      <c r="E139" s="58">
        <f>'Ac227 Dose 1 nCi R power'!F515/'Ac225 Dose 200 nCi R power'!F515</f>
        <v>4.0333432235126832E-3</v>
      </c>
      <c r="F139" s="58">
        <f>'Ac227 Dose 1 nCi R power'!G515/'Ac225 Dose 200 nCi R power'!G515</f>
        <v>6.8984080717559432E-4</v>
      </c>
      <c r="G139" s="58">
        <f>'Ac227 Dose 1 nCi R power'!H515/'Ac225 Dose 200 nCi R power'!H515</f>
        <v>7.574240153501963E-4</v>
      </c>
      <c r="H139" s="58">
        <f>'Ac227 Dose 1 nCi R power'!I515/'Ac225 Dose 200 nCi R power'!I515</f>
        <v>1.0930335040248054E-3</v>
      </c>
      <c r="I139" s="58">
        <f>'Ac227 Dose 1 nCi R power'!J515/'Ac225 Dose 200 nCi R power'!J515</f>
        <v>4.4885248062032585E-3</v>
      </c>
      <c r="J139" s="58">
        <f>'Ac227 Dose 1 nCi R power'!K515/'Ac225 Dose 200 nCi R power'!K515</f>
        <v>9.0583705733737914E-4</v>
      </c>
      <c r="K139" s="58">
        <f>'Ac227 Dose 1 nCi R power'!L515/'Ac225 Dose 200 nCi R power'!L515</f>
        <v>1.7352851874056154E-3</v>
      </c>
      <c r="L139" s="58">
        <f>'Ac227 Dose 1 nCi R power'!M515/'Ac225 Dose 200 nCi R power'!M515</f>
        <v>1.4352536196336003E-3</v>
      </c>
      <c r="M139" s="58"/>
      <c r="P139" s="59">
        <f>((('Ac225 Dose 200 nCi R power'!Q515/'Ac225 Dose 200 nCi R power'!E515)^2+('Ac227 Dose 1 nCi R power'!Q515/'Ac227 Dose 1 nCi R power'!E515)^2)^0.5)*D139</f>
        <v>8.2787626983092276E-4</v>
      </c>
      <c r="Q139" s="59">
        <f>((('Ac225 Dose 200 nCi R power'!R515/'Ac225 Dose 200 nCi R power'!F515)^2+('Ac227 Dose 1 nCi R power'!R515/'Ac227 Dose 1 nCi R power'!F515)^2)^0.5)*E139</f>
        <v>3.8470020757747337E-3</v>
      </c>
      <c r="R139" s="59">
        <f>((('Ac225 Dose 200 nCi R power'!S515/'Ac225 Dose 200 nCi R power'!G515)^2+('Ac227 Dose 1 nCi R power'!S515/'Ac227 Dose 1 nCi R power'!G515)^2)^0.5)*F139</f>
        <v>8.4053497241173586E-4</v>
      </c>
      <c r="S139" s="59">
        <f>((('Ac225 Dose 200 nCi R power'!T515/'Ac225 Dose 200 nCi R power'!H515)^2+('Ac227 Dose 1 nCi R power'!T515/'Ac227 Dose 1 nCi R power'!H515)^2)^0.5)*G139</f>
        <v>7.7629234927316956E-4</v>
      </c>
      <c r="T139" s="59">
        <f>((('Ac225 Dose 200 nCi R power'!U515/'Ac225 Dose 200 nCi R power'!I515)^2+('Ac227 Dose 1 nCi R power'!U515/'Ac227 Dose 1 nCi R power'!I515)^2)^0.5)*H139</f>
        <v>1.3569611950810529E-3</v>
      </c>
      <c r="U139" s="59">
        <f>((('Ac225 Dose 200 nCi R power'!V515/'Ac225 Dose 200 nCi R power'!J515)^2+('Ac227 Dose 1 nCi R power'!V515/'Ac227 Dose 1 nCi R power'!J515)^2)^0.5)*I139</f>
        <v>5.0445043306302124E-3</v>
      </c>
      <c r="V139" s="59">
        <f>((('Ac225 Dose 200 nCi R power'!W515/'Ac225 Dose 200 nCi R power'!K515)^2+('Ac227 Dose 1 nCi R power'!W515/'Ac227 Dose 1 nCi R power'!K515)^2)^0.5)*J139</f>
        <v>1.0894470894591947E-3</v>
      </c>
      <c r="W139" s="59">
        <f>((('Ac225 Dose 200 nCi R power'!X515/'Ac225 Dose 200 nCi R power'!L515)^2+('Ac227 Dose 1 nCi R power'!X515/'Ac227 Dose 1 nCi R power'!L515)^2)^0.5)*K139</f>
        <v>1.4974641630164528E-3</v>
      </c>
      <c r="X139" s="59">
        <f>((('Ac225 Dose 200 nCi R power'!Y515/'Ac225 Dose 200 nCi R power'!M515)^2+('Ac227 Dose 1 nCi R power'!Y515/'Ac227 Dose 1 nCi R power'!M515)^2)^0.5)*L139</f>
        <v>1.7638133105528438E-3</v>
      </c>
      <c r="Y139" s="59"/>
      <c r="Z139" s="59"/>
      <c r="AA139" s="59"/>
      <c r="AB139" s="59">
        <f>((('Ac225 Dose 200 nCi R power'!AC515/'Ac225 Dose 200 nCi R power'!E515)^2+('Ac227 Dose 1 nCi R power'!AC515/'Ac227 Dose 1 nCi R power'!E515)^2)^0.5)*D139</f>
        <v>3.4989111009172714E-3</v>
      </c>
      <c r="AC139" s="59">
        <f>((('Ac225 Dose 200 nCi R power'!AD515/'Ac225 Dose 200 nCi R power'!F515)^2+('Ac227 Dose 1 nCi R power'!AD515/'Ac227 Dose 1 nCi R power'!F515)^2)^0.5)*E139</f>
        <v>7.7219682283294752E-3</v>
      </c>
      <c r="AD139" s="59">
        <f>((('Ac225 Dose 200 nCi R power'!AE515/'Ac225 Dose 200 nCi R power'!G515)^2+('Ac227 Dose 1 nCi R power'!AE515/'Ac227 Dose 1 nCi R power'!G515)^2)^0.5)*F139</f>
        <v>1.1202051391970785E-3</v>
      </c>
      <c r="AE139" s="59">
        <f>((('Ac225 Dose 200 nCi R power'!AF515/'Ac225 Dose 200 nCi R power'!H515)^2+('Ac227 Dose 1 nCi R power'!AF515/'Ac227 Dose 1 nCi R power'!H515)^2)^0.5)*G139</f>
        <v>1.371491993577878E-3</v>
      </c>
      <c r="AF139" s="59">
        <f>((('Ac225 Dose 200 nCi R power'!AG515/'Ac225 Dose 200 nCi R power'!I515)^2+('Ac227 Dose 1 nCi R power'!AG515/'Ac227 Dose 1 nCi R power'!I515)^2)^0.5)*H139</f>
        <v>1.7392146794904689E-3</v>
      </c>
      <c r="AG139" s="59">
        <f>((('Ac225 Dose 200 nCi R power'!AH515/'Ac225 Dose 200 nCi R power'!J515)^2+('Ac227 Dose 1 nCi R power'!AH515/'Ac227 Dose 1 nCi R power'!J515)^2)^0.5)*I139</f>
        <v>7.6725636045944824E-3</v>
      </c>
      <c r="AH139" s="59">
        <f>((('Ac225 Dose 200 nCi R power'!AI515/'Ac225 Dose 200 nCi R power'!K515)^2+('Ac227 Dose 1 nCi R power'!AI515/'Ac227 Dose 1 nCi R power'!K515)^2)^0.5)*J139</f>
        <v>1.4785462744317534E-3</v>
      </c>
      <c r="AI139" s="59">
        <f>((('Ac225 Dose 200 nCi R power'!AJ515/'Ac225 Dose 200 nCi R power'!L515)^2+('Ac227 Dose 1 nCi R power'!AJ515/'Ac227 Dose 1 nCi R power'!L515)^2)^0.5)*K139</f>
        <v>3.5053983757555663E-3</v>
      </c>
      <c r="AJ139" s="59">
        <f>((('Ac225 Dose 200 nCi R power'!AK515/'Ac225 Dose 200 nCi R power'!M515)^2+('Ac227 Dose 1 nCi R power'!AK515/'Ac227 Dose 1 nCi R power'!M515)^2)^0.5)*L139</f>
        <v>2.314170106672737E-3</v>
      </c>
      <c r="AK139" s="59"/>
      <c r="AL139" s="59"/>
      <c r="AN139" s="148">
        <f t="shared" si="15"/>
        <v>6.8306516201219083E-4</v>
      </c>
      <c r="AO139" s="148">
        <f t="shared" si="15"/>
        <v>1.863411477379495E-4</v>
      </c>
      <c r="AP139" s="148">
        <f t="shared" si="15"/>
        <v>-1.5069416523614155E-4</v>
      </c>
      <c r="AQ139" s="148">
        <f t="shared" si="15"/>
        <v>-1.8868333922973267E-5</v>
      </c>
      <c r="AR139" s="148">
        <f t="shared" si="15"/>
        <v>-2.6392769105624755E-4</v>
      </c>
      <c r="AS139" s="148">
        <f t="shared" si="15"/>
        <v>-5.5597952442695397E-4</v>
      </c>
      <c r="AT139" s="148">
        <f t="shared" si="15"/>
        <v>-1.8361003212181558E-4</v>
      </c>
      <c r="AU139" s="148">
        <f t="shared" si="15"/>
        <v>2.378210243891626E-4</v>
      </c>
      <c r="AV139" s="148">
        <f t="shared" si="15"/>
        <v>-3.2855969091924344E-4</v>
      </c>
      <c r="AZ139" s="148">
        <f t="shared" si="16"/>
        <v>5.0098525327603848E-3</v>
      </c>
      <c r="BA139" s="148">
        <f t="shared" si="16"/>
        <v>1.1755311451842158E-2</v>
      </c>
      <c r="BB139" s="148">
        <f t="shared" si="16"/>
        <v>1.8100459463726729E-3</v>
      </c>
      <c r="BC139" s="148">
        <f t="shared" si="16"/>
        <v>2.1289160089280742E-3</v>
      </c>
      <c r="BD139" s="148">
        <f t="shared" si="16"/>
        <v>2.832248183515274E-3</v>
      </c>
      <c r="BE139" s="148">
        <f t="shared" si="16"/>
        <v>1.216108841079774E-2</v>
      </c>
      <c r="BF139" s="148">
        <f t="shared" si="16"/>
        <v>2.3843833317691325E-3</v>
      </c>
      <c r="BG139" s="148">
        <f t="shared" si="16"/>
        <v>5.2406835631611821E-3</v>
      </c>
      <c r="BH139" s="148">
        <f t="shared" si="16"/>
        <v>3.7494237263063371E-3</v>
      </c>
    </row>
    <row r="140" spans="3:60">
      <c r="C140">
        <f t="shared" si="17"/>
        <v>8.5</v>
      </c>
      <c r="D140" s="58">
        <f>'Ac227 Dose 1 nCi R power'!E516/'Ac225 Dose 200 nCi R power'!E516</f>
        <v>1.5914713387366231E-3</v>
      </c>
      <c r="E140" s="58">
        <f>'Ac227 Dose 1 nCi R power'!F516/'Ac225 Dose 200 nCi R power'!F516</f>
        <v>4.1629059667605004E-3</v>
      </c>
      <c r="F140" s="58">
        <f>'Ac227 Dose 1 nCi R power'!G516/'Ac225 Dose 200 nCi R power'!G516</f>
        <v>7.1898470896106269E-4</v>
      </c>
      <c r="G140" s="58">
        <f>'Ac227 Dose 1 nCi R power'!H516/'Ac225 Dose 200 nCi R power'!H516</f>
        <v>7.8837797540888641E-4</v>
      </c>
      <c r="H140" s="58">
        <f>'Ac227 Dose 1 nCi R power'!I516/'Ac225 Dose 200 nCi R power'!I516</f>
        <v>1.1343651583720067E-3</v>
      </c>
      <c r="I140" s="58">
        <f>'Ac227 Dose 1 nCi R power'!J516/'Ac225 Dose 200 nCi R power'!J516</f>
        <v>4.624820066968076E-3</v>
      </c>
      <c r="J140" s="58">
        <f>'Ac227 Dose 1 nCi R power'!K516/'Ac225 Dose 200 nCi R power'!K516</f>
        <v>9.3946662329570077E-4</v>
      </c>
      <c r="K140" s="58">
        <f>'Ac227 Dose 1 nCi R power'!L516/'Ac225 Dose 200 nCi R power'!L516</f>
        <v>1.8071631921377678E-3</v>
      </c>
      <c r="L140" s="58">
        <f>'Ac227 Dose 1 nCi R power'!M516/'Ac225 Dose 200 nCi R power'!M516</f>
        <v>1.4883117020096973E-3</v>
      </c>
      <c r="M140" s="58"/>
      <c r="P140" s="59">
        <f>((('Ac225 Dose 200 nCi R power'!Q516/'Ac225 Dose 200 nCi R power'!E516)^2+('Ac227 Dose 1 nCi R power'!Q516/'Ac227 Dose 1 nCi R power'!E516)^2)^0.5)*D140</f>
        <v>8.5799857786225393E-4</v>
      </c>
      <c r="Q140" s="59">
        <f>((('Ac225 Dose 200 nCi R power'!R516/'Ac225 Dose 200 nCi R power'!F516)^2+('Ac227 Dose 1 nCi R power'!R516/'Ac227 Dose 1 nCi R power'!F516)^2)^0.5)*E140</f>
        <v>4.0084042001541469E-3</v>
      </c>
      <c r="R140" s="59">
        <f>((('Ac225 Dose 200 nCi R power'!S516/'Ac225 Dose 200 nCi R power'!G516)^2+('Ac227 Dose 1 nCi R power'!S516/'Ac227 Dose 1 nCi R power'!G516)^2)^0.5)*F140</f>
        <v>8.7568195670866705E-4</v>
      </c>
      <c r="S140" s="59">
        <f>((('Ac225 Dose 200 nCi R power'!T516/'Ac225 Dose 200 nCi R power'!H516)^2+('Ac227 Dose 1 nCi R power'!T516/'Ac227 Dose 1 nCi R power'!H516)^2)^0.5)*G140</f>
        <v>8.0633000452249464E-4</v>
      </c>
      <c r="T140" s="59">
        <f>((('Ac225 Dose 200 nCi R power'!U516/'Ac225 Dose 200 nCi R power'!I516)^2+('Ac227 Dose 1 nCi R power'!U516/'Ac227 Dose 1 nCi R power'!I516)^2)^0.5)*H140</f>
        <v>1.4082296783457233E-3</v>
      </c>
      <c r="U140" s="59">
        <f>((('Ac225 Dose 200 nCi R power'!V516/'Ac225 Dose 200 nCi R power'!J516)^2+('Ac227 Dose 1 nCi R power'!V516/'Ac227 Dose 1 nCi R power'!J516)^2)^0.5)*I140</f>
        <v>5.1748101815247416E-3</v>
      </c>
      <c r="V140" s="59">
        <f>((('Ac225 Dose 200 nCi R power'!W516/'Ac225 Dose 200 nCi R power'!K516)^2+('Ac227 Dose 1 nCi R power'!W516/'Ac227 Dose 1 nCi R power'!K516)^2)^0.5)*J140</f>
        <v>1.1264323085738446E-3</v>
      </c>
      <c r="W140" s="59">
        <f>((('Ac225 Dose 200 nCi R power'!X516/'Ac225 Dose 200 nCi R power'!L516)^2+('Ac227 Dose 1 nCi R power'!X516/'Ac227 Dose 1 nCi R power'!L516)^2)^0.5)*K140</f>
        <v>1.5622264556710392E-3</v>
      </c>
      <c r="X140" s="59">
        <f>((('Ac225 Dose 200 nCi R power'!Y516/'Ac225 Dose 200 nCi R power'!M516)^2+('Ac227 Dose 1 nCi R power'!Y516/'Ac227 Dose 1 nCi R power'!M516)^2)^0.5)*L140</f>
        <v>1.8259741156066052E-3</v>
      </c>
      <c r="Y140" s="59"/>
      <c r="Z140" s="59"/>
      <c r="AA140" s="59"/>
      <c r="AB140" s="59">
        <f>((('Ac225 Dose 200 nCi R power'!AC516/'Ac225 Dose 200 nCi R power'!E516)^2+('Ac227 Dose 1 nCi R power'!AC516/'Ac227 Dose 1 nCi R power'!E516)^2)^0.5)*D140</f>
        <v>3.7115842687683292E-3</v>
      </c>
      <c r="AC140" s="59">
        <f>((('Ac225 Dose 200 nCi R power'!AD516/'Ac225 Dose 200 nCi R power'!F516)^2+('Ac227 Dose 1 nCi R power'!AD516/'Ac227 Dose 1 nCi R power'!F516)^2)^0.5)*E140</f>
        <v>7.9265138909848688E-3</v>
      </c>
      <c r="AD140" s="59">
        <f>((('Ac225 Dose 200 nCi R power'!AE516/'Ac225 Dose 200 nCi R power'!G516)^2+('Ac227 Dose 1 nCi R power'!AE516/'Ac227 Dose 1 nCi R power'!G516)^2)^0.5)*F140</f>
        <v>1.1676912970147056E-3</v>
      </c>
      <c r="AE140" s="59">
        <f>((('Ac225 Dose 200 nCi R power'!AF516/'Ac225 Dose 200 nCi R power'!H516)^2+('Ac227 Dose 1 nCi R power'!AF516/'Ac227 Dose 1 nCi R power'!H516)^2)^0.5)*G140</f>
        <v>1.4288773322336482E-3</v>
      </c>
      <c r="AF140" s="59">
        <f>((('Ac225 Dose 200 nCi R power'!AG516/'Ac225 Dose 200 nCi R power'!I516)^2+('Ac227 Dose 1 nCi R power'!AG516/'Ac227 Dose 1 nCi R power'!I516)^2)^0.5)*H140</f>
        <v>1.805060936419733E-3</v>
      </c>
      <c r="AG140" s="59">
        <f>((('Ac225 Dose 200 nCi R power'!AH516/'Ac225 Dose 200 nCi R power'!J516)^2+('Ac227 Dose 1 nCi R power'!AH516/'Ac227 Dose 1 nCi R power'!J516)^2)^0.5)*I140</f>
        <v>7.9310364499866667E-3</v>
      </c>
      <c r="AH140" s="59">
        <f>((('Ac225 Dose 200 nCi R power'!AI516/'Ac225 Dose 200 nCi R power'!K516)^2+('Ac227 Dose 1 nCi R power'!AI516/'Ac227 Dose 1 nCi R power'!K516)^2)^0.5)*J140</f>
        <v>1.5367430121783648E-3</v>
      </c>
      <c r="AI140" s="59">
        <f>((('Ac225 Dose 200 nCi R power'!AJ516/'Ac225 Dose 200 nCi R power'!L516)^2+('Ac227 Dose 1 nCi R power'!AJ516/'Ac227 Dose 1 nCi R power'!L516)^2)^0.5)*K140</f>
        <v>3.6442008800558561E-3</v>
      </c>
      <c r="AJ140" s="59">
        <f>((('Ac225 Dose 200 nCi R power'!AK516/'Ac225 Dose 200 nCi R power'!M516)^2+('Ac227 Dose 1 nCi R power'!AK516/'Ac227 Dose 1 nCi R power'!M516)^2)^0.5)*L140</f>
        <v>2.4019865141099257E-3</v>
      </c>
      <c r="AK140" s="59"/>
      <c r="AL140" s="59"/>
      <c r="AN140" s="148">
        <f t="shared" si="15"/>
        <v>7.3347276087436914E-4</v>
      </c>
      <c r="AO140" s="148">
        <f t="shared" si="15"/>
        <v>1.5450176660635351E-4</v>
      </c>
      <c r="AP140" s="148">
        <f t="shared" si="15"/>
        <v>-1.5669724774760435E-4</v>
      </c>
      <c r="AQ140" s="148">
        <f t="shared" si="15"/>
        <v>-1.7952029113608233E-5</v>
      </c>
      <c r="AR140" s="148">
        <f t="shared" si="15"/>
        <v>-2.7386451997371661E-4</v>
      </c>
      <c r="AS140" s="148">
        <f t="shared" si="15"/>
        <v>-5.4999011455666557E-4</v>
      </c>
      <c r="AT140" s="148">
        <f t="shared" ref="AT140:AV179" si="18">J140-V140</f>
        <v>-1.8696568527814378E-4</v>
      </c>
      <c r="AU140" s="148">
        <f t="shared" si="18"/>
        <v>2.449367364667286E-4</v>
      </c>
      <c r="AV140" s="148">
        <f t="shared" si="18"/>
        <v>-3.3766241359690788E-4</v>
      </c>
      <c r="AZ140" s="148">
        <f t="shared" si="16"/>
        <v>5.3030556075049518E-3</v>
      </c>
      <c r="BA140" s="148">
        <f t="shared" si="16"/>
        <v>1.2089419857745368E-2</v>
      </c>
      <c r="BB140" s="148">
        <f t="shared" si="16"/>
        <v>1.8866760059757684E-3</v>
      </c>
      <c r="BC140" s="148">
        <f t="shared" si="16"/>
        <v>2.2172553076425347E-3</v>
      </c>
      <c r="BD140" s="148">
        <f t="shared" si="16"/>
        <v>2.9394260947917398E-3</v>
      </c>
      <c r="BE140" s="148">
        <f t="shared" si="16"/>
        <v>1.2555856516954744E-2</v>
      </c>
      <c r="BF140" s="148">
        <f t="shared" ref="BF140:BH179" si="19">J140+AH140</f>
        <v>2.4762096354740658E-3</v>
      </c>
      <c r="BG140" s="148">
        <f t="shared" si="19"/>
        <v>5.4513640721936237E-3</v>
      </c>
      <c r="BH140" s="148">
        <f t="shared" si="19"/>
        <v>3.890298216119623E-3</v>
      </c>
    </row>
    <row r="141" spans="3:60">
      <c r="C141">
        <f t="shared" si="17"/>
        <v>8.75</v>
      </c>
      <c r="D141" s="58">
        <f>'Ac227 Dose 1 nCi R power'!E517/'Ac225 Dose 200 nCi R power'!E517</f>
        <v>1.674564416895562E-3</v>
      </c>
      <c r="E141" s="58">
        <f>'Ac227 Dose 1 nCi R power'!F517/'Ac225 Dose 200 nCi R power'!F517</f>
        <v>4.296573880792705E-3</v>
      </c>
      <c r="F141" s="58">
        <f>'Ac227 Dose 1 nCi R power'!G517/'Ac225 Dose 200 nCi R power'!G517</f>
        <v>7.4886733729306659E-4</v>
      </c>
      <c r="G141" s="58">
        <f>'Ac227 Dose 1 nCi R power'!H517/'Ac225 Dose 200 nCi R power'!H517</f>
        <v>8.200960325790345E-4</v>
      </c>
      <c r="H141" s="58">
        <f>'Ac227 Dose 1 nCi R power'!I517/'Ac225 Dose 200 nCi R power'!I517</f>
        <v>1.1768499678364729E-3</v>
      </c>
      <c r="I141" s="58">
        <f>'Ac227 Dose 1 nCi R power'!J517/'Ac225 Dose 200 nCi R power'!J517</f>
        <v>4.7656357186443704E-3</v>
      </c>
      <c r="J141" s="58">
        <f>'Ac227 Dose 1 nCi R power'!K517/'Ac225 Dose 200 nCi R power'!K517</f>
        <v>9.7396902561876111E-4</v>
      </c>
      <c r="K141" s="58">
        <f>'Ac227 Dose 1 nCi R power'!L517/'Ac225 Dose 200 nCi R power'!L517</f>
        <v>1.8805578254987322E-3</v>
      </c>
      <c r="L141" s="58">
        <f>'Ac227 Dose 1 nCi R power'!M517/'Ac225 Dose 200 nCi R power'!M517</f>
        <v>1.5426897707930889E-3</v>
      </c>
      <c r="M141" s="58"/>
      <c r="P141" s="59">
        <f>((('Ac225 Dose 200 nCi R power'!Q517/'Ac225 Dose 200 nCi R power'!E517)^2+('Ac227 Dose 1 nCi R power'!Q517/'Ac227 Dose 1 nCi R power'!E517)^2)^0.5)*D141</f>
        <v>8.8877677621311286E-4</v>
      </c>
      <c r="Q141" s="59">
        <f>((('Ac225 Dose 200 nCi R power'!R517/'Ac225 Dose 200 nCi R power'!F517)^2+('Ac227 Dose 1 nCi R power'!R517/'Ac227 Dose 1 nCi R power'!F517)^2)^0.5)*E141</f>
        <v>4.1737598755157423E-3</v>
      </c>
      <c r="R141" s="59">
        <f>((('Ac225 Dose 200 nCi R power'!S517/'Ac225 Dose 200 nCi R power'!G517)^2+('Ac227 Dose 1 nCi R power'!S517/'Ac227 Dose 1 nCi R power'!G517)^2)^0.5)*F141</f>
        <v>9.1171321282395256E-4</v>
      </c>
      <c r="S141" s="59">
        <f>((('Ac225 Dose 200 nCi R power'!T517/'Ac225 Dose 200 nCi R power'!H517)^2+('Ac227 Dose 1 nCi R power'!T517/'Ac227 Dose 1 nCi R power'!H517)^2)^0.5)*G141</f>
        <v>8.3714988917290114E-4</v>
      </c>
      <c r="T141" s="59">
        <f>((('Ac225 Dose 200 nCi R power'!U517/'Ac225 Dose 200 nCi R power'!I517)^2+('Ac227 Dose 1 nCi R power'!U517/'Ac227 Dose 1 nCi R power'!I517)^2)^0.5)*H141</f>
        <v>1.4609261717328131E-3</v>
      </c>
      <c r="U141" s="59">
        <f>((('Ac225 Dose 200 nCi R power'!V517/'Ac225 Dose 200 nCi R power'!J517)^2+('Ac227 Dose 1 nCi R power'!V517/'Ac227 Dose 1 nCi R power'!J517)^2)^0.5)*I141</f>
        <v>5.3104281085631141E-3</v>
      </c>
      <c r="V141" s="59">
        <f>((('Ac225 Dose 200 nCi R power'!W517/'Ac225 Dose 200 nCi R power'!K517)^2+('Ac227 Dose 1 nCi R power'!W517/'Ac227 Dose 1 nCi R power'!K517)^2)^0.5)*J141</f>
        <v>1.1644622866361432E-3</v>
      </c>
      <c r="W141" s="59">
        <f>((('Ac225 Dose 200 nCi R power'!X517/'Ac225 Dose 200 nCi R power'!L517)^2+('Ac227 Dose 1 nCi R power'!X517/'Ac227 Dose 1 nCi R power'!L517)^2)^0.5)*K141</f>
        <v>1.6284014149739352E-3</v>
      </c>
      <c r="X141" s="59">
        <f>((('Ac225 Dose 200 nCi R power'!Y517/'Ac225 Dose 200 nCi R power'!M517)^2+('Ac227 Dose 1 nCi R power'!Y517/'Ac227 Dose 1 nCi R power'!M517)^2)^0.5)*L141</f>
        <v>1.8897694953060407E-3</v>
      </c>
      <c r="Y141" s="59"/>
      <c r="Z141" s="59"/>
      <c r="AA141" s="59"/>
      <c r="AB141" s="59">
        <f>((('Ac225 Dose 200 nCi R power'!AC517/'Ac225 Dose 200 nCi R power'!E517)^2+('Ac227 Dose 1 nCi R power'!AC517/'Ac227 Dose 1 nCi R power'!E517)^2)^0.5)*D141</f>
        <v>3.9312398969874344E-3</v>
      </c>
      <c r="AC141" s="59">
        <f>((('Ac225 Dose 200 nCi R power'!AD517/'Ac225 Dose 200 nCi R power'!F517)^2+('Ac227 Dose 1 nCi R power'!AD517/'Ac227 Dose 1 nCi R power'!F517)^2)^0.5)*E141</f>
        <v>8.1390398178392102E-3</v>
      </c>
      <c r="AD141" s="59">
        <f>((('Ac225 Dose 200 nCi R power'!AE517/'Ac225 Dose 200 nCi R power'!G517)^2+('Ac227 Dose 1 nCi R power'!AE517/'Ac227 Dose 1 nCi R power'!G517)^2)^0.5)*F141</f>
        <v>1.2163881398877373E-3</v>
      </c>
      <c r="AE141" s="59">
        <f>((('Ac225 Dose 200 nCi R power'!AF517/'Ac225 Dose 200 nCi R power'!H517)^2+('Ac227 Dose 1 nCi R power'!AF517/'Ac227 Dose 1 nCi R power'!H517)^2)^0.5)*G141</f>
        <v>1.4876500274546495E-3</v>
      </c>
      <c r="AF141" s="59">
        <f>((('Ac225 Dose 200 nCi R power'!AG517/'Ac225 Dose 200 nCi R power'!I517)^2+('Ac227 Dose 1 nCi R power'!AG517/'Ac227 Dose 1 nCi R power'!I517)^2)^0.5)*H141</f>
        <v>1.8727463105909575E-3</v>
      </c>
      <c r="AG141" s="59">
        <f>((('Ac225 Dose 200 nCi R power'!AH517/'Ac225 Dose 200 nCi R power'!J517)^2+('Ac227 Dose 1 nCi R power'!AH517/'Ac227 Dose 1 nCi R power'!J517)^2)^0.5)*I141</f>
        <v>8.1971030944846604E-3</v>
      </c>
      <c r="AH141" s="59">
        <f>((('Ac225 Dose 200 nCi R power'!AI517/'Ac225 Dose 200 nCi R power'!K517)^2+('Ac227 Dose 1 nCi R power'!AI517/'Ac227 Dose 1 nCi R power'!K517)^2)^0.5)*J141</f>
        <v>1.5963680984562867E-3</v>
      </c>
      <c r="AI141" s="59">
        <f>((('Ac225 Dose 200 nCi R power'!AJ517/'Ac225 Dose 200 nCi R power'!L517)^2+('Ac227 Dose 1 nCi R power'!AJ517/'Ac227 Dose 1 nCi R power'!L517)^2)^0.5)*K141</f>
        <v>3.7859829674439598E-3</v>
      </c>
      <c r="AJ141" s="59">
        <f>((('Ac225 Dose 200 nCi R power'!AK517/'Ac225 Dose 200 nCi R power'!M517)^2+('Ac227 Dose 1 nCi R power'!AK517/'Ac227 Dose 1 nCi R power'!M517)^2)^0.5)*L141</f>
        <v>2.491923825390575E-3</v>
      </c>
      <c r="AK141" s="59"/>
      <c r="AL141" s="59"/>
      <c r="AN141" s="148">
        <f t="shared" ref="AN141:AS179" si="20">D141-P141</f>
        <v>7.8578764068244918E-4</v>
      </c>
      <c r="AO141" s="148">
        <f t="shared" si="20"/>
        <v>1.2281400527696263E-4</v>
      </c>
      <c r="AP141" s="148">
        <f t="shared" si="20"/>
        <v>-1.6284587553088597E-4</v>
      </c>
      <c r="AQ141" s="148">
        <f t="shared" si="20"/>
        <v>-1.705385659386664E-5</v>
      </c>
      <c r="AR141" s="148">
        <f t="shared" si="20"/>
        <v>-2.8407620389634021E-4</v>
      </c>
      <c r="AS141" s="148">
        <f t="shared" si="20"/>
        <v>-5.4479238991874367E-4</v>
      </c>
      <c r="AT141" s="148">
        <f t="shared" si="18"/>
        <v>-1.904932610173821E-4</v>
      </c>
      <c r="AU141" s="148">
        <f t="shared" si="18"/>
        <v>2.5215641052479701E-4</v>
      </c>
      <c r="AV141" s="148">
        <f t="shared" si="18"/>
        <v>-3.4707972451295172E-4</v>
      </c>
      <c r="AZ141" s="148">
        <f t="shared" ref="AZ141:BE179" si="21">D141+AB141</f>
        <v>5.6058043138829967E-3</v>
      </c>
      <c r="BA141" s="148">
        <f t="shared" si="21"/>
        <v>1.2435613698631914E-2</v>
      </c>
      <c r="BB141" s="148">
        <f t="shared" si="21"/>
        <v>1.9652554771808039E-3</v>
      </c>
      <c r="BC141" s="148">
        <f t="shared" si="21"/>
        <v>2.307746060033684E-3</v>
      </c>
      <c r="BD141" s="148">
        <f t="shared" si="21"/>
        <v>3.0495962784274303E-3</v>
      </c>
      <c r="BE141" s="148">
        <f t="shared" si="21"/>
        <v>1.2962738813129031E-2</v>
      </c>
      <c r="BF141" s="148">
        <f t="shared" si="19"/>
        <v>2.5703371240750478E-3</v>
      </c>
      <c r="BG141" s="148">
        <f t="shared" si="19"/>
        <v>5.6665407929426918E-3</v>
      </c>
      <c r="BH141" s="148">
        <f t="shared" si="19"/>
        <v>4.0346135961836643E-3</v>
      </c>
    </row>
    <row r="142" spans="3:60">
      <c r="C142">
        <f t="shared" si="17"/>
        <v>9</v>
      </c>
      <c r="D142" s="58">
        <f>'Ac227 Dose 1 nCi R power'!E518/'Ac225 Dose 200 nCi R power'!E518</f>
        <v>1.7602256587429164E-3</v>
      </c>
      <c r="E142" s="58">
        <f>'Ac227 Dose 1 nCi R power'!F518/'Ac225 Dose 200 nCi R power'!F518</f>
        <v>4.4342823645649185E-3</v>
      </c>
      <c r="F142" s="58">
        <f>'Ac227 Dose 1 nCi R power'!G518/'Ac225 Dose 200 nCi R power'!G518</f>
        <v>7.7948622859715577E-4</v>
      </c>
      <c r="G142" s="58">
        <f>'Ac227 Dose 1 nCi R power'!H518/'Ac225 Dose 200 nCi R power'!H518</f>
        <v>8.5257523594721462E-4</v>
      </c>
      <c r="H142" s="58">
        <f>'Ac227 Dose 1 nCi R power'!I518/'Ac225 Dose 200 nCi R power'!I518</f>
        <v>1.2204790512494533E-3</v>
      </c>
      <c r="I142" s="58">
        <f>'Ac227 Dose 1 nCi R power'!J518/'Ac225 Dose 200 nCi R power'!J518</f>
        <v>4.910877715041775E-3</v>
      </c>
      <c r="J142" s="58">
        <f>'Ac227 Dose 1 nCi R power'!K518/'Ac225 Dose 200 nCi R power'!K518</f>
        <v>1.009336631056891E-3</v>
      </c>
      <c r="K142" s="58">
        <f>'Ac227 Dose 1 nCi R power'!L518/'Ac225 Dose 200 nCi R power'!L518</f>
        <v>1.955473027283793E-3</v>
      </c>
      <c r="L142" s="58">
        <f>'Ac227 Dose 1 nCi R power'!M518/'Ac225 Dose 200 nCi R power'!M518</f>
        <v>1.5983768039493703E-3</v>
      </c>
      <c r="M142" s="58"/>
      <c r="P142" s="59">
        <f>((('Ac225 Dose 200 nCi R power'!Q518/'Ac225 Dose 200 nCi R power'!E518)^2+('Ac227 Dose 1 nCi R power'!Q518/'Ac227 Dose 1 nCi R power'!E518)^2)^0.5)*D142</f>
        <v>9.2018785946728352E-4</v>
      </c>
      <c r="Q142" s="59">
        <f>((('Ac225 Dose 200 nCi R power'!R518/'Ac225 Dose 200 nCi R power'!F518)^2+('Ac227 Dose 1 nCi R power'!R518/'Ac227 Dose 1 nCi R power'!F518)^2)^0.5)*E142</f>
        <v>4.3430585267346727E-3</v>
      </c>
      <c r="R142" s="59">
        <f>((('Ac225 Dose 200 nCi R power'!S518/'Ac225 Dose 200 nCi R power'!G518)^2+('Ac227 Dose 1 nCi R power'!S518/'Ac227 Dose 1 nCi R power'!G518)^2)^0.5)*F142</f>
        <v>9.4862561101558733E-4</v>
      </c>
      <c r="S142" s="59">
        <f>((('Ac225 Dose 200 nCi R power'!T518/'Ac225 Dose 200 nCi R power'!H518)^2+('Ac227 Dose 1 nCi R power'!T518/'Ac227 Dose 1 nCi R power'!H518)^2)^0.5)*G142</f>
        <v>8.6874661978263775E-4</v>
      </c>
      <c r="T142" s="59">
        <f>((('Ac225 Dose 200 nCi R power'!U518/'Ac225 Dose 200 nCi R power'!I518)^2+('Ac227 Dose 1 nCi R power'!U518/'Ac227 Dose 1 nCi R power'!I518)^2)^0.5)*H142</f>
        <v>1.5150395880810742E-3</v>
      </c>
      <c r="U142" s="59">
        <f>((('Ac225 Dose 200 nCi R power'!V518/'Ac225 Dose 200 nCi R power'!J518)^2+('Ac227 Dose 1 nCi R power'!V518/'Ac227 Dose 1 nCi R power'!J518)^2)^0.5)*I142</f>
        <v>5.4511994082319451E-3</v>
      </c>
      <c r="V142" s="59">
        <f>((('Ac225 Dose 200 nCi R power'!W518/'Ac225 Dose 200 nCi R power'!K518)^2+('Ac227 Dose 1 nCi R power'!W518/'Ac227 Dose 1 nCi R power'!K518)^2)^0.5)*J142</f>
        <v>1.2035220047331159E-3</v>
      </c>
      <c r="W142" s="59">
        <f>((('Ac225 Dose 200 nCi R power'!X518/'Ac225 Dose 200 nCi R power'!L518)^2+('Ac227 Dose 1 nCi R power'!X518/'Ac227 Dose 1 nCi R power'!L518)^2)^0.5)*K142</f>
        <v>1.6959903728446871E-3</v>
      </c>
      <c r="X142" s="59">
        <f>((('Ac225 Dose 200 nCi R power'!Y518/'Ac225 Dose 200 nCi R power'!M518)^2+('Ac227 Dose 1 nCi R power'!Y518/'Ac227 Dose 1 nCi R power'!M518)^2)^0.5)*L142</f>
        <v>1.9551795602139968E-3</v>
      </c>
      <c r="Y142" s="59"/>
      <c r="Z142" s="59"/>
      <c r="AA142" s="59"/>
      <c r="AB142" s="59">
        <f>((('Ac225 Dose 200 nCi R power'!AC518/'Ac225 Dose 200 nCi R power'!E518)^2+('Ac227 Dose 1 nCi R power'!AC518/'Ac227 Dose 1 nCi R power'!E518)^2)^0.5)*D142</f>
        <v>4.1579011682829469E-3</v>
      </c>
      <c r="AC142" s="59">
        <f>((('Ac225 Dose 200 nCi R power'!AD518/'Ac225 Dose 200 nCi R power'!F518)^2+('Ac227 Dose 1 nCi R power'!AD518/'Ac227 Dose 1 nCi R power'!F518)^2)^0.5)*E142</f>
        <v>8.3593460679618863E-3</v>
      </c>
      <c r="AD142" s="59">
        <f>((('Ac225 Dose 200 nCi R power'!AE518/'Ac225 Dose 200 nCi R power'!G518)^2+('Ac227 Dose 1 nCi R power'!AE518/'Ac227 Dose 1 nCi R power'!G518)^2)^0.5)*F142</f>
        <v>1.2662916288174939E-3</v>
      </c>
      <c r="AE142" s="59">
        <f>((('Ac225 Dose 200 nCi R power'!AF518/'Ac225 Dose 200 nCi R power'!H518)^2+('Ac227 Dose 1 nCi R power'!AF518/'Ac227 Dose 1 nCi R power'!H518)^2)^0.5)*G142</f>
        <v>1.5478063367712189E-3</v>
      </c>
      <c r="AF142" s="59">
        <f>((('Ac225 Dose 200 nCi R power'!AG518/'Ac225 Dose 200 nCi R power'!I518)^2+('Ac227 Dose 1 nCi R power'!AG518/'Ac227 Dose 1 nCi R power'!I518)^2)^0.5)*H142</f>
        <v>1.9422567631568488E-3</v>
      </c>
      <c r="AG142" s="59">
        <f>((('Ac225 Dose 200 nCi R power'!AH518/'Ac225 Dose 200 nCi R power'!J518)^2+('Ac227 Dose 1 nCi R power'!AH518/'Ac227 Dose 1 nCi R power'!J518)^2)^0.5)*I142</f>
        <v>8.470648063771416E-3</v>
      </c>
      <c r="AH142" s="59">
        <f>((('Ac225 Dose 200 nCi R power'!AI518/'Ac225 Dose 200 nCi R power'!K518)^2+('Ac227 Dose 1 nCi R power'!AI518/'Ac227 Dose 1 nCi R power'!K518)^2)^0.5)*J142</f>
        <v>1.6574146078193483E-3</v>
      </c>
      <c r="AI142" s="59">
        <f>((('Ac225 Dose 200 nCi R power'!AJ518/'Ac225 Dose 200 nCi R power'!L518)^2+('Ac227 Dose 1 nCi R power'!AJ518/'Ac227 Dose 1 nCi R power'!L518)^2)^0.5)*K142</f>
        <v>3.9307463631547291E-3</v>
      </c>
      <c r="AJ142" s="59">
        <f>((('Ac225 Dose 200 nCi R power'!AK518/'Ac225 Dose 200 nCi R power'!M518)^2+('Ac227 Dose 1 nCi R power'!AK518/'Ac227 Dose 1 nCi R power'!M518)^2)^0.5)*L142</f>
        <v>2.5839689221941655E-3</v>
      </c>
      <c r="AK142" s="59"/>
      <c r="AL142" s="59"/>
      <c r="AN142" s="148">
        <f t="shared" si="20"/>
        <v>8.4003779927563284E-4</v>
      </c>
      <c r="AO142" s="148">
        <f t="shared" si="20"/>
        <v>9.1223837830245805E-5</v>
      </c>
      <c r="AP142" s="148">
        <f t="shared" si="20"/>
        <v>-1.6913938241843157E-4</v>
      </c>
      <c r="AQ142" s="148">
        <f t="shared" si="20"/>
        <v>-1.6171383835423127E-5</v>
      </c>
      <c r="AR142" s="148">
        <f t="shared" si="20"/>
        <v>-2.9456053683162096E-4</v>
      </c>
      <c r="AS142" s="148">
        <f t="shared" si="20"/>
        <v>-5.4032169319017005E-4</v>
      </c>
      <c r="AT142" s="148">
        <f t="shared" si="18"/>
        <v>-1.9418537367622488E-4</v>
      </c>
      <c r="AU142" s="148">
        <f t="shared" si="18"/>
        <v>2.5948265443910589E-4</v>
      </c>
      <c r="AV142" s="148">
        <f t="shared" si="18"/>
        <v>-3.5680275626462647E-4</v>
      </c>
      <c r="AZ142" s="148">
        <f t="shared" si="21"/>
        <v>5.9181268270258637E-3</v>
      </c>
      <c r="BA142" s="148">
        <f t="shared" si="21"/>
        <v>1.2793628432526804E-2</v>
      </c>
      <c r="BB142" s="148">
        <f t="shared" si="21"/>
        <v>2.0457778574146496E-3</v>
      </c>
      <c r="BC142" s="148">
        <f t="shared" si="21"/>
        <v>2.4003815727184335E-3</v>
      </c>
      <c r="BD142" s="148">
        <f t="shared" si="21"/>
        <v>3.1627358144063018E-3</v>
      </c>
      <c r="BE142" s="148">
        <f t="shared" si="21"/>
        <v>1.3381525778813191E-2</v>
      </c>
      <c r="BF142" s="148">
        <f t="shared" si="19"/>
        <v>2.6667512388762393E-3</v>
      </c>
      <c r="BG142" s="148">
        <f t="shared" si="19"/>
        <v>5.8862193904385216E-3</v>
      </c>
      <c r="BH142" s="148">
        <f t="shared" si="19"/>
        <v>4.1823457261435356E-3</v>
      </c>
    </row>
    <row r="143" spans="3:60">
      <c r="C143">
        <f t="shared" si="17"/>
        <v>9.25</v>
      </c>
      <c r="D143" s="58">
        <f>'Ac227 Dose 1 nCi R power'!E519/'Ac225 Dose 200 nCi R power'!E519</f>
        <v>1.8483886440274671E-3</v>
      </c>
      <c r="E143" s="58">
        <f>'Ac227 Dose 1 nCi R power'!F519/'Ac225 Dose 200 nCi R power'!F519</f>
        <v>4.5757920287657367E-3</v>
      </c>
      <c r="F143" s="58">
        <f>'Ac227 Dose 1 nCi R power'!G519/'Ac225 Dose 200 nCi R power'!G519</f>
        <v>8.10804619995203E-4</v>
      </c>
      <c r="G143" s="58">
        <f>'Ac227 Dose 1 nCi R power'!H519/'Ac225 Dose 200 nCi R power'!H519</f>
        <v>8.8577421322463519E-4</v>
      </c>
      <c r="H143" s="58">
        <f>'Ac227 Dose 1 nCi R power'!I519/'Ac225 Dose 200 nCi R power'!I519</f>
        <v>1.2651931181262134E-3</v>
      </c>
      <c r="I143" s="58">
        <f>'Ac227 Dose 1 nCi R power'!J519/'Ac225 Dose 200 nCi R power'!J519</f>
        <v>5.0602556738449794E-3</v>
      </c>
      <c r="J143" s="58">
        <f>'Ac227 Dose 1 nCi R power'!K519/'Ac225 Dose 200 nCi R power'!K519</f>
        <v>1.0455165882608071E-3</v>
      </c>
      <c r="K143" s="58">
        <f>'Ac227 Dose 1 nCi R power'!L519/'Ac225 Dose 200 nCi R power'!L519</f>
        <v>2.0318148662019642E-3</v>
      </c>
      <c r="L143" s="58">
        <f>'Ac227 Dose 1 nCi R power'!M519/'Ac225 Dose 200 nCi R power'!M519</f>
        <v>1.6552870362024595E-3</v>
      </c>
      <c r="M143" s="58"/>
      <c r="P143" s="59">
        <f>((('Ac225 Dose 200 nCi R power'!Q519/'Ac225 Dose 200 nCi R power'!E519)^2+('Ac227 Dose 1 nCi R power'!Q519/'Ac227 Dose 1 nCi R power'!E519)^2)^0.5)*D143</f>
        <v>9.5217029565898548E-4</v>
      </c>
      <c r="Q143" s="59">
        <f>((('Ac225 Dose 200 nCi R power'!R519/'Ac225 Dose 200 nCi R power'!F519)^2+('Ac227 Dose 1 nCi R power'!R519/'Ac227 Dose 1 nCi R power'!F519)^2)^0.5)*E143</f>
        <v>4.5160959983569973E-3</v>
      </c>
      <c r="R143" s="59">
        <f>((('Ac225 Dose 200 nCi R power'!S519/'Ac225 Dose 200 nCi R power'!G519)^2+('Ac227 Dose 1 nCi R power'!S519/'Ac227 Dose 1 nCi R power'!G519)^2)^0.5)*F143</f>
        <v>9.8637401584144766E-4</v>
      </c>
      <c r="S143" s="59">
        <f>((('Ac225 Dose 200 nCi R power'!T519/'Ac225 Dose 200 nCi R power'!H519)^2+('Ac227 Dose 1 nCi R power'!T519/'Ac227 Dose 1 nCi R power'!H519)^2)^0.5)*G143</f>
        <v>9.0107676112734019E-4</v>
      </c>
      <c r="T143" s="59">
        <f>((('Ac225 Dose 200 nCi R power'!U519/'Ac225 Dose 200 nCi R power'!I519)^2+('Ac227 Dose 1 nCi R power'!U519/'Ac227 Dose 1 nCi R power'!I519)^2)^0.5)*H143</f>
        <v>1.5704961350419152E-3</v>
      </c>
      <c r="U143" s="59">
        <f>((('Ac225 Dose 200 nCi R power'!V519/'Ac225 Dose 200 nCi R power'!J519)^2+('Ac227 Dose 1 nCi R power'!V519/'Ac227 Dose 1 nCi R power'!J519)^2)^0.5)*I143</f>
        <v>5.5967652595147318E-3</v>
      </c>
      <c r="V143" s="59">
        <f>((('Ac225 Dose 200 nCi R power'!W519/'Ac225 Dose 200 nCi R power'!K519)^2+('Ac227 Dose 1 nCi R power'!W519/'Ac227 Dose 1 nCi R power'!K519)^2)^0.5)*J143</f>
        <v>1.2435439241188836E-3</v>
      </c>
      <c r="W143" s="59">
        <f>((('Ac225 Dose 200 nCi R power'!X519/'Ac225 Dose 200 nCi R power'!L519)^2+('Ac227 Dose 1 nCi R power'!X519/'Ac227 Dose 1 nCi R power'!L519)^2)^0.5)*K143</f>
        <v>1.7649119489264746E-3</v>
      </c>
      <c r="X143" s="59">
        <f>((('Ac225 Dose 200 nCi R power'!Y519/'Ac225 Dose 200 nCi R power'!M519)^2+('Ac227 Dose 1 nCi R power'!Y519/'Ac227 Dose 1 nCi R power'!M519)^2)^0.5)*L143</f>
        <v>2.022094503275799E-3</v>
      </c>
      <c r="Y143" s="59"/>
      <c r="Z143" s="59"/>
      <c r="AA143" s="59"/>
      <c r="AB143" s="59">
        <f>((('Ac225 Dose 200 nCi R power'!AC519/'Ac225 Dose 200 nCi R power'!E519)^2+('Ac227 Dose 1 nCi R power'!AC519/'Ac227 Dose 1 nCi R power'!E519)^2)^0.5)*D143</f>
        <v>4.391412713974553E-3</v>
      </c>
      <c r="AC143" s="59">
        <f>((('Ac225 Dose 200 nCi R power'!AD519/'Ac225 Dose 200 nCi R power'!F519)^2+('Ac227 Dose 1 nCi R power'!AD519/'Ac227 Dose 1 nCi R power'!F519)^2)^0.5)*E143</f>
        <v>8.5869308516570361E-3</v>
      </c>
      <c r="AD143" s="59">
        <f>((('Ac225 Dose 200 nCi R power'!AE519/'Ac225 Dose 200 nCi R power'!G519)^2+('Ac227 Dose 1 nCi R power'!AE519/'Ac227 Dose 1 nCi R power'!G519)^2)^0.5)*F143</f>
        <v>1.3173422463114419E-3</v>
      </c>
      <c r="AE143" s="59">
        <f>((('Ac225 Dose 200 nCi R power'!AF519/'Ac225 Dose 200 nCi R power'!H519)^2+('Ac227 Dose 1 nCi R power'!AF519/'Ac227 Dose 1 nCi R power'!H519)^2)^0.5)*G143</f>
        <v>1.6092719721120443E-3</v>
      </c>
      <c r="AF143" s="59">
        <f>((('Ac225 Dose 200 nCi R power'!AG519/'Ac225 Dose 200 nCi R power'!I519)^2+('Ac227 Dose 1 nCi R power'!AG519/'Ac227 Dose 1 nCi R power'!I519)^2)^0.5)*H143</f>
        <v>2.0134981576398602E-3</v>
      </c>
      <c r="AG143" s="59">
        <f>((('Ac225 Dose 200 nCi R power'!AH519/'Ac225 Dose 200 nCi R power'!J519)^2+('Ac227 Dose 1 nCi R power'!AH519/'Ac227 Dose 1 nCi R power'!J519)^2)^0.5)*I143</f>
        <v>8.7511982628495719E-3</v>
      </c>
      <c r="AH143" s="59">
        <f>((('Ac225 Dose 200 nCi R power'!AI519/'Ac225 Dose 200 nCi R power'!K519)^2+('Ac227 Dose 1 nCi R power'!AI519/'Ac227 Dose 1 nCi R power'!K519)^2)^0.5)*J143</f>
        <v>1.7197999707625527E-3</v>
      </c>
      <c r="AI143" s="59">
        <f>((('Ac225 Dose 200 nCi R power'!AJ519/'Ac225 Dose 200 nCi R power'!L519)^2+('Ac227 Dose 1 nCi R power'!AJ519/'Ac227 Dose 1 nCi R power'!L519)^2)^0.5)*K143</f>
        <v>4.0782950412979104E-3</v>
      </c>
      <c r="AJ143" s="59">
        <f>((('Ac225 Dose 200 nCi R power'!AK519/'Ac225 Dose 200 nCi R power'!M519)^2+('Ac227 Dose 1 nCi R power'!AK519/'Ac227 Dose 1 nCi R power'!M519)^2)^0.5)*L143</f>
        <v>2.677986826265198E-3</v>
      </c>
      <c r="AK143" s="59"/>
      <c r="AL143" s="59"/>
      <c r="AN143" s="148">
        <f t="shared" si="20"/>
        <v>8.9621834836848158E-4</v>
      </c>
      <c r="AO143" s="148">
        <f t="shared" si="20"/>
        <v>5.969603040873947E-5</v>
      </c>
      <c r="AP143" s="148">
        <f t="shared" si="20"/>
        <v>-1.7556939584624466E-4</v>
      </c>
      <c r="AQ143" s="148">
        <f t="shared" si="20"/>
        <v>-1.5302547902705001E-5</v>
      </c>
      <c r="AR143" s="148">
        <f t="shared" si="20"/>
        <v>-3.0530301691570174E-4</v>
      </c>
      <c r="AS143" s="148">
        <f t="shared" si="20"/>
        <v>-5.365095856697524E-4</v>
      </c>
      <c r="AT143" s="148">
        <f t="shared" si="18"/>
        <v>-1.9802733585807652E-4</v>
      </c>
      <c r="AU143" s="148">
        <f t="shared" si="18"/>
        <v>2.6690291727548957E-4</v>
      </c>
      <c r="AV143" s="148">
        <f t="shared" si="18"/>
        <v>-3.6680746707333945E-4</v>
      </c>
      <c r="AZ143" s="148">
        <f t="shared" si="21"/>
        <v>6.2398013580020201E-3</v>
      </c>
      <c r="BA143" s="148">
        <f t="shared" si="21"/>
        <v>1.3162722880422773E-2</v>
      </c>
      <c r="BB143" s="148">
        <f t="shared" si="21"/>
        <v>2.1281468663066449E-3</v>
      </c>
      <c r="BC143" s="148">
        <f t="shared" si="21"/>
        <v>2.4950461853366795E-3</v>
      </c>
      <c r="BD143" s="148">
        <f t="shared" si="21"/>
        <v>3.2786912757660734E-3</v>
      </c>
      <c r="BE143" s="148">
        <f t="shared" si="21"/>
        <v>1.3811453936694551E-2</v>
      </c>
      <c r="BF143" s="148">
        <f t="shared" si="19"/>
        <v>2.76531655902336E-3</v>
      </c>
      <c r="BG143" s="148">
        <f t="shared" si="19"/>
        <v>6.1101099074998746E-3</v>
      </c>
      <c r="BH143" s="148">
        <f t="shared" si="19"/>
        <v>4.3332738624676575E-3</v>
      </c>
    </row>
    <row r="144" spans="3:60">
      <c r="C144">
        <f t="shared" si="17"/>
        <v>9.5</v>
      </c>
      <c r="D144" s="58">
        <f>'Ac227 Dose 1 nCi R power'!E520/'Ac225 Dose 200 nCi R power'!E520</f>
        <v>1.9391294927435584E-3</v>
      </c>
      <c r="E144" s="58">
        <f>'Ac227 Dose 1 nCi R power'!F520/'Ac225 Dose 200 nCi R power'!F520</f>
        <v>4.7212392844516319E-3</v>
      </c>
      <c r="F144" s="58">
        <f>'Ac227 Dose 1 nCi R power'!G520/'Ac225 Dose 200 nCi R power'!G520</f>
        <v>8.4285617409437293E-4</v>
      </c>
      <c r="G144" s="58">
        <f>'Ac227 Dose 1 nCi R power'!H520/'Ac225 Dose 200 nCi R power'!H520</f>
        <v>9.1973075723823967E-4</v>
      </c>
      <c r="H144" s="58">
        <f>'Ac227 Dose 1 nCi R power'!I520/'Ac225 Dose 200 nCi R power'!I520</f>
        <v>1.3110378618651107E-3</v>
      </c>
      <c r="I144" s="58">
        <f>'Ac227 Dose 1 nCi R power'!J520/'Ac225 Dose 200 nCi R power'!J520</f>
        <v>5.2139110749544366E-3</v>
      </c>
      <c r="J144" s="58">
        <f>'Ac227 Dose 1 nCi R power'!K520/'Ac225 Dose 200 nCi R power'!K520</f>
        <v>1.0825508727925462E-3</v>
      </c>
      <c r="K144" s="58">
        <f>'Ac227 Dose 1 nCi R power'!L520/'Ac225 Dose 200 nCi R power'!L520</f>
        <v>2.1096883059028471E-3</v>
      </c>
      <c r="L144" s="58">
        <f>'Ac227 Dose 1 nCi R power'!M520/'Ac225 Dose 200 nCi R power'!M520</f>
        <v>1.7134914964577089E-3</v>
      </c>
      <c r="M144" s="58"/>
      <c r="P144" s="59">
        <f>((('Ac225 Dose 200 nCi R power'!Q520/'Ac225 Dose 200 nCi R power'!E520)^2+('Ac227 Dose 1 nCi R power'!Q520/'Ac227 Dose 1 nCi R power'!E520)^2)^0.5)*D144</f>
        <v>9.8474515488669243E-4</v>
      </c>
      <c r="Q144" s="59">
        <f>((('Ac225 Dose 200 nCi R power'!R520/'Ac225 Dose 200 nCi R power'!F520)^2+('Ac227 Dose 1 nCi R power'!R520/'Ac227 Dose 1 nCi R power'!F520)^2)^0.5)*E144</f>
        <v>4.6930649577531219E-3</v>
      </c>
      <c r="R144" s="59">
        <f>((('Ac225 Dose 200 nCi R power'!S520/'Ac225 Dose 200 nCi R power'!G520)^2+('Ac227 Dose 1 nCi R power'!S520/'Ac227 Dose 1 nCi R power'!G520)^2)^0.5)*F144</f>
        <v>1.0249996432704703E-3</v>
      </c>
      <c r="S144" s="59">
        <f>((('Ac225 Dose 200 nCi R power'!T520/'Ac225 Dose 200 nCi R power'!H520)^2+('Ac227 Dose 1 nCi R power'!T520/'Ac227 Dose 1 nCi R power'!H520)^2)^0.5)*G144</f>
        <v>9.3417606216412638E-4</v>
      </c>
      <c r="T144" s="59">
        <f>((('Ac225 Dose 200 nCi R power'!U520/'Ac225 Dose 200 nCi R power'!I520)^2+('Ac227 Dose 1 nCi R power'!U520/'Ac227 Dose 1 nCi R power'!I520)^2)^0.5)*H144</f>
        <v>1.6273526529512025E-3</v>
      </c>
      <c r="U144" s="59">
        <f>((('Ac225 Dose 200 nCi R power'!V520/'Ac225 Dose 200 nCi R power'!J520)^2+('Ac227 Dose 1 nCi R power'!V520/'Ac227 Dose 1 nCi R power'!J520)^2)^0.5)*I144</f>
        <v>5.7472282879629678E-3</v>
      </c>
      <c r="V144" s="59">
        <f>((('Ac225 Dose 200 nCi R power'!W520/'Ac225 Dose 200 nCi R power'!K520)^2+('Ac227 Dose 1 nCi R power'!W520/'Ac227 Dose 1 nCi R power'!K520)^2)^0.5)*J144</f>
        <v>1.2845729073809962E-3</v>
      </c>
      <c r="W144" s="59">
        <f>((('Ac225 Dose 200 nCi R power'!X520/'Ac225 Dose 200 nCi R power'!L520)^2+('Ac227 Dose 1 nCi R power'!X520/'Ac227 Dose 1 nCi R power'!L520)^2)^0.5)*K144</f>
        <v>1.8352534897889492E-3</v>
      </c>
      <c r="X144" s="59">
        <f>((('Ac225 Dose 200 nCi R power'!Y520/'Ac225 Dose 200 nCi R power'!M520)^2+('Ac227 Dose 1 nCi R power'!Y520/'Ac227 Dose 1 nCi R power'!M520)^2)^0.5)*L144</f>
        <v>2.0905956495303889E-3</v>
      </c>
      <c r="Y144" s="59"/>
      <c r="Z144" s="59"/>
      <c r="AA144" s="59"/>
      <c r="AB144" s="59">
        <f>((('Ac225 Dose 200 nCi R power'!AC520/'Ac225 Dose 200 nCi R power'!E520)^2+('Ac227 Dose 1 nCi R power'!AC520/'Ac227 Dose 1 nCi R power'!E520)^2)^0.5)*D144</f>
        <v>4.6319740764630855E-3</v>
      </c>
      <c r="AC144" s="59">
        <f>((('Ac225 Dose 200 nCi R power'!AD520/'Ac225 Dose 200 nCi R power'!F520)^2+('Ac227 Dose 1 nCi R power'!AD520/'Ac227 Dose 1 nCi R power'!F520)^2)^0.5)*E144</f>
        <v>8.8219697258545456E-3</v>
      </c>
      <c r="AD144" s="59">
        <f>((('Ac225 Dose 200 nCi R power'!AE520/'Ac225 Dose 200 nCi R power'!G520)^2+('Ac227 Dose 1 nCi R power'!AE520/'Ac227 Dose 1 nCi R power'!G520)^2)^0.5)*F144</f>
        <v>1.3695943566476142E-3</v>
      </c>
      <c r="AE144" s="59">
        <f>((('Ac225 Dose 200 nCi R power'!AF520/'Ac225 Dose 200 nCi R power'!H520)^2+('Ac227 Dose 1 nCi R power'!AF520/'Ac227 Dose 1 nCi R power'!H520)^2)^0.5)*G144</f>
        <v>1.6721174855055837E-3</v>
      </c>
      <c r="AF144" s="59">
        <f>((('Ac225 Dose 200 nCi R power'!AG520/'Ac225 Dose 200 nCi R power'!I520)^2+('Ac227 Dose 1 nCi R power'!AG520/'Ac227 Dose 1 nCi R power'!I520)^2)^0.5)*H144</f>
        <v>2.0865431181082634E-3</v>
      </c>
      <c r="AG144" s="59">
        <f>((('Ac225 Dose 200 nCi R power'!AH520/'Ac225 Dose 200 nCi R power'!J520)^2+('Ac227 Dose 1 nCi R power'!AH520/'Ac227 Dose 1 nCi R power'!J520)^2)^0.5)*I144</f>
        <v>9.0390485760436495E-3</v>
      </c>
      <c r="AH144" s="59">
        <f>((('Ac225 Dose 200 nCi R power'!AI520/'Ac225 Dose 200 nCi R power'!K520)^2+('Ac227 Dose 1 nCi R power'!AI520/'Ac227 Dose 1 nCi R power'!K520)^2)^0.5)*J144</f>
        <v>1.7835981284947853E-3</v>
      </c>
      <c r="AI144" s="59">
        <f>((('Ac225 Dose 200 nCi R power'!AJ520/'Ac225 Dose 200 nCi R power'!L520)^2+('Ac227 Dose 1 nCi R power'!AJ520/'Ac227 Dose 1 nCi R power'!L520)^2)^0.5)*K144</f>
        <v>4.2288374691375301E-3</v>
      </c>
      <c r="AJ144" s="59">
        <f>((('Ac225 Dose 200 nCi R power'!AK520/'Ac225 Dose 200 nCi R power'!M520)^2+('Ac227 Dose 1 nCi R power'!AK520/'Ac227 Dose 1 nCi R power'!M520)^2)^0.5)*L144</f>
        <v>2.774096347287779E-3</v>
      </c>
      <c r="AK144" s="59"/>
      <c r="AL144" s="59"/>
      <c r="AN144" s="148">
        <f t="shared" si="20"/>
        <v>9.5438433785686593E-4</v>
      </c>
      <c r="AO144" s="148">
        <f t="shared" si="20"/>
        <v>2.8174326698509992E-5</v>
      </c>
      <c r="AP144" s="148">
        <f t="shared" si="20"/>
        <v>-1.8214346917609734E-4</v>
      </c>
      <c r="AQ144" s="148">
        <f t="shared" si="20"/>
        <v>-1.4445304925886707E-5</v>
      </c>
      <c r="AR144" s="148">
        <f t="shared" si="20"/>
        <v>-3.1631479108609186E-4</v>
      </c>
      <c r="AS144" s="148">
        <f t="shared" si="20"/>
        <v>-5.3331721300853112E-4</v>
      </c>
      <c r="AT144" s="148">
        <f t="shared" si="18"/>
        <v>-2.0202203458844999E-4</v>
      </c>
      <c r="AU144" s="148">
        <f t="shared" si="18"/>
        <v>2.7443481611389786E-4</v>
      </c>
      <c r="AV144" s="148">
        <f t="shared" si="18"/>
        <v>-3.7710415307268003E-4</v>
      </c>
      <c r="AZ144" s="148">
        <f t="shared" si="21"/>
        <v>6.5711035692066436E-3</v>
      </c>
      <c r="BA144" s="148">
        <f t="shared" si="21"/>
        <v>1.3543209010306177E-2</v>
      </c>
      <c r="BB144" s="148">
        <f t="shared" si="21"/>
        <v>2.2124505307419872E-3</v>
      </c>
      <c r="BC144" s="148">
        <f t="shared" si="21"/>
        <v>2.5918482427438232E-3</v>
      </c>
      <c r="BD144" s="148">
        <f t="shared" si="21"/>
        <v>3.397580979973374E-3</v>
      </c>
      <c r="BE144" s="148">
        <f t="shared" si="21"/>
        <v>1.4252959650998086E-2</v>
      </c>
      <c r="BF144" s="148">
        <f t="shared" si="19"/>
        <v>2.8661490012873315E-3</v>
      </c>
      <c r="BG144" s="148">
        <f t="shared" si="19"/>
        <v>6.3385257750403767E-3</v>
      </c>
      <c r="BH144" s="148">
        <f t="shared" si="19"/>
        <v>4.4875878437454879E-3</v>
      </c>
    </row>
    <row r="145" spans="3:60">
      <c r="C145">
        <f t="shared" si="17"/>
        <v>9.75</v>
      </c>
      <c r="D145" s="58">
        <f>'Ac227 Dose 1 nCi R power'!E521/'Ac225 Dose 200 nCi R power'!E521</f>
        <v>2.0325232154367106E-3</v>
      </c>
      <c r="E145" s="58">
        <f>'Ac227 Dose 1 nCi R power'!F521/'Ac225 Dose 200 nCi R power'!F521</f>
        <v>4.870756727327257E-3</v>
      </c>
      <c r="F145" s="58">
        <f>'Ac227 Dose 1 nCi R power'!G521/'Ac225 Dose 200 nCi R power'!G521</f>
        <v>8.7567335313698481E-4</v>
      </c>
      <c r="G145" s="58">
        <f>'Ac227 Dose 1 nCi R power'!H521/'Ac225 Dose 200 nCi R power'!H521</f>
        <v>9.5448110131995923E-4</v>
      </c>
      <c r="H145" s="58">
        <f>'Ac227 Dose 1 nCi R power'!I521/'Ac225 Dose 200 nCi R power'!I521</f>
        <v>1.3580575240615413E-3</v>
      </c>
      <c r="I145" s="58">
        <f>'Ac227 Dose 1 nCi R power'!J521/'Ac225 Dose 200 nCi R power'!J521</f>
        <v>5.3719815122912499E-3</v>
      </c>
      <c r="J145" s="58">
        <f>'Ac227 Dose 1 nCi R power'!K521/'Ac225 Dose 200 nCi R power'!K521</f>
        <v>1.1204795882706869E-3</v>
      </c>
      <c r="K145" s="58">
        <f>'Ac227 Dose 1 nCi R power'!L521/'Ac225 Dose 200 nCi R power'!L521</f>
        <v>2.1891921362009797E-3</v>
      </c>
      <c r="L145" s="58">
        <f>'Ac227 Dose 1 nCi R power'!M521/'Ac225 Dose 200 nCi R power'!M521</f>
        <v>1.7730575117428904E-3</v>
      </c>
      <c r="M145" s="58"/>
      <c r="P145" s="59">
        <f>((('Ac225 Dose 200 nCi R power'!Q521/'Ac225 Dose 200 nCi R power'!E521)^2+('Ac227 Dose 1 nCi R power'!Q521/'Ac227 Dose 1 nCi R power'!E521)^2)^0.5)*D145</f>
        <v>1.0179337390233769E-3</v>
      </c>
      <c r="Q145" s="59">
        <f>((('Ac225 Dose 200 nCi R power'!R521/'Ac225 Dose 200 nCi R power'!F521)^2+('Ac227 Dose 1 nCi R power'!R521/'Ac227 Dose 1 nCi R power'!F521)^2)^0.5)*E145</f>
        <v>4.8741508296683903E-3</v>
      </c>
      <c r="R145" s="59">
        <f>((('Ac225 Dose 200 nCi R power'!S521/'Ac225 Dose 200 nCi R power'!G521)^2+('Ac227 Dose 1 nCi R power'!S521/'Ac227 Dose 1 nCi R power'!G521)^2)^0.5)*F145</f>
        <v>1.0645421777421276E-3</v>
      </c>
      <c r="S145" s="59">
        <f>((('Ac225 Dose 200 nCi R power'!T521/'Ac225 Dose 200 nCi R power'!H521)^2+('Ac227 Dose 1 nCi R power'!T521/'Ac227 Dose 1 nCi R power'!H521)^2)^0.5)*G145</f>
        <v>9.6807887635647213E-4</v>
      </c>
      <c r="T145" s="59">
        <f>((('Ac225 Dose 200 nCi R power'!U521/'Ac225 Dose 200 nCi R power'!I521)^2+('Ac227 Dose 1 nCi R power'!U521/'Ac227 Dose 1 nCi R power'!I521)^2)^0.5)*H145</f>
        <v>1.6856641592747274E-3</v>
      </c>
      <c r="U145" s="59">
        <f>((('Ac225 Dose 200 nCi R power'!V521/'Ac225 Dose 200 nCi R power'!J521)^2+('Ac227 Dose 1 nCi R power'!V521/'Ac227 Dose 1 nCi R power'!J521)^2)^0.5)*I145</f>
        <v>5.9026917230282595E-3</v>
      </c>
      <c r="V145" s="59">
        <f>((('Ac225 Dose 200 nCi R power'!W521/'Ac225 Dose 200 nCi R power'!K521)^2+('Ac227 Dose 1 nCi R power'!W521/'Ac227 Dose 1 nCi R power'!K521)^2)^0.5)*J145</f>
        <v>1.3266518890614758E-3</v>
      </c>
      <c r="W145" s="59">
        <f>((('Ac225 Dose 200 nCi R power'!X521/'Ac225 Dose 200 nCi R power'!L521)^2+('Ac227 Dose 1 nCi R power'!X521/'Ac227 Dose 1 nCi R power'!L521)^2)^0.5)*K145</f>
        <v>1.9070979408469164E-3</v>
      </c>
      <c r="X145" s="59">
        <f>((('Ac225 Dose 200 nCi R power'!Y521/'Ac225 Dose 200 nCi R power'!M521)^2+('Ac227 Dose 1 nCi R power'!Y521/'Ac227 Dose 1 nCi R power'!M521)^2)^0.5)*L145</f>
        <v>2.1607601977159468E-3</v>
      </c>
      <c r="Y145" s="59"/>
      <c r="Z145" s="59"/>
      <c r="AA145" s="59"/>
      <c r="AB145" s="59">
        <f>((('Ac225 Dose 200 nCi R power'!AC521/'Ac225 Dose 200 nCi R power'!E521)^2+('Ac227 Dose 1 nCi R power'!AC521/'Ac227 Dose 1 nCi R power'!E521)^2)^0.5)*D145</f>
        <v>4.8797824554149298E-3</v>
      </c>
      <c r="AC145" s="59">
        <f>((('Ac225 Dose 200 nCi R power'!AD521/'Ac225 Dose 200 nCi R power'!F521)^2+('Ac227 Dose 1 nCi R power'!AD521/'Ac227 Dose 1 nCi R power'!F521)^2)^0.5)*E145</f>
        <v>9.0646372407006889E-3</v>
      </c>
      <c r="AD145" s="59">
        <f>((('Ac225 Dose 200 nCi R power'!AE521/'Ac225 Dose 200 nCi R power'!G521)^2+('Ac227 Dose 1 nCi R power'!AE521/'Ac227 Dose 1 nCi R power'!G521)^2)^0.5)*F145</f>
        <v>1.4231004329879936E-3</v>
      </c>
      <c r="AE145" s="59">
        <f>((('Ac225 Dose 200 nCi R power'!AF521/'Ac225 Dose 200 nCi R power'!H521)^2+('Ac227 Dose 1 nCi R power'!AF521/'Ac227 Dose 1 nCi R power'!H521)^2)^0.5)*G145</f>
        <v>1.7364104839784947E-3</v>
      </c>
      <c r="AF145" s="59">
        <f>((('Ac225 Dose 200 nCi R power'!AG521/'Ac225 Dose 200 nCi R power'!I521)^2+('Ac227 Dose 1 nCi R power'!AG521/'Ac227 Dose 1 nCi R power'!I521)^2)^0.5)*H145</f>
        <v>2.1614619792153832E-3</v>
      </c>
      <c r="AG145" s="59">
        <f>((('Ac225 Dose 200 nCi R power'!AH521/'Ac225 Dose 200 nCi R power'!J521)^2+('Ac227 Dose 1 nCi R power'!AH521/'Ac227 Dose 1 nCi R power'!J521)^2)^0.5)*I145</f>
        <v>9.3344831916528336E-3</v>
      </c>
      <c r="AH145" s="59">
        <f>((('Ac225 Dose 200 nCi R power'!AI521/'Ac225 Dose 200 nCi R power'!K521)^2+('Ac227 Dose 1 nCi R power'!AI521/'Ac227 Dose 1 nCi R power'!K521)^2)^0.5)*J145</f>
        <v>1.8488796537000785E-3</v>
      </c>
      <c r="AI145" s="59">
        <f>((('Ac225 Dose 200 nCi R power'!AJ521/'Ac225 Dose 200 nCi R power'!L521)^2+('Ac227 Dose 1 nCi R power'!AJ521/'Ac227 Dose 1 nCi R power'!L521)^2)^0.5)*K145</f>
        <v>4.382569099255362E-3</v>
      </c>
      <c r="AJ145" s="59">
        <f>((('Ac225 Dose 200 nCi R power'!AK521/'Ac225 Dose 200 nCi R power'!M521)^2+('Ac227 Dose 1 nCi R power'!AK521/'Ac227 Dose 1 nCi R power'!M521)^2)^0.5)*L145</f>
        <v>2.8724100376693084E-3</v>
      </c>
      <c r="AK145" s="59"/>
      <c r="AL145" s="59"/>
      <c r="AN145" s="148">
        <f t="shared" si="20"/>
        <v>1.0145894764133337E-3</v>
      </c>
      <c r="AO145" s="148">
        <f t="shared" si="20"/>
        <v>-3.3941023411332774E-6</v>
      </c>
      <c r="AP145" s="148">
        <f t="shared" si="20"/>
        <v>-1.8886882460514276E-4</v>
      </c>
      <c r="AQ145" s="148">
        <f t="shared" si="20"/>
        <v>-1.3597775036512899E-5</v>
      </c>
      <c r="AR145" s="148">
        <f t="shared" si="20"/>
        <v>-3.2760663521318612E-4</v>
      </c>
      <c r="AS145" s="148">
        <f t="shared" si="20"/>
        <v>-5.3071021073700965E-4</v>
      </c>
      <c r="AT145" s="148">
        <f t="shared" si="18"/>
        <v>-2.0617230079078889E-4</v>
      </c>
      <c r="AU145" s="148">
        <f t="shared" si="18"/>
        <v>2.8209419535406332E-4</v>
      </c>
      <c r="AV145" s="148">
        <f t="shared" si="18"/>
        <v>-3.8770268597305632E-4</v>
      </c>
      <c r="AZ145" s="148">
        <f t="shared" si="21"/>
        <v>6.9123056708516404E-3</v>
      </c>
      <c r="BA145" s="148">
        <f t="shared" si="21"/>
        <v>1.3935393968027947E-2</v>
      </c>
      <c r="BB145" s="148">
        <f t="shared" si="21"/>
        <v>2.2987737861249785E-3</v>
      </c>
      <c r="BC145" s="148">
        <f t="shared" si="21"/>
        <v>2.6908915852984537E-3</v>
      </c>
      <c r="BD145" s="148">
        <f t="shared" si="21"/>
        <v>3.5195195032769245E-3</v>
      </c>
      <c r="BE145" s="148">
        <f t="shared" si="21"/>
        <v>1.4706464703944083E-2</v>
      </c>
      <c r="BF145" s="148">
        <f t="shared" si="19"/>
        <v>2.9693592419707654E-3</v>
      </c>
      <c r="BG145" s="148">
        <f t="shared" si="19"/>
        <v>6.5717612354563417E-3</v>
      </c>
      <c r="BH145" s="148">
        <f t="shared" si="19"/>
        <v>4.6454675494121984E-3</v>
      </c>
    </row>
    <row r="146" spans="3:60">
      <c r="C146">
        <f t="shared" si="17"/>
        <v>10</v>
      </c>
      <c r="D146" s="58">
        <f>'Ac227 Dose 1 nCi R power'!E522/'Ac225 Dose 200 nCi R power'!E522</f>
        <v>2.1285026959187076E-3</v>
      </c>
      <c r="E146" s="58">
        <f>'Ac227 Dose 1 nCi R power'!F522/'Ac225 Dose 200 nCi R power'!F522</f>
        <v>5.0241222728764192E-3</v>
      </c>
      <c r="F146" s="58">
        <f>'Ac227 Dose 1 nCi R power'!G522/'Ac225 Dose 200 nCi R power'!G522</f>
        <v>9.0922027800100945E-4</v>
      </c>
      <c r="G146" s="58">
        <f>'Ac227 Dose 1 nCi R power'!H522/'Ac225 Dose 200 nCi R power'!H522</f>
        <v>9.8998497343409956E-4</v>
      </c>
      <c r="H146" s="58">
        <f>'Ac227 Dose 1 nCi R power'!I522/'Ac225 Dose 200 nCi R power'!I522</f>
        <v>1.4061952955901848E-3</v>
      </c>
      <c r="I146" s="58">
        <f>'Ac227 Dose 1 nCi R power'!J522/'Ac225 Dose 200 nCi R power'!J522</f>
        <v>5.534202707331873E-3</v>
      </c>
      <c r="J146" s="58">
        <f>'Ac227 Dose 1 nCi R power'!K522/'Ac225 Dose 200 nCi R power'!K522</f>
        <v>1.1592523123678887E-3</v>
      </c>
      <c r="K146" s="58">
        <f>'Ac227 Dose 1 nCi R power'!L522/'Ac225 Dose 200 nCi R power'!L522</f>
        <v>2.2702324978788879E-3</v>
      </c>
      <c r="L146" s="58">
        <f>'Ac227 Dose 1 nCi R power'!M522/'Ac225 Dose 200 nCi R power'!M522</f>
        <v>1.8339031062832927E-3</v>
      </c>
      <c r="M146" s="58"/>
      <c r="P146" s="59">
        <f>((('Ac225 Dose 200 nCi R power'!Q522/'Ac225 Dose 200 nCi R power'!E522)^2+('Ac227 Dose 1 nCi R power'!Q522/'Ac227 Dose 1 nCi R power'!E522)^2)^0.5)*D146</f>
        <v>1.0516789609131356E-3</v>
      </c>
      <c r="Q146" s="59">
        <f>((('Ac225 Dose 200 nCi R power'!R522/'Ac225 Dose 200 nCi R power'!F522)^2+('Ac227 Dose 1 nCi R power'!R522/'Ac227 Dose 1 nCi R power'!F522)^2)^0.5)*E146</f>
        <v>5.0591538416389819E-3</v>
      </c>
      <c r="R146" s="59">
        <f>((('Ac225 Dose 200 nCi R power'!S522/'Ac225 Dose 200 nCi R power'!G522)^2+('Ac227 Dose 1 nCi R power'!S522/'Ac227 Dose 1 nCi R power'!G522)^2)^0.5)*F146</f>
        <v>1.1049576145704713E-3</v>
      </c>
      <c r="S146" s="59">
        <f>((('Ac225 Dose 200 nCi R power'!T522/'Ac225 Dose 200 nCi R power'!H522)^2+('Ac227 Dose 1 nCi R power'!T522/'Ac227 Dose 1 nCi R power'!H522)^2)^0.5)*G146</f>
        <v>1.0027434636268062E-3</v>
      </c>
      <c r="T146" s="59">
        <f>((('Ac225 Dose 200 nCi R power'!U522/'Ac225 Dose 200 nCi R power'!I522)^2+('Ac227 Dose 1 nCi R power'!U522/'Ac227 Dose 1 nCi R power'!I522)^2)^0.5)*H146</f>
        <v>1.7453599695585716E-3</v>
      </c>
      <c r="U146" s="59">
        <f>((('Ac225 Dose 200 nCi R power'!V522/'Ac225 Dose 200 nCi R power'!J522)^2+('Ac227 Dose 1 nCi R power'!V522/'Ac227 Dose 1 nCi R power'!J522)^2)^0.5)*I146</f>
        <v>6.0628397998332756E-3</v>
      </c>
      <c r="V146" s="59">
        <f>((('Ac225 Dose 200 nCi R power'!W522/'Ac225 Dose 200 nCi R power'!K522)^2+('Ac227 Dose 1 nCi R power'!W522/'Ac227 Dose 1 nCi R power'!K522)^2)^0.5)*J146</f>
        <v>1.3697178016914731E-3</v>
      </c>
      <c r="W146" s="59">
        <f>((('Ac225 Dose 200 nCi R power'!X522/'Ac225 Dose 200 nCi R power'!L522)^2+('Ac227 Dose 1 nCi R power'!X522/'Ac227 Dose 1 nCi R power'!L522)^2)^0.5)*K146</f>
        <v>1.9803646545117613E-3</v>
      </c>
      <c r="X146" s="59">
        <f>((('Ac225 Dose 200 nCi R power'!Y522/'Ac225 Dose 200 nCi R power'!M522)^2+('Ac227 Dose 1 nCi R power'!Y522/'Ac227 Dose 1 nCi R power'!M522)^2)^0.5)*L146</f>
        <v>2.2324847260953161E-3</v>
      </c>
      <c r="Y146" s="59"/>
      <c r="Z146" s="59"/>
      <c r="AA146" s="59"/>
      <c r="AB146" s="59">
        <f>((('Ac225 Dose 200 nCi R power'!AC522/'Ac225 Dose 200 nCi R power'!E522)^2+('Ac227 Dose 1 nCi R power'!AC522/'Ac227 Dose 1 nCi R power'!E522)^2)^0.5)*D146</f>
        <v>5.1346795633744656E-3</v>
      </c>
      <c r="AC146" s="59">
        <f>((('Ac225 Dose 200 nCi R power'!AD522/'Ac225 Dose 200 nCi R power'!F522)^2+('Ac227 Dose 1 nCi R power'!AD522/'Ac227 Dose 1 nCi R power'!F522)^2)^0.5)*E146</f>
        <v>9.3144835700821656E-3</v>
      </c>
      <c r="AD146" s="59">
        <f>((('Ac225 Dose 200 nCi R power'!AE522/'Ac225 Dose 200 nCi R power'!G522)^2+('Ac227 Dose 1 nCi R power'!AE522/'Ac227 Dose 1 nCi R power'!G522)^2)^0.5)*F146</f>
        <v>1.4778023856423495E-3</v>
      </c>
      <c r="AE146" s="59">
        <f>((('Ac225 Dose 200 nCi R power'!AF522/'Ac225 Dose 200 nCi R power'!H522)^2+('Ac227 Dose 1 nCi R power'!AF522/'Ac227 Dose 1 nCi R power'!H522)^2)^0.5)*G146</f>
        <v>1.8020783024544273E-3</v>
      </c>
      <c r="AF146" s="59">
        <f>((('Ac225 Dose 200 nCi R power'!AG522/'Ac225 Dose 200 nCi R power'!I522)^2+('Ac227 Dose 1 nCi R power'!AG522/'Ac227 Dose 1 nCi R power'!I522)^2)^0.5)*H146</f>
        <v>2.2381645175847892E-3</v>
      </c>
      <c r="AG146" s="59">
        <f>((('Ac225 Dose 200 nCi R power'!AH522/'Ac225 Dose 200 nCi R power'!J522)^2+('Ac227 Dose 1 nCi R power'!AH522/'Ac227 Dose 1 nCi R power'!J522)^2)^0.5)*I146</f>
        <v>9.637062295240929E-3</v>
      </c>
      <c r="AH146" s="59">
        <f>((('Ac225 Dose 200 nCi R power'!AI522/'Ac225 Dose 200 nCi R power'!K522)^2+('Ac227 Dose 1 nCi R power'!AI522/'Ac227 Dose 1 nCi R power'!K522)^2)^0.5)*J146</f>
        <v>1.9155644873974378E-3</v>
      </c>
      <c r="AI146" s="59">
        <f>((('Ac225 Dose 200 nCi R power'!AJ522/'Ac225 Dose 200 nCi R power'!L522)^2+('Ac227 Dose 1 nCi R power'!AJ522/'Ac227 Dose 1 nCi R power'!L522)^2)^0.5)*K146</f>
        <v>4.53929569215707E-3</v>
      </c>
      <c r="AJ146" s="59">
        <f>((('Ac225 Dose 200 nCi R power'!AK522/'Ac225 Dose 200 nCi R power'!M522)^2+('Ac227 Dose 1 nCi R power'!AK522/'Ac227 Dose 1 nCi R power'!M522)^2)^0.5)*L146</f>
        <v>2.9727977588227417E-3</v>
      </c>
      <c r="AK146" s="59"/>
      <c r="AL146" s="59"/>
      <c r="AN146" s="148">
        <f t="shared" si="20"/>
        <v>1.076823735005572E-3</v>
      </c>
      <c r="AO146" s="148">
        <f t="shared" si="20"/>
        <v>-3.5031568762562693E-5</v>
      </c>
      <c r="AP146" s="148">
        <f t="shared" si="20"/>
        <v>-1.9573733656946183E-4</v>
      </c>
      <c r="AQ146" s="148">
        <f t="shared" si="20"/>
        <v>-1.2758490192706605E-5</v>
      </c>
      <c r="AR146" s="148">
        <f t="shared" si="20"/>
        <v>-3.3916467396838683E-4</v>
      </c>
      <c r="AS146" s="148">
        <f t="shared" si="20"/>
        <v>-5.2863709250140258E-4</v>
      </c>
      <c r="AT146" s="148">
        <f t="shared" si="18"/>
        <v>-2.1046548932358443E-4</v>
      </c>
      <c r="AU146" s="148">
        <f t="shared" si="18"/>
        <v>2.8986784336712665E-4</v>
      </c>
      <c r="AV146" s="148">
        <f t="shared" si="18"/>
        <v>-3.9858161981202339E-4</v>
      </c>
      <c r="AZ146" s="148">
        <f t="shared" si="21"/>
        <v>7.2631822592931737E-3</v>
      </c>
      <c r="BA146" s="148">
        <f t="shared" si="21"/>
        <v>1.4338605842958586E-2</v>
      </c>
      <c r="BB146" s="148">
        <f t="shared" si="21"/>
        <v>2.3870226636433589E-3</v>
      </c>
      <c r="BC146" s="148">
        <f t="shared" si="21"/>
        <v>2.7920632758885269E-3</v>
      </c>
      <c r="BD146" s="148">
        <f t="shared" si="21"/>
        <v>3.6443598131749742E-3</v>
      </c>
      <c r="BE146" s="148">
        <f t="shared" si="21"/>
        <v>1.5171265002572803E-2</v>
      </c>
      <c r="BF146" s="148">
        <f t="shared" si="19"/>
        <v>3.0748167997653262E-3</v>
      </c>
      <c r="BG146" s="148">
        <f t="shared" si="19"/>
        <v>6.8095281900359579E-3</v>
      </c>
      <c r="BH146" s="148">
        <f t="shared" si="19"/>
        <v>4.8067008651060342E-3</v>
      </c>
    </row>
    <row r="147" spans="3:60">
      <c r="C147">
        <f t="shared" si="17"/>
        <v>10.25</v>
      </c>
      <c r="D147" s="58">
        <f>'Ac227 Dose 1 nCi R power'!E523/'Ac225 Dose 200 nCi R power'!E523</f>
        <v>2.2270717653753947E-3</v>
      </c>
      <c r="E147" s="58">
        <f>'Ac227 Dose 1 nCi R power'!F523/'Ac225 Dose 200 nCi R power'!F523</f>
        <v>5.1813005438337062E-3</v>
      </c>
      <c r="F147" s="58">
        <f>'Ac227 Dose 1 nCi R power'!G523/'Ac225 Dose 200 nCi R power'!G523</f>
        <v>9.4349597430524285E-4</v>
      </c>
      <c r="G147" s="58">
        <f>'Ac227 Dose 1 nCi R power'!H523/'Ac225 Dose 200 nCi R power'!H523</f>
        <v>1.0262412796679923E-3</v>
      </c>
      <c r="H147" s="58">
        <f>'Ac227 Dose 1 nCi R power'!I523/'Ac225 Dose 200 nCi R power'!I523</f>
        <v>1.455446477030465E-3</v>
      </c>
      <c r="I147" s="58">
        <f>'Ac227 Dose 1 nCi R power'!J523/'Ac225 Dose 200 nCi R power'!J523</f>
        <v>5.7005247999214878E-3</v>
      </c>
      <c r="J147" s="58">
        <f>'Ac227 Dose 1 nCi R power'!K523/'Ac225 Dose 200 nCi R power'!K523</f>
        <v>1.1988655213377004E-3</v>
      </c>
      <c r="K147" s="58">
        <f>'Ac227 Dose 1 nCi R power'!L523/'Ac225 Dose 200 nCi R power'!L523</f>
        <v>2.3528134469205371E-3</v>
      </c>
      <c r="L147" s="58">
        <f>'Ac227 Dose 1 nCi R power'!M523/'Ac225 Dose 200 nCi R power'!M523</f>
        <v>1.8960236826458924E-3</v>
      </c>
      <c r="M147" s="58"/>
      <c r="P147" s="59">
        <f>((('Ac225 Dose 200 nCi R power'!Q523/'Ac225 Dose 200 nCi R power'!E523)^2+('Ac227 Dose 1 nCi R power'!Q523/'Ac227 Dose 1 nCi R power'!E523)^2)^0.5)*D147</f>
        <v>1.0859652309728178E-3</v>
      </c>
      <c r="Q147" s="59">
        <f>((('Ac225 Dose 200 nCi R power'!R523/'Ac225 Dose 200 nCi R power'!F523)^2+('Ac227 Dose 1 nCi R power'!R523/'Ac227 Dose 1 nCi R power'!F523)^2)^0.5)*E147</f>
        <v>5.2480707895722085E-3</v>
      </c>
      <c r="R147" s="59">
        <f>((('Ac225 Dose 200 nCi R power'!S523/'Ac225 Dose 200 nCi R power'!G523)^2+('Ac227 Dose 1 nCi R power'!S523/'Ac227 Dose 1 nCi R power'!G523)^2)^0.5)*F147</f>
        <v>1.1462447303196806E-3</v>
      </c>
      <c r="S147" s="59">
        <f>((('Ac225 Dose 200 nCi R power'!T523/'Ac225 Dose 200 nCi R power'!H523)^2+('Ac227 Dose 1 nCi R power'!T523/'Ac227 Dose 1 nCi R power'!H523)^2)^0.5)*G147</f>
        <v>1.0381673029326108E-3</v>
      </c>
      <c r="T147" s="59">
        <f>((('Ac225 Dose 200 nCi R power'!U523/'Ac225 Dose 200 nCi R power'!I523)^2+('Ac227 Dose 1 nCi R power'!U523/'Ac227 Dose 1 nCi R power'!I523)^2)^0.5)*H147</f>
        <v>1.8064342348006928E-3</v>
      </c>
      <c r="U147" s="59">
        <f>((('Ac225 Dose 200 nCi R power'!V523/'Ac225 Dose 200 nCi R power'!J523)^2+('Ac227 Dose 1 nCi R power'!V523/'Ac227 Dose 1 nCi R power'!J523)^2)^0.5)*I147</f>
        <v>6.2275867050233377E-3</v>
      </c>
      <c r="V147" s="59">
        <f>((('Ac225 Dose 200 nCi R power'!W523/'Ac225 Dose 200 nCi R power'!K523)^2+('Ac227 Dose 1 nCi R power'!W523/'Ac227 Dose 1 nCi R power'!K523)^2)^0.5)*J147</f>
        <v>1.4137631982254638E-3</v>
      </c>
      <c r="W147" s="59">
        <f>((('Ac225 Dose 200 nCi R power'!X523/'Ac225 Dose 200 nCi R power'!L523)^2+('Ac227 Dose 1 nCi R power'!X523/'Ac227 Dose 1 nCi R power'!L523)^2)^0.5)*K147</f>
        <v>2.0550562134075052E-3</v>
      </c>
      <c r="X147" s="59">
        <f>((('Ac225 Dose 200 nCi R power'!Y523/'Ac225 Dose 200 nCi R power'!M523)^2+('Ac227 Dose 1 nCi R power'!Y523/'Ac227 Dose 1 nCi R power'!M523)^2)^0.5)*L147</f>
        <v>2.3057601779520459E-3</v>
      </c>
      <c r="Y147" s="59"/>
      <c r="Z147" s="59"/>
      <c r="AA147" s="59"/>
      <c r="AB147" s="59">
        <f>((('Ac225 Dose 200 nCi R power'!AC523/'Ac225 Dose 200 nCi R power'!E523)^2+('Ac227 Dose 1 nCi R power'!AC523/'Ac227 Dose 1 nCi R power'!E523)^2)^0.5)*D147</f>
        <v>5.3966837385960292E-3</v>
      </c>
      <c r="AC147" s="59">
        <f>((('Ac225 Dose 200 nCi R power'!AD523/'Ac225 Dose 200 nCi R power'!F523)^2+('Ac227 Dose 1 nCi R power'!AD523/'Ac227 Dose 1 nCi R power'!F523)^2)^0.5)*E147</f>
        <v>9.57139654599121E-3</v>
      </c>
      <c r="AD147" s="59">
        <f>((('Ac225 Dose 200 nCi R power'!AE523/'Ac225 Dose 200 nCi R power'!G523)^2+('Ac227 Dose 1 nCi R power'!AE523/'Ac227 Dose 1 nCi R power'!G523)^2)^0.5)*F147</f>
        <v>1.5336985810736005E-3</v>
      </c>
      <c r="AE147" s="59">
        <f>((('Ac225 Dose 200 nCi R power'!AF523/'Ac225 Dose 200 nCi R power'!H523)^2+('Ac227 Dose 1 nCi R power'!AF523/'Ac227 Dose 1 nCi R power'!H523)^2)^0.5)*G147</f>
        <v>1.8691199375904042E-3</v>
      </c>
      <c r="AF147" s="59">
        <f>((('Ac225 Dose 200 nCi R power'!AG523/'Ac225 Dose 200 nCi R power'!I523)^2+('Ac227 Dose 1 nCi R power'!AG523/'Ac227 Dose 1 nCi R power'!I523)^2)^0.5)*H147</f>
        <v>2.3166432884125366E-3</v>
      </c>
      <c r="AG147" s="59">
        <f>((('Ac225 Dose 200 nCi R power'!AH523/'Ac225 Dose 200 nCi R power'!J523)^2+('Ac227 Dose 1 nCi R power'!AH523/'Ac227 Dose 1 nCi R power'!J523)^2)^0.5)*I147</f>
        <v>9.9467267245970971E-3</v>
      </c>
      <c r="AH147" s="59">
        <f>((('Ac225 Dose 200 nCi R power'!AI523/'Ac225 Dose 200 nCi R power'!K523)^2+('Ac227 Dose 1 nCi R power'!AI523/'Ac227 Dose 1 nCi R power'!K523)^2)^0.5)*J147</f>
        <v>1.9836499452418337E-3</v>
      </c>
      <c r="AI147" s="59">
        <f>((('Ac225 Dose 200 nCi R power'!AJ523/'Ac225 Dose 200 nCi R power'!L523)^2+('Ac227 Dose 1 nCi R power'!AJ523/'Ac227 Dose 1 nCi R power'!L523)^2)^0.5)*K147</f>
        <v>4.6990219886846154E-3</v>
      </c>
      <c r="AJ147" s="59">
        <f>((('Ac225 Dose 200 nCi R power'!AK523/'Ac225 Dose 200 nCi R power'!M523)^2+('Ac227 Dose 1 nCi R power'!AK523/'Ac227 Dose 1 nCi R power'!M523)^2)^0.5)*L147</f>
        <v>3.0752545918795739E-3</v>
      </c>
      <c r="AK147" s="59"/>
      <c r="AL147" s="59"/>
      <c r="AN147" s="148">
        <f t="shared" si="20"/>
        <v>1.1411065344025769E-3</v>
      </c>
      <c r="AO147" s="148">
        <f t="shared" si="20"/>
        <v>-6.6770245738502314E-5</v>
      </c>
      <c r="AP147" s="148">
        <f t="shared" si="20"/>
        <v>-2.0274875601443778E-4</v>
      </c>
      <c r="AQ147" s="148">
        <f t="shared" si="20"/>
        <v>-1.1926023264618524E-5</v>
      </c>
      <c r="AR147" s="148">
        <f t="shared" si="20"/>
        <v>-3.5098775777022773E-4</v>
      </c>
      <c r="AS147" s="148">
        <f t="shared" si="20"/>
        <v>-5.2706190510184991E-4</v>
      </c>
      <c r="AT147" s="148">
        <f t="shared" si="18"/>
        <v>-2.1489767688776342E-4</v>
      </c>
      <c r="AU147" s="148">
        <f t="shared" si="18"/>
        <v>2.9775723351303188E-4</v>
      </c>
      <c r="AV147" s="148">
        <f t="shared" si="18"/>
        <v>-4.0973649530615347E-4</v>
      </c>
      <c r="AZ147" s="148">
        <f t="shared" si="21"/>
        <v>7.6237555039714239E-3</v>
      </c>
      <c r="BA147" s="148">
        <f t="shared" si="21"/>
        <v>1.4752697089824917E-2</v>
      </c>
      <c r="BB147" s="148">
        <f t="shared" si="21"/>
        <v>2.4771945553788434E-3</v>
      </c>
      <c r="BC147" s="148">
        <f t="shared" si="21"/>
        <v>2.8953612172583965E-3</v>
      </c>
      <c r="BD147" s="148">
        <f t="shared" si="21"/>
        <v>3.7720897654430017E-3</v>
      </c>
      <c r="BE147" s="148">
        <f t="shared" si="21"/>
        <v>1.5647251524518586E-2</v>
      </c>
      <c r="BF147" s="148">
        <f t="shared" si="19"/>
        <v>3.182515466579534E-3</v>
      </c>
      <c r="BG147" s="148">
        <f t="shared" si="19"/>
        <v>7.051835435605152E-3</v>
      </c>
      <c r="BH147" s="148">
        <f t="shared" si="19"/>
        <v>4.9712782745254666E-3</v>
      </c>
    </row>
    <row r="148" spans="3:60">
      <c r="C148">
        <f t="shared" si="17"/>
        <v>10.5</v>
      </c>
      <c r="D148" s="58">
        <f>'Ac227 Dose 1 nCi R power'!E524/'Ac225 Dose 200 nCi R power'!E524</f>
        <v>2.3282340297302246E-3</v>
      </c>
      <c r="E148" s="58">
        <f>'Ac227 Dose 1 nCi R power'!F524/'Ac225 Dose 200 nCi R power'!F524</f>
        <v>5.342260024994475E-3</v>
      </c>
      <c r="F148" s="58">
        <f>'Ac227 Dose 1 nCi R power'!G524/'Ac225 Dose 200 nCi R power'!G524</f>
        <v>9.7849965984906761E-4</v>
      </c>
      <c r="G148" s="58">
        <f>'Ac227 Dose 1 nCi R power'!H524/'Ac225 Dose 200 nCi R power'!H524</f>
        <v>1.0632491601248295E-3</v>
      </c>
      <c r="H148" s="58">
        <f>'Ac227 Dose 1 nCi R power'!I524/'Ac225 Dose 200 nCi R power'!I524</f>
        <v>1.5058069291136779E-3</v>
      </c>
      <c r="I148" s="58">
        <f>'Ac227 Dose 1 nCi R power'!J524/'Ac225 Dose 200 nCi R power'!J524</f>
        <v>5.8709035984418319E-3</v>
      </c>
      <c r="J148" s="58">
        <f>'Ac227 Dose 1 nCi R power'!K524/'Ac225 Dose 200 nCi R power'!K524</f>
        <v>1.2393162081475873E-3</v>
      </c>
      <c r="K148" s="58">
        <f>'Ac227 Dose 1 nCi R power'!L524/'Ac225 Dose 200 nCi R power'!L524</f>
        <v>2.4369390087384808E-3</v>
      </c>
      <c r="L148" s="58">
        <f>'Ac227 Dose 1 nCi R power'!M524/'Ac225 Dose 200 nCi R power'!M524</f>
        <v>1.9594154225406118E-3</v>
      </c>
      <c r="M148" s="58"/>
      <c r="P148" s="59">
        <f>((('Ac225 Dose 200 nCi R power'!Q524/'Ac225 Dose 200 nCi R power'!E524)^2+('Ac227 Dose 1 nCi R power'!Q524/'Ac227 Dose 1 nCi R power'!E524)^2)^0.5)*D148</f>
        <v>1.1207781636283145E-3</v>
      </c>
      <c r="Q148" s="59">
        <f>((('Ac225 Dose 200 nCi R power'!R524/'Ac225 Dose 200 nCi R power'!F524)^2+('Ac227 Dose 1 nCi R power'!R524/'Ac227 Dose 1 nCi R power'!F524)^2)^0.5)*E148</f>
        <v>5.4408994163408862E-3</v>
      </c>
      <c r="R148" s="59">
        <f>((('Ac225 Dose 200 nCi R power'!S524/'Ac225 Dose 200 nCi R power'!G524)^2+('Ac227 Dose 1 nCi R power'!S524/'Ac227 Dose 1 nCi R power'!G524)^2)^0.5)*F148</f>
        <v>1.1884025460627214E-3</v>
      </c>
      <c r="S148" s="59">
        <f>((('Ac225 Dose 200 nCi R power'!T524/'Ac225 Dose 200 nCi R power'!H524)^2+('Ac227 Dose 1 nCi R power'!T524/'Ac227 Dose 1 nCi R power'!H524)^2)^0.5)*G148</f>
        <v>1.074348241366244E-3</v>
      </c>
      <c r="T148" s="59">
        <f>((('Ac225 Dose 200 nCi R power'!U524/'Ac225 Dose 200 nCi R power'!I524)^2+('Ac227 Dose 1 nCi R power'!U524/'Ac227 Dose 1 nCi R power'!I524)^2)^0.5)*H148</f>
        <v>1.8688818065438722E-3</v>
      </c>
      <c r="U148" s="59">
        <f>((('Ac225 Dose 200 nCi R power'!V524/'Ac225 Dose 200 nCi R power'!J524)^2+('Ac227 Dose 1 nCi R power'!V524/'Ac227 Dose 1 nCi R power'!J524)^2)^0.5)*I148</f>
        <v>6.3968560096923218E-3</v>
      </c>
      <c r="V148" s="59">
        <f>((('Ac225 Dose 200 nCi R power'!W524/'Ac225 Dose 200 nCi R power'!K524)^2+('Ac227 Dose 1 nCi R power'!W524/'Ac227 Dose 1 nCi R power'!K524)^2)^0.5)*J148</f>
        <v>1.4587815853217894E-3</v>
      </c>
      <c r="W148" s="59">
        <f>((('Ac225 Dose 200 nCi R power'!X524/'Ac225 Dose 200 nCi R power'!L524)^2+('Ac227 Dose 1 nCi R power'!X524/'Ac227 Dose 1 nCi R power'!L524)^2)^0.5)*K148</f>
        <v>2.1311753026073614E-3</v>
      </c>
      <c r="X148" s="59">
        <f>((('Ac225 Dose 200 nCi R power'!Y524/'Ac225 Dose 200 nCi R power'!M524)^2+('Ac227 Dose 1 nCi R power'!Y524/'Ac227 Dose 1 nCi R power'!M524)^2)^0.5)*L148</f>
        <v>2.3805788175825862E-3</v>
      </c>
      <c r="Y148" s="59"/>
      <c r="Z148" s="59"/>
      <c r="AA148" s="59"/>
      <c r="AB148" s="59">
        <f>((('Ac225 Dose 200 nCi R power'!AC524/'Ac225 Dose 200 nCi R power'!E524)^2+('Ac227 Dose 1 nCi R power'!AC524/'Ac227 Dose 1 nCi R power'!E524)^2)^0.5)*D148</f>
        <v>5.6658123431107196E-3</v>
      </c>
      <c r="AC148" s="59">
        <f>((('Ac225 Dose 200 nCi R power'!AD524/'Ac225 Dose 200 nCi R power'!F524)^2+('Ac227 Dose 1 nCi R power'!AD524/'Ac227 Dose 1 nCi R power'!F524)^2)^0.5)*E148</f>
        <v>9.8352756467683256E-3</v>
      </c>
      <c r="AD148" s="59">
        <f>((('Ac225 Dose 200 nCi R power'!AE524/'Ac225 Dose 200 nCi R power'!G524)^2+('Ac227 Dose 1 nCi R power'!AE524/'Ac227 Dose 1 nCi R power'!G524)^2)^0.5)*F148</f>
        <v>1.5907876974865329E-3</v>
      </c>
      <c r="AE148" s="59">
        <f>((('Ac225 Dose 200 nCi R power'!AF524/'Ac225 Dose 200 nCi R power'!H524)^2+('Ac227 Dose 1 nCi R power'!AF524/'Ac227 Dose 1 nCi R power'!H524)^2)^0.5)*G148</f>
        <v>1.9375347247412701E-3</v>
      </c>
      <c r="AF148" s="59">
        <f>((('Ac225 Dose 200 nCi R power'!AG524/'Ac225 Dose 200 nCi R power'!I524)^2+('Ac227 Dose 1 nCi R power'!AG524/'Ac227 Dose 1 nCi R power'!I524)^2)^0.5)*H148</f>
        <v>2.3968917313057394E-3</v>
      </c>
      <c r="AG148" s="59">
        <f>((('Ac225 Dose 200 nCi R power'!AH524/'Ac225 Dose 200 nCi R power'!J524)^2+('Ac227 Dose 1 nCi R power'!AH524/'Ac227 Dose 1 nCi R power'!J524)^2)^0.5)*I148</f>
        <v>1.0263424515530726E-2</v>
      </c>
      <c r="AH148" s="59">
        <f>((('Ac225 Dose 200 nCi R power'!AI524/'Ac225 Dose 200 nCi R power'!K524)^2+('Ac227 Dose 1 nCi R power'!AI524/'Ac227 Dose 1 nCi R power'!K524)^2)^0.5)*J148</f>
        <v>2.0531338731635015E-3</v>
      </c>
      <c r="AI148" s="59">
        <f>((('Ac225 Dose 200 nCi R power'!AJ524/'Ac225 Dose 200 nCi R power'!L524)^2+('Ac227 Dose 1 nCi R power'!AJ524/'Ac227 Dose 1 nCi R power'!L524)^2)^0.5)*K148</f>
        <v>4.8617530186848652E-3</v>
      </c>
      <c r="AJ148" s="59">
        <f>((('Ac225 Dose 200 nCi R power'!AK524/'Ac225 Dose 200 nCi R power'!M524)^2+('Ac227 Dose 1 nCi R power'!AK524/'Ac227 Dose 1 nCi R power'!M524)^2)^0.5)*L148</f>
        <v>3.1797766074351938E-3</v>
      </c>
      <c r="AK148" s="59"/>
      <c r="AL148" s="59"/>
      <c r="AN148" s="148">
        <f t="shared" si="20"/>
        <v>1.2074558661019101E-3</v>
      </c>
      <c r="AO148" s="148">
        <f t="shared" si="20"/>
        <v>-9.8639391346411198E-5</v>
      </c>
      <c r="AP148" s="148">
        <f t="shared" si="20"/>
        <v>-2.0990288621365377E-4</v>
      </c>
      <c r="AQ148" s="148">
        <f t="shared" si="20"/>
        <v>-1.1099081241414512E-5</v>
      </c>
      <c r="AR148" s="148">
        <f t="shared" si="20"/>
        <v>-3.6307487743019438E-4</v>
      </c>
      <c r="AS148" s="148">
        <f t="shared" si="20"/>
        <v>-5.2595241125048993E-4</v>
      </c>
      <c r="AT148" s="148">
        <f t="shared" si="18"/>
        <v>-2.194653771742021E-4</v>
      </c>
      <c r="AU148" s="148">
        <f t="shared" si="18"/>
        <v>3.0576370613111942E-4</v>
      </c>
      <c r="AV148" s="148">
        <f t="shared" si="18"/>
        <v>-4.211633950419744E-4</v>
      </c>
      <c r="AZ148" s="148">
        <f t="shared" si="21"/>
        <v>7.9940463728409433E-3</v>
      </c>
      <c r="BA148" s="148">
        <f t="shared" si="21"/>
        <v>1.5177535671762801E-2</v>
      </c>
      <c r="BB148" s="148">
        <f t="shared" si="21"/>
        <v>2.5692873573356003E-3</v>
      </c>
      <c r="BC148" s="148">
        <f t="shared" si="21"/>
        <v>3.0007838848660996E-3</v>
      </c>
      <c r="BD148" s="148">
        <f t="shared" si="21"/>
        <v>3.9026986604194175E-3</v>
      </c>
      <c r="BE148" s="148">
        <f t="shared" si="21"/>
        <v>1.6134328113972557E-2</v>
      </c>
      <c r="BF148" s="148">
        <f t="shared" si="19"/>
        <v>3.2924500813110887E-3</v>
      </c>
      <c r="BG148" s="148">
        <f t="shared" si="19"/>
        <v>7.2986920274233456E-3</v>
      </c>
      <c r="BH148" s="148">
        <f t="shared" si="19"/>
        <v>5.1391920299758056E-3</v>
      </c>
    </row>
    <row r="149" spans="3:60">
      <c r="C149">
        <f t="shared" si="17"/>
        <v>10.75</v>
      </c>
      <c r="D149" s="58">
        <f>'Ac227 Dose 1 nCi R power'!E525/'Ac225 Dose 200 nCi R power'!E525</f>
        <v>2.4319928718622534E-3</v>
      </c>
      <c r="E149" s="58">
        <f>'Ac227 Dose 1 nCi R power'!F525/'Ac225 Dose 200 nCi R power'!F525</f>
        <v>5.5069726048030832E-3</v>
      </c>
      <c r="F149" s="58">
        <f>'Ac227 Dose 1 nCi R power'!G525/'Ac225 Dose 200 nCi R power'!G525</f>
        <v>1.0142307194767491E-3</v>
      </c>
      <c r="G149" s="58">
        <f>'Ac227 Dose 1 nCi R power'!H525/'Ac225 Dose 200 nCi R power'!H525</f>
        <v>1.1010079571697473E-3</v>
      </c>
      <c r="H149" s="58">
        <f>'Ac227 Dose 1 nCi R power'!I525/'Ac225 Dose 200 nCi R power'!I525</f>
        <v>1.5572730069395213E-3</v>
      </c>
      <c r="I149" s="58">
        <f>'Ac227 Dose 1 nCi R power'!J525/'Ac225 Dose 200 nCi R power'!J525</f>
        <v>6.0452998698845729E-3</v>
      </c>
      <c r="J149" s="58">
        <f>'Ac227 Dose 1 nCi R power'!K525/'Ac225 Dose 200 nCi R power'!K525</f>
        <v>1.2806018140955817E-3</v>
      </c>
      <c r="K149" s="58">
        <f>'Ac227 Dose 1 nCi R power'!L525/'Ac225 Dose 200 nCi R power'!L525</f>
        <v>2.5226131674751131E-3</v>
      </c>
      <c r="L149" s="58">
        <f>'Ac227 Dose 1 nCi R power'!M525/'Ac225 Dose 200 nCi R power'!M525</f>
        <v>2.0240751770026141E-3</v>
      </c>
      <c r="M149" s="58"/>
      <c r="P149" s="59">
        <f>((('Ac225 Dose 200 nCi R power'!Q525/'Ac225 Dose 200 nCi R power'!E525)^2+('Ac227 Dose 1 nCi R power'!Q525/'Ac227 Dose 1 nCi R power'!E525)^2)^0.5)*D149</f>
        <v>1.1561044939827564E-3</v>
      </c>
      <c r="Q149" s="59">
        <f>((('Ac225 Dose 200 nCi R power'!R525/'Ac225 Dose 200 nCi R power'!F525)^2+('Ac227 Dose 1 nCi R power'!R525/'Ac227 Dose 1 nCi R power'!F525)^2)^0.5)*E149</f>
        <v>5.6376382828495731E-3</v>
      </c>
      <c r="R149" s="59">
        <f>((('Ac225 Dose 200 nCi R power'!S525/'Ac225 Dose 200 nCi R power'!G525)^2+('Ac227 Dose 1 nCi R power'!S525/'Ac227 Dose 1 nCi R power'!G525)^2)^0.5)*F149</f>
        <v>1.2314302951195947E-3</v>
      </c>
      <c r="S149" s="59">
        <f>((('Ac225 Dose 200 nCi R power'!T525/'Ac225 Dose 200 nCi R power'!H525)^2+('Ac227 Dose 1 nCi R power'!T525/'Ac227 Dose 1 nCi R power'!H525)^2)^0.5)*G149</f>
        <v>1.1112844470249289E-3</v>
      </c>
      <c r="T149" s="59">
        <f>((('Ac225 Dose 200 nCi R power'!U525/'Ac225 Dose 200 nCi R power'!I525)^2+('Ac227 Dose 1 nCi R power'!U525/'Ac227 Dose 1 nCi R power'!I525)^2)^0.5)*H149</f>
        <v>1.9326981543469858E-3</v>
      </c>
      <c r="U149" s="59">
        <f>((('Ac225 Dose 200 nCi R power'!V525/'Ac225 Dose 200 nCi R power'!J525)^2+('Ac227 Dose 1 nCi R power'!V525/'Ac227 Dose 1 nCi R power'!J525)^2)^0.5)*I149</f>
        <v>6.5705795044475384E-3</v>
      </c>
      <c r="V149" s="59">
        <f>((('Ac225 Dose 200 nCi R power'!W525/'Ac225 Dose 200 nCi R power'!K525)^2+('Ac227 Dose 1 nCi R power'!W525/'Ac227 Dose 1 nCi R power'!K525)^2)^0.5)*J149</f>
        <v>1.504767298927895E-3</v>
      </c>
      <c r="W149" s="59">
        <f>((('Ac225 Dose 200 nCi R power'!X525/'Ac225 Dose 200 nCi R power'!L525)^2+('Ac227 Dose 1 nCi R power'!X525/'Ac227 Dose 1 nCi R power'!L525)^2)^0.5)*K149</f>
        <v>2.20872467975678E-3</v>
      </c>
      <c r="X149" s="59">
        <f>((('Ac225 Dose 200 nCi R power'!Y525/'Ac225 Dose 200 nCi R power'!M525)^2+('Ac227 Dose 1 nCi R power'!Y525/'Ac227 Dose 1 nCi R power'!M525)^2)^0.5)*L149</f>
        <v>2.4569340475286737E-3</v>
      </c>
      <c r="Y149" s="59"/>
      <c r="Z149" s="59"/>
      <c r="AA149" s="59"/>
      <c r="AB149" s="59">
        <f>((('Ac225 Dose 200 nCi R power'!AC525/'Ac225 Dose 200 nCi R power'!E525)^2+('Ac227 Dose 1 nCi R power'!AC525/'Ac227 Dose 1 nCi R power'!E525)^2)^0.5)*D149</f>
        <v>5.9420817695939312E-3</v>
      </c>
      <c r="AC149" s="59">
        <f>((('Ac225 Dose 200 nCi R power'!AD525/'Ac225 Dose 200 nCi R power'!F525)^2+('Ac227 Dose 1 nCi R power'!AD525/'Ac227 Dose 1 nCi R power'!F525)^2)^0.5)*E149</f>
        <v>1.0106030631744449E-2</v>
      </c>
      <c r="AD149" s="59">
        <f>((('Ac225 Dose 200 nCi R power'!AE525/'Ac225 Dose 200 nCi R power'!G525)^2+('Ac227 Dose 1 nCi R power'!AE525/'Ac227 Dose 1 nCi R power'!G525)^2)^0.5)*F149</f>
        <v>1.6490686843772231E-3</v>
      </c>
      <c r="AE149" s="59">
        <f>((('Ac225 Dose 200 nCi R power'!AF525/'Ac225 Dose 200 nCi R power'!H525)^2+('Ac227 Dose 1 nCi R power'!AF525/'Ac227 Dose 1 nCi R power'!H525)^2)^0.5)*G149</f>
        <v>2.0073222896755311E-3</v>
      </c>
      <c r="AF149" s="59">
        <f>((('Ac225 Dose 200 nCi R power'!AG525/'Ac225 Dose 200 nCi R power'!I525)^2+('Ac227 Dose 1 nCi R power'!AG525/'Ac227 Dose 1 nCi R power'!I525)^2)^0.5)*H149</f>
        <v>2.478904066670905E-3</v>
      </c>
      <c r="AG149" s="59">
        <f>((('Ac225 Dose 200 nCi R power'!AH525/'Ac225 Dose 200 nCi R power'!J525)^2+('Ac227 Dose 1 nCi R power'!AH525/'Ac227 Dose 1 nCi R power'!J525)^2)^0.5)*I149</f>
        <v>1.0587109987733521E-2</v>
      </c>
      <c r="AH149" s="59">
        <f>((('Ac225 Dose 200 nCi R power'!AI525/'Ac225 Dose 200 nCi R power'!K525)^2+('Ac227 Dose 1 nCi R power'!AI525/'Ac227 Dose 1 nCi R power'!K525)^2)^0.5)*J149</f>
        <v>2.1240145750691997E-3</v>
      </c>
      <c r="AI149" s="59">
        <f>((('Ac225 Dose 200 nCi R power'!AJ525/'Ac225 Dose 200 nCi R power'!L525)^2+('Ac227 Dose 1 nCi R power'!AJ525/'Ac227 Dose 1 nCi R power'!L525)^2)^0.5)*K149</f>
        <v>5.0274940354088958E-3</v>
      </c>
      <c r="AJ149" s="59">
        <f>((('Ac225 Dose 200 nCi R power'!AK525/'Ac225 Dose 200 nCi R power'!M525)^2+('Ac227 Dose 1 nCi R power'!AK525/'Ac227 Dose 1 nCi R power'!M525)^2)^0.5)*L149</f>
        <v>3.286360723644821E-3</v>
      </c>
      <c r="AK149" s="59"/>
      <c r="AL149" s="59"/>
      <c r="AN149" s="148">
        <f t="shared" si="20"/>
        <v>1.275888377879497E-3</v>
      </c>
      <c r="AO149" s="148">
        <f t="shared" si="20"/>
        <v>-1.3066567804648991E-4</v>
      </c>
      <c r="AP149" s="148">
        <f t="shared" si="20"/>
        <v>-2.1719957564284562E-4</v>
      </c>
      <c r="AQ149" s="148">
        <f t="shared" si="20"/>
        <v>-1.0276489855181627E-5</v>
      </c>
      <c r="AR149" s="148">
        <f t="shared" si="20"/>
        <v>-3.7542514740746447E-4</v>
      </c>
      <c r="AS149" s="148">
        <f t="shared" si="20"/>
        <v>-5.2527963456296557E-4</v>
      </c>
      <c r="AT149" s="148">
        <f t="shared" si="18"/>
        <v>-2.2416548483231331E-4</v>
      </c>
      <c r="AU149" s="148">
        <f t="shared" si="18"/>
        <v>3.1388848771833318E-4</v>
      </c>
      <c r="AV149" s="148">
        <f t="shared" si="18"/>
        <v>-4.328588705260596E-4</v>
      </c>
      <c r="AZ149" s="148">
        <f t="shared" si="21"/>
        <v>8.3740746414561855E-3</v>
      </c>
      <c r="BA149" s="148">
        <f t="shared" si="21"/>
        <v>1.5613003236547532E-2</v>
      </c>
      <c r="BB149" s="148">
        <f t="shared" si="21"/>
        <v>2.663299403853972E-3</v>
      </c>
      <c r="BC149" s="148">
        <f t="shared" si="21"/>
        <v>3.1083302468452785E-3</v>
      </c>
      <c r="BD149" s="148">
        <f t="shared" si="21"/>
        <v>4.0361770736104261E-3</v>
      </c>
      <c r="BE149" s="148">
        <f t="shared" si="21"/>
        <v>1.6632409857618095E-2</v>
      </c>
      <c r="BF149" s="148">
        <f t="shared" si="19"/>
        <v>3.4046163891647812E-3</v>
      </c>
      <c r="BG149" s="148">
        <f t="shared" si="19"/>
        <v>7.5501072028840086E-3</v>
      </c>
      <c r="BH149" s="148">
        <f t="shared" si="19"/>
        <v>5.3104359006474356E-3</v>
      </c>
    </row>
    <row r="150" spans="3:60">
      <c r="C150">
        <f t="shared" si="17"/>
        <v>11</v>
      </c>
      <c r="D150" s="58">
        <f>'Ac227 Dose 1 nCi R power'!E526/'Ac225 Dose 200 nCi R power'!E526</f>
        <v>2.5383514537355443E-3</v>
      </c>
      <c r="E150" s="58">
        <f>'Ac227 Dose 1 nCi R power'!F526/'Ac225 Dose 200 nCi R power'!F526</f>
        <v>5.6754131769193193E-3</v>
      </c>
      <c r="F150" s="58">
        <f>'Ac227 Dose 1 nCi R power'!G526/'Ac225 Dose 200 nCi R power'!G526</f>
        <v>1.0506886829659168E-3</v>
      </c>
      <c r="G150" s="58">
        <f>'Ac227 Dose 1 nCi R power'!H526/'Ac225 Dose 200 nCi R power'!H526</f>
        <v>1.1395171877680206E-3</v>
      </c>
      <c r="H150" s="58">
        <f>'Ac227 Dose 1 nCi R power'!I526/'Ac225 Dose 200 nCi R power'!I526</f>
        <v>1.609841502162621E-3</v>
      </c>
      <c r="I150" s="58">
        <f>'Ac227 Dose 1 nCi R power'!J526/'Ac225 Dose 200 nCi R power'!J526</f>
        <v>6.2236787295282883E-3</v>
      </c>
      <c r="J150" s="58">
        <f>'Ac227 Dose 1 nCi R power'!K526/'Ac225 Dose 200 nCi R power'!K526</f>
        <v>1.3227201699359942E-3</v>
      </c>
      <c r="K150" s="58">
        <f>'Ac227 Dose 1 nCi R power'!L526/'Ac225 Dose 200 nCi R power'!L526</f>
        <v>2.6098398568212087E-3</v>
      </c>
      <c r="L150" s="58">
        <f>'Ac227 Dose 1 nCi R power'!M526/'Ac225 Dose 200 nCi R power'!M526</f>
        <v>2.0900003727885386E-3</v>
      </c>
      <c r="M150" s="58"/>
      <c r="P150" s="59">
        <f>((('Ac225 Dose 200 nCi R power'!Q526/'Ac225 Dose 200 nCi R power'!E526)^2+('Ac227 Dose 1 nCi R power'!Q526/'Ac227 Dose 1 nCi R power'!E526)^2)^0.5)*D150</f>
        <v>1.1919319994915436E-3</v>
      </c>
      <c r="Q150" s="59">
        <f>((('Ac225 Dose 200 nCi R power'!R526/'Ac225 Dose 200 nCi R power'!F526)^2+('Ac227 Dose 1 nCi R power'!R526/'Ac227 Dose 1 nCi R power'!F526)^2)^0.5)*E150</f>
        <v>5.8382866540773286E-3</v>
      </c>
      <c r="R150" s="59">
        <f>((('Ac225 Dose 200 nCi R power'!S526/'Ac225 Dose 200 nCi R power'!G526)^2+('Ac227 Dose 1 nCi R power'!S526/'Ac227 Dose 1 nCi R power'!G526)^2)^0.5)*F150</f>
        <v>1.2753273947598601E-3</v>
      </c>
      <c r="S150" s="59">
        <f>((('Ac225 Dose 200 nCi R power'!T526/'Ac225 Dose 200 nCi R power'!H526)^2+('Ac227 Dose 1 nCi R power'!T526/'Ac227 Dose 1 nCi R power'!H526)^2)^0.5)*G150</f>
        <v>1.1489743680396397E-3</v>
      </c>
      <c r="T150" s="59">
        <f>((('Ac225 Dose 200 nCi R power'!U526/'Ac225 Dose 200 nCi R power'!I526)^2+('Ac227 Dose 1 nCi R power'!U526/'Ac227 Dose 1 nCi R power'!I526)^2)^0.5)*H150</f>
        <v>1.9978792932975539E-3</v>
      </c>
      <c r="U150" s="59">
        <f>((('Ac225 Dose 200 nCi R power'!V526/'Ac225 Dose 200 nCi R power'!J526)^2+('Ac227 Dose 1 nCi R power'!V526/'Ac227 Dose 1 nCi R power'!J526)^2)^0.5)*I150</f>
        <v>6.7486961981424679E-3</v>
      </c>
      <c r="V150" s="59">
        <f>((('Ac225 Dose 200 nCi R power'!W526/'Ac225 Dose 200 nCi R power'!K526)^2+('Ac227 Dose 1 nCi R power'!W526/'Ac227 Dose 1 nCi R power'!K526)^2)^0.5)*J150</f>
        <v>1.5517153976085049E-3</v>
      </c>
      <c r="W150" s="59">
        <f>((('Ac225 Dose 200 nCi R power'!X526/'Ac225 Dose 200 nCi R power'!L526)^2+('Ac227 Dose 1 nCi R power'!X526/'Ac227 Dose 1 nCi R power'!L526)^2)^0.5)*K150</f>
        <v>2.2877071500715189E-3</v>
      </c>
      <c r="X150" s="59">
        <f>((('Ac225 Dose 200 nCi R power'!Y526/'Ac225 Dose 200 nCi R power'!M526)^2+('Ac227 Dose 1 nCi R power'!Y526/'Ac227 Dose 1 nCi R power'!M526)^2)^0.5)*L150</f>
        <v>2.5348202531466101E-3</v>
      </c>
      <c r="Y150" s="59"/>
      <c r="Z150" s="59"/>
      <c r="AA150" s="59"/>
      <c r="AB150" s="59">
        <f>((('Ac225 Dose 200 nCi R power'!AC526/'Ac225 Dose 200 nCi R power'!E526)^2+('Ac227 Dose 1 nCi R power'!AC526/'Ac227 Dose 1 nCi R power'!E526)^2)^0.5)*D150</f>
        <v>6.2255074505078748E-3</v>
      </c>
      <c r="AC150" s="59">
        <f>((('Ac225 Dose 200 nCi R power'!AD526/'Ac225 Dose 200 nCi R power'!F526)^2+('Ac227 Dose 1 nCi R power'!AD526/'Ac227 Dose 1 nCi R power'!F526)^2)^0.5)*E150</f>
        <v>1.0383580355542744E-2</v>
      </c>
      <c r="AD150" s="59">
        <f>((('Ac225 Dose 200 nCi R power'!AE526/'Ac225 Dose 200 nCi R power'!G526)^2+('Ac227 Dose 1 nCi R power'!AE526/'Ac227 Dose 1 nCi R power'!G526)^2)^0.5)*F150</f>
        <v>1.7085407269019086E-3</v>
      </c>
      <c r="AE150" s="59">
        <f>((('Ac225 Dose 200 nCi R power'!AF526/'Ac225 Dose 200 nCi R power'!H526)^2+('Ac227 Dose 1 nCi R power'!AF526/'Ac227 Dose 1 nCi R power'!H526)^2)^0.5)*G150</f>
        <v>2.0784825065030522E-3</v>
      </c>
      <c r="AF150" s="59">
        <f>((('Ac225 Dose 200 nCi R power'!AG526/'Ac225 Dose 200 nCi R power'!I526)^2+('Ac227 Dose 1 nCi R power'!AG526/'Ac227 Dose 1 nCi R power'!I526)^2)^0.5)*H150</f>
        <v>2.5626752046095658E-3</v>
      </c>
      <c r="AG150" s="59">
        <f>((('Ac225 Dose 200 nCi R power'!AH526/'Ac225 Dose 200 nCi R power'!J526)^2+('Ac227 Dose 1 nCi R power'!AH526/'Ac227 Dose 1 nCi R power'!J526)^2)^0.5)*I150</f>
        <v>1.0917742957781187E-2</v>
      </c>
      <c r="AH150" s="59">
        <f>((('Ac225 Dose 200 nCi R power'!AI526/'Ac225 Dose 200 nCi R power'!K526)^2+('Ac227 Dose 1 nCi R power'!AI526/'Ac227 Dose 1 nCi R power'!K526)^2)^0.5)*J150</f>
        <v>2.1962907502193914E-3</v>
      </c>
      <c r="AI150" s="59">
        <f>((('Ac225 Dose 200 nCi R power'!AJ526/'Ac225 Dose 200 nCi R power'!L526)^2+('Ac227 Dose 1 nCi R power'!AJ526/'Ac227 Dose 1 nCi R power'!L526)^2)^0.5)*K150</f>
        <v>5.1962504596416176E-3</v>
      </c>
      <c r="AJ150" s="59">
        <f>((('Ac225 Dose 200 nCi R power'!AK526/'Ac225 Dose 200 nCi R power'!M526)^2+('Ac227 Dose 1 nCi R power'!AK526/'Ac227 Dose 1 nCi R power'!M526)^2)^0.5)*L150</f>
        <v>3.3950045849956674E-3</v>
      </c>
      <c r="AK150" s="59"/>
      <c r="AL150" s="59"/>
      <c r="AN150" s="148">
        <f t="shared" si="20"/>
        <v>1.3464194542440007E-3</v>
      </c>
      <c r="AO150" s="148">
        <f t="shared" si="20"/>
        <v>-1.628734771580093E-4</v>
      </c>
      <c r="AP150" s="148">
        <f t="shared" si="20"/>
        <v>-2.2463871179394333E-4</v>
      </c>
      <c r="AQ150" s="148">
        <f t="shared" si="20"/>
        <v>-9.4571802716190718E-6</v>
      </c>
      <c r="AR150" s="148">
        <f t="shared" si="20"/>
        <v>-3.8803779113493289E-4</v>
      </c>
      <c r="AS150" s="148">
        <f t="shared" si="20"/>
        <v>-5.250174686141796E-4</v>
      </c>
      <c r="AT150" s="148">
        <f t="shared" si="18"/>
        <v>-2.2899522767251069E-4</v>
      </c>
      <c r="AU150" s="148">
        <f t="shared" si="18"/>
        <v>3.2213270674968974E-4</v>
      </c>
      <c r="AV150" s="148">
        <f t="shared" si="18"/>
        <v>-4.4481988035807154E-4</v>
      </c>
      <c r="AZ150" s="148">
        <f t="shared" si="21"/>
        <v>8.7638589042434191E-3</v>
      </c>
      <c r="BA150" s="148">
        <f t="shared" si="21"/>
        <v>1.6058993532462065E-2</v>
      </c>
      <c r="BB150" s="148">
        <f t="shared" si="21"/>
        <v>2.7592294098678256E-3</v>
      </c>
      <c r="BC150" s="148">
        <f t="shared" si="21"/>
        <v>3.217999694271073E-3</v>
      </c>
      <c r="BD150" s="148">
        <f t="shared" si="21"/>
        <v>4.172516706772187E-3</v>
      </c>
      <c r="BE150" s="148">
        <f t="shared" si="21"/>
        <v>1.7141421687309477E-2</v>
      </c>
      <c r="BF150" s="148">
        <f t="shared" si="19"/>
        <v>3.5190109201553854E-3</v>
      </c>
      <c r="BG150" s="148">
        <f t="shared" si="19"/>
        <v>7.8060903164628263E-3</v>
      </c>
      <c r="BH150" s="148">
        <f t="shared" si="19"/>
        <v>5.485004957784206E-3</v>
      </c>
    </row>
    <row r="151" spans="3:60">
      <c r="C151">
        <f t="shared" si="17"/>
        <v>12</v>
      </c>
      <c r="D151" s="58">
        <f>'Ac227 Dose 1 nCi R power'!E527/'Ac225 Dose 200 nCi R power'!E527</f>
        <v>2.9898919928203912E-3</v>
      </c>
      <c r="E151" s="58">
        <f>'Ac227 Dose 1 nCi R power'!F527/'Ac225 Dose 200 nCi R power'!F527</f>
        <v>6.3860623831982185E-3</v>
      </c>
      <c r="F151" s="58">
        <f>'Ac227 Dose 1 nCi R power'!G527/'Ac225 Dose 200 nCi R power'!G527</f>
        <v>1.2037927745067671E-3</v>
      </c>
      <c r="G151" s="58">
        <f>'Ac227 Dose 1 nCi R power'!H527/'Ac225 Dose 200 nCi R power'!H527</f>
        <v>1.3010607822013332E-3</v>
      </c>
      <c r="H151" s="58">
        <f>'Ac227 Dose 1 nCi R power'!I527/'Ac225 Dose 200 nCi R power'!I527</f>
        <v>1.8310993022283249E-3</v>
      </c>
      <c r="I151" s="58">
        <f>'Ac227 Dose 1 nCi R power'!J527/'Ac225 Dose 200 nCi R power'!J527</f>
        <v>6.9764590038372768E-3</v>
      </c>
      <c r="J151" s="58">
        <f>'Ac227 Dose 1 nCi R power'!K527/'Ac225 Dose 200 nCi R power'!K527</f>
        <v>1.4994935583440084E-3</v>
      </c>
      <c r="K151" s="58">
        <f>'Ac227 Dose 1 nCi R power'!L527/'Ac225 Dose 200 nCi R power'!L527</f>
        <v>2.974356798456802E-3</v>
      </c>
      <c r="L151" s="58">
        <f>'Ac227 Dose 1 nCi R power'!M527/'Ac225 Dose 200 nCi R power'!M527</f>
        <v>2.3663246393146606E-3</v>
      </c>
      <c r="M151" s="58"/>
      <c r="P151" s="59">
        <f>((('Ac225 Dose 200 nCi R power'!Q527/'Ac225 Dose 200 nCi R power'!E527)^2+('Ac227 Dose 1 nCi R power'!Q527/'Ac227 Dose 1 nCi R power'!E527)^2)^0.5)*D151</f>
        <v>1.3400419942335064E-3</v>
      </c>
      <c r="Q151" s="59">
        <f>((('Ac225 Dose 200 nCi R power'!R527/'Ac225 Dose 200 nCi R power'!F527)^2+('Ac227 Dose 1 nCi R power'!R527/'Ac227 Dose 1 nCi R power'!F527)^2)^0.5)*E151</f>
        <v>6.6800225676207116E-3</v>
      </c>
      <c r="R151" s="59">
        <f>((('Ac225 Dose 200 nCi R power'!S527/'Ac225 Dose 200 nCi R power'!G527)^2+('Ac227 Dose 1 nCi R power'!S527/'Ac227 Dose 1 nCi R power'!G527)^2)^0.5)*F151</f>
        <v>1.4596124556671209E-3</v>
      </c>
      <c r="S151" s="59">
        <f>((('Ac225 Dose 200 nCi R power'!T527/'Ac225 Dose 200 nCi R power'!H527)^2+('Ac227 Dose 1 nCi R power'!T527/'Ac227 Dose 1 nCi R power'!H527)^2)^0.5)*G151</f>
        <v>1.3072545432662014E-3</v>
      </c>
      <c r="T151" s="59">
        <f>((('Ac225 Dose 200 nCi R power'!U527/'Ac225 Dose 200 nCi R power'!I527)^2+('Ac227 Dose 1 nCi R power'!U527/'Ac227 Dose 1 nCi R power'!I527)^2)^0.5)*H151</f>
        <v>2.2722015198593628E-3</v>
      </c>
      <c r="U151" s="59">
        <f>((('Ac225 Dose 200 nCi R power'!V527/'Ac225 Dose 200 nCi R power'!J527)^2+('Ac227 Dose 1 nCi R power'!V527/'Ac227 Dose 1 nCi R power'!J527)^2)^0.5)*I151</f>
        <v>7.5040859330391492E-3</v>
      </c>
      <c r="V151" s="59">
        <f>((('Ac225 Dose 200 nCi R power'!W527/'Ac225 Dose 200 nCi R power'!K527)^2+('Ac227 Dose 1 nCi R power'!W527/'Ac227 Dose 1 nCi R power'!K527)^2)^0.5)*J151</f>
        <v>1.7490565313613296E-3</v>
      </c>
      <c r="W151" s="59">
        <f>((('Ac225 Dose 200 nCi R power'!X527/'Ac225 Dose 200 nCi R power'!L527)^2+('Ac227 Dose 1 nCi R power'!X527/'Ac227 Dose 1 nCi R power'!L527)^2)^0.5)*K151</f>
        <v>2.6180365937938182E-3</v>
      </c>
      <c r="X151" s="59">
        <f>((('Ac225 Dose 200 nCi R power'!Y527/'Ac225 Dose 200 nCi R power'!M527)^2+('Ac227 Dose 1 nCi R power'!Y527/'Ac227 Dose 1 nCi R power'!M527)^2)^0.5)*L151</f>
        <v>2.8615935735181899E-3</v>
      </c>
      <c r="Y151" s="59"/>
      <c r="Z151" s="59"/>
      <c r="AA151" s="59"/>
      <c r="AB151" s="59">
        <f>((('Ac225 Dose 200 nCi R power'!AC527/'Ac225 Dose 200 nCi R power'!E527)^2+('Ac227 Dose 1 nCi R power'!AC527/'Ac227 Dose 1 nCi R power'!E527)^2)^0.5)*D151</f>
        <v>7.431202697526838E-3</v>
      </c>
      <c r="AC151" s="59">
        <f>((('Ac225 Dose 200 nCi R power'!AD527/'Ac225 Dose 200 nCi R power'!F527)^2+('Ac227 Dose 1 nCi R power'!AD527/'Ac227 Dose 1 nCi R power'!F527)^2)^0.5)*E151</f>
        <v>1.1560385848668312E-2</v>
      </c>
      <c r="AD151" s="59">
        <f>((('Ac225 Dose 200 nCi R power'!AE527/'Ac225 Dose 200 nCi R power'!G527)^2+('Ac227 Dose 1 nCi R power'!AE527/'Ac227 Dose 1 nCi R power'!G527)^2)^0.5)*F151</f>
        <v>1.958344114312934E-3</v>
      </c>
      <c r="AE151" s="59">
        <f>((('Ac225 Dose 200 nCi R power'!AF527/'Ac225 Dose 200 nCi R power'!H527)^2+('Ac227 Dose 1 nCi R power'!AF527/'Ac227 Dose 1 nCi R power'!H527)^2)^0.5)*G151</f>
        <v>2.3768678438734398E-3</v>
      </c>
      <c r="AF151" s="59">
        <f>((('Ac225 Dose 200 nCi R power'!AG527/'Ac225 Dose 200 nCi R power'!I527)^2+('Ac227 Dose 1 nCi R power'!AG527/'Ac227 Dose 1 nCi R power'!I527)^2)^0.5)*H151</f>
        <v>2.9152839763572735E-3</v>
      </c>
      <c r="AG151" s="59">
        <f>((('Ac225 Dose 200 nCi R power'!AH527/'Ac225 Dose 200 nCi R power'!J527)^2+('Ac227 Dose 1 nCi R power'!AH527/'Ac227 Dose 1 nCi R power'!J527)^2)^0.5)*I151</f>
        <v>1.2309134705889676E-2</v>
      </c>
      <c r="AH151" s="59">
        <f>((('Ac225 Dose 200 nCi R power'!AI527/'Ac225 Dose 200 nCi R power'!K527)^2+('Ac227 Dose 1 nCi R power'!AI527/'Ac227 Dose 1 nCi R power'!K527)^2)^0.5)*J151</f>
        <v>2.4993455828158065E-3</v>
      </c>
      <c r="AI151" s="59">
        <f>((('Ac225 Dose 200 nCi R power'!AJ527/'Ac225 Dose 200 nCi R power'!L527)^2+('Ac227 Dose 1 nCi R power'!AJ527/'Ac227 Dose 1 nCi R power'!L527)^2)^0.5)*K151</f>
        <v>5.9015513501321365E-3</v>
      </c>
      <c r="AJ151" s="59">
        <f>((('Ac225 Dose 200 nCi R power'!AK527/'Ac225 Dose 200 nCi R power'!M527)^2+('Ac227 Dose 1 nCi R power'!AK527/'Ac227 Dose 1 nCi R power'!M527)^2)^0.5)*L151</f>
        <v>3.8501593356784713E-3</v>
      </c>
      <c r="AK151" s="59"/>
      <c r="AL151" s="59"/>
      <c r="AN151" s="148">
        <f t="shared" si="20"/>
        <v>1.6498499985868847E-3</v>
      </c>
      <c r="AO151" s="148">
        <f t="shared" si="20"/>
        <v>-2.9396018442249313E-4</v>
      </c>
      <c r="AP151" s="148">
        <f t="shared" si="20"/>
        <v>-2.5581968116035383E-4</v>
      </c>
      <c r="AQ151" s="148">
        <f t="shared" si="20"/>
        <v>-6.1937610648682851E-6</v>
      </c>
      <c r="AR151" s="148">
        <f t="shared" si="20"/>
        <v>-4.4110221763103783E-4</v>
      </c>
      <c r="AS151" s="148">
        <f t="shared" si="20"/>
        <v>-5.2762692920187235E-4</v>
      </c>
      <c r="AT151" s="148">
        <f t="shared" si="18"/>
        <v>-2.4956297301732128E-4</v>
      </c>
      <c r="AU151" s="148">
        <f t="shared" si="18"/>
        <v>3.5632020466298386E-4</v>
      </c>
      <c r="AV151" s="148">
        <f t="shared" si="18"/>
        <v>-4.952689342035293E-4</v>
      </c>
      <c r="AZ151" s="148">
        <f t="shared" si="21"/>
        <v>1.042109469034723E-2</v>
      </c>
      <c r="BA151" s="148">
        <f t="shared" si="21"/>
        <v>1.794644823186653E-2</v>
      </c>
      <c r="BB151" s="148">
        <f t="shared" si="21"/>
        <v>3.1621368888197013E-3</v>
      </c>
      <c r="BC151" s="148">
        <f t="shared" si="21"/>
        <v>3.6779286260747732E-3</v>
      </c>
      <c r="BD151" s="148">
        <f t="shared" si="21"/>
        <v>4.7463832785855989E-3</v>
      </c>
      <c r="BE151" s="148">
        <f t="shared" si="21"/>
        <v>1.9285593709726954E-2</v>
      </c>
      <c r="BF151" s="148">
        <f t="shared" si="19"/>
        <v>3.9988391411598153E-3</v>
      </c>
      <c r="BG151" s="148">
        <f t="shared" si="19"/>
        <v>8.8759081485889381E-3</v>
      </c>
      <c r="BH151" s="148">
        <f t="shared" si="19"/>
        <v>6.2164839749931314E-3</v>
      </c>
    </row>
    <row r="152" spans="3:60">
      <c r="C152">
        <f t="shared" si="17"/>
        <v>13</v>
      </c>
      <c r="D152" s="58">
        <f>'Ac227 Dose 1 nCi R power'!E528/'Ac225 Dose 200 nCi R power'!E528</f>
        <v>3.4832028098277833E-3</v>
      </c>
      <c r="E152" s="58">
        <f>'Ac227 Dose 1 nCi R power'!F528/'Ac225 Dose 200 nCi R power'!F528</f>
        <v>7.1548766009474907E-3</v>
      </c>
      <c r="F152" s="58">
        <f>'Ac227 Dose 1 nCi R power'!G528/'Ac225 Dose 200 nCi R power'!G528</f>
        <v>1.3685049184703206E-3</v>
      </c>
      <c r="G152" s="58">
        <f>'Ac227 Dose 1 nCi R power'!H528/'Ac225 Dose 200 nCi R power'!H528</f>
        <v>1.4745919130626497E-3</v>
      </c>
      <c r="H152" s="58">
        <f>'Ac227 Dose 1 nCi R power'!I528/'Ac225 Dose 200 nCi R power'!I528</f>
        <v>2.0698067096776565E-3</v>
      </c>
      <c r="I152" s="58">
        <f>'Ac227 Dose 1 nCi R power'!J528/'Ac225 Dose 200 nCi R power'!J528</f>
        <v>7.7909381341995255E-3</v>
      </c>
      <c r="J152" s="58">
        <f>'Ac227 Dose 1 nCi R power'!K528/'Ac225 Dose 200 nCi R power'!K528</f>
        <v>1.6894755841964778E-3</v>
      </c>
      <c r="K152" s="58">
        <f>'Ac227 Dose 1 nCi R power'!L528/'Ac225 Dose 200 nCi R power'!L528</f>
        <v>3.3639822446315179E-3</v>
      </c>
      <c r="L152" s="58">
        <f>'Ac227 Dose 1 nCi R power'!M528/'Ac225 Dose 200 nCi R power'!M528</f>
        <v>2.6627718955098364E-3</v>
      </c>
      <c r="M152" s="58"/>
      <c r="P152" s="59">
        <f>((('Ac225 Dose 200 nCi R power'!Q528/'Ac225 Dose 200 nCi R power'!E528)^2+('Ac227 Dose 1 nCi R power'!Q528/'Ac227 Dose 1 nCi R power'!E528)^2)^0.5)*D152</f>
        <v>1.4954026206355155E-3</v>
      </c>
      <c r="Q152" s="59">
        <f>((('Ac225 Dose 200 nCi R power'!R528/'Ac225 Dose 200 nCi R power'!F528)^2+('Ac227 Dose 1 nCi R power'!R528/'Ac227 Dose 1 nCi R power'!F528)^2)^0.5)*E152</f>
        <v>7.5843135895586342E-3</v>
      </c>
      <c r="R152" s="59">
        <f>((('Ac225 Dose 200 nCi R power'!S528/'Ac225 Dose 200 nCi R power'!G528)^2+('Ac227 Dose 1 nCi R power'!S528/'Ac227 Dose 1 nCi R power'!G528)^2)^0.5)*F152</f>
        <v>1.6577803342442304E-3</v>
      </c>
      <c r="S152" s="59">
        <f>((('Ac225 Dose 200 nCi R power'!T528/'Ac225 Dose 200 nCi R power'!H528)^2+('Ac227 Dose 1 nCi R power'!T528/'Ac227 Dose 1 nCi R power'!H528)^2)^0.5)*G152</f>
        <v>1.4775101591566408E-3</v>
      </c>
      <c r="T152" s="59">
        <f>((('Ac225 Dose 200 nCi R power'!U528/'Ac225 Dose 200 nCi R power'!I528)^2+('Ac227 Dose 1 nCi R power'!U528/'Ac227 Dose 1 nCi R power'!I528)^2)^0.5)*H152</f>
        <v>2.5681261069690478E-3</v>
      </c>
      <c r="U152" s="59">
        <f>((('Ac225 Dose 200 nCi R power'!V528/'Ac225 Dose 200 nCi R power'!J528)^2+('Ac227 Dose 1 nCi R power'!V528/'Ac227 Dose 1 nCi R power'!J528)^2)^0.5)*I152</f>
        <v>8.3262071225794296E-3</v>
      </c>
      <c r="V152" s="59">
        <f>((('Ac225 Dose 200 nCi R power'!W528/'Ac225 Dose 200 nCi R power'!K528)^2+('Ac227 Dose 1 nCi R power'!W528/'Ac227 Dose 1 nCi R power'!K528)^2)^0.5)*J152</f>
        <v>1.9615199804357765E-3</v>
      </c>
      <c r="W152" s="59">
        <f>((('Ac225 Dose 200 nCi R power'!X528/'Ac225 Dose 200 nCi R power'!L528)^2+('Ac227 Dose 1 nCi R power'!X528/'Ac227 Dose 1 nCi R power'!L528)^2)^0.5)*K152</f>
        <v>2.9714950005879392E-3</v>
      </c>
      <c r="X152" s="59">
        <f>((('Ac225 Dose 200 nCi R power'!Y528/'Ac225 Dose 200 nCi R power'!M528)^2+('Ac227 Dose 1 nCi R power'!Y528/'Ac227 Dose 1 nCi R power'!M528)^2)^0.5)*L152</f>
        <v>3.2125667638416575E-3</v>
      </c>
      <c r="Y152" s="59"/>
      <c r="Z152" s="59"/>
      <c r="AA152" s="59"/>
      <c r="AB152" s="59">
        <f>((('Ac225 Dose 200 nCi R power'!AC528/'Ac225 Dose 200 nCi R power'!E528)^2+('Ac227 Dose 1 nCi R power'!AC528/'Ac227 Dose 1 nCi R power'!E528)^2)^0.5)*D152</f>
        <v>8.7523368290868646E-3</v>
      </c>
      <c r="AC152" s="59">
        <f>((('Ac225 Dose 200 nCi R power'!AD528/'Ac225 Dose 200 nCi R power'!F528)^2+('Ac227 Dose 1 nCi R power'!AD528/'Ac227 Dose 1 nCi R power'!F528)^2)^0.5)*E152</f>
        <v>1.2841089219177254E-2</v>
      </c>
      <c r="AD152" s="59">
        <f>((('Ac225 Dose 200 nCi R power'!AE528/'Ac225 Dose 200 nCi R power'!G528)^2+('Ac227 Dose 1 nCi R power'!AE528/'Ac227 Dose 1 nCi R power'!G528)^2)^0.5)*F152</f>
        <v>2.2271641003798865E-3</v>
      </c>
      <c r="AE152" s="59">
        <f>((('Ac225 Dose 200 nCi R power'!AF528/'Ac225 Dose 200 nCi R power'!H528)^2+('Ac227 Dose 1 nCi R power'!AF528/'Ac227 Dose 1 nCi R power'!H528)^2)^0.5)*G152</f>
        <v>2.6972264423948712E-3</v>
      </c>
      <c r="AF152" s="59">
        <f>((('Ac225 Dose 200 nCi R power'!AG528/'Ac225 Dose 200 nCi R power'!I528)^2+('Ac227 Dose 1 nCi R power'!AG528/'Ac227 Dose 1 nCi R power'!I528)^2)^0.5)*H152</f>
        <v>3.2957330997861532E-3</v>
      </c>
      <c r="AG152" s="59">
        <f>((('Ac225 Dose 200 nCi R power'!AH528/'Ac225 Dose 200 nCi R power'!J528)^2+('Ac227 Dose 1 nCi R power'!AH528/'Ac227 Dose 1 nCi R power'!J528)^2)^0.5)*I152</f>
        <v>1.3809400477939162E-2</v>
      </c>
      <c r="AH152" s="59">
        <f>((('Ac225 Dose 200 nCi R power'!AI528/'Ac225 Dose 200 nCi R power'!K528)^2+('Ac227 Dose 1 nCi R power'!AI528/'Ac227 Dose 1 nCi R power'!K528)^2)^0.5)*J152</f>
        <v>2.8246719079492661E-3</v>
      </c>
      <c r="AI152" s="59">
        <f>((('Ac225 Dose 200 nCi R power'!AJ528/'Ac225 Dose 200 nCi R power'!L528)^2+('Ac227 Dose 1 nCi R power'!AJ528/'Ac227 Dose 1 nCi R power'!L528)^2)^0.5)*K152</f>
        <v>6.6554914644829212E-3</v>
      </c>
      <c r="AJ152" s="59">
        <f>((('Ac225 Dose 200 nCi R power'!AK528/'Ac225 Dose 200 nCi R power'!M528)^2+('Ac227 Dose 1 nCi R power'!AK528/'Ac227 Dose 1 nCi R power'!M528)^2)^0.5)*L152</f>
        <v>4.3381746384553868E-3</v>
      </c>
      <c r="AK152" s="59"/>
      <c r="AL152" s="59"/>
      <c r="AN152" s="148">
        <f t="shared" si="20"/>
        <v>1.9878001891922678E-3</v>
      </c>
      <c r="AO152" s="148">
        <f t="shared" si="20"/>
        <v>-4.2943698861114352E-4</v>
      </c>
      <c r="AP152" s="148">
        <f t="shared" si="20"/>
        <v>-2.8927541577390974E-4</v>
      </c>
      <c r="AQ152" s="148">
        <f t="shared" si="20"/>
        <v>-2.9182460939910799E-6</v>
      </c>
      <c r="AR152" s="148">
        <f t="shared" si="20"/>
        <v>-4.983193972913913E-4</v>
      </c>
      <c r="AS152" s="148">
        <f t="shared" si="20"/>
        <v>-5.3526898837990416E-4</v>
      </c>
      <c r="AT152" s="148">
        <f t="shared" si="18"/>
        <v>-2.7204439623929868E-4</v>
      </c>
      <c r="AU152" s="148">
        <f t="shared" si="18"/>
        <v>3.9248724404357871E-4</v>
      </c>
      <c r="AV152" s="148">
        <f t="shared" si="18"/>
        <v>-5.4979486833182109E-4</v>
      </c>
      <c r="AZ152" s="148">
        <f t="shared" si="21"/>
        <v>1.2235539638914647E-2</v>
      </c>
      <c r="BA152" s="148">
        <f t="shared" si="21"/>
        <v>1.9995965820124743E-2</v>
      </c>
      <c r="BB152" s="148">
        <f t="shared" si="21"/>
        <v>3.5956690188502071E-3</v>
      </c>
      <c r="BC152" s="148">
        <f t="shared" si="21"/>
        <v>4.1718183554575209E-3</v>
      </c>
      <c r="BD152" s="148">
        <f t="shared" si="21"/>
        <v>5.3655398094638092E-3</v>
      </c>
      <c r="BE152" s="148">
        <f t="shared" si="21"/>
        <v>2.1600338612138687E-2</v>
      </c>
      <c r="BF152" s="148">
        <f t="shared" si="19"/>
        <v>4.5141474921457439E-3</v>
      </c>
      <c r="BG152" s="148">
        <f t="shared" si="19"/>
        <v>1.0019473709114438E-2</v>
      </c>
      <c r="BH152" s="148">
        <f t="shared" si="19"/>
        <v>7.0009465339652237E-3</v>
      </c>
    </row>
    <row r="153" spans="3:60">
      <c r="C153">
        <f t="shared" si="17"/>
        <v>14</v>
      </c>
      <c r="D153" s="58">
        <f>'Ac227 Dose 1 nCi R power'!E529/'Ac225 Dose 200 nCi R power'!E529</f>
        <v>4.0183867853723944E-3</v>
      </c>
      <c r="E153" s="58">
        <f>'Ac227 Dose 1 nCi R power'!F529/'Ac225 Dose 200 nCi R power'!F529</f>
        <v>7.9811346740531267E-3</v>
      </c>
      <c r="F153" s="58">
        <f>'Ac227 Dose 1 nCi R power'!G529/'Ac225 Dose 200 nCi R power'!G529</f>
        <v>1.544833959784254E-3</v>
      </c>
      <c r="G153" s="58">
        <f>'Ac227 Dose 1 nCi R power'!H529/'Ac225 Dose 200 nCi R power'!H529</f>
        <v>1.6601260108657894E-3</v>
      </c>
      <c r="H153" s="58">
        <f>'Ac227 Dose 1 nCi R power'!I529/'Ac225 Dose 200 nCi R power'!I529</f>
        <v>2.3258859773965654E-3</v>
      </c>
      <c r="I153" s="58">
        <f>'Ac227 Dose 1 nCi R power'!J529/'Ac225 Dose 200 nCi R power'!J529</f>
        <v>8.6661383928671714E-3</v>
      </c>
      <c r="J153" s="58">
        <f>'Ac227 Dose 1 nCi R power'!K529/'Ac225 Dose 200 nCi R power'!K529</f>
        <v>1.8926352198922014E-3</v>
      </c>
      <c r="K153" s="58">
        <f>'Ac227 Dose 1 nCi R power'!L529/'Ac225 Dose 200 nCi R power'!L529</f>
        <v>3.7789365753523757E-3</v>
      </c>
      <c r="L153" s="58">
        <f>'Ac227 Dose 1 nCi R power'!M529/'Ac225 Dose 200 nCi R power'!M529</f>
        <v>2.9793314714396187E-3</v>
      </c>
      <c r="M153" s="58"/>
      <c r="P153" s="59">
        <f>((('Ac225 Dose 200 nCi R power'!Q529/'Ac225 Dose 200 nCi R power'!E529)^2+('Ac227 Dose 1 nCi R power'!Q529/'Ac227 Dose 1 nCi R power'!E529)^2)^0.5)*D153</f>
        <v>1.6576000892080725E-3</v>
      </c>
      <c r="Q153" s="59">
        <f>((('Ac225 Dose 200 nCi R power'!R529/'Ac225 Dose 200 nCi R power'!F529)^2+('Ac227 Dose 1 nCi R power'!R529/'Ac227 Dose 1 nCi R power'!F529)^2)^0.5)*E153</f>
        <v>8.551293577725938E-3</v>
      </c>
      <c r="R153" s="59">
        <f>((('Ac225 Dose 200 nCi R power'!S529/'Ac225 Dose 200 nCi R power'!G529)^2+('Ac227 Dose 1 nCi R power'!S529/'Ac227 Dose 1 nCi R power'!G529)^2)^0.5)*F153</f>
        <v>1.8698430768618872E-3</v>
      </c>
      <c r="S153" s="59">
        <f>((('Ac225 Dose 200 nCi R power'!T529/'Ac225 Dose 200 nCi R power'!H529)^2+('Ac227 Dose 1 nCi R power'!T529/'Ac227 Dose 1 nCi R power'!H529)^2)^0.5)*G153</f>
        <v>1.6597201446501926E-3</v>
      </c>
      <c r="T153" s="59">
        <f>((('Ac225 Dose 200 nCi R power'!U529/'Ac225 Dose 200 nCi R power'!I529)^2+('Ac227 Dose 1 nCi R power'!U529/'Ac227 Dose 1 nCi R power'!I529)^2)^0.5)*H153</f>
        <v>2.8855572583744446E-3</v>
      </c>
      <c r="U153" s="59">
        <f>((('Ac225 Dose 200 nCi R power'!V529/'Ac225 Dose 200 nCi R power'!J529)^2+('Ac227 Dose 1 nCi R power'!V529/'Ac227 Dose 1 nCi R power'!J529)^2)^0.5)*I153</f>
        <v>9.2132510868306195E-3</v>
      </c>
      <c r="V153" s="59">
        <f>((('Ac225 Dose 200 nCi R power'!W529/'Ac225 Dose 200 nCi R power'!K529)^2+('Ac227 Dose 1 nCi R power'!W529/'Ac227 Dose 1 nCi R power'!K529)^2)^0.5)*J153</f>
        <v>2.1889929768916334E-3</v>
      </c>
      <c r="W153" s="59">
        <f>((('Ac225 Dose 200 nCi R power'!X529/'Ac225 Dose 200 nCi R power'!L529)^2+('Ac227 Dose 1 nCi R power'!X529/'Ac227 Dose 1 nCi R power'!L529)^2)^0.5)*K153</f>
        <v>3.348257104416939E-3</v>
      </c>
      <c r="X153" s="59">
        <f>((('Ac225 Dose 200 nCi R power'!Y529/'Ac225 Dose 200 nCi R power'!M529)^2+('Ac227 Dose 1 nCi R power'!Y529/'Ac227 Dose 1 nCi R power'!M529)^2)^0.5)*L153</f>
        <v>3.5876484258979668E-3</v>
      </c>
      <c r="Y153" s="59"/>
      <c r="Z153" s="59"/>
      <c r="AA153" s="59"/>
      <c r="AB153" s="59">
        <f>((('Ac225 Dose 200 nCi R power'!AC529/'Ac225 Dose 200 nCi R power'!E529)^2+('Ac227 Dose 1 nCi R power'!AC529/'Ac227 Dose 1 nCi R power'!E529)^2)^0.5)*D153</f>
        <v>1.0189470135553992E-2</v>
      </c>
      <c r="AC153" s="59">
        <f>((('Ac225 Dose 200 nCi R power'!AD529/'Ac225 Dose 200 nCi R power'!F529)^2+('Ac227 Dose 1 nCi R power'!AD529/'Ac227 Dose 1 nCi R power'!F529)^2)^0.5)*E153</f>
        <v>1.4223199776221315E-2</v>
      </c>
      <c r="AD153" s="59">
        <f>((('Ac225 Dose 200 nCi R power'!AE529/'Ac225 Dose 200 nCi R power'!G529)^2+('Ac227 Dose 1 nCi R power'!AE529/'Ac227 Dose 1 nCi R power'!G529)^2)^0.5)*F153</f>
        <v>2.5150121072952548E-3</v>
      </c>
      <c r="AE153" s="59">
        <f>((('Ac225 Dose 200 nCi R power'!AF529/'Ac225 Dose 200 nCi R power'!H529)^2+('Ac227 Dose 1 nCi R power'!AF529/'Ac227 Dose 1 nCi R power'!H529)^2)^0.5)*G153</f>
        <v>3.0396130887173039E-3</v>
      </c>
      <c r="AF153" s="59">
        <f>((('Ac225 Dose 200 nCi R power'!AG529/'Ac225 Dose 200 nCi R power'!I529)^2+('Ac227 Dose 1 nCi R power'!AG529/'Ac227 Dose 1 nCi R power'!I529)^2)^0.5)*H153</f>
        <v>3.7038985696074707E-3</v>
      </c>
      <c r="AG153" s="59">
        <f>((('Ac225 Dose 200 nCi R power'!AH529/'Ac225 Dose 200 nCi R power'!J529)^2+('Ac227 Dose 1 nCi R power'!AH529/'Ac227 Dose 1 nCi R power'!J529)^2)^0.5)*I153</f>
        <v>1.5417536433673872E-2</v>
      </c>
      <c r="AH153" s="59">
        <f>((('Ac225 Dose 200 nCi R power'!AI529/'Ac225 Dose 200 nCi R power'!K529)^2+('Ac227 Dose 1 nCi R power'!AI529/'Ac227 Dose 1 nCi R power'!K529)^2)^0.5)*J153</f>
        <v>3.1722922380589217E-3</v>
      </c>
      <c r="AI153" s="59">
        <f>((('Ac225 Dose 200 nCi R power'!AJ529/'Ac225 Dose 200 nCi R power'!L529)^2+('Ac227 Dose 1 nCi R power'!AJ529/'Ac227 Dose 1 nCi R power'!L529)^2)^0.5)*K153</f>
        <v>7.4584338832888826E-3</v>
      </c>
      <c r="AJ153" s="59">
        <f>((('Ac225 Dose 200 nCi R power'!AK529/'Ac225 Dose 200 nCi R power'!M529)^2+('Ac227 Dose 1 nCi R power'!AK529/'Ac227 Dose 1 nCi R power'!M529)^2)^0.5)*L153</f>
        <v>4.8590904010722942E-3</v>
      </c>
      <c r="AK153" s="59"/>
      <c r="AL153" s="59"/>
      <c r="AN153" s="148">
        <f t="shared" si="20"/>
        <v>2.3607866961643216E-3</v>
      </c>
      <c r="AO153" s="148">
        <f t="shared" si="20"/>
        <v>-5.7015890367281136E-4</v>
      </c>
      <c r="AP153" s="148">
        <f t="shared" si="20"/>
        <v>-3.250091170776332E-4</v>
      </c>
      <c r="AQ153" s="148">
        <f t="shared" si="20"/>
        <v>4.0586621559684372E-7</v>
      </c>
      <c r="AR153" s="148">
        <f t="shared" si="20"/>
        <v>-5.5967128097787928E-4</v>
      </c>
      <c r="AS153" s="148">
        <f t="shared" si="20"/>
        <v>-5.4711269396344811E-4</v>
      </c>
      <c r="AT153" s="148">
        <f t="shared" si="18"/>
        <v>-2.9635775699943202E-4</v>
      </c>
      <c r="AU153" s="148">
        <f t="shared" si="18"/>
        <v>4.306794709354367E-4</v>
      </c>
      <c r="AV153" s="148">
        <f t="shared" si="18"/>
        <v>-6.083169544583481E-4</v>
      </c>
      <c r="AZ153" s="148">
        <f t="shared" si="21"/>
        <v>1.4207856920926387E-2</v>
      </c>
      <c r="BA153" s="148">
        <f t="shared" si="21"/>
        <v>2.2204334450274442E-2</v>
      </c>
      <c r="BB153" s="148">
        <f t="shared" si="21"/>
        <v>4.0598460670795092E-3</v>
      </c>
      <c r="BC153" s="148">
        <f t="shared" si="21"/>
        <v>4.6997390995830932E-3</v>
      </c>
      <c r="BD153" s="148">
        <f t="shared" si="21"/>
        <v>6.0297845470040357E-3</v>
      </c>
      <c r="BE153" s="148">
        <f t="shared" si="21"/>
        <v>2.4083674826541043E-2</v>
      </c>
      <c r="BF153" s="148">
        <f t="shared" si="19"/>
        <v>5.0649274579511235E-3</v>
      </c>
      <c r="BG153" s="148">
        <f t="shared" si="19"/>
        <v>1.1237370458641259E-2</v>
      </c>
      <c r="BH153" s="148">
        <f t="shared" si="19"/>
        <v>7.8384218725119133E-3</v>
      </c>
    </row>
    <row r="154" spans="3:60">
      <c r="C154">
        <f t="shared" si="17"/>
        <v>15</v>
      </c>
      <c r="D154" s="58">
        <f>'Ac227 Dose 1 nCi R power'!E530/'Ac225 Dose 200 nCi R power'!E530</f>
        <v>4.5954948317961418E-3</v>
      </c>
      <c r="E154" s="58">
        <f>'Ac227 Dose 1 nCi R power'!F530/'Ac225 Dose 200 nCi R power'!F530</f>
        <v>8.8643556884832105E-3</v>
      </c>
      <c r="F154" s="58">
        <f>'Ac227 Dose 1 nCi R power'!G530/'Ac225 Dose 200 nCi R power'!G530</f>
        <v>1.7327948662817746E-3</v>
      </c>
      <c r="G154" s="58">
        <f>'Ac227 Dose 1 nCi R power'!H530/'Ac225 Dose 200 nCi R power'!H530</f>
        <v>1.8576858673398742E-3</v>
      </c>
      <c r="H154" s="58">
        <f>'Ac227 Dose 1 nCi R power'!I530/'Ac225 Dose 200 nCi R power'!I530</f>
        <v>2.5992907672700871E-3</v>
      </c>
      <c r="I154" s="58">
        <f>'Ac227 Dose 1 nCi R power'!J530/'Ac225 Dose 200 nCi R power'!J530</f>
        <v>9.6014182560922815E-3</v>
      </c>
      <c r="J154" s="58">
        <f>'Ac227 Dose 1 nCi R power'!K530/'Ac225 Dose 200 nCi R power'!K530</f>
        <v>2.1089654504119525E-3</v>
      </c>
      <c r="K154" s="58">
        <f>'Ac227 Dose 1 nCi R power'!L530/'Ac225 Dose 200 nCi R power'!L530</f>
        <v>4.2194143148058952E-3</v>
      </c>
      <c r="L154" s="58">
        <f>'Ac227 Dose 1 nCi R power'!M530/'Ac225 Dose 200 nCi R power'!M530</f>
        <v>3.3160239949431144E-3</v>
      </c>
      <c r="M154" s="58"/>
      <c r="P154" s="59">
        <f>((('Ac225 Dose 200 nCi R power'!Q530/'Ac225 Dose 200 nCi R power'!E530)^2+('Ac227 Dose 1 nCi R power'!Q530/'Ac227 Dose 1 nCi R power'!E530)^2)^0.5)*D154</f>
        <v>1.8263508120480775E-3</v>
      </c>
      <c r="Q154" s="59">
        <f>((('Ac225 Dose 200 nCi R power'!R530/'Ac225 Dose 200 nCi R power'!F530)^2+('Ac227 Dose 1 nCi R power'!R530/'Ac227 Dose 1 nCi R power'!F530)^2)^0.5)*E154</f>
        <v>9.581116897205328E-3</v>
      </c>
      <c r="R154" s="59">
        <f>((('Ac225 Dose 200 nCi R power'!S530/'Ac225 Dose 200 nCi R power'!G530)^2+('Ac227 Dose 1 nCi R power'!S530/'Ac227 Dose 1 nCi R power'!G530)^2)^0.5)*F154</f>
        <v>2.0958206242789935E-3</v>
      </c>
      <c r="S154" s="59">
        <f>((('Ac225 Dose 200 nCi R power'!T530/'Ac225 Dose 200 nCi R power'!H530)^2+('Ac227 Dose 1 nCi R power'!T530/'Ac227 Dose 1 nCi R power'!H530)^2)^0.5)*G154</f>
        <v>1.8538804943779195E-3</v>
      </c>
      <c r="T154" s="59">
        <f>((('Ac225 Dose 200 nCi R power'!U530/'Ac225 Dose 200 nCi R power'!I530)^2+('Ac227 Dose 1 nCi R power'!U530/'Ac227 Dose 1 nCi R power'!I530)^2)^0.5)*H154</f>
        <v>3.2244383214189948E-3</v>
      </c>
      <c r="U154" s="59">
        <f>((('Ac225 Dose 200 nCi R power'!V530/'Ac225 Dose 200 nCi R power'!J530)^2+('Ac227 Dose 1 nCi R power'!V530/'Ac227 Dose 1 nCi R power'!J530)^2)^0.5)*I154</f>
        <v>1.0163987310539226E-2</v>
      </c>
      <c r="V154" s="59">
        <f>((('Ac225 Dose 200 nCi R power'!W530/'Ac225 Dose 200 nCi R power'!K530)^2+('Ac227 Dose 1 nCi R power'!W530/'Ac227 Dose 1 nCi R power'!K530)^2)^0.5)*J154</f>
        <v>2.4314131202957793E-3</v>
      </c>
      <c r="W154" s="59">
        <f>((('Ac225 Dose 200 nCi R power'!X530/'Ac225 Dose 200 nCi R power'!L530)^2+('Ac227 Dose 1 nCi R power'!X530/'Ac227 Dose 1 nCi R power'!L530)^2)^0.5)*K154</f>
        <v>3.7484801364743503E-3</v>
      </c>
      <c r="X154" s="59">
        <f>((('Ac225 Dose 200 nCi R power'!Y530/'Ac225 Dose 200 nCi R power'!M530)^2+('Ac227 Dose 1 nCi R power'!Y530/'Ac227 Dose 1 nCi R power'!M530)^2)^0.5)*L154</f>
        <v>3.9868080609253287E-3</v>
      </c>
      <c r="Y154" s="59"/>
      <c r="Z154" s="59"/>
      <c r="AA154" s="59"/>
      <c r="AB154" s="59">
        <f>((('Ac225 Dose 200 nCi R power'!AC530/'Ac225 Dose 200 nCi R power'!E530)^2+('Ac227 Dose 1 nCi R power'!AC530/'Ac227 Dose 1 nCi R power'!E530)^2)^0.5)*D154</f>
        <v>1.1742952428678122E-2</v>
      </c>
      <c r="AC154" s="59">
        <f>((('Ac225 Dose 200 nCi R power'!AD530/'Ac225 Dose 200 nCi R power'!F530)^2+('Ac227 Dose 1 nCi R power'!AD530/'Ac227 Dose 1 nCi R power'!F530)^2)^0.5)*E154</f>
        <v>1.5704991621475838E-2</v>
      </c>
      <c r="AD154" s="59">
        <f>((('Ac225 Dose 200 nCi R power'!AE530/'Ac225 Dose 200 nCi R power'!G530)^2+('Ac227 Dose 1 nCi R power'!AE530/'Ac227 Dose 1 nCi R power'!G530)^2)^0.5)*F154</f>
        <v>2.8219097155348081E-3</v>
      </c>
      <c r="AE154" s="59">
        <f>((('Ac225 Dose 200 nCi R power'!AF530/'Ac225 Dose 200 nCi R power'!H530)^2+('Ac227 Dose 1 nCi R power'!AF530/'Ac227 Dose 1 nCi R power'!H530)^2)^0.5)*G154</f>
        <v>3.4040891835828203E-3</v>
      </c>
      <c r="AF154" s="59">
        <f>((('Ac225 Dose 200 nCi R power'!AG530/'Ac225 Dose 200 nCi R power'!I530)^2+('Ac227 Dose 1 nCi R power'!AG530/'Ac227 Dose 1 nCi R power'!I530)^2)^0.5)*H154</f>
        <v>4.1397060761694067E-3</v>
      </c>
      <c r="AG154" s="59">
        <f>((('Ac225 Dose 200 nCi R power'!AH530/'Ac225 Dose 200 nCi R power'!J530)^2+('Ac227 Dose 1 nCi R power'!AH530/'Ac227 Dose 1 nCi R power'!J530)^2)^0.5)*I154</f>
        <v>1.7132938837162544E-2</v>
      </c>
      <c r="AH154" s="59">
        <f>((('Ac225 Dose 200 nCi R power'!AI530/'Ac225 Dose 200 nCi R power'!K530)^2+('Ac227 Dose 1 nCi R power'!AI530/'Ac227 Dose 1 nCi R power'!K530)^2)^0.5)*J154</f>
        <v>3.5422476763438101E-3</v>
      </c>
      <c r="AI154" s="59">
        <f>((('Ac225 Dose 200 nCi R power'!AJ530/'Ac225 Dose 200 nCi R power'!L530)^2+('Ac227 Dose 1 nCi R power'!AJ530/'Ac227 Dose 1 nCi R power'!L530)^2)^0.5)*K154</f>
        <v>8.3107131906299224E-3</v>
      </c>
      <c r="AJ154" s="59">
        <f>((('Ac225 Dose 200 nCi R power'!AK530/'Ac225 Dose 200 nCi R power'!M530)^2+('Ac227 Dose 1 nCi R power'!AK530/'Ac227 Dose 1 nCi R power'!M530)^2)^0.5)*L154</f>
        <v>5.41298055582215E-3</v>
      </c>
      <c r="AK154" s="59"/>
      <c r="AL154" s="59"/>
      <c r="AN154" s="148">
        <f t="shared" si="20"/>
        <v>2.7691440197480646E-3</v>
      </c>
      <c r="AO154" s="148">
        <f t="shared" si="20"/>
        <v>-7.167612087221175E-4</v>
      </c>
      <c r="AP154" s="148">
        <f t="shared" si="20"/>
        <v>-3.6302575799721892E-4</v>
      </c>
      <c r="AQ154" s="148">
        <f t="shared" si="20"/>
        <v>3.8053729619546769E-6</v>
      </c>
      <c r="AR154" s="148">
        <f t="shared" si="20"/>
        <v>-6.2514755414890769E-4</v>
      </c>
      <c r="AS154" s="148">
        <f t="shared" si="20"/>
        <v>-5.6256905444694409E-4</v>
      </c>
      <c r="AT154" s="148">
        <f t="shared" si="18"/>
        <v>-3.2244766988382681E-4</v>
      </c>
      <c r="AU154" s="148">
        <f t="shared" si="18"/>
        <v>4.7093417833154495E-4</v>
      </c>
      <c r="AV154" s="148">
        <f t="shared" si="18"/>
        <v>-6.7078406598221427E-4</v>
      </c>
      <c r="AZ154" s="148">
        <f t="shared" si="21"/>
        <v>1.6338447260474263E-2</v>
      </c>
      <c r="BA154" s="148">
        <f t="shared" si="21"/>
        <v>2.456934730995905E-2</v>
      </c>
      <c r="BB154" s="148">
        <f t="shared" si="21"/>
        <v>4.5547045818165825E-3</v>
      </c>
      <c r="BC154" s="148">
        <f t="shared" si="21"/>
        <v>5.2617750509226947E-3</v>
      </c>
      <c r="BD154" s="148">
        <f t="shared" si="21"/>
        <v>6.7389968434394942E-3</v>
      </c>
      <c r="BE154" s="148">
        <f t="shared" si="21"/>
        <v>2.6734357093254828E-2</v>
      </c>
      <c r="BF154" s="148">
        <f t="shared" si="19"/>
        <v>5.6512131267557626E-3</v>
      </c>
      <c r="BG154" s="148">
        <f t="shared" si="19"/>
        <v>1.2530127505435817E-2</v>
      </c>
      <c r="BH154" s="148">
        <f t="shared" si="19"/>
        <v>8.7290045507652653E-3</v>
      </c>
    </row>
    <row r="155" spans="3:60">
      <c r="C155">
        <f t="shared" si="17"/>
        <v>16</v>
      </c>
      <c r="D155" s="58">
        <f>'Ac227 Dose 1 nCi R power'!E531/'Ac225 Dose 200 nCi R power'!E531</f>
        <v>5.2142398553546437E-3</v>
      </c>
      <c r="E155" s="58">
        <f>'Ac227 Dose 1 nCi R power'!F531/'Ac225 Dose 200 nCi R power'!F531</f>
        <v>9.8036105343856338E-3</v>
      </c>
      <c r="F155" s="58">
        <f>'Ac227 Dose 1 nCi R power'!G531/'Ac225 Dose 200 nCi R power'!G531</f>
        <v>1.9322843327816673E-3</v>
      </c>
      <c r="G155" s="58">
        <f>'Ac227 Dose 1 nCi R power'!H531/'Ac225 Dose 200 nCi R power'!H531</f>
        <v>2.0671658641371209E-3</v>
      </c>
      <c r="H155" s="58">
        <f>'Ac227 Dose 1 nCi R power'!I531/'Ac225 Dose 200 nCi R power'!I531</f>
        <v>2.8898163658028875E-3</v>
      </c>
      <c r="I155" s="58">
        <f>'Ac227 Dose 1 nCi R power'!J531/'Ac225 Dose 200 nCi R power'!J531</f>
        <v>1.0595687136275369E-2</v>
      </c>
      <c r="J155" s="58">
        <f>'Ac227 Dose 1 nCi R power'!K531/'Ac225 Dose 200 nCi R power'!K531</f>
        <v>2.3383226180250646E-3</v>
      </c>
      <c r="K155" s="58">
        <f>'Ac227 Dose 1 nCi R power'!L531/'Ac225 Dose 200 nCi R power'!L531</f>
        <v>4.685275854138595E-3</v>
      </c>
      <c r="L155" s="58">
        <f>'Ac227 Dose 1 nCi R power'!M531/'Ac225 Dose 200 nCi R power'!M531</f>
        <v>3.6726456013266009E-3</v>
      </c>
      <c r="M155" s="58"/>
      <c r="P155" s="59">
        <f>((('Ac225 Dose 200 nCi R power'!Q531/'Ac225 Dose 200 nCi R power'!E531)^2+('Ac227 Dose 1 nCi R power'!Q531/'Ac227 Dose 1 nCi R power'!E531)^2)^0.5)*D155</f>
        <v>2.0013325788549676E-3</v>
      </c>
      <c r="Q155" s="59">
        <f>((('Ac225 Dose 200 nCi R power'!R531/'Ac225 Dose 200 nCi R power'!F531)^2+('Ac227 Dose 1 nCi R power'!R531/'Ac227 Dose 1 nCi R power'!F531)^2)^0.5)*E155</f>
        <v>1.0673268212860878E-2</v>
      </c>
      <c r="R155" s="59">
        <f>((('Ac225 Dose 200 nCi R power'!S531/'Ac225 Dose 200 nCi R power'!G531)^2+('Ac227 Dose 1 nCi R power'!S531/'Ac227 Dose 1 nCi R power'!G531)^2)^0.5)*F155</f>
        <v>2.3355895064985427E-3</v>
      </c>
      <c r="S155" s="59">
        <f>((('Ac225 Dose 200 nCi R power'!T531/'Ac225 Dose 200 nCi R power'!H531)^2+('Ac227 Dose 1 nCi R power'!T531/'Ac227 Dose 1 nCi R power'!H531)^2)^0.5)*G155</f>
        <v>2.0598666074795216E-3</v>
      </c>
      <c r="T155" s="59">
        <f>((('Ac225 Dose 200 nCi R power'!U531/'Ac225 Dose 200 nCi R power'!I531)^2+('Ac227 Dose 1 nCi R power'!U531/'Ac227 Dose 1 nCi R power'!I531)^2)^0.5)*H155</f>
        <v>3.5845159996620688E-3</v>
      </c>
      <c r="U155" s="59">
        <f>((('Ac225 Dose 200 nCi R power'!V531/'Ac225 Dose 200 nCi R power'!J531)^2+('Ac227 Dose 1 nCi R power'!V531/'Ac227 Dose 1 nCi R power'!J531)^2)^0.5)*I155</f>
        <v>1.1176870388302415E-2</v>
      </c>
      <c r="V155" s="59">
        <f>((('Ac225 Dose 200 nCi R power'!W531/'Ac225 Dose 200 nCi R power'!K531)^2+('Ac227 Dose 1 nCi R power'!W531/'Ac227 Dose 1 nCi R power'!K531)^2)^0.5)*J155</f>
        <v>2.6885757963457328E-3</v>
      </c>
      <c r="W155" s="59">
        <f>((('Ac225 Dose 200 nCi R power'!X531/'Ac225 Dose 200 nCi R power'!L531)^2+('Ac227 Dose 1 nCi R power'!X531/'Ac227 Dose 1 nCi R power'!L531)^2)^0.5)*K155</f>
        <v>4.1720311469415784E-3</v>
      </c>
      <c r="X155" s="59">
        <f>((('Ac225 Dose 200 nCi R power'!Y531/'Ac225 Dose 200 nCi R power'!M531)^2+('Ac227 Dose 1 nCi R power'!Y531/'Ac227 Dose 1 nCi R power'!M531)^2)^0.5)*L155</f>
        <v>4.4097609713917964E-3</v>
      </c>
      <c r="Y155" s="59"/>
      <c r="Z155" s="59"/>
      <c r="AA155" s="59"/>
      <c r="AB155" s="59">
        <f>((('Ac225 Dose 200 nCi R power'!AC531/'Ac225 Dose 200 nCi R power'!E531)^2+('Ac227 Dose 1 nCi R power'!AC531/'Ac227 Dose 1 nCi R power'!E531)^2)^0.5)*D155</f>
        <v>1.341219918466313E-2</v>
      </c>
      <c r="AC155" s="59">
        <f>((('Ac225 Dose 200 nCi R power'!AD531/'Ac225 Dose 200 nCi R power'!F531)^2+('Ac227 Dose 1 nCi R power'!AD531/'Ac227 Dose 1 nCi R power'!F531)^2)^0.5)*E155</f>
        <v>1.7284194756531805E-2</v>
      </c>
      <c r="AD155" s="59">
        <f>((('Ac225 Dose 200 nCi R power'!AE531/'Ac225 Dose 200 nCi R power'!G531)^2+('Ac227 Dose 1 nCi R power'!AE531/'Ac227 Dose 1 nCi R power'!G531)^2)^0.5)*F155</f>
        <v>3.1476865588905534E-3</v>
      </c>
      <c r="AE155" s="59">
        <f>((('Ac225 Dose 200 nCi R power'!AF531/'Ac225 Dose 200 nCi R power'!H531)^2+('Ac227 Dose 1 nCi R power'!AF531/'Ac227 Dose 1 nCi R power'!H531)^2)^0.5)*G155</f>
        <v>3.7904753896649116E-3</v>
      </c>
      <c r="AF155" s="59">
        <f>((('Ac225 Dose 200 nCi R power'!AG531/'Ac225 Dose 200 nCi R power'!I531)^2+('Ac227 Dose 1 nCi R power'!AG531/'Ac227 Dose 1 nCi R power'!I531)^2)^0.5)*H155</f>
        <v>4.6028291602199034E-3</v>
      </c>
      <c r="AG155" s="59">
        <f>((('Ac225 Dose 200 nCi R power'!AH531/'Ac225 Dose 200 nCi R power'!J531)^2+('Ac227 Dose 1 nCi R power'!AH531/'Ac227 Dose 1 nCi R power'!J531)^2)^0.5)*I155</f>
        <v>1.8954050538717786E-2</v>
      </c>
      <c r="AH155" s="59">
        <f>((('Ac225 Dose 200 nCi R power'!AI531/'Ac225 Dose 200 nCi R power'!K531)^2+('Ac227 Dose 1 nCi R power'!AI531/'Ac227 Dose 1 nCi R power'!K531)^2)^0.5)*J155</f>
        <v>3.9343349612618039E-3</v>
      </c>
      <c r="AI155" s="59">
        <f>((('Ac225 Dose 200 nCi R power'!AJ531/'Ac225 Dose 200 nCi R power'!L531)^2+('Ac227 Dose 1 nCi R power'!AJ531/'Ac227 Dose 1 nCi R power'!L531)^2)^0.5)*K155</f>
        <v>9.2120169497432198E-3</v>
      </c>
      <c r="AJ155" s="59">
        <f>((('Ac225 Dose 200 nCi R power'!AK531/'Ac225 Dose 200 nCi R power'!M531)^2+('Ac227 Dose 1 nCi R power'!AK531/'Ac227 Dose 1 nCi R power'!M531)^2)^0.5)*L155</f>
        <v>5.9995411899395933E-3</v>
      </c>
      <c r="AK155" s="59"/>
      <c r="AL155" s="59"/>
      <c r="AN155" s="148">
        <f t="shared" si="20"/>
        <v>3.2129072764996761E-3</v>
      </c>
      <c r="AO155" s="148">
        <f t="shared" si="20"/>
        <v>-8.6965767847524411E-4</v>
      </c>
      <c r="AP155" s="148">
        <f t="shared" si="20"/>
        <v>-4.0330517371687537E-4</v>
      </c>
      <c r="AQ155" s="148">
        <f t="shared" si="20"/>
        <v>7.2992566575993609E-6</v>
      </c>
      <c r="AR155" s="148">
        <f t="shared" si="20"/>
        <v>-6.946996338591813E-4</v>
      </c>
      <c r="AS155" s="148">
        <f t="shared" si="20"/>
        <v>-5.8118325202704581E-4</v>
      </c>
      <c r="AT155" s="148">
        <f t="shared" si="18"/>
        <v>-3.5025317832066815E-4</v>
      </c>
      <c r="AU155" s="148">
        <f t="shared" si="18"/>
        <v>5.132447071970166E-4</v>
      </c>
      <c r="AV155" s="148">
        <f t="shared" si="18"/>
        <v>-7.3711537006519549E-4</v>
      </c>
      <c r="AZ155" s="148">
        <f t="shared" si="21"/>
        <v>1.8626439040017775E-2</v>
      </c>
      <c r="BA155" s="148">
        <f t="shared" si="21"/>
        <v>2.7087805290917439E-2</v>
      </c>
      <c r="BB155" s="148">
        <f t="shared" si="21"/>
        <v>5.0799708916722209E-3</v>
      </c>
      <c r="BC155" s="148">
        <f t="shared" si="21"/>
        <v>5.8576412538020326E-3</v>
      </c>
      <c r="BD155" s="148">
        <f t="shared" si="21"/>
        <v>7.4926455260227905E-3</v>
      </c>
      <c r="BE155" s="148">
        <f t="shared" si="21"/>
        <v>2.9549737674993155E-2</v>
      </c>
      <c r="BF155" s="148">
        <f t="shared" si="19"/>
        <v>6.2726575792868685E-3</v>
      </c>
      <c r="BG155" s="148">
        <f t="shared" si="19"/>
        <v>1.3897292803881814E-2</v>
      </c>
      <c r="BH155" s="148">
        <f t="shared" si="19"/>
        <v>9.6721867912661942E-3</v>
      </c>
    </row>
    <row r="156" spans="3:60">
      <c r="C156">
        <f t="shared" si="17"/>
        <v>17</v>
      </c>
      <c r="D156" s="58">
        <f>'Ac227 Dose 1 nCi R power'!E532/'Ac225 Dose 200 nCi R power'!E532</f>
        <v>5.8748635362243515E-3</v>
      </c>
      <c r="E156" s="58">
        <f>'Ac227 Dose 1 nCi R power'!F532/'Ac225 Dose 200 nCi R power'!F532</f>
        <v>1.0799265599735016E-2</v>
      </c>
      <c r="F156" s="58">
        <f>'Ac227 Dose 1 nCi R power'!G532/'Ac225 Dose 200 nCi R power'!G532</f>
        <v>2.1434360015808759E-3</v>
      </c>
      <c r="G156" s="58">
        <f>'Ac227 Dose 1 nCi R power'!H532/'Ac225 Dose 200 nCi R power'!H532</f>
        <v>2.2887190441565749E-3</v>
      </c>
      <c r="H156" s="58">
        <f>'Ac227 Dose 1 nCi R power'!I532/'Ac225 Dose 200 nCi R power'!I532</f>
        <v>3.197618988853066E-3</v>
      </c>
      <c r="I156" s="58">
        <f>'Ac227 Dose 1 nCi R power'!J532/'Ac225 Dose 200 nCi R power'!J532</f>
        <v>1.1649313308306677E-2</v>
      </c>
      <c r="J156" s="58">
        <f>'Ac227 Dose 1 nCi R power'!K532/'Ac225 Dose 200 nCi R power'!K532</f>
        <v>2.5808673939663762E-3</v>
      </c>
      <c r="K156" s="58">
        <f>'Ac227 Dose 1 nCi R power'!L532/'Ac225 Dose 200 nCi R power'!L532</f>
        <v>5.1769765543251646E-3</v>
      </c>
      <c r="L156" s="58">
        <f>'Ac227 Dose 1 nCi R power'!M532/'Ac225 Dose 200 nCi R power'!M532</f>
        <v>4.0494773609951419E-3</v>
      </c>
      <c r="M156" s="58"/>
      <c r="P156" s="59">
        <f>((('Ac225 Dose 200 nCi R power'!Q532/'Ac225 Dose 200 nCi R power'!E532)^2+('Ac227 Dose 1 nCi R power'!Q532/'Ac227 Dose 1 nCi R power'!E532)^2)^0.5)*D156</f>
        <v>2.1825722566194117E-3</v>
      </c>
      <c r="Q156" s="59">
        <f>((('Ac225 Dose 200 nCi R power'!R532/'Ac225 Dose 200 nCi R power'!F532)^2+('Ac227 Dose 1 nCi R power'!R532/'Ac227 Dose 1 nCi R power'!F532)^2)^0.5)*E156</f>
        <v>1.1828545987298876E-2</v>
      </c>
      <c r="R156" s="59">
        <f>((('Ac225 Dose 200 nCi R power'!S532/'Ac225 Dose 200 nCi R power'!G532)^2+('Ac227 Dose 1 nCi R power'!S532/'Ac227 Dose 1 nCi R power'!G532)^2)^0.5)*F156</f>
        <v>2.5893144413068813E-3</v>
      </c>
      <c r="S156" s="59">
        <f>((('Ac225 Dose 200 nCi R power'!T532/'Ac225 Dose 200 nCi R power'!H532)^2+('Ac227 Dose 1 nCi R power'!T532/'Ac227 Dose 1 nCi R power'!H532)^2)^0.5)*G156</f>
        <v>2.2778152414195878E-3</v>
      </c>
      <c r="T156" s="59">
        <f>((('Ac225 Dose 200 nCi R power'!U532/'Ac225 Dose 200 nCi R power'!I532)^2+('Ac227 Dose 1 nCi R power'!U532/'Ac227 Dose 1 nCi R power'!I532)^2)^0.5)*H156</f>
        <v>3.9659853330700299E-3</v>
      </c>
      <c r="U156" s="59">
        <f>((('Ac225 Dose 200 nCi R power'!V532/'Ac225 Dose 200 nCi R power'!J532)^2+('Ac227 Dose 1 nCi R power'!V532/'Ac227 Dose 1 nCi R power'!J532)^2)^0.5)*I156</f>
        <v>1.2251979923699207E-2</v>
      </c>
      <c r="V156" s="59">
        <f>((('Ac225 Dose 200 nCi R power'!W532/'Ac225 Dose 200 nCi R power'!K532)^2+('Ac227 Dose 1 nCi R power'!W532/'Ac227 Dose 1 nCi R power'!K532)^2)^0.5)*J156</f>
        <v>2.9606380203439113E-3</v>
      </c>
      <c r="W156" s="59">
        <f>((('Ac225 Dose 200 nCi R power'!X532/'Ac225 Dose 200 nCi R power'!L532)^2+('Ac227 Dose 1 nCi R power'!X532/'Ac227 Dose 1 nCi R power'!L532)^2)^0.5)*K156</f>
        <v>4.6192990051258957E-3</v>
      </c>
      <c r="X156" s="59">
        <f>((('Ac225 Dose 200 nCi R power'!Y532/'Ac225 Dose 200 nCi R power'!M532)^2+('Ac227 Dose 1 nCi R power'!Y532/'Ac227 Dose 1 nCi R power'!M532)^2)^0.5)*L156</f>
        <v>4.8568158877680921E-3</v>
      </c>
      <c r="Y156" s="59"/>
      <c r="Z156" s="59"/>
      <c r="AA156" s="59"/>
      <c r="AB156" s="59">
        <f>((('Ac225 Dose 200 nCi R power'!AC532/'Ac225 Dose 200 nCi R power'!E532)^2+('Ac227 Dose 1 nCi R power'!AC532/'Ac227 Dose 1 nCi R power'!E532)^2)^0.5)*D156</f>
        <v>1.5197923691357643E-2</v>
      </c>
      <c r="AC156" s="59">
        <f>((('Ac225 Dose 200 nCi R power'!AD532/'Ac225 Dose 200 nCi R power'!F532)^2+('Ac227 Dose 1 nCi R power'!AD532/'Ac227 Dose 1 nCi R power'!F532)^2)^0.5)*E156</f>
        <v>1.8960962825818564E-2</v>
      </c>
      <c r="AD156" s="59">
        <f>((('Ac225 Dose 200 nCi R power'!AE532/'Ac225 Dose 200 nCi R power'!G532)^2+('Ac227 Dose 1 nCi R power'!AE532/'Ac227 Dose 1 nCi R power'!G532)^2)^0.5)*F156</f>
        <v>3.492557204782188E-3</v>
      </c>
      <c r="AE156" s="59">
        <f>((('Ac225 Dose 200 nCi R power'!AF532/'Ac225 Dose 200 nCi R power'!H532)^2+('Ac227 Dose 1 nCi R power'!AF532/'Ac227 Dose 1 nCi R power'!H532)^2)^0.5)*G156</f>
        <v>4.1990639890919033E-3</v>
      </c>
      <c r="AF156" s="59">
        <f>((('Ac225 Dose 200 nCi R power'!AG532/'Ac225 Dose 200 nCi R power'!I532)^2+('Ac227 Dose 1 nCi R power'!AG532/'Ac227 Dose 1 nCi R power'!I532)^2)^0.5)*H156</f>
        <v>5.0935154930427965E-3</v>
      </c>
      <c r="AG156" s="59">
        <f>((('Ac225 Dose 200 nCi R power'!AH532/'Ac225 Dose 200 nCi R power'!J532)^2+('Ac227 Dose 1 nCi R power'!AH532/'Ac227 Dose 1 nCi R power'!J532)^2)^0.5)*I156</f>
        <v>2.0881850659222562E-2</v>
      </c>
      <c r="AH156" s="59">
        <f>((('Ac225 Dose 200 nCi R power'!AI532/'Ac225 Dose 200 nCi R power'!K532)^2+('Ac227 Dose 1 nCi R power'!AI532/'Ac227 Dose 1 nCi R power'!K532)^2)^0.5)*J156</f>
        <v>4.3488518092074145E-3</v>
      </c>
      <c r="AI156" s="59">
        <f>((('Ac225 Dose 200 nCi R power'!AJ532/'Ac225 Dose 200 nCi R power'!L532)^2+('Ac227 Dose 1 nCi R power'!AJ532/'Ac227 Dose 1 nCi R power'!L532)^2)^0.5)*K156</f>
        <v>1.0163225486676647E-2</v>
      </c>
      <c r="AJ156" s="59">
        <f>((('Ac225 Dose 200 nCi R power'!AK532/'Ac225 Dose 200 nCi R power'!M532)^2+('Ac227 Dose 1 nCi R power'!AK532/'Ac227 Dose 1 nCi R power'!M532)^2)^0.5)*L156</f>
        <v>6.6192520847791732E-3</v>
      </c>
      <c r="AK156" s="59"/>
      <c r="AL156" s="59"/>
      <c r="AN156" s="148">
        <f t="shared" si="20"/>
        <v>3.6922912796049398E-3</v>
      </c>
      <c r="AO156" s="148">
        <f t="shared" si="20"/>
        <v>-1.0292803875638599E-3</v>
      </c>
      <c r="AP156" s="148">
        <f t="shared" si="20"/>
        <v>-4.4587843972600542E-4</v>
      </c>
      <c r="AQ156" s="148">
        <f t="shared" si="20"/>
        <v>1.0903802736987166E-5</v>
      </c>
      <c r="AR156" s="148">
        <f t="shared" si="20"/>
        <v>-7.6836634421696389E-4</v>
      </c>
      <c r="AS156" s="148">
        <f t="shared" si="20"/>
        <v>-6.026666153925303E-4</v>
      </c>
      <c r="AT156" s="148">
        <f t="shared" si="18"/>
        <v>-3.797706263775351E-4</v>
      </c>
      <c r="AU156" s="148">
        <f t="shared" si="18"/>
        <v>5.5767754919926887E-4</v>
      </c>
      <c r="AV156" s="148">
        <f t="shared" si="18"/>
        <v>-8.0733852677295024E-4</v>
      </c>
      <c r="AZ156" s="148">
        <f t="shared" si="21"/>
        <v>2.1072787227581994E-2</v>
      </c>
      <c r="BA156" s="148">
        <f t="shared" si="21"/>
        <v>2.9760228425553578E-2</v>
      </c>
      <c r="BB156" s="148">
        <f t="shared" si="21"/>
        <v>5.6359932063630644E-3</v>
      </c>
      <c r="BC156" s="148">
        <f t="shared" si="21"/>
        <v>6.4877830332484782E-3</v>
      </c>
      <c r="BD156" s="148">
        <f t="shared" si="21"/>
        <v>8.2911344818958621E-3</v>
      </c>
      <c r="BE156" s="148">
        <f t="shared" si="21"/>
        <v>3.2531163967529239E-2</v>
      </c>
      <c r="BF156" s="148">
        <f t="shared" si="19"/>
        <v>6.9297192031737911E-3</v>
      </c>
      <c r="BG156" s="148">
        <f t="shared" si="19"/>
        <v>1.534020204100181E-2</v>
      </c>
      <c r="BH156" s="148">
        <f t="shared" si="19"/>
        <v>1.0668729445774315E-2</v>
      </c>
    </row>
    <row r="157" spans="3:60">
      <c r="C157">
        <f t="shared" si="17"/>
        <v>18</v>
      </c>
      <c r="D157" s="58">
        <f>'Ac227 Dose 1 nCi R power'!E533/'Ac225 Dose 200 nCi R power'!E533</f>
        <v>6.5775580087074808E-3</v>
      </c>
      <c r="E157" s="58">
        <f>'Ac227 Dose 1 nCi R power'!F533/'Ac225 Dose 200 nCi R power'!F533</f>
        <v>1.1851701841761811E-2</v>
      </c>
      <c r="F157" s="58">
        <f>'Ac227 Dose 1 nCi R power'!G533/'Ac225 Dose 200 nCi R power'!G533</f>
        <v>2.3663724184425079E-3</v>
      </c>
      <c r="G157" s="58">
        <f>'Ac227 Dose 1 nCi R power'!H533/'Ac225 Dose 200 nCi R power'!H533</f>
        <v>2.522485704286757E-3</v>
      </c>
      <c r="H157" s="58">
        <f>'Ac227 Dose 1 nCi R power'!I533/'Ac225 Dose 200 nCi R power'!I533</f>
        <v>3.5228469352534602E-3</v>
      </c>
      <c r="I157" s="58">
        <f>'Ac227 Dose 1 nCi R power'!J533/'Ac225 Dose 200 nCi R power'!J533</f>
        <v>1.2762695831596635E-2</v>
      </c>
      <c r="J157" s="58">
        <f>'Ac227 Dose 1 nCi R power'!K533/'Ac225 Dose 200 nCi R power'!K533</f>
        <v>2.8367499508477286E-3</v>
      </c>
      <c r="K157" s="58">
        <f>'Ac227 Dose 1 nCi R power'!L533/'Ac225 Dose 200 nCi R power'!L533</f>
        <v>5.6949229390733415E-3</v>
      </c>
      <c r="L157" s="58">
        <f>'Ac227 Dose 1 nCi R power'!M533/'Ac225 Dose 200 nCi R power'!M533</f>
        <v>4.4467790910600984E-3</v>
      </c>
      <c r="M157" s="58"/>
      <c r="P157" s="59">
        <f>((('Ac225 Dose 200 nCi R power'!Q533/'Ac225 Dose 200 nCi R power'!E533)^2+('Ac227 Dose 1 nCi R power'!Q533/'Ac227 Dose 1 nCi R power'!E533)^2)^0.5)*D157</f>
        <v>2.3701454945948925E-3</v>
      </c>
      <c r="Q157" s="59">
        <f>((('Ac225 Dose 200 nCi R power'!R533/'Ac225 Dose 200 nCi R power'!F533)^2+('Ac227 Dose 1 nCi R power'!R533/'Ac227 Dose 1 nCi R power'!F533)^2)^0.5)*E157</f>
        <v>1.3047678848189945E-2</v>
      </c>
      <c r="R157" s="59">
        <f>((('Ac225 Dose 200 nCi R power'!S533/'Ac225 Dose 200 nCi R power'!G533)^2+('Ac227 Dose 1 nCi R power'!S533/'Ac227 Dose 1 nCi R power'!G533)^2)^0.5)*F157</f>
        <v>2.857146530713007E-3</v>
      </c>
      <c r="S157" s="59">
        <f>((('Ac225 Dose 200 nCi R power'!T533/'Ac225 Dose 200 nCi R power'!H533)^2+('Ac227 Dose 1 nCi R power'!T533/'Ac227 Dose 1 nCi R power'!H533)^2)^0.5)*G157</f>
        <v>2.5078538600123231E-3</v>
      </c>
      <c r="T157" s="59">
        <f>((('Ac225 Dose 200 nCi R power'!U533/'Ac225 Dose 200 nCi R power'!I533)^2+('Ac227 Dose 1 nCi R power'!U533/'Ac227 Dose 1 nCi R power'!I533)^2)^0.5)*H157</f>
        <v>4.369031452502968E-3</v>
      </c>
      <c r="U157" s="59">
        <f>((('Ac225 Dose 200 nCi R power'!V533/'Ac225 Dose 200 nCi R power'!J533)^2+('Ac227 Dose 1 nCi R power'!V533/'Ac227 Dose 1 nCi R power'!J533)^2)^0.5)*I157</f>
        <v>1.3389500240404631E-2</v>
      </c>
      <c r="V157" s="59">
        <f>((('Ac225 Dose 200 nCi R power'!W533/'Ac225 Dose 200 nCi R power'!K533)^2+('Ac227 Dose 1 nCi R power'!W533/'Ac227 Dose 1 nCi R power'!K533)^2)^0.5)*J157</f>
        <v>3.2477514890315259E-3</v>
      </c>
      <c r="W157" s="59">
        <f>((('Ac225 Dose 200 nCi R power'!X533/'Ac225 Dose 200 nCi R power'!L533)^2+('Ac227 Dose 1 nCi R power'!X533/'Ac227 Dose 1 nCi R power'!L533)^2)^0.5)*K157</f>
        <v>5.0906321957327715E-3</v>
      </c>
      <c r="X157" s="59">
        <f>((('Ac225 Dose 200 nCi R power'!Y533/'Ac225 Dose 200 nCi R power'!M533)^2+('Ac227 Dose 1 nCi R power'!Y533/'Ac227 Dose 1 nCi R power'!M533)^2)^0.5)*L157</f>
        <v>5.3282629083043799E-3</v>
      </c>
      <c r="Y157" s="59"/>
      <c r="Z157" s="59"/>
      <c r="AA157" s="59"/>
      <c r="AB157" s="59">
        <f>((('Ac225 Dose 200 nCi R power'!AC533/'Ac225 Dose 200 nCi R power'!E533)^2+('Ac227 Dose 1 nCi R power'!AC533/'Ac227 Dose 1 nCi R power'!E533)^2)^0.5)*D157</f>
        <v>1.7100666105184154E-2</v>
      </c>
      <c r="AC157" s="59">
        <f>((('Ac225 Dose 200 nCi R power'!AD533/'Ac225 Dose 200 nCi R power'!F533)^2+('Ac227 Dose 1 nCi R power'!AD533/'Ac227 Dose 1 nCi R power'!F533)^2)^0.5)*E157</f>
        <v>2.0735588967107404E-2</v>
      </c>
      <c r="AD157" s="59">
        <f>((('Ac225 Dose 200 nCi R power'!AE533/'Ac225 Dose 200 nCi R power'!G533)^2+('Ac227 Dose 1 nCi R power'!AE533/'Ac227 Dose 1 nCi R power'!G533)^2)^0.5)*F157</f>
        <v>3.8567184739064257E-3</v>
      </c>
      <c r="AE157" s="59">
        <f>((('Ac225 Dose 200 nCi R power'!AF533/'Ac225 Dose 200 nCi R power'!H533)^2+('Ac227 Dose 1 nCi R power'!AF533/'Ac227 Dose 1 nCi R power'!H533)^2)^0.5)*G157</f>
        <v>4.630121415402662E-3</v>
      </c>
      <c r="AF157" s="59">
        <f>((('Ac225 Dose 200 nCi R power'!AG533/'Ac225 Dose 200 nCi R power'!I533)^2+('Ac227 Dose 1 nCi R power'!AG533/'Ac227 Dose 1 nCi R power'!I533)^2)^0.5)*H157</f>
        <v>5.6120001821926158E-3</v>
      </c>
      <c r="AG157" s="59">
        <f>((('Ac225 Dose 200 nCi R power'!AH533/'Ac225 Dose 200 nCi R power'!J533)^2+('Ac227 Dose 1 nCi R power'!AH533/'Ac227 Dose 1 nCi R power'!J533)^2)^0.5)*I157</f>
        <v>2.2917303963935452E-2</v>
      </c>
      <c r="AH157" s="59">
        <f>((('Ac225 Dose 200 nCi R power'!AI533/'Ac225 Dose 200 nCi R power'!K533)^2+('Ac227 Dose 1 nCi R power'!AI533/'Ac227 Dose 1 nCi R power'!K533)^2)^0.5)*J157</f>
        <v>4.7860716668400348E-3</v>
      </c>
      <c r="AI157" s="59">
        <f>((('Ac225 Dose 200 nCi R power'!AJ533/'Ac225 Dose 200 nCi R power'!L533)^2+('Ac227 Dose 1 nCi R power'!AJ533/'Ac227 Dose 1 nCi R power'!L533)^2)^0.5)*K157</f>
        <v>1.1165127667560228E-2</v>
      </c>
      <c r="AJ157" s="59">
        <f>((('Ac225 Dose 200 nCi R power'!AK533/'Ac225 Dose 200 nCi R power'!M533)^2+('Ac227 Dose 1 nCi R power'!AK533/'Ac227 Dose 1 nCi R power'!M533)^2)^0.5)*L157</f>
        <v>7.2725533111360711E-3</v>
      </c>
      <c r="AK157" s="59"/>
      <c r="AL157" s="59"/>
      <c r="AN157" s="148">
        <f t="shared" si="20"/>
        <v>4.2074125141125882E-3</v>
      </c>
      <c r="AO157" s="148">
        <f t="shared" si="20"/>
        <v>-1.1959770064281349E-3</v>
      </c>
      <c r="AP157" s="148">
        <f t="shared" si="20"/>
        <v>-4.9077411227049913E-4</v>
      </c>
      <c r="AQ157" s="148">
        <f t="shared" si="20"/>
        <v>1.4631844274433977E-5</v>
      </c>
      <c r="AR157" s="148">
        <f t="shared" si="20"/>
        <v>-8.4618451724950781E-4</v>
      </c>
      <c r="AS157" s="148">
        <f t="shared" si="20"/>
        <v>-6.2680440880799604E-4</v>
      </c>
      <c r="AT157" s="148">
        <f t="shared" si="18"/>
        <v>-4.1100153818379725E-4</v>
      </c>
      <c r="AU157" s="148">
        <f t="shared" si="18"/>
        <v>6.0429074334057004E-4</v>
      </c>
      <c r="AV157" s="148">
        <f t="shared" si="18"/>
        <v>-8.8148381724428154E-4</v>
      </c>
      <c r="AZ157" s="148">
        <f t="shared" si="21"/>
        <v>2.3678224113891633E-2</v>
      </c>
      <c r="BA157" s="148">
        <f t="shared" si="21"/>
        <v>3.2587290808869213E-2</v>
      </c>
      <c r="BB157" s="148">
        <f t="shared" si="21"/>
        <v>6.2230908923489332E-3</v>
      </c>
      <c r="BC157" s="148">
        <f t="shared" si="21"/>
        <v>7.152607119689419E-3</v>
      </c>
      <c r="BD157" s="148">
        <f t="shared" si="21"/>
        <v>9.1348471174460752E-3</v>
      </c>
      <c r="BE157" s="148">
        <f t="shared" si="21"/>
        <v>3.5679999795532089E-2</v>
      </c>
      <c r="BF157" s="148">
        <f t="shared" si="19"/>
        <v>7.6228216176877639E-3</v>
      </c>
      <c r="BG157" s="148">
        <f t="shared" si="19"/>
        <v>1.6860050606633571E-2</v>
      </c>
      <c r="BH157" s="148">
        <f t="shared" si="19"/>
        <v>1.1719332402196169E-2</v>
      </c>
    </row>
    <row r="158" spans="3:60">
      <c r="C158">
        <f t="shared" si="17"/>
        <v>19</v>
      </c>
      <c r="D158" s="58">
        <f>'Ac227 Dose 1 nCi R power'!E534/'Ac225 Dose 200 nCi R power'!E534</f>
        <v>7.3218970672984949E-3</v>
      </c>
      <c r="E158" s="58">
        <f>'Ac227 Dose 1 nCi R power'!F534/'Ac225 Dose 200 nCi R power'!F534</f>
        <v>1.2960147045082292E-2</v>
      </c>
      <c r="F158" s="58">
        <f>'Ac227 Dose 1 nCi R power'!G534/'Ac225 Dose 200 nCi R power'!G534</f>
        <v>2.6009744134422989E-3</v>
      </c>
      <c r="G158" s="58">
        <f>'Ac227 Dose 1 nCi R power'!H534/'Ac225 Dose 200 nCi R power'!H534</f>
        <v>2.7683436337499544E-3</v>
      </c>
      <c r="H158" s="58">
        <f>'Ac227 Dose 1 nCi R power'!I534/'Ac225 Dose 200 nCi R power'!I534</f>
        <v>3.8652988870668619E-3</v>
      </c>
      <c r="I158" s="58">
        <f>'Ac227 Dose 1 nCi R power'!J534/'Ac225 Dose 200 nCi R power'!J534</f>
        <v>1.3934979983762743E-2</v>
      </c>
      <c r="J158" s="58">
        <f>'Ac227 Dose 1 nCi R power'!K534/'Ac225 Dose 200 nCi R power'!K534</f>
        <v>3.1058243325523573E-3</v>
      </c>
      <c r="K158" s="58">
        <f>'Ac227 Dose 1 nCi R power'!L534/'Ac225 Dose 200 nCi R power'!L534</f>
        <v>6.2388911061168964E-3</v>
      </c>
      <c r="L158" s="58">
        <f>'Ac227 Dose 1 nCi R power'!M534/'Ac225 Dose 200 nCi R power'!M534</f>
        <v>4.8643345435465018E-3</v>
      </c>
      <c r="M158" s="58"/>
      <c r="P158" s="59">
        <f>((('Ac225 Dose 200 nCi R power'!Q534/'Ac225 Dose 200 nCi R power'!E534)^2+('Ac227 Dose 1 nCi R power'!Q534/'Ac227 Dose 1 nCi R power'!E534)^2)^0.5)*D158</f>
        <v>2.5639002571398398E-3</v>
      </c>
      <c r="Q158" s="59">
        <f>((('Ac225 Dose 200 nCi R power'!R534/'Ac225 Dose 200 nCi R power'!F534)^2+('Ac227 Dose 1 nCi R power'!R534/'Ac227 Dose 1 nCi R power'!F534)^2)^0.5)*E158</f>
        <v>1.4330044693812992E-2</v>
      </c>
      <c r="R158" s="59">
        <f>((('Ac225 Dose 200 nCi R power'!S534/'Ac225 Dose 200 nCi R power'!G534)^2+('Ac227 Dose 1 nCi R power'!S534/'Ac227 Dose 1 nCi R power'!G534)^2)^0.5)*F158</f>
        <v>3.1389434950106752E-3</v>
      </c>
      <c r="S158" s="59">
        <f>((('Ac225 Dose 200 nCi R power'!T534/'Ac225 Dose 200 nCi R power'!H534)^2+('Ac227 Dose 1 nCi R power'!T534/'Ac227 Dose 1 nCi R power'!H534)^2)^0.5)*G158</f>
        <v>2.7498522674175986E-3</v>
      </c>
      <c r="T158" s="59">
        <f>((('Ac225 Dose 200 nCi R power'!U534/'Ac225 Dose 200 nCi R power'!I534)^2+('Ac227 Dose 1 nCi R power'!U534/'Ac227 Dose 1 nCi R power'!I534)^2)^0.5)*H158</f>
        <v>4.7934053171810589E-3</v>
      </c>
      <c r="U158" s="59">
        <f>((('Ac225 Dose 200 nCi R power'!V534/'Ac225 Dose 200 nCi R power'!J534)^2+('Ac227 Dose 1 nCi R power'!V534/'Ac227 Dose 1 nCi R power'!J534)^2)^0.5)*I158</f>
        <v>1.4588364636633615E-2</v>
      </c>
      <c r="V158" s="59">
        <f>((('Ac225 Dose 200 nCi R power'!W534/'Ac225 Dose 200 nCi R power'!K534)^2+('Ac227 Dose 1 nCi R power'!W534/'Ac227 Dose 1 nCi R power'!K534)^2)^0.5)*J158</f>
        <v>3.5497326781233941E-3</v>
      </c>
      <c r="W158" s="59">
        <f>((('Ac225 Dose 200 nCi R power'!X534/'Ac225 Dose 200 nCi R power'!L534)^2+('Ac227 Dose 1 nCi R power'!X534/'Ac227 Dose 1 nCi R power'!L534)^2)^0.5)*K158</f>
        <v>5.585825505633823E-3</v>
      </c>
      <c r="X158" s="59">
        <f>((('Ac225 Dose 200 nCi R power'!Y534/'Ac225 Dose 200 nCi R power'!M534)^2+('Ac227 Dose 1 nCi R power'!Y534/'Ac227 Dose 1 nCi R power'!M534)^2)^0.5)*L158</f>
        <v>5.8238261033525191E-3</v>
      </c>
      <c r="Y158" s="59"/>
      <c r="Z158" s="59"/>
      <c r="AA158" s="59"/>
      <c r="AB158" s="59">
        <f>((('Ac225 Dose 200 nCi R power'!AC534/'Ac225 Dose 200 nCi R power'!E534)^2+('Ac227 Dose 1 nCi R power'!AC534/'Ac227 Dose 1 nCi R power'!E534)^2)^0.5)*D158</f>
        <v>1.9119335586020931E-2</v>
      </c>
      <c r="AC158" s="59">
        <f>((('Ac225 Dose 200 nCi R power'!AD534/'Ac225 Dose 200 nCi R power'!F534)^2+('Ac227 Dose 1 nCi R power'!AD534/'Ac227 Dose 1 nCi R power'!F534)^2)^0.5)*E158</f>
        <v>2.2606447678224971E-2</v>
      </c>
      <c r="AD158" s="59">
        <f>((('Ac225 Dose 200 nCi R power'!AE534/'Ac225 Dose 200 nCi R power'!G534)^2+('Ac227 Dose 1 nCi R power'!AE534/'Ac227 Dose 1 nCi R power'!G534)^2)^0.5)*F158</f>
        <v>4.2399745013845221E-3</v>
      </c>
      <c r="AE158" s="59">
        <f>((('Ac225 Dose 200 nCi R power'!AF534/'Ac225 Dose 200 nCi R power'!H534)^2+('Ac227 Dose 1 nCi R power'!AF534/'Ac227 Dose 1 nCi R power'!H534)^2)^0.5)*G158</f>
        <v>5.083429868407055E-3</v>
      </c>
      <c r="AF158" s="59">
        <f>((('Ac225 Dose 200 nCi R power'!AG534/'Ac225 Dose 200 nCi R power'!I534)^2+('Ac227 Dose 1 nCi R power'!AG534/'Ac227 Dose 1 nCi R power'!I534)^2)^0.5)*H158</f>
        <v>6.1579619629915337E-3</v>
      </c>
      <c r="AG158" s="59">
        <f>((('Ac225 Dose 200 nCi R power'!AH534/'Ac225 Dose 200 nCi R power'!J534)^2+('Ac227 Dose 1 nCi R power'!AH534/'Ac227 Dose 1 nCi R power'!J534)^2)^0.5)*I158</f>
        <v>2.5059055204176343E-2</v>
      </c>
      <c r="AH158" s="59">
        <f>((('Ac225 Dose 200 nCi R power'!AI534/'Ac225 Dose 200 nCi R power'!K534)^2+('Ac227 Dose 1 nCi R power'!AI534/'Ac227 Dose 1 nCi R power'!K534)^2)^0.5)*J158</f>
        <v>5.2457644132287732E-3</v>
      </c>
      <c r="AI158" s="59">
        <f>((('Ac225 Dose 200 nCi R power'!AJ534/'Ac225 Dose 200 nCi R power'!L534)^2+('Ac227 Dose 1 nCi R power'!AJ534/'Ac227 Dose 1 nCi R power'!L534)^2)^0.5)*K158</f>
        <v>1.2217270084104148E-2</v>
      </c>
      <c r="AJ158" s="59">
        <f>((('Ac225 Dose 200 nCi R power'!AK534/'Ac225 Dose 200 nCi R power'!M534)^2+('Ac227 Dose 1 nCi R power'!AK534/'Ac227 Dose 1 nCi R power'!M534)^2)^0.5)*L158</f>
        <v>7.959103394622212E-3</v>
      </c>
      <c r="AK158" s="59"/>
      <c r="AL158" s="59"/>
      <c r="AN158" s="148">
        <f t="shared" si="20"/>
        <v>4.757996810158655E-3</v>
      </c>
      <c r="AO158" s="148">
        <f t="shared" si="20"/>
        <v>-1.3698976487306995E-3</v>
      </c>
      <c r="AP158" s="148">
        <f t="shared" si="20"/>
        <v>-5.3796908156837631E-4</v>
      </c>
      <c r="AQ158" s="148">
        <f t="shared" si="20"/>
        <v>1.8491366332355763E-5</v>
      </c>
      <c r="AR158" s="148">
        <f t="shared" si="20"/>
        <v>-9.2810643011419702E-4</v>
      </c>
      <c r="AS158" s="148">
        <f t="shared" si="20"/>
        <v>-6.5338465287087186E-4</v>
      </c>
      <c r="AT158" s="148">
        <f t="shared" si="18"/>
        <v>-4.4390834557103687E-4</v>
      </c>
      <c r="AU158" s="148">
        <f t="shared" si="18"/>
        <v>6.530656004830734E-4</v>
      </c>
      <c r="AV158" s="148">
        <f t="shared" si="18"/>
        <v>-9.5949155980601733E-4</v>
      </c>
      <c r="AZ158" s="148">
        <f t="shared" si="21"/>
        <v>2.6441232653319425E-2</v>
      </c>
      <c r="BA158" s="148">
        <f t="shared" si="21"/>
        <v>3.5566594723307261E-2</v>
      </c>
      <c r="BB158" s="148">
        <f t="shared" si="21"/>
        <v>6.8409489148268214E-3</v>
      </c>
      <c r="BC158" s="148">
        <f t="shared" si="21"/>
        <v>7.8517735021570098E-3</v>
      </c>
      <c r="BD158" s="148">
        <f t="shared" si="21"/>
        <v>1.0023260850058396E-2</v>
      </c>
      <c r="BE158" s="148">
        <f t="shared" si="21"/>
        <v>3.8994035187939084E-2</v>
      </c>
      <c r="BF158" s="148">
        <f t="shared" si="19"/>
        <v>8.3515887457811314E-3</v>
      </c>
      <c r="BG158" s="148">
        <f t="shared" si="19"/>
        <v>1.8456161190221046E-2</v>
      </c>
      <c r="BH158" s="148">
        <f t="shared" si="19"/>
        <v>1.2823437938168713E-2</v>
      </c>
    </row>
    <row r="159" spans="3:60">
      <c r="C159">
        <f t="shared" si="17"/>
        <v>20</v>
      </c>
      <c r="D159" s="58">
        <f>'Ac227 Dose 1 nCi R power'!E535/'Ac225 Dose 200 nCi R power'!E535</f>
        <v>8.1079777300426745E-3</v>
      </c>
      <c r="E159" s="58">
        <f>'Ac227 Dose 1 nCi R power'!F535/'Ac225 Dose 200 nCi R power'!F535</f>
        <v>1.412496802475105E-2</v>
      </c>
      <c r="F159" s="58">
        <f>'Ac227 Dose 1 nCi R power'!G535/'Ac225 Dose 200 nCi R power'!G535</f>
        <v>2.8473424251607322E-3</v>
      </c>
      <c r="G159" s="58">
        <f>'Ac227 Dose 1 nCi R power'!H535/'Ac225 Dose 200 nCi R power'!H535</f>
        <v>3.0264090215985817E-3</v>
      </c>
      <c r="H159" s="58">
        <f>'Ac227 Dose 1 nCi R power'!I535/'Ac225 Dose 200 nCi R power'!I535</f>
        <v>4.2251019531539084E-3</v>
      </c>
      <c r="I159" s="58">
        <f>'Ac227 Dose 1 nCi R power'!J535/'Ac225 Dose 200 nCi R power'!J535</f>
        <v>1.5166570996145524E-2</v>
      </c>
      <c r="J159" s="58">
        <f>'Ac227 Dose 1 nCi R power'!K535/'Ac225 Dose 200 nCi R power'!K535</f>
        <v>3.3882195477288879E-3</v>
      </c>
      <c r="K159" s="58">
        <f>'Ac227 Dose 1 nCi R power'!L535/'Ac225 Dose 200 nCi R power'!L535</f>
        <v>6.8092111542765055E-3</v>
      </c>
      <c r="L159" s="58">
        <f>'Ac227 Dose 1 nCi R power'!M535/'Ac225 Dose 200 nCi R power'!M535</f>
        <v>5.302365478636978E-3</v>
      </c>
      <c r="M159" s="58"/>
      <c r="P159" s="59">
        <f>((('Ac225 Dose 200 nCi R power'!Q535/'Ac225 Dose 200 nCi R power'!E535)^2+('Ac227 Dose 1 nCi R power'!Q535/'Ac227 Dose 1 nCi R power'!E535)^2)^0.5)*D159</f>
        <v>2.763973549402091E-3</v>
      </c>
      <c r="Q159" s="59">
        <f>((('Ac225 Dose 200 nCi R power'!R535/'Ac225 Dose 200 nCi R power'!F535)^2+('Ac227 Dose 1 nCi R power'!R535/'Ac227 Dose 1 nCi R power'!F535)^2)^0.5)*E159</f>
        <v>1.5676239907405201E-2</v>
      </c>
      <c r="R159" s="59">
        <f>((('Ac225 Dose 200 nCi R power'!S535/'Ac225 Dose 200 nCi R power'!G535)^2+('Ac227 Dose 1 nCi R power'!S535/'Ac227 Dose 1 nCi R power'!G535)^2)^0.5)*F159</f>
        <v>3.4348296588181744E-3</v>
      </c>
      <c r="S159" s="59">
        <f>((('Ac225 Dose 200 nCi R power'!T535/'Ac225 Dose 200 nCi R power'!H535)^2+('Ac227 Dose 1 nCi R power'!T535/'Ac227 Dose 1 nCi R power'!H535)^2)^0.5)*G159</f>
        <v>3.003918479345914E-3</v>
      </c>
      <c r="T159" s="59">
        <f>((('Ac225 Dose 200 nCi R power'!U535/'Ac225 Dose 200 nCi R power'!I535)^2+('Ac227 Dose 1 nCi R power'!U535/'Ac227 Dose 1 nCi R power'!I535)^2)^0.5)*H159</f>
        <v>5.239265702815017E-3</v>
      </c>
      <c r="U159" s="59">
        <f>((('Ac225 Dose 200 nCi R power'!V535/'Ac225 Dose 200 nCi R power'!J535)^2+('Ac227 Dose 1 nCi R power'!V535/'Ac227 Dose 1 nCi R power'!J535)^2)^0.5)*I159</f>
        <v>1.5848855977526576E-2</v>
      </c>
      <c r="V159" s="59">
        <f>((('Ac225 Dose 200 nCi R power'!W535/'Ac225 Dose 200 nCi R power'!K535)^2+('Ac227 Dose 1 nCi R power'!W535/'Ac227 Dose 1 nCi R power'!K535)^2)^0.5)*J159</f>
        <v>3.8667182642930843E-3</v>
      </c>
      <c r="W159" s="59">
        <f>((('Ac225 Dose 200 nCi R power'!X535/'Ac225 Dose 200 nCi R power'!L535)^2+('Ac227 Dose 1 nCi R power'!X535/'Ac227 Dose 1 nCi R power'!L535)^2)^0.5)*K159</f>
        <v>6.1051609368436843E-3</v>
      </c>
      <c r="X159" s="59">
        <f>((('Ac225 Dose 200 nCi R power'!Y535/'Ac225 Dose 200 nCi R power'!M535)^2+('Ac227 Dose 1 nCi R power'!Y535/'Ac227 Dose 1 nCi R power'!M535)^2)^0.5)*L159</f>
        <v>6.3437591273115589E-3</v>
      </c>
      <c r="Y159" s="59"/>
      <c r="Z159" s="59"/>
      <c r="AA159" s="59"/>
      <c r="AB159" s="59">
        <f>((('Ac225 Dose 200 nCi R power'!AC535/'Ac225 Dose 200 nCi R power'!E535)^2+('Ac227 Dose 1 nCi R power'!AC535/'Ac227 Dose 1 nCi R power'!E535)^2)^0.5)*D159</f>
        <v>2.1254154362498449E-2</v>
      </c>
      <c r="AC159" s="59">
        <f>((('Ac225 Dose 200 nCi R power'!AD535/'Ac225 Dose 200 nCi R power'!F535)^2+('Ac227 Dose 1 nCi R power'!AD535/'Ac227 Dose 1 nCi R power'!F535)^2)^0.5)*E159</f>
        <v>2.4573956521160976E-2</v>
      </c>
      <c r="AD159" s="59">
        <f>((('Ac225 Dose 200 nCi R power'!AE535/'Ac225 Dose 200 nCi R power'!G535)^2+('Ac227 Dose 1 nCi R power'!AE535/'Ac227 Dose 1 nCi R power'!G535)^2)^0.5)*F159</f>
        <v>4.6424863878385542E-3</v>
      </c>
      <c r="AE159" s="59">
        <f>((('Ac225 Dose 200 nCi R power'!AF535/'Ac225 Dose 200 nCi R power'!H535)^2+('Ac227 Dose 1 nCi R power'!AF535/'Ac227 Dose 1 nCi R power'!H535)^2)^0.5)*G159</f>
        <v>5.5592081735592394E-3</v>
      </c>
      <c r="AF159" s="59">
        <f>((('Ac225 Dose 200 nCi R power'!AG535/'Ac225 Dose 200 nCi R power'!I535)^2+('Ac227 Dose 1 nCi R power'!AG535/'Ac227 Dose 1 nCi R power'!I535)^2)^0.5)*H159</f>
        <v>6.7316021974950105E-3</v>
      </c>
      <c r="AG159" s="59">
        <f>((('Ac225 Dose 200 nCi R power'!AH535/'Ac225 Dose 200 nCi R power'!J535)^2+('Ac227 Dose 1 nCi R power'!AH535/'Ac227 Dose 1 nCi R power'!J535)^2)^0.5)*I159</f>
        <v>2.7307988791265874E-2</v>
      </c>
      <c r="AH159" s="59">
        <f>((('Ac225 Dose 200 nCi R power'!AI535/'Ac225 Dose 200 nCi R power'!K535)^2+('Ac227 Dose 1 nCi R power'!AI535/'Ac227 Dose 1 nCi R power'!K535)^2)^0.5)*J159</f>
        <v>5.728158796877496E-3</v>
      </c>
      <c r="AI159" s="59">
        <f>((('Ac225 Dose 200 nCi R power'!AJ535/'Ac225 Dose 200 nCi R power'!L535)^2+('Ac227 Dose 1 nCi R power'!AJ535/'Ac227 Dose 1 nCi R power'!L535)^2)^0.5)*K159</f>
        <v>1.3320300307962728E-2</v>
      </c>
      <c r="AJ159" s="59">
        <f>((('Ac225 Dose 200 nCi R power'!AK535/'Ac225 Dose 200 nCi R power'!M535)^2+('Ac227 Dose 1 nCi R power'!AK535/'Ac227 Dose 1 nCi R power'!M535)^2)^0.5)*L159</f>
        <v>8.6792734811477357E-3</v>
      </c>
      <c r="AK159" s="59"/>
      <c r="AL159" s="59"/>
      <c r="AN159" s="148">
        <f t="shared" si="20"/>
        <v>5.3440041806405835E-3</v>
      </c>
      <c r="AO159" s="148">
        <f t="shared" si="20"/>
        <v>-1.5512718826541511E-3</v>
      </c>
      <c r="AP159" s="148">
        <f t="shared" si="20"/>
        <v>-5.8748723365744217E-4</v>
      </c>
      <c r="AQ159" s="148">
        <f t="shared" si="20"/>
        <v>2.2490542252667691E-5</v>
      </c>
      <c r="AR159" s="148">
        <f t="shared" si="20"/>
        <v>-1.0141637496611086E-3</v>
      </c>
      <c r="AS159" s="148">
        <f t="shared" si="20"/>
        <v>-6.8228498138105109E-4</v>
      </c>
      <c r="AT159" s="148">
        <f t="shared" si="18"/>
        <v>-4.7849871656419638E-4</v>
      </c>
      <c r="AU159" s="148">
        <f t="shared" si="18"/>
        <v>7.0405021743282122E-4</v>
      </c>
      <c r="AV159" s="148">
        <f t="shared" si="18"/>
        <v>-1.0413936486745809E-3</v>
      </c>
      <c r="AZ159" s="148">
        <f t="shared" si="21"/>
        <v>2.9362132092541123E-2</v>
      </c>
      <c r="BA159" s="148">
        <f t="shared" si="21"/>
        <v>3.8698924545912027E-2</v>
      </c>
      <c r="BB159" s="148">
        <f t="shared" si="21"/>
        <v>7.4898288129992864E-3</v>
      </c>
      <c r="BC159" s="148">
        <f t="shared" si="21"/>
        <v>8.5856171951578207E-3</v>
      </c>
      <c r="BD159" s="148">
        <f t="shared" si="21"/>
        <v>1.0956704150648918E-2</v>
      </c>
      <c r="BE159" s="148">
        <f t="shared" si="21"/>
        <v>4.2474559787411395E-2</v>
      </c>
      <c r="BF159" s="148">
        <f t="shared" si="19"/>
        <v>9.116378344606383E-3</v>
      </c>
      <c r="BG159" s="148">
        <f t="shared" si="19"/>
        <v>2.0129511462239236E-2</v>
      </c>
      <c r="BH159" s="148">
        <f t="shared" si="19"/>
        <v>1.3981638959784715E-2</v>
      </c>
    </row>
    <row r="160" spans="3:60">
      <c r="C160">
        <f t="shared" si="17"/>
        <v>25</v>
      </c>
      <c r="D160" s="58">
        <f>'Ac227 Dose 1 nCi R power'!E536/'Ac225 Dose 200 nCi R power'!E536</f>
        <v>1.2643559300017914E-2</v>
      </c>
      <c r="E160" s="58">
        <f>'Ac227 Dose 1 nCi R power'!F536/'Ac225 Dose 200 nCi R power'!F536</f>
        <v>2.0757014909296639E-2</v>
      </c>
      <c r="F160" s="58">
        <f>'Ac227 Dose 1 nCi R power'!G536/'Ac225 Dose 200 nCi R power'!G536</f>
        <v>4.2487872334469974E-3</v>
      </c>
      <c r="G160" s="58">
        <f>'Ac227 Dose 1 nCi R power'!H536/'Ac225 Dose 200 nCi R power'!H536</f>
        <v>4.4925466194430516E-3</v>
      </c>
      <c r="H160" s="58">
        <f>'Ac227 Dose 1 nCi R power'!I536/'Ac225 Dose 200 nCi R power'!I536</f>
        <v>6.2737248144477606E-3</v>
      </c>
      <c r="I160" s="58">
        <f>'Ac227 Dose 1 nCi R power'!J536/'Ac225 Dose 200 nCi R power'!J536</f>
        <v>2.2172877046355313E-2</v>
      </c>
      <c r="J160" s="58">
        <f>'Ac227 Dose 1 nCi R power'!K536/'Ac225 Dose 200 nCi R power'!K536</f>
        <v>4.9915860790742438E-3</v>
      </c>
      <c r="K160" s="58">
        <f>'Ac227 Dose 1 nCi R power'!L536/'Ac225 Dose 200 nCi R power'!L536</f>
        <v>1.0040216598125144E-2</v>
      </c>
      <c r="L160" s="58">
        <f>'Ac227 Dose 1 nCi R power'!M536/'Ac225 Dose 200 nCi R power'!M536</f>
        <v>7.7865593405466969E-3</v>
      </c>
      <c r="M160" s="58"/>
      <c r="P160" s="59">
        <f>((('Ac225 Dose 200 nCi R power'!Q536/'Ac225 Dose 200 nCi R power'!E536)^2+('Ac227 Dose 1 nCi R power'!Q536/'Ac227 Dose 1 nCi R power'!E536)^2)^0.5)*D160</f>
        <v>3.8523219094908712E-3</v>
      </c>
      <c r="Q160" s="59">
        <f>((('Ac225 Dose 200 nCi R power'!R536/'Ac225 Dose 200 nCi R power'!F536)^2+('Ac227 Dose 1 nCi R power'!R536/'Ac227 Dose 1 nCi R power'!F536)^2)^0.5)*E160</f>
        <v>2.3327221072974712E-2</v>
      </c>
      <c r="R160" s="59">
        <f>((('Ac225 Dose 200 nCi R power'!S536/'Ac225 Dose 200 nCi R power'!G536)^2+('Ac227 Dose 1 nCi R power'!S536/'Ac227 Dose 1 nCi R power'!G536)^2)^0.5)*F160</f>
        <v>5.1172994671919358E-3</v>
      </c>
      <c r="S160" s="59">
        <f>((('Ac225 Dose 200 nCi R power'!T536/'Ac225 Dose 200 nCi R power'!H536)^2+('Ac227 Dose 1 nCi R power'!T536/'Ac227 Dose 1 nCi R power'!H536)^2)^0.5)*G160</f>
        <v>4.4478561197051633E-3</v>
      </c>
      <c r="T160" s="59">
        <f>((('Ac225 Dose 200 nCi R power'!U536/'Ac225 Dose 200 nCi R power'!I536)^2+('Ac227 Dose 1 nCi R power'!U536/'Ac227 Dose 1 nCi R power'!I536)^2)^0.5)*H160</f>
        <v>7.7776526283895716E-3</v>
      </c>
      <c r="U160" s="59">
        <f>((('Ac225 Dose 200 nCi R power'!V536/'Ac225 Dose 200 nCi R power'!J536)^2+('Ac227 Dose 1 nCi R power'!V536/'Ac227 Dose 1 nCi R power'!J536)^2)^0.5)*I160</f>
        <v>2.3029564096505892E-2</v>
      </c>
      <c r="V160" s="59">
        <f>((('Ac225 Dose 200 nCi R power'!W536/'Ac225 Dose 200 nCi R power'!K536)^2+('Ac227 Dose 1 nCi R power'!W536/'Ac227 Dose 1 nCi R power'!K536)^2)^0.5)*J160</f>
        <v>5.6667507944459378E-3</v>
      </c>
      <c r="W160" s="59">
        <f>((('Ac225 Dose 200 nCi R power'!X536/'Ac225 Dose 200 nCi R power'!L536)^2+('Ac227 Dose 1 nCi R power'!X536/'Ac227 Dose 1 nCi R power'!L536)^2)^0.5)*K160</f>
        <v>9.049831502352907E-3</v>
      </c>
      <c r="X160" s="59">
        <f>((('Ac225 Dose 200 nCi R power'!Y536/'Ac225 Dose 200 nCi R power'!M536)^2+('Ac227 Dose 1 nCi R power'!Y536/'Ac227 Dose 1 nCi R power'!M536)^2)^0.5)*L160</f>
        <v>9.2929671465423695E-3</v>
      </c>
      <c r="Y160" s="59"/>
      <c r="Z160" s="59"/>
      <c r="AA160" s="59"/>
      <c r="AB160" s="59">
        <f>((('Ac225 Dose 200 nCi R power'!AC536/'Ac225 Dose 200 nCi R power'!E536)^2+('Ac227 Dose 1 nCi R power'!AC536/'Ac227 Dose 1 nCi R power'!E536)^2)^0.5)*D160</f>
        <v>3.3615664433046928E-2</v>
      </c>
      <c r="AC160" s="59">
        <f>((('Ac225 Dose 200 nCi R power'!AD536/'Ac225 Dose 200 nCi R power'!F536)^2+('Ac227 Dose 1 nCi R power'!AD536/'Ac227 Dose 1 nCi R power'!F536)^2)^0.5)*E160</f>
        <v>3.5790526977775669E-2</v>
      </c>
      <c r="AD160" s="59">
        <f>((('Ac225 Dose 200 nCi R power'!AE536/'Ac225 Dose 200 nCi R power'!G536)^2+('Ac227 Dose 1 nCi R power'!AE536/'Ac227 Dose 1 nCi R power'!G536)^2)^0.5)*F160</f>
        <v>6.9326423016067857E-3</v>
      </c>
      <c r="AE160" s="59">
        <f>((('Ac225 Dose 200 nCi R power'!AF536/'Ac225 Dose 200 nCi R power'!H536)^2+('Ac227 Dose 1 nCi R power'!AF536/'Ac227 Dose 1 nCi R power'!H536)^2)^0.5)*G160</f>
        <v>8.2618619848294893E-3</v>
      </c>
      <c r="AF160" s="59">
        <f>((('Ac225 Dose 200 nCi R power'!AG536/'Ac225 Dose 200 nCi R power'!I536)^2+('Ac227 Dose 1 nCi R power'!AG536/'Ac227 Dose 1 nCi R power'!I536)^2)^0.5)*H160</f>
        <v>9.9979948230529709E-3</v>
      </c>
      <c r="AG160" s="59">
        <f>((('Ac225 Dose 200 nCi R power'!AH536/'Ac225 Dose 200 nCi R power'!J536)^2+('Ac227 Dose 1 nCi R power'!AH536/'Ac227 Dose 1 nCi R power'!J536)^2)^0.5)*I160</f>
        <v>4.0089408520956778E-2</v>
      </c>
      <c r="AH160" s="59">
        <f>((('Ac225 Dose 200 nCi R power'!AI536/'Ac225 Dose 200 nCi R power'!K536)^2+('Ac227 Dose 1 nCi R power'!AI536/'Ac227 Dose 1 nCi R power'!K536)^2)^0.5)*J160</f>
        <v>8.4667560816043073E-3</v>
      </c>
      <c r="AI160" s="59">
        <f>((('Ac225 Dose 200 nCi R power'!AJ536/'Ac225 Dose 200 nCi R power'!L536)^2+('Ac227 Dose 1 nCi R power'!AJ536/'Ac227 Dose 1 nCi R power'!L536)^2)^0.5)*K160</f>
        <v>1.9567211345101799E-2</v>
      </c>
      <c r="AJ160" s="59">
        <f>((('Ac225 Dose 200 nCi R power'!AK536/'Ac225 Dose 200 nCi R power'!M536)^2+('Ac227 Dose 1 nCi R power'!AK536/'Ac227 Dose 1 nCi R power'!M536)^2)^0.5)*L160</f>
        <v>1.2763243387761377E-2</v>
      </c>
      <c r="AK160" s="59"/>
      <c r="AL160" s="59"/>
      <c r="AN160" s="148">
        <f t="shared" si="20"/>
        <v>8.7912373905270416E-3</v>
      </c>
      <c r="AO160" s="148">
        <f t="shared" si="20"/>
        <v>-2.5702061636780731E-3</v>
      </c>
      <c r="AP160" s="148">
        <f t="shared" si="20"/>
        <v>-8.6851223374493844E-4</v>
      </c>
      <c r="AQ160" s="148">
        <f t="shared" si="20"/>
        <v>4.4690499737888231E-5</v>
      </c>
      <c r="AR160" s="148">
        <f t="shared" si="20"/>
        <v>-1.503927813941811E-3</v>
      </c>
      <c r="AS160" s="148">
        <f t="shared" si="20"/>
        <v>-8.5668705015057994E-4</v>
      </c>
      <c r="AT160" s="148">
        <f t="shared" si="18"/>
        <v>-6.7516471537169397E-4</v>
      </c>
      <c r="AU160" s="148">
        <f t="shared" si="18"/>
        <v>9.9038509577223724E-4</v>
      </c>
      <c r="AV160" s="148">
        <f t="shared" si="18"/>
        <v>-1.5064078059956725E-3</v>
      </c>
      <c r="AZ160" s="148">
        <f t="shared" si="21"/>
        <v>4.625922373306484E-2</v>
      </c>
      <c r="BA160" s="148">
        <f t="shared" si="21"/>
        <v>5.6547541887072311E-2</v>
      </c>
      <c r="BB160" s="148">
        <f t="shared" si="21"/>
        <v>1.1181429535053782E-2</v>
      </c>
      <c r="BC160" s="148">
        <f t="shared" si="21"/>
        <v>1.275440860427254E-2</v>
      </c>
      <c r="BD160" s="148">
        <f t="shared" si="21"/>
        <v>1.627171963750073E-2</v>
      </c>
      <c r="BE160" s="148">
        <f t="shared" si="21"/>
        <v>6.2262285567312087E-2</v>
      </c>
      <c r="BF160" s="148">
        <f t="shared" si="19"/>
        <v>1.3458342160678552E-2</v>
      </c>
      <c r="BG160" s="148">
        <f t="shared" si="19"/>
        <v>2.9607427943226943E-2</v>
      </c>
      <c r="BH160" s="148">
        <f t="shared" si="19"/>
        <v>2.0549802728308073E-2</v>
      </c>
    </row>
    <row r="161" spans="3:60">
      <c r="C161">
        <f t="shared" si="17"/>
        <v>30</v>
      </c>
      <c r="D161" s="58">
        <f>'Ac227 Dose 1 nCi R power'!E537/'Ac225 Dose 200 nCi R power'!E537</f>
        <v>1.8162261502269909E-2</v>
      </c>
      <c r="E161" s="58">
        <f>'Ac227 Dose 1 nCi R power'!F537/'Ac225 Dose 200 nCi R power'!F537</f>
        <v>2.8735321240855909E-2</v>
      </c>
      <c r="F161" s="58">
        <f>'Ac227 Dose 1 nCi R power'!G537/'Ac225 Dose 200 nCi R power'!G537</f>
        <v>5.9329345536416073E-3</v>
      </c>
      <c r="G161" s="58">
        <f>'Ac227 Dose 1 nCi R power'!H537/'Ac225 Dose 200 nCi R power'!H537</f>
        <v>6.2527819445700999E-3</v>
      </c>
      <c r="H161" s="58">
        <f>'Ac227 Dose 1 nCi R power'!I537/'Ac225 Dose 200 nCi R power'!I537</f>
        <v>8.7377357311038007E-3</v>
      </c>
      <c r="I161" s="58">
        <f>'Ac227 Dose 1 nCi R power'!J537/'Ac225 Dose 200 nCi R power'!J537</f>
        <v>3.0596707872818537E-2</v>
      </c>
      <c r="J161" s="58">
        <f>'Ac227 Dose 1 nCi R power'!K537/'Ac225 Dose 200 nCi R power'!K537</f>
        <v>6.9159511580186217E-3</v>
      </c>
      <c r="K161" s="58">
        <f>'Ac227 Dose 1 nCi R power'!L537/'Ac225 Dose 200 nCi R power'!L537</f>
        <v>1.3911188187328257E-2</v>
      </c>
      <c r="L161" s="58">
        <f>'Ac227 Dose 1 nCi R power'!M537/'Ac225 Dose 200 nCi R power'!M537</f>
        <v>1.0765654865711131E-2</v>
      </c>
      <c r="M161" s="58"/>
      <c r="P161" s="59">
        <f>((('Ac225 Dose 200 nCi R power'!Q537/'Ac225 Dose 200 nCi R power'!E537)^2+('Ac227 Dose 1 nCi R power'!Q537/'Ac227 Dose 1 nCi R power'!E537)^2)^0.5)*D161</f>
        <v>5.101702015828033E-3</v>
      </c>
      <c r="Q161" s="59">
        <f>((('Ac225 Dose 200 nCi R power'!R537/'Ac225 Dose 200 nCi R power'!F537)^2+('Ac227 Dose 1 nCi R power'!R537/'Ac227 Dose 1 nCi R power'!F537)^2)^0.5)*E161</f>
        <v>3.2515302539155848E-2</v>
      </c>
      <c r="R161" s="59">
        <f>((('Ac225 Dose 200 nCi R power'!S537/'Ac225 Dose 200 nCi R power'!G537)^2+('Ac227 Dose 1 nCi R power'!S537/'Ac227 Dose 1 nCi R power'!G537)^2)^0.5)*F161</f>
        <v>7.1385623242757219E-3</v>
      </c>
      <c r="S161" s="59">
        <f>((('Ac225 Dose 200 nCi R power'!T537/'Ac225 Dose 200 nCi R power'!H537)^2+('Ac227 Dose 1 nCi R power'!T537/'Ac227 Dose 1 nCi R power'!H537)^2)^0.5)*G161</f>
        <v>6.1820433027852811E-3</v>
      </c>
      <c r="T161" s="59">
        <f>((('Ac225 Dose 200 nCi R power'!U537/'Ac225 Dose 200 nCi R power'!I537)^2+('Ac227 Dose 1 nCi R power'!U537/'Ac227 Dose 1 nCi R power'!I537)^2)^0.5)*H161</f>
        <v>1.0830524429072499E-2</v>
      </c>
      <c r="U161" s="59">
        <f>((('Ac225 Dose 200 nCi R power'!V537/'Ac225 Dose 200 nCi R power'!J537)^2+('Ac227 Dose 1 nCi R power'!V537/'Ac227 Dose 1 nCi R power'!J537)^2)^0.5)*I161</f>
        <v>3.1673996467491333E-2</v>
      </c>
      <c r="V161" s="59">
        <f>((('Ac225 Dose 200 nCi R power'!W537/'Ac225 Dose 200 nCi R power'!K537)^2+('Ac227 Dose 1 nCi R power'!W537/'Ac227 Dose 1 nCi R power'!K537)^2)^0.5)*J161</f>
        <v>7.8277143568064658E-3</v>
      </c>
      <c r="W161" s="59">
        <f>((('Ac225 Dose 200 nCi R power'!X537/'Ac225 Dose 200 nCi R power'!L537)^2+('Ac227 Dose 1 nCi R power'!X537/'Ac227 Dose 1 nCi R power'!L537)^2)^0.5)*K161</f>
        <v>1.2579629699613747E-2</v>
      </c>
      <c r="X161" s="59">
        <f>((('Ac225 Dose 200 nCi R power'!Y537/'Ac225 Dose 200 nCi R power'!M537)^2+('Ac227 Dose 1 nCi R power'!Y537/'Ac227 Dose 1 nCi R power'!M537)^2)^0.5)*L161</f>
        <v>1.2830473711890318E-2</v>
      </c>
      <c r="Y161" s="59"/>
      <c r="Z161" s="59"/>
      <c r="AA161" s="59"/>
      <c r="AB161" s="59">
        <f>((('Ac225 Dose 200 nCi R power'!AC537/'Ac225 Dose 200 nCi R power'!E537)^2+('Ac227 Dose 1 nCi R power'!AC537/'Ac227 Dose 1 nCi R power'!E537)^2)^0.5)*D161</f>
        <v>4.8707899142627867E-2</v>
      </c>
      <c r="AC161" s="59">
        <f>((('Ac225 Dose 200 nCi R power'!AD537/'Ac225 Dose 200 nCi R power'!F537)^2+('Ac227 Dose 1 nCi R power'!AD537/'Ac227 Dose 1 nCi R power'!F537)^2)^0.5)*E161</f>
        <v>4.9300614927154443E-2</v>
      </c>
      <c r="AD161" s="59">
        <f>((('Ac225 Dose 200 nCi R power'!AE537/'Ac225 Dose 200 nCi R power'!G537)^2+('Ac227 Dose 1 nCi R power'!AE537/'Ac227 Dose 1 nCi R power'!G537)^2)^0.5)*F161</f>
        <v>9.68523831857525E-3</v>
      </c>
      <c r="AE161" s="59">
        <f>((('Ac225 Dose 200 nCi R power'!AF537/'Ac225 Dose 200 nCi R power'!H537)^2+('Ac227 Dose 1 nCi R power'!AF537/'Ac227 Dose 1 nCi R power'!H537)^2)^0.5)*G161</f>
        <v>1.1506208202218532E-2</v>
      </c>
      <c r="AF161" s="59">
        <f>((('Ac225 Dose 200 nCi R power'!AG537/'Ac225 Dose 200 nCi R power'!I537)^2+('Ac227 Dose 1 nCi R power'!AG537/'Ac227 Dose 1 nCi R power'!I537)^2)^0.5)*H161</f>
        <v>1.3926917282367781E-2</v>
      </c>
      <c r="AG161" s="59">
        <f>((('Ac225 Dose 200 nCi R power'!AH537/'Ac225 Dose 200 nCi R power'!J537)^2+('Ac227 Dose 1 nCi R power'!AH537/'Ac227 Dose 1 nCi R power'!J537)^2)^0.5)*I161</f>
        <v>5.5443171774834307E-2</v>
      </c>
      <c r="AH161" s="59">
        <f>((('Ac225 Dose 200 nCi R power'!AI537/'Ac225 Dose 200 nCi R power'!K537)^2+('Ac227 Dose 1 nCi R power'!AI537/'Ac227 Dose 1 nCi R power'!K537)^2)^0.5)*J161</f>
        <v>1.1753054032110855E-2</v>
      </c>
      <c r="AI161" s="59">
        <f>((('Ac225 Dose 200 nCi R power'!AJ537/'Ac225 Dose 200 nCi R power'!L537)^2+('Ac227 Dose 1 nCi R power'!AJ537/'Ac227 Dose 1 nCi R power'!L537)^2)^0.5)*K161</f>
        <v>2.7050371736986413E-2</v>
      </c>
      <c r="AJ161" s="59">
        <f>((('Ac225 Dose 200 nCi R power'!AK537/'Ac225 Dose 200 nCi R power'!M537)^2+('Ac227 Dose 1 nCi R power'!AK537/'Ac227 Dose 1 nCi R power'!M537)^2)^0.5)*L161</f>
        <v>1.7660328012864976E-2</v>
      </c>
      <c r="AK161" s="59"/>
      <c r="AL161" s="59"/>
      <c r="AN161" s="148">
        <f t="shared" si="20"/>
        <v>1.3060559486441876E-2</v>
      </c>
      <c r="AO161" s="148">
        <f t="shared" si="20"/>
        <v>-3.7799812982999385E-3</v>
      </c>
      <c r="AP161" s="148">
        <f t="shared" si="20"/>
        <v>-1.2056277706341146E-3</v>
      </c>
      <c r="AQ161" s="148">
        <f t="shared" si="20"/>
        <v>7.0738641784818743E-5</v>
      </c>
      <c r="AR161" s="148">
        <f t="shared" si="20"/>
        <v>-2.0927886979686984E-3</v>
      </c>
      <c r="AS161" s="148">
        <f t="shared" si="20"/>
        <v>-1.0772885946727963E-3</v>
      </c>
      <c r="AT161" s="148">
        <f t="shared" si="18"/>
        <v>-9.1176319878784415E-4</v>
      </c>
      <c r="AU161" s="148">
        <f t="shared" si="18"/>
        <v>1.3315584877145095E-3</v>
      </c>
      <c r="AV161" s="148">
        <f t="shared" si="18"/>
        <v>-2.064818846179187E-3</v>
      </c>
      <c r="AZ161" s="148">
        <f t="shared" si="21"/>
        <v>6.6870160644897772E-2</v>
      </c>
      <c r="BA161" s="148">
        <f t="shared" si="21"/>
        <v>7.8035936168010356E-2</v>
      </c>
      <c r="BB161" s="148">
        <f t="shared" si="21"/>
        <v>1.5618172872216857E-2</v>
      </c>
      <c r="BC161" s="148">
        <f t="shared" si="21"/>
        <v>1.7758990146788632E-2</v>
      </c>
      <c r="BD161" s="148">
        <f t="shared" si="21"/>
        <v>2.2664653013471581E-2</v>
      </c>
      <c r="BE161" s="148">
        <f t="shared" si="21"/>
        <v>8.6039879647652848E-2</v>
      </c>
      <c r="BF161" s="148">
        <f t="shared" si="19"/>
        <v>1.8669005190129477E-2</v>
      </c>
      <c r="BG161" s="148">
        <f t="shared" si="19"/>
        <v>4.0961559924314668E-2</v>
      </c>
      <c r="BH161" s="148">
        <f t="shared" si="19"/>
        <v>2.8425982878576107E-2</v>
      </c>
    </row>
    <row r="162" spans="3:60">
      <c r="C162">
        <f t="shared" ref="C162:C179" si="22">C73</f>
        <v>40</v>
      </c>
      <c r="D162" s="58">
        <f>'Ac227 Dose 1 nCi R power'!E538/'Ac225 Dose 200 nCi R power'!E538</f>
        <v>3.1833645111777012E-2</v>
      </c>
      <c r="E162" s="58">
        <f>'Ac227 Dose 1 nCi R power'!F538/'Ac225 Dose 200 nCi R power'!F538</f>
        <v>4.8334633619254372E-2</v>
      </c>
      <c r="F162" s="58">
        <f>'Ac227 Dose 1 nCi R power'!G538/'Ac225 Dose 200 nCi R power'!G538</f>
        <v>1.0068241540811314E-2</v>
      </c>
      <c r="G162" s="58">
        <f>'Ac227 Dose 1 nCi R power'!H538/'Ac225 Dose 200 nCi R power'!H538</f>
        <v>1.057210093451153E-2</v>
      </c>
      <c r="H162" s="58">
        <f>'Ac227 Dose 1 nCi R power'!I538/'Ac225 Dose 200 nCi R power'!I538</f>
        <v>1.4790923345323019E-2</v>
      </c>
      <c r="I162" s="58">
        <f>'Ac227 Dose 1 nCi R power'!J538/'Ac225 Dose 200 nCi R power'!J538</f>
        <v>5.1281448638504777E-2</v>
      </c>
      <c r="J162" s="58">
        <f>'Ac227 Dose 1 nCi R power'!K538/'Ac225 Dose 200 nCi R power'!K538</f>
        <v>1.1636607390160234E-2</v>
      </c>
      <c r="K162" s="58">
        <f>'Ac227 Dose 1 nCi R power'!L538/'Ac225 Dose 200 nCi R power'!L538</f>
        <v>2.3396852498748601E-2</v>
      </c>
      <c r="L162" s="58">
        <f>'Ac227 Dose 1 nCi R power'!M538/'Ac225 Dose 200 nCi R power'!M538</f>
        <v>1.8069678784675424E-2</v>
      </c>
      <c r="M162" s="58"/>
      <c r="P162" s="59">
        <f>((('Ac225 Dose 200 nCi R power'!Q538/'Ac225 Dose 200 nCi R power'!E538)^2+('Ac227 Dose 1 nCi R power'!Q538/'Ac227 Dose 1 nCi R power'!E538)^2)^0.5)*D162</f>
        <v>8.0630275817188124E-3</v>
      </c>
      <c r="Q162" s="59">
        <f>((('Ac225 Dose 200 nCi R power'!R538/'Ac225 Dose 200 nCi R power'!F538)^2+('Ac227 Dose 1 nCi R power'!R538/'Ac227 Dose 1 nCi R power'!F538)^2)^0.5)*E162</f>
        <v>5.5065879639161278E-2</v>
      </c>
      <c r="R162" s="59">
        <f>((('Ac225 Dose 200 nCi R power'!S538/'Ac225 Dose 200 nCi R power'!G538)^2+('Ac227 Dose 1 nCi R power'!S538/'Ac227 Dose 1 nCi R power'!G538)^2)^0.5)*F162</f>
        <v>1.2100611303208528E-2</v>
      </c>
      <c r="S162" s="59">
        <f>((('Ac225 Dose 200 nCi R power'!T538/'Ac225 Dose 200 nCi R power'!H538)^2+('Ac227 Dose 1 nCi R power'!T538/'Ac227 Dose 1 nCi R power'!H538)^2)^0.5)*G162</f>
        <v>1.0438239680274141E-2</v>
      </c>
      <c r="T162" s="59">
        <f>((('Ac225 Dose 200 nCi R power'!U538/'Ac225 Dose 200 nCi R power'!I538)^2+('Ac227 Dose 1 nCi R power'!U538/'Ac227 Dose 1 nCi R power'!I538)^2)^0.5)*H162</f>
        <v>1.8329977598914096E-2</v>
      </c>
      <c r="U162" s="59">
        <f>((('Ac225 Dose 200 nCi R power'!V538/'Ac225 Dose 200 nCi R power'!J538)^2+('Ac227 Dose 1 nCi R power'!V538/'Ac227 Dose 1 nCi R power'!J538)^2)^0.5)*I162</f>
        <v>5.29146976298547E-2</v>
      </c>
      <c r="V162" s="59">
        <f>((('Ac225 Dose 200 nCi R power'!W538/'Ac225 Dose 200 nCi R power'!K538)^2+('Ac227 Dose 1 nCi R power'!W538/'Ac227 Dose 1 nCi R power'!K538)^2)^0.5)*J162</f>
        <v>1.3129242893166389E-2</v>
      </c>
      <c r="W162" s="59">
        <f>((('Ac225 Dose 200 nCi R power'!X538/'Ac225 Dose 200 nCi R power'!L538)^2+('Ac227 Dose 1 nCi R power'!X538/'Ac227 Dose 1 nCi R power'!L538)^2)^0.5)*K162</f>
        <v>2.1232547999617601E-2</v>
      </c>
      <c r="X162" s="59">
        <f>((('Ac225 Dose 200 nCi R power'!Y538/'Ac225 Dose 200 nCi R power'!M538)^2+('Ac227 Dose 1 nCi R power'!Y538/'Ac227 Dose 1 nCi R power'!M538)^2)^0.5)*L162</f>
        <v>2.1504422552861967E-2</v>
      </c>
      <c r="Y162" s="59"/>
      <c r="Z162" s="59"/>
      <c r="AA162" s="59"/>
      <c r="AB162" s="59">
        <f>((('Ac225 Dose 200 nCi R power'!AC538/'Ac225 Dose 200 nCi R power'!E538)^2+('Ac227 Dose 1 nCi R power'!AC538/'Ac227 Dose 1 nCi R power'!E538)^2)^0.5)*D162</f>
        <v>8.6191745401368786E-2</v>
      </c>
      <c r="AC162" s="59">
        <f>((('Ac225 Dose 200 nCi R power'!AD538/'Ac225 Dose 200 nCi R power'!F538)^2+('Ac227 Dose 1 nCi R power'!AD538/'Ac227 Dose 1 nCi R power'!F538)^2)^0.5)*E162</f>
        <v>8.2509989887389099E-2</v>
      </c>
      <c r="AD162" s="59">
        <f>((('Ac225 Dose 200 nCi R power'!AE538/'Ac225 Dose 200 nCi R power'!G538)^2+('Ac227 Dose 1 nCi R power'!AE538/'Ac227 Dose 1 nCi R power'!G538)^2)^0.5)*F162</f>
        <v>1.6444827238070451E-2</v>
      </c>
      <c r="AE162" s="59">
        <f>((('Ac225 Dose 200 nCi R power'!AF538/'Ac225 Dose 200 nCi R power'!H538)^2+('Ac227 Dose 1 nCi R power'!AF538/'Ac227 Dose 1 nCi R power'!H538)^2)^0.5)*G162</f>
        <v>1.9466713254991223E-2</v>
      </c>
      <c r="AF162" s="59">
        <f>((('Ac225 Dose 200 nCi R power'!AG538/'Ac225 Dose 200 nCi R power'!I538)^2+('Ac227 Dose 1 nCi R power'!AG538/'Ac227 Dose 1 nCi R power'!I538)^2)^0.5)*H162</f>
        <v>2.3579241952435125E-2</v>
      </c>
      <c r="AG162" s="59">
        <f>((('Ac225 Dose 200 nCi R power'!AH538/'Ac225 Dose 200 nCi R power'!J538)^2+('Ac227 Dose 1 nCi R power'!AH538/'Ac227 Dose 1 nCi R power'!J538)^2)^0.5)*I162</f>
        <v>9.3126010914505786E-2</v>
      </c>
      <c r="AH162" s="59">
        <f>((('Ac225 Dose 200 nCi R power'!AI538/'Ac225 Dose 200 nCi R power'!K538)^2+('Ac227 Dose 1 nCi R power'!AI538/'Ac227 Dose 1 nCi R power'!K538)^2)^0.5)*J162</f>
        <v>1.981415638184212E-2</v>
      </c>
      <c r="AI162" s="59">
        <f>((('Ac225 Dose 200 nCi R power'!AJ538/'Ac225 Dose 200 nCi R power'!L538)^2+('Ac227 Dose 1 nCi R power'!AJ538/'Ac227 Dose 1 nCi R power'!L538)^2)^0.5)*K162</f>
        <v>4.5385127467098621E-2</v>
      </c>
      <c r="AJ162" s="59">
        <f>((('Ac225 Dose 200 nCi R power'!AK538/'Ac225 Dose 200 nCi R power'!M538)^2+('Ac227 Dose 1 nCi R power'!AK538/'Ac227 Dose 1 nCi R power'!M538)^2)^0.5)*L162</f>
        <v>2.9666289826540983E-2</v>
      </c>
      <c r="AK162" s="59"/>
      <c r="AL162" s="59"/>
      <c r="AN162" s="148">
        <f t="shared" si="20"/>
        <v>2.37706175300582E-2</v>
      </c>
      <c r="AO162" s="148">
        <f t="shared" si="20"/>
        <v>-6.7312460199069057E-3</v>
      </c>
      <c r="AP162" s="148">
        <f t="shared" si="20"/>
        <v>-2.032369762397214E-3</v>
      </c>
      <c r="AQ162" s="148">
        <f t="shared" si="20"/>
        <v>1.3386125423738883E-4</v>
      </c>
      <c r="AR162" s="148">
        <f t="shared" si="20"/>
        <v>-3.5390542535910768E-3</v>
      </c>
      <c r="AS162" s="148">
        <f t="shared" si="20"/>
        <v>-1.6332489913499226E-3</v>
      </c>
      <c r="AT162" s="148">
        <f t="shared" si="18"/>
        <v>-1.4926355030061549E-3</v>
      </c>
      <c r="AU162" s="148">
        <f t="shared" si="18"/>
        <v>2.1643044991309993E-3</v>
      </c>
      <c r="AV162" s="148">
        <f t="shared" si="18"/>
        <v>-3.4347437681865427E-3</v>
      </c>
      <c r="AZ162" s="148">
        <f t="shared" si="21"/>
        <v>0.1180253905131458</v>
      </c>
      <c r="BA162" s="148">
        <f t="shared" si="21"/>
        <v>0.13084462350664347</v>
      </c>
      <c r="BB162" s="148">
        <f t="shared" si="21"/>
        <v>2.6513068778881765E-2</v>
      </c>
      <c r="BC162" s="148">
        <f t="shared" si="21"/>
        <v>3.0038814189502751E-2</v>
      </c>
      <c r="BD162" s="148">
        <f t="shared" si="21"/>
        <v>3.8370165297758142E-2</v>
      </c>
      <c r="BE162" s="148">
        <f t="shared" si="21"/>
        <v>0.14440745955301057</v>
      </c>
      <c r="BF162" s="148">
        <f t="shared" si="19"/>
        <v>3.1450763772002358E-2</v>
      </c>
      <c r="BG162" s="148">
        <f t="shared" si="19"/>
        <v>6.8781979965847229E-2</v>
      </c>
      <c r="BH162" s="148">
        <f t="shared" si="19"/>
        <v>4.7735968611216407E-2</v>
      </c>
    </row>
    <row r="163" spans="3:60">
      <c r="C163">
        <f t="shared" si="22"/>
        <v>50</v>
      </c>
      <c r="D163" s="58">
        <f>'Ac227 Dose 1 nCi R power'!E539/'Ac225 Dose 200 nCi R power'!E539</f>
        <v>4.8614029819301866E-2</v>
      </c>
      <c r="E163" s="58">
        <f>'Ac227 Dose 1 nCi R power'!F539/'Ac225 Dose 200 nCi R power'!F539</f>
        <v>7.2426273899397139E-2</v>
      </c>
      <c r="F163" s="58">
        <f>'Ac227 Dose 1 nCi R power'!G539/'Ac225 Dose 200 nCi R power'!G539</f>
        <v>1.5146311713596126E-2</v>
      </c>
      <c r="G163" s="58">
        <f>'Ac227 Dose 1 nCi R power'!H539/'Ac225 Dose 200 nCi R power'!H539</f>
        <v>1.587781883098487E-2</v>
      </c>
      <c r="H163" s="58">
        <f>'Ac227 Dose 1 nCi R power'!I539/'Ac225 Dose 200 nCi R power'!I539</f>
        <v>2.2226359321078634E-2</v>
      </c>
      <c r="I163" s="58">
        <f>'Ac227 Dose 1 nCi R power'!J539/'Ac225 Dose 200 nCi R power'!J539</f>
        <v>7.6718091783764472E-2</v>
      </c>
      <c r="J163" s="58">
        <f>'Ac227 Dose 1 nCi R power'!K539/'Ac225 Dose 200 nCi R power'!K539</f>
        <v>1.7438483002699852E-2</v>
      </c>
      <c r="K163" s="58">
        <f>'Ac227 Dose 1 nCi R power'!L539/'Ac225 Dose 200 nCi R power'!L539</f>
        <v>3.5054869139445582E-2</v>
      </c>
      <c r="L163" s="58">
        <f>'Ac227 Dose 1 nCi R power'!M539/'Ac225 Dose 200 nCi R power'!M539</f>
        <v>2.704916164295839E-2</v>
      </c>
      <c r="M163" s="58"/>
      <c r="P163" s="59">
        <f>((('Ac225 Dose 200 nCi R power'!Q539/'Ac225 Dose 200 nCi R power'!E539)^2+('Ac227 Dose 1 nCi R power'!Q539/'Ac227 Dose 1 nCi R power'!E539)^2)^0.5)*D163</f>
        <v>1.1684826206915497E-2</v>
      </c>
      <c r="Q163" s="59">
        <f>((('Ac225 Dose 200 nCi R power'!R539/'Ac225 Dose 200 nCi R power'!F539)^2+('Ac227 Dose 1 nCi R power'!R539/'Ac227 Dose 1 nCi R power'!F539)^2)^0.5)*E163</f>
        <v>8.27612917626393E-2</v>
      </c>
      <c r="R163" s="59">
        <f>((('Ac225 Dose 200 nCi R power'!S539/'Ac225 Dose 200 nCi R power'!G539)^2+('Ac227 Dose 1 nCi R power'!S539/'Ac227 Dose 1 nCi R power'!G539)^2)^0.5)*F163</f>
        <v>1.8194451728632158E-2</v>
      </c>
      <c r="S163" s="59">
        <f>((('Ac225 Dose 200 nCi R power'!T539/'Ac225 Dose 200 nCi R power'!H539)^2+('Ac227 Dose 1 nCi R power'!T539/'Ac227 Dose 1 nCi R power'!H539)^2)^0.5)*G163</f>
        <v>1.5667297430349131E-2</v>
      </c>
      <c r="T163" s="59">
        <f>((('Ac225 Dose 200 nCi R power'!U539/'Ac225 Dose 200 nCi R power'!I539)^2+('Ac227 Dose 1 nCi R power'!U539/'Ac227 Dose 1 nCi R power'!I539)^2)^0.5)*H163</f>
        <v>2.7542074924715242E-2</v>
      </c>
      <c r="U163" s="59">
        <f>((('Ac225 Dose 200 nCi R power'!V539/'Ac225 Dose 200 nCi R power'!J539)^2+('Ac227 Dose 1 nCi R power'!V539/'Ac227 Dose 1 nCi R power'!J539)^2)^0.5)*I163</f>
        <v>7.9047427876334161E-2</v>
      </c>
      <c r="V163" s="59">
        <f>((('Ac225 Dose 200 nCi R power'!W539/'Ac225 Dose 200 nCi R power'!K539)^2+('Ac227 Dose 1 nCi R power'!W539/'Ac227 Dose 1 nCi R power'!K539)^2)^0.5)*J163</f>
        <v>1.9647664498604955E-2</v>
      </c>
      <c r="W163" s="59">
        <f>((('Ac225 Dose 200 nCi R power'!X539/'Ac225 Dose 200 nCi R power'!L539)^2+('Ac227 Dose 1 nCi R power'!X539/'Ac227 Dose 1 nCi R power'!L539)^2)^0.5)*K163</f>
        <v>3.186272266523834E-2</v>
      </c>
      <c r="X163" s="59">
        <f>((('Ac225 Dose 200 nCi R power'!Y539/'Ac225 Dose 200 nCi R power'!M539)^2+('Ac227 Dose 1 nCi R power'!Y539/'Ac227 Dose 1 nCi R power'!M539)^2)^0.5)*L163</f>
        <v>3.2170221512986624E-2</v>
      </c>
      <c r="Y163" s="59"/>
      <c r="Z163" s="59"/>
      <c r="AA163" s="59"/>
      <c r="AB163" s="59">
        <f>((('Ac225 Dose 200 nCi R power'!AC539/'Ac225 Dose 200 nCi R power'!E539)^2+('Ac227 Dose 1 nCi R power'!AC539/'Ac227 Dose 1 nCi R power'!E539)^2)^0.5)*D163</f>
        <v>0.13221296872176688</v>
      </c>
      <c r="AC163" s="59">
        <f>((('Ac225 Dose 200 nCi R power'!AD539/'Ac225 Dose 200 nCi R power'!F539)^2+('Ac227 Dose 1 nCi R power'!AD539/'Ac227 Dose 1 nCi R power'!F539)^2)^0.5)*E163</f>
        <v>0.12335787467307387</v>
      </c>
      <c r="AD163" s="59">
        <f>((('Ac225 Dose 200 nCi R power'!AE539/'Ac225 Dose 200 nCi R power'!G539)^2+('Ac227 Dose 1 nCi R power'!AE539/'Ac227 Dose 1 nCi R power'!G539)^2)^0.5)*F163</f>
        <v>2.474512483017649E-2</v>
      </c>
      <c r="AE163" s="59">
        <f>((('Ac225 Dose 200 nCi R power'!AF539/'Ac225 Dose 200 nCi R power'!H539)^2+('Ac227 Dose 1 nCi R power'!AF539/'Ac227 Dose 1 nCi R power'!H539)^2)^0.5)*G163</f>
        <v>2.9244413223689193E-2</v>
      </c>
      <c r="AF163" s="59">
        <f>((('Ac225 Dose 200 nCi R power'!AG539/'Ac225 Dose 200 nCi R power'!I539)^2+('Ac227 Dose 1 nCi R power'!AG539/'Ac227 Dose 1 nCi R power'!I539)^2)^0.5)*H163</f>
        <v>3.5435506610763549E-2</v>
      </c>
      <c r="AG163" s="59">
        <f>((('Ac225 Dose 200 nCi R power'!AH539/'Ac225 Dose 200 nCi R power'!J539)^2+('Ac227 Dose 1 nCi R power'!AH539/'Ac227 Dose 1 nCi R power'!J539)^2)^0.5)*I163</f>
        <v>0.13945134849547686</v>
      </c>
      <c r="AH163" s="59">
        <f>((('Ac225 Dose 200 nCi R power'!AI539/'Ac225 Dose 200 nCi R power'!K539)^2+('Ac227 Dose 1 nCi R power'!AI539/'Ac227 Dose 1 nCi R power'!K539)^2)^0.5)*J163</f>
        <v>2.9719123970925507E-2</v>
      </c>
      <c r="AI163" s="59">
        <f>((('Ac225 Dose 200 nCi R power'!AJ539/'Ac225 Dose 200 nCi R power'!L539)^2+('Ac227 Dose 1 nCi R power'!AJ539/'Ac227 Dose 1 nCi R power'!L539)^2)^0.5)*K163</f>
        <v>6.7925881047602901E-2</v>
      </c>
      <c r="AJ163" s="59">
        <f>((('Ac225 Dose 200 nCi R power'!AK539/'Ac225 Dose 200 nCi R power'!M539)^2+('Ac227 Dose 1 nCi R power'!AK539/'Ac227 Dose 1 nCi R power'!M539)^2)^0.5)*L163</f>
        <v>4.442461753324662E-2</v>
      </c>
      <c r="AK163" s="59"/>
      <c r="AL163" s="59"/>
      <c r="AN163" s="148">
        <f t="shared" si="20"/>
        <v>3.6929203612386372E-2</v>
      </c>
      <c r="AO163" s="148">
        <f t="shared" si="20"/>
        <v>-1.033501786324216E-2</v>
      </c>
      <c r="AP163" s="148">
        <f t="shared" si="20"/>
        <v>-3.0481400150360327E-3</v>
      </c>
      <c r="AQ163" s="148">
        <f t="shared" si="20"/>
        <v>2.105214006357381E-4</v>
      </c>
      <c r="AR163" s="148">
        <f t="shared" si="20"/>
        <v>-5.3157156036366081E-3</v>
      </c>
      <c r="AS163" s="148">
        <f t="shared" si="20"/>
        <v>-2.3293360925696893E-3</v>
      </c>
      <c r="AT163" s="148">
        <f t="shared" si="18"/>
        <v>-2.2091814959051027E-3</v>
      </c>
      <c r="AU163" s="148">
        <f t="shared" si="18"/>
        <v>3.1921464742072428E-3</v>
      </c>
      <c r="AV163" s="148">
        <f t="shared" si="18"/>
        <v>-5.1210598700282342E-3</v>
      </c>
      <c r="AZ163" s="148">
        <f t="shared" si="21"/>
        <v>0.18082699854106876</v>
      </c>
      <c r="BA163" s="148">
        <f t="shared" si="21"/>
        <v>0.19578414857247101</v>
      </c>
      <c r="BB163" s="148">
        <f t="shared" si="21"/>
        <v>3.9891436543772613E-2</v>
      </c>
      <c r="BC163" s="148">
        <f t="shared" si="21"/>
        <v>4.5122232054674062E-2</v>
      </c>
      <c r="BD163" s="148">
        <f t="shared" si="21"/>
        <v>5.7661865931842179E-2</v>
      </c>
      <c r="BE163" s="148">
        <f t="shared" si="21"/>
        <v>0.21616944027924134</v>
      </c>
      <c r="BF163" s="148">
        <f t="shared" si="19"/>
        <v>4.7157606973625359E-2</v>
      </c>
      <c r="BG163" s="148">
        <f t="shared" si="19"/>
        <v>0.10298075018704848</v>
      </c>
      <c r="BH163" s="148">
        <f t="shared" si="19"/>
        <v>7.147377917620501E-2</v>
      </c>
    </row>
    <row r="164" spans="3:60">
      <c r="C164">
        <f t="shared" si="22"/>
        <v>60</v>
      </c>
      <c r="D164" s="58">
        <f>'Ac227 Dose 1 nCi R power'!E540/'Ac225 Dose 200 nCi R power'!E540</f>
        <v>6.7869244368475273E-2</v>
      </c>
      <c r="E164" s="58">
        <f>'Ac227 Dose 1 nCi R power'!F540/'Ac225 Dose 200 nCi R power'!F540</f>
        <v>0.10018809427071691</v>
      </c>
      <c r="F164" s="58">
        <f>'Ac227 Dose 1 nCi R power'!G540/'Ac225 Dose 200 nCi R power'!G540</f>
        <v>2.0993308214488839E-2</v>
      </c>
      <c r="G164" s="58">
        <f>'Ac227 Dose 1 nCi R power'!H540/'Ac225 Dose 200 nCi R power'!H540</f>
        <v>2.1989981722302685E-2</v>
      </c>
      <c r="H164" s="58">
        <f>'Ac227 Dose 1 nCi R power'!I540/'Ac225 Dose 200 nCi R power'!I540</f>
        <v>3.0788821090487469E-2</v>
      </c>
      <c r="I164" s="58">
        <f>'Ac227 Dose 1 nCi R power'!J540/'Ac225 Dose 200 nCi R power'!J540</f>
        <v>0.10604530896379957</v>
      </c>
      <c r="J164" s="58">
        <f>'Ac227 Dose 1 nCi R power'!K540/'Ac225 Dose 200 nCi R power'!K540</f>
        <v>2.4126226703943258E-2</v>
      </c>
      <c r="K164" s="58">
        <f>'Ac227 Dose 1 nCi R power'!L540/'Ac225 Dose 200 nCi R power'!L540</f>
        <v>4.849692163364E-2</v>
      </c>
      <c r="L164" s="58">
        <f>'Ac227 Dose 1 nCi R power'!M540/'Ac225 Dose 200 nCi R power'!M540</f>
        <v>3.7404082030306117E-2</v>
      </c>
      <c r="M164" s="58"/>
      <c r="P164" s="59">
        <f>((('Ac225 Dose 200 nCi R power'!Q540/'Ac225 Dose 200 nCi R power'!E540)^2+('Ac227 Dose 1 nCi R power'!Q540/'Ac227 Dose 1 nCi R power'!E540)^2)^0.5)*D164</f>
        <v>1.5892089382521259E-2</v>
      </c>
      <c r="Q164" s="59">
        <f>((('Ac225 Dose 200 nCi R power'!R540/'Ac225 Dose 200 nCi R power'!F540)^2+('Ac227 Dose 1 nCi R power'!R540/'Ac227 Dose 1 nCi R power'!F540)^2)^0.5)*E164</f>
        <v>0.11465885345691697</v>
      </c>
      <c r="R164" s="59">
        <f>((('Ac225 Dose 200 nCi R power'!S540/'Ac225 Dose 200 nCi R power'!G540)^2+('Ac227 Dose 1 nCi R power'!S540/'Ac227 Dose 1 nCi R power'!G540)^2)^0.5)*F164</f>
        <v>2.5212070636894596E-2</v>
      </c>
      <c r="S164" s="59">
        <f>((('Ac225 Dose 200 nCi R power'!T540/'Ac225 Dose 200 nCi R power'!H540)^2+('Ac227 Dose 1 nCi R power'!T540/'Ac227 Dose 1 nCi R power'!H540)^2)^0.5)*G164</f>
        <v>2.1691754824763258E-2</v>
      </c>
      <c r="T164" s="59">
        <f>((('Ac225 Dose 200 nCi R power'!U540/'Ac225 Dose 200 nCi R power'!I540)^2+('Ac227 Dose 1 nCi R power'!U540/'Ac227 Dose 1 nCi R power'!I540)^2)^0.5)*H164</f>
        <v>3.8150803073269665E-2</v>
      </c>
      <c r="U164" s="59">
        <f>((('Ac225 Dose 200 nCi R power'!V540/'Ac225 Dose 200 nCi R power'!J540)^2+('Ac227 Dose 1 nCi R power'!V540/'Ac227 Dose 1 nCi R power'!J540)^2)^0.5)*I164</f>
        <v>0.10918453873462892</v>
      </c>
      <c r="V164" s="59">
        <f>((('Ac225 Dose 200 nCi R power'!W540/'Ac225 Dose 200 nCi R power'!K540)^2+('Ac227 Dose 1 nCi R power'!W540/'Ac227 Dose 1 nCi R power'!K540)^2)^0.5)*J164</f>
        <v>2.7163978479760088E-2</v>
      </c>
      <c r="W164" s="59">
        <f>((('Ac225 Dose 200 nCi R power'!X540/'Ac225 Dose 200 nCi R power'!L540)^2+('Ac227 Dose 1 nCi R power'!X540/'Ac227 Dose 1 nCi R power'!L540)^2)^0.5)*K164</f>
        <v>4.4113596431781983E-2</v>
      </c>
      <c r="X164" s="59">
        <f>((('Ac225 Dose 200 nCi R power'!Y540/'Ac225 Dose 200 nCi R power'!M540)^2+('Ac227 Dose 1 nCi R power'!Y540/'Ac227 Dose 1 nCi R power'!M540)^2)^0.5)*L164</f>
        <v>4.4471696703525236E-2</v>
      </c>
      <c r="Y164" s="59"/>
      <c r="Z164" s="59"/>
      <c r="AA164" s="59"/>
      <c r="AB164" s="59">
        <f>((('Ac225 Dose 200 nCi R power'!AC540/'Ac225 Dose 200 nCi R power'!E540)^2+('Ac227 Dose 1 nCi R power'!AC540/'Ac227 Dose 1 nCi R power'!E540)^2)^0.5)*D164</f>
        <v>0.18498731382005512</v>
      </c>
      <c r="AC164" s="59">
        <f>((('Ac225 Dose 200 nCi R power'!AD540/'Ac225 Dose 200 nCi R power'!F540)^2+('Ac227 Dose 1 nCi R power'!AD540/'Ac227 Dose 1 nCi R power'!F540)^2)^0.5)*E164</f>
        <v>0.17044856205023415</v>
      </c>
      <c r="AD164" s="59">
        <f>((('Ac225 Dose 200 nCi R power'!AE540/'Ac225 Dose 200 nCi R power'!G540)^2+('Ac227 Dose 1 nCi R power'!AE540/'Ac227 Dose 1 nCi R power'!G540)^2)^0.5)*F164</f>
        <v>3.4301554632887171E-2</v>
      </c>
      <c r="AE164" s="59">
        <f>((('Ac225 Dose 200 nCi R power'!AF540/'Ac225 Dose 200 nCi R power'!H540)^2+('Ac227 Dose 1 nCi R power'!AF540/'Ac227 Dose 1 nCi R power'!H540)^2)^0.5)*G164</f>
        <v>4.0507727195457886E-2</v>
      </c>
      <c r="AF164" s="59">
        <f>((('Ac225 Dose 200 nCi R power'!AG540/'Ac225 Dose 200 nCi R power'!I540)^2+('Ac227 Dose 1 nCi R power'!AG540/'Ac227 Dose 1 nCi R power'!I540)^2)^0.5)*H164</f>
        <v>4.908853031666667E-2</v>
      </c>
      <c r="AG164" s="59">
        <f>((('Ac225 Dose 200 nCi R power'!AH540/'Ac225 Dose 200 nCi R power'!J540)^2+('Ac227 Dose 1 nCi R power'!AH540/'Ac227 Dose 1 nCi R power'!J540)^2)^0.5)*I164</f>
        <v>0.19285456955515703</v>
      </c>
      <c r="AH164" s="59">
        <f>((('Ac225 Dose 200 nCi R power'!AI540/'Ac225 Dose 200 nCi R power'!K540)^2+('Ac227 Dose 1 nCi R power'!AI540/'Ac227 Dose 1 nCi R power'!K540)^2)^0.5)*J164</f>
        <v>4.1134032835577802E-2</v>
      </c>
      <c r="AI164" s="59">
        <f>((('Ac225 Dose 200 nCi R power'!AJ540/'Ac225 Dose 200 nCi R power'!L540)^2+('Ac227 Dose 1 nCi R power'!AJ540/'Ac227 Dose 1 nCi R power'!L540)^2)^0.5)*K164</f>
        <v>9.3924595864438201E-2</v>
      </c>
      <c r="AJ164" s="59">
        <f>((('Ac225 Dose 200 nCi R power'!AK540/'Ac225 Dose 200 nCi R power'!M540)^2+('Ac227 Dose 1 nCi R power'!AK540/'Ac227 Dose 1 nCi R power'!M540)^2)^0.5)*L164</f>
        <v>6.1442000993338505E-2</v>
      </c>
      <c r="AK164" s="59"/>
      <c r="AL164" s="59"/>
      <c r="AN164" s="148">
        <f t="shared" si="20"/>
        <v>5.1977154985954011E-2</v>
      </c>
      <c r="AO164" s="148">
        <f t="shared" si="20"/>
        <v>-1.4470759186200055E-2</v>
      </c>
      <c r="AP164" s="148">
        <f t="shared" si="20"/>
        <v>-4.2187624224057571E-3</v>
      </c>
      <c r="AQ164" s="148">
        <f t="shared" si="20"/>
        <v>2.9822689753942686E-4</v>
      </c>
      <c r="AR164" s="148">
        <f t="shared" si="20"/>
        <v>-7.361981982782196E-3</v>
      </c>
      <c r="AS164" s="148">
        <f t="shared" si="20"/>
        <v>-3.1392297708293521E-3</v>
      </c>
      <c r="AT164" s="148">
        <f t="shared" si="18"/>
        <v>-3.0377517758168292E-3</v>
      </c>
      <c r="AU164" s="148">
        <f t="shared" si="18"/>
        <v>4.3833252018580168E-3</v>
      </c>
      <c r="AV164" s="148">
        <f t="shared" si="18"/>
        <v>-7.0676146732191192E-3</v>
      </c>
      <c r="AZ164" s="148">
        <f t="shared" si="21"/>
        <v>0.25285655818853037</v>
      </c>
      <c r="BA164" s="148">
        <f t="shared" si="21"/>
        <v>0.27063665632095107</v>
      </c>
      <c r="BB164" s="148">
        <f t="shared" si="21"/>
        <v>5.529486284737601E-2</v>
      </c>
      <c r="BC164" s="148">
        <f t="shared" si="21"/>
        <v>6.2497708917760575E-2</v>
      </c>
      <c r="BD164" s="148">
        <f t="shared" si="21"/>
        <v>7.9877351407154143E-2</v>
      </c>
      <c r="BE164" s="148">
        <f t="shared" si="21"/>
        <v>0.29889987851895661</v>
      </c>
      <c r="BF164" s="148">
        <f t="shared" si="19"/>
        <v>6.5260259539521054E-2</v>
      </c>
      <c r="BG164" s="148">
        <f t="shared" si="19"/>
        <v>0.14242151749807819</v>
      </c>
      <c r="BH164" s="148">
        <f t="shared" si="19"/>
        <v>9.8846083023644615E-2</v>
      </c>
    </row>
    <row r="165" spans="3:60">
      <c r="C165">
        <f t="shared" si="22"/>
        <v>75</v>
      </c>
      <c r="D165" s="58">
        <f>'Ac227 Dose 1 nCi R power'!E541/'Ac225 Dose 200 nCi R power'!E541</f>
        <v>0.10004043835199079</v>
      </c>
      <c r="E165" s="58">
        <f>'Ac227 Dose 1 nCi R power'!F541/'Ac225 Dose 200 nCi R power'!F541</f>
        <v>0.14676775947347648</v>
      </c>
      <c r="F165" s="58">
        <f>'Ac227 Dose 1 nCi R power'!G541/'Ac225 Dose 200 nCi R power'!G541</f>
        <v>3.0797391023385717E-2</v>
      </c>
      <c r="G165" s="58">
        <f>'Ac227 Dose 1 nCi R power'!H541/'Ac225 Dose 200 nCi R power'!H541</f>
        <v>3.2243398911508167E-2</v>
      </c>
      <c r="H165" s="58">
        <f>'Ac227 Dose 1 nCi R power'!I541/'Ac225 Dose 200 nCi R power'!I541</f>
        <v>4.5147216718339309E-2</v>
      </c>
      <c r="I165" s="58">
        <f>'Ac227 Dose 1 nCi R power'!J541/'Ac225 Dose 200 nCi R power'!J541</f>
        <v>0.15527446751055346</v>
      </c>
      <c r="J165" s="58">
        <f>'Ac227 Dose 1 nCi R power'!K541/'Ac225 Dose 200 nCi R power'!K541</f>
        <v>3.5351000994778975E-2</v>
      </c>
      <c r="K165" s="58">
        <f>'Ac227 Dose 1 nCi R power'!L541/'Ac225 Dose 200 nCi R power'!L541</f>
        <v>7.1065386264389616E-2</v>
      </c>
      <c r="L165" s="58">
        <f>'Ac227 Dose 1 nCi R power'!M541/'Ac225 Dose 200 nCi R power'!M541</f>
        <v>5.479060246866465E-2</v>
      </c>
      <c r="M165" s="58"/>
      <c r="P165" s="59">
        <f>((('Ac225 Dose 200 nCi R power'!Q541/'Ac225 Dose 200 nCi R power'!E541)^2+('Ac227 Dose 1 nCi R power'!Q541/'Ac227 Dose 1 nCi R power'!E541)^2)^0.5)*D165</f>
        <v>2.3020009947943919E-2</v>
      </c>
      <c r="Q165" s="59">
        <f>((('Ac225 Dose 200 nCi R power'!R541/'Ac225 Dose 200 nCi R power'!F541)^2+('Ac227 Dose 1 nCi R power'!R541/'Ac227 Dose 1 nCi R power'!F541)^2)^0.5)*E165</f>
        <v>0.16815728283741166</v>
      </c>
      <c r="R165" s="59">
        <f>((('Ac225 Dose 200 nCi R power'!S541/'Ac225 Dose 200 nCi R power'!G541)^2+('Ac227 Dose 1 nCi R power'!S541/'Ac227 Dose 1 nCi R power'!G541)^2)^0.5)*F165</f>
        <v>3.6980645844287459E-2</v>
      </c>
      <c r="S165" s="59">
        <f>((('Ac225 Dose 200 nCi R power'!T541/'Ac225 Dose 200 nCi R power'!H541)^2+('Ac227 Dose 1 nCi R power'!T541/'Ac227 Dose 1 nCi R power'!H541)^2)^0.5)*G165</f>
        <v>3.1798754387768524E-2</v>
      </c>
      <c r="T165" s="59">
        <f>((('Ac225 Dose 200 nCi R power'!U541/'Ac225 Dose 200 nCi R power'!I541)^2+('Ac227 Dose 1 nCi R power'!U541/'Ac227 Dose 1 nCi R power'!I541)^2)^0.5)*H165</f>
        <v>5.594107209984104E-2</v>
      </c>
      <c r="U165" s="59">
        <f>((('Ac225 Dose 200 nCi R power'!V541/'Ac225 Dose 200 nCi R power'!J541)^2+('Ac227 Dose 1 nCi R power'!V541/'Ac227 Dose 1 nCi R power'!J541)^2)^0.5)*I165</f>
        <v>0.15978111505633727</v>
      </c>
      <c r="V165" s="59">
        <f>((('Ac225 Dose 200 nCi R power'!W541/'Ac225 Dose 200 nCi R power'!K541)^2+('Ac227 Dose 1 nCi R power'!W541/'Ac227 Dose 1 nCi R power'!K541)^2)^0.5)*J165</f>
        <v>3.9782982689374982E-2</v>
      </c>
      <c r="W165" s="59">
        <f>((('Ac225 Dose 200 nCi R power'!X541/'Ac225 Dose 200 nCi R power'!L541)^2+('Ac227 Dose 1 nCi R power'!X541/'Ac227 Dose 1 nCi R power'!L541)^2)^0.5)*K165</f>
        <v>6.4673259808386563E-2</v>
      </c>
      <c r="X165" s="59">
        <f>((('Ac225 Dose 200 nCi R power'!Y541/'Ac225 Dose 200 nCi R power'!M541)^2+('Ac227 Dose 1 nCi R power'!Y541/'Ac227 Dose 1 nCi R power'!M541)^2)^0.5)*L165</f>
        <v>6.5129140383093864E-2</v>
      </c>
      <c r="Y165" s="59"/>
      <c r="Z165" s="59"/>
      <c r="AA165" s="59"/>
      <c r="AB165" s="59">
        <f>((('Ac225 Dose 200 nCi R power'!AC541/'Ac225 Dose 200 nCi R power'!E541)^2+('Ac227 Dose 1 nCi R power'!AC541/'Ac227 Dose 1 nCi R power'!E541)^2)^0.5)*D165</f>
        <v>0.27309288138530619</v>
      </c>
      <c r="AC165" s="59">
        <f>((('Ac225 Dose 200 nCi R power'!AD541/'Ac225 Dose 200 nCi R power'!F541)^2+('Ac227 Dose 1 nCi R power'!AD541/'Ac227 Dose 1 nCi R power'!F541)^2)^0.5)*E165</f>
        <v>0.24948317762816807</v>
      </c>
      <c r="AD165" s="59">
        <f>((('Ac225 Dose 200 nCi R power'!AE541/'Ac225 Dose 200 nCi R power'!G541)^2+('Ac227 Dose 1 nCi R power'!AE541/'Ac227 Dose 1 nCi R power'!G541)^2)^0.5)*F165</f>
        <v>5.0324396915097762E-2</v>
      </c>
      <c r="AE165" s="59">
        <f>((('Ac225 Dose 200 nCi R power'!AF541/'Ac225 Dose 200 nCi R power'!H541)^2+('Ac227 Dose 1 nCi R power'!AF541/'Ac227 Dose 1 nCi R power'!H541)^2)^0.5)*G165</f>
        <v>5.9401750127530004E-2</v>
      </c>
      <c r="AF165" s="59">
        <f>((('Ac225 Dose 200 nCi R power'!AG541/'Ac225 Dose 200 nCi R power'!I541)^2+('Ac227 Dose 1 nCi R power'!AG541/'Ac227 Dose 1 nCi R power'!I541)^2)^0.5)*H165</f>
        <v>7.1982734882392041E-2</v>
      </c>
      <c r="AG165" s="59">
        <f>((('Ac225 Dose 200 nCi R power'!AH541/'Ac225 Dose 200 nCi R power'!J541)^2+('Ac227 Dose 1 nCi R power'!AH541/'Ac227 Dose 1 nCi R power'!J541)^2)^0.5)*I165</f>
        <v>0.28249047980185399</v>
      </c>
      <c r="AH165" s="59">
        <f>((('Ac225 Dose 200 nCi R power'!AI541/'Ac225 Dose 200 nCi R power'!K541)^2+('Ac227 Dose 1 nCi R power'!AI541/'Ac227 Dose 1 nCi R power'!K541)^2)^0.5)*J165</f>
        <v>6.0289663280516034E-2</v>
      </c>
      <c r="AI165" s="59">
        <f>((('Ac225 Dose 200 nCi R power'!AJ541/'Ac225 Dose 200 nCi R power'!L541)^2+('Ac227 Dose 1 nCi R power'!AJ541/'Ac227 Dose 1 nCi R power'!L541)^2)^0.5)*K165</f>
        <v>0.13758717215602981</v>
      </c>
      <c r="AJ165" s="59">
        <f>((('Ac225 Dose 200 nCi R power'!AK541/'Ac225 Dose 200 nCi R power'!M541)^2+('Ac227 Dose 1 nCi R power'!AK541/'Ac227 Dose 1 nCi R power'!M541)^2)^0.5)*L165</f>
        <v>9.0013113315732113E-2</v>
      </c>
      <c r="AK165" s="59"/>
      <c r="AL165" s="59"/>
      <c r="AN165" s="148">
        <f t="shared" si="20"/>
        <v>7.7020428404046881E-2</v>
      </c>
      <c r="AO165" s="148">
        <f t="shared" si="20"/>
        <v>-2.1389523363935181E-2</v>
      </c>
      <c r="AP165" s="148">
        <f t="shared" si="20"/>
        <v>-6.1832548209017416E-3</v>
      </c>
      <c r="AQ165" s="148">
        <f t="shared" si="20"/>
        <v>4.4464452373964292E-4</v>
      </c>
      <c r="AR165" s="148">
        <f t="shared" si="20"/>
        <v>-1.0793855381501731E-2</v>
      </c>
      <c r="AS165" s="148">
        <f t="shared" si="20"/>
        <v>-4.5066475457838095E-3</v>
      </c>
      <c r="AT165" s="148">
        <f t="shared" si="18"/>
        <v>-4.4319816945960072E-3</v>
      </c>
      <c r="AU165" s="148">
        <f t="shared" si="18"/>
        <v>6.3921264560030527E-3</v>
      </c>
      <c r="AV165" s="148">
        <f t="shared" si="18"/>
        <v>-1.0338537914429215E-2</v>
      </c>
      <c r="AZ165" s="148">
        <f t="shared" si="21"/>
        <v>0.37313331973729696</v>
      </c>
      <c r="BA165" s="148">
        <f t="shared" si="21"/>
        <v>0.39625093710164455</v>
      </c>
      <c r="BB165" s="148">
        <f t="shared" si="21"/>
        <v>8.1121787938483486E-2</v>
      </c>
      <c r="BC165" s="148">
        <f t="shared" si="21"/>
        <v>9.1645149039038171E-2</v>
      </c>
      <c r="BD165" s="148">
        <f t="shared" si="21"/>
        <v>0.11712995160073135</v>
      </c>
      <c r="BE165" s="148">
        <f t="shared" si="21"/>
        <v>0.43776494731240745</v>
      </c>
      <c r="BF165" s="148">
        <f t="shared" si="19"/>
        <v>9.5640664275295009E-2</v>
      </c>
      <c r="BG165" s="148">
        <f t="shared" si="19"/>
        <v>0.20865255842041941</v>
      </c>
      <c r="BH165" s="148">
        <f t="shared" si="19"/>
        <v>0.14480371578439677</v>
      </c>
    </row>
    <row r="166" spans="3:60">
      <c r="C166">
        <f t="shared" si="22"/>
        <v>100</v>
      </c>
      <c r="D166" s="58">
        <f>'Ac227 Dose 1 nCi R power'!E542/'Ac225 Dose 200 nCi R power'!E542</f>
        <v>0.15891221964969332</v>
      </c>
      <c r="E166" s="58">
        <f>'Ac227 Dose 1 nCi R power'!F542/'Ac225 Dose 200 nCi R power'!F542</f>
        <v>0.23237294467421937</v>
      </c>
      <c r="F166" s="58">
        <f>'Ac227 Dose 1 nCi R power'!G542/'Ac225 Dose 200 nCi R power'!G542</f>
        <v>4.8805181975601339E-2</v>
      </c>
      <c r="G166" s="58">
        <f>'Ac227 Dose 1 nCi R power'!H542/'Ac225 Dose 200 nCi R power'!H542</f>
        <v>5.1085054034059059E-2</v>
      </c>
      <c r="H166" s="58">
        <f>'Ac227 Dose 1 nCi R power'!I542/'Ac225 Dose 200 nCi R power'!I542</f>
        <v>7.1521636567387761E-2</v>
      </c>
      <c r="I166" s="58">
        <f>'Ac227 Dose 1 nCi R power'!J542/'Ac225 Dose 200 nCi R power'!J542</f>
        <v>0.24579003158237853</v>
      </c>
      <c r="J166" s="58">
        <f>'Ac227 Dose 1 nCi R power'!K542/'Ac225 Dose 200 nCi R power'!K542</f>
        <v>5.5987814956531906E-2</v>
      </c>
      <c r="K166" s="58">
        <f>'Ac227 Dose 1 nCi R power'!L542/'Ac225 Dose 200 nCi R power'!L542</f>
        <v>0.11257153083116742</v>
      </c>
      <c r="L166" s="58">
        <f>'Ac227 Dose 1 nCi R power'!M542/'Ac225 Dose 200 nCi R power'!M542</f>
        <v>8.6767991184731039E-2</v>
      </c>
      <c r="M166" s="58"/>
      <c r="P166" s="59">
        <f>((('Ac225 Dose 200 nCi R power'!Q542/'Ac225 Dose 200 nCi R power'!E542)^2+('Ac227 Dose 1 nCi R power'!Q542/'Ac227 Dose 1 nCi R power'!E542)^2)^0.5)*D166</f>
        <v>3.6256683146657448E-2</v>
      </c>
      <c r="Q166" s="59">
        <f>((('Ac225 Dose 200 nCi R power'!R542/'Ac225 Dose 200 nCi R power'!F542)^2+('Ac227 Dose 1 nCi R power'!R542/'Ac227 Dose 1 nCi R power'!F542)^2)^0.5)*E166</f>
        <v>0.26644600828671439</v>
      </c>
      <c r="R166" s="59">
        <f>((('Ac225 Dose 200 nCi R power'!S542/'Ac225 Dose 200 nCi R power'!G542)^2+('Ac227 Dose 1 nCi R power'!S542/'Ac227 Dose 1 nCi R power'!G542)^2)^0.5)*F166</f>
        <v>5.8599702033683074E-2</v>
      </c>
      <c r="S166" s="59">
        <f>((('Ac225 Dose 200 nCi R power'!T542/'Ac225 Dose 200 nCi R power'!H542)^2+('Ac227 Dose 1 nCi R power'!T542/'Ac227 Dose 1 nCi R power'!H542)^2)^0.5)*G166</f>
        <v>5.0372459476342467E-2</v>
      </c>
      <c r="T166" s="59">
        <f>((('Ac225 Dose 200 nCi R power'!U542/'Ac225 Dose 200 nCi R power'!I542)^2+('Ac227 Dose 1 nCi R power'!U542/'Ac227 Dose 1 nCi R power'!I542)^2)^0.5)*H166</f>
        <v>8.8620272817455159E-2</v>
      </c>
      <c r="U166" s="59">
        <f>((('Ac225 Dose 200 nCi R power'!V542/'Ac225 Dose 200 nCi R power'!J542)^2+('Ac227 Dose 1 nCi R power'!V542/'Ac227 Dose 1 nCi R power'!J542)^2)^0.5)*I166</f>
        <v>0.2528224815863202</v>
      </c>
      <c r="V166" s="59">
        <f>((('Ac225 Dose 200 nCi R power'!W542/'Ac225 Dose 200 nCi R power'!K542)^2+('Ac227 Dose 1 nCi R power'!W542/'Ac227 Dose 1 nCi R power'!K542)^2)^0.5)*J166</f>
        <v>6.2989141004171481E-2</v>
      </c>
      <c r="W166" s="59">
        <f>((('Ac225 Dose 200 nCi R power'!X542/'Ac225 Dose 200 nCi R power'!L542)^2+('Ac227 Dose 1 nCi R power'!X542/'Ac227 Dose 1 nCi R power'!L542)^2)^0.5)*K166</f>
        <v>0.10246922262663713</v>
      </c>
      <c r="X166" s="59">
        <f>((('Ac225 Dose 200 nCi R power'!Y542/'Ac225 Dose 200 nCi R power'!M542)^2+('Ac227 Dose 1 nCi R power'!Y542/'Ac227 Dose 1 nCi R power'!M542)^2)^0.5)*L166</f>
        <v>0.10312668938531826</v>
      </c>
      <c r="Y166" s="59"/>
      <c r="Z166" s="59"/>
      <c r="AA166" s="59"/>
      <c r="AB166" s="59">
        <f>((('Ac225 Dose 200 nCi R power'!AC542/'Ac225 Dose 200 nCi R power'!E542)^2+('Ac227 Dose 1 nCi R power'!AC542/'Ac227 Dose 1 nCi R power'!E542)^2)^0.5)*D166</f>
        <v>0.43418534063186764</v>
      </c>
      <c r="AC166" s="59">
        <f>((('Ac225 Dose 200 nCi R power'!AD542/'Ac225 Dose 200 nCi R power'!F542)^2+('Ac227 Dose 1 nCi R power'!AD542/'Ac227 Dose 1 nCi R power'!F542)^2)^0.5)*E166</f>
        <v>0.3947737637287177</v>
      </c>
      <c r="AD166" s="59">
        <f>((('Ac225 Dose 200 nCi R power'!AE542/'Ac225 Dose 200 nCi R power'!G542)^2+('Ac227 Dose 1 nCi R power'!AE542/'Ac227 Dose 1 nCi R power'!G542)^2)^0.5)*F166</f>
        <v>7.9752542292170839E-2</v>
      </c>
      <c r="AE166" s="59">
        <f>((('Ac225 Dose 200 nCi R power'!AF542/'Ac225 Dose 200 nCi R power'!H542)^2+('Ac227 Dose 1 nCi R power'!AF542/'Ac227 Dose 1 nCi R power'!H542)^2)^0.5)*G166</f>
        <v>9.412028993100427E-2</v>
      </c>
      <c r="AF166" s="59">
        <f>((('Ac225 Dose 200 nCi R power'!AG542/'Ac225 Dose 200 nCi R power'!I542)^2+('Ac227 Dose 1 nCi R power'!AG542/'Ac227 Dose 1 nCi R power'!I542)^2)^0.5)*H166</f>
        <v>0.11403525788305367</v>
      </c>
      <c r="AG166" s="59">
        <f>((('Ac225 Dose 200 nCi R power'!AH542/'Ac225 Dose 200 nCi R power'!J542)^2+('Ac227 Dose 1 nCi R power'!AH542/'Ac227 Dose 1 nCi R power'!J542)^2)^0.5)*I166</f>
        <v>0.44728978714507805</v>
      </c>
      <c r="AH166" s="59">
        <f>((('Ac225 Dose 200 nCi R power'!AI542/'Ac225 Dose 200 nCi R power'!K542)^2+('Ac227 Dose 1 nCi R power'!AI542/'Ac227 Dose 1 nCi R power'!K542)^2)^0.5)*J166</f>
        <v>9.5501854846958195E-2</v>
      </c>
      <c r="AI166" s="59">
        <f>((('Ac225 Dose 200 nCi R power'!AJ542/'Ac225 Dose 200 nCi R power'!L542)^2+('Ac227 Dose 1 nCi R power'!AJ542/'Ac227 Dose 1 nCi R power'!L542)^2)^0.5)*K166</f>
        <v>0.21790924995574287</v>
      </c>
      <c r="AJ166" s="59">
        <f>((('Ac225 Dose 200 nCi R power'!AK542/'Ac225 Dose 200 nCi R power'!M542)^2+('Ac227 Dose 1 nCi R power'!AK542/'Ac227 Dose 1 nCi R power'!M542)^2)^0.5)*L166</f>
        <v>0.14255776637945125</v>
      </c>
      <c r="AK166" s="59"/>
      <c r="AL166" s="59"/>
      <c r="AN166" s="148">
        <f t="shared" si="20"/>
        <v>0.12265553650303587</v>
      </c>
      <c r="AO166" s="148">
        <f t="shared" si="20"/>
        <v>-3.4073063612495014E-2</v>
      </c>
      <c r="AP166" s="148">
        <f t="shared" si="20"/>
        <v>-9.7945200580817349E-3</v>
      </c>
      <c r="AQ166" s="148">
        <f t="shared" si="20"/>
        <v>7.1259455771659208E-4</v>
      </c>
      <c r="AR166" s="148">
        <f t="shared" si="20"/>
        <v>-1.7098636250067398E-2</v>
      </c>
      <c r="AS166" s="148">
        <f t="shared" si="20"/>
        <v>-7.032450003941676E-3</v>
      </c>
      <c r="AT166" s="148">
        <f t="shared" si="18"/>
        <v>-7.001326047639575E-3</v>
      </c>
      <c r="AU166" s="148">
        <f t="shared" si="18"/>
        <v>1.0102308204530286E-2</v>
      </c>
      <c r="AV166" s="148">
        <f t="shared" si="18"/>
        <v>-1.6358698200587218E-2</v>
      </c>
      <c r="AZ166" s="148">
        <f t="shared" si="21"/>
        <v>0.59309756028156091</v>
      </c>
      <c r="BA166" s="148">
        <f t="shared" si="21"/>
        <v>0.62714670840293707</v>
      </c>
      <c r="BB166" s="148">
        <f t="shared" si="21"/>
        <v>0.12855772426777218</v>
      </c>
      <c r="BC166" s="148">
        <f t="shared" si="21"/>
        <v>0.14520534396506332</v>
      </c>
      <c r="BD166" s="148">
        <f t="shared" si="21"/>
        <v>0.18555689445044143</v>
      </c>
      <c r="BE166" s="148">
        <f t="shared" si="21"/>
        <v>0.69307981872745661</v>
      </c>
      <c r="BF166" s="148">
        <f t="shared" si="19"/>
        <v>0.1514896698034901</v>
      </c>
      <c r="BG166" s="148">
        <f t="shared" si="19"/>
        <v>0.33048078078691029</v>
      </c>
      <c r="BH166" s="148">
        <f t="shared" si="19"/>
        <v>0.22932575756418228</v>
      </c>
    </row>
    <row r="167" spans="3:60">
      <c r="C167">
        <f t="shared" si="22"/>
        <v>125</v>
      </c>
      <c r="D167" s="58">
        <f>'Ac227 Dose 1 nCi R power'!E543/'Ac225 Dose 200 nCi R power'!E543</f>
        <v>0.22125064597087093</v>
      </c>
      <c r="E167" s="58">
        <f>'Ac227 Dose 1 nCi R power'!F543/'Ac225 Dose 200 nCi R power'!F543</f>
        <v>0.32329735273664789</v>
      </c>
      <c r="F167" s="58">
        <f>'Ac227 Dose 1 nCi R power'!G543/'Ac225 Dose 200 nCi R power'!G543</f>
        <v>6.7924453375529423E-2</v>
      </c>
      <c r="G167" s="58">
        <f>'Ac227 Dose 1 nCi R power'!H543/'Ac225 Dose 200 nCi R power'!H543</f>
        <v>7.1096065730260491E-2</v>
      </c>
      <c r="H167" s="58">
        <f>'Ac227 Dose 1 nCi R power'!I543/'Ac225 Dose 200 nCi R power'!I543</f>
        <v>9.952480475616711E-2</v>
      </c>
      <c r="I167" s="58">
        <f>'Ac227 Dose 1 nCi R power'!J543/'Ac225 Dose 200 nCi R power'!J543</f>
        <v>0.34196054447573487</v>
      </c>
      <c r="J167" s="58">
        <f>'Ac227 Dose 1 nCi R power'!K543/'Ac225 Dose 200 nCi R power'!K543</f>
        <v>7.7912936162367552E-2</v>
      </c>
      <c r="K167" s="58">
        <f>'Ac227 Dose 1 nCi R power'!L543/'Ac225 Dose 200 nCi R power'!L543</f>
        <v>0.15667956540150102</v>
      </c>
      <c r="L167" s="58">
        <f>'Ac227 Dose 1 nCi R power'!M543/'Ac225 Dose 200 nCi R power'!M543</f>
        <v>0.12075079386623501</v>
      </c>
      <c r="M167" s="58"/>
      <c r="P167" s="59">
        <f>((('Ac225 Dose 200 nCi R power'!Q543/'Ac225 Dose 200 nCi R power'!E543)^2+('Ac227 Dose 1 nCi R power'!Q543/'Ac227 Dose 1 nCi R power'!E543)^2)^0.5)*D167</f>
        <v>5.0421612468925327E-2</v>
      </c>
      <c r="Q167" s="59">
        <f>((('Ac225 Dose 200 nCi R power'!R543/'Ac225 Dose 200 nCi R power'!F543)^2+('Ac227 Dose 1 nCi R power'!R543/'Ac227 Dose 1 nCi R power'!F543)^2)^0.5)*E167</f>
        <v>0.37081995785871258</v>
      </c>
      <c r="R167" s="59">
        <f>((('Ac225 Dose 200 nCi R power'!S543/'Ac225 Dose 200 nCi R power'!G543)^2+('Ac227 Dose 1 nCi R power'!S543/'Ac227 Dose 1 nCi R power'!G543)^2)^0.5)*F167</f>
        <v>8.1555352742921403E-2</v>
      </c>
      <c r="S167" s="59">
        <f>((('Ac225 Dose 200 nCi R power'!T543/'Ac225 Dose 200 nCi R power'!H543)^2+('Ac227 Dose 1 nCi R power'!T543/'Ac227 Dose 1 nCi R power'!H543)^2)^0.5)*G167</f>
        <v>7.0099652545262042E-2</v>
      </c>
      <c r="T167" s="59">
        <f>((('Ac225 Dose 200 nCi R power'!U543/'Ac225 Dose 200 nCi R power'!I543)^2+('Ac227 Dose 1 nCi R power'!U543/'Ac227 Dose 1 nCi R power'!I543)^2)^0.5)*H167</f>
        <v>0.12331824852657941</v>
      </c>
      <c r="U167" s="59">
        <f>((('Ac225 Dose 200 nCi R power'!V543/'Ac225 Dose 200 nCi R power'!J543)^2+('Ac227 Dose 1 nCi R power'!V543/'Ac227 Dose 1 nCi R power'!J543)^2)^0.5)*I167</f>
        <v>0.351684268195398</v>
      </c>
      <c r="V167" s="59">
        <f>((('Ac225 Dose 200 nCi R power'!W543/'Ac225 Dose 200 nCi R power'!K543)^2+('Ac227 Dose 1 nCi R power'!W543/'Ac227 Dose 1 nCi R power'!K543)^2)^0.5)*J167</f>
        <v>8.7648399834677079E-2</v>
      </c>
      <c r="W167" s="59">
        <f>((('Ac225 Dose 200 nCi R power'!X543/'Ac225 Dose 200 nCi R power'!L543)^2+('Ac227 Dose 1 nCi R power'!X543/'Ac227 Dose 1 nCi R power'!L543)^2)^0.5)*K167</f>
        <v>0.14262278621001281</v>
      </c>
      <c r="X167" s="59">
        <f>((('Ac225 Dose 200 nCi R power'!Y543/'Ac225 Dose 200 nCi R power'!M543)^2+('Ac227 Dose 1 nCi R power'!Y543/'Ac227 Dose 1 nCi R power'!M543)^2)^0.5)*L167</f>
        <v>0.14351026938905856</v>
      </c>
      <c r="Y167" s="59"/>
      <c r="Z167" s="59"/>
      <c r="AA167" s="59"/>
      <c r="AB167" s="59">
        <f>((('Ac225 Dose 200 nCi R power'!AC543/'Ac225 Dose 200 nCi R power'!E543)^2+('Ac227 Dose 1 nCi R power'!AC543/'Ac227 Dose 1 nCi R power'!E543)^2)^0.5)*D167</f>
        <v>0.60465768505515383</v>
      </c>
      <c r="AC167" s="59">
        <f>((('Ac225 Dose 200 nCi R power'!AD543/'Ac225 Dose 200 nCi R power'!F543)^2+('Ac227 Dose 1 nCi R power'!AD543/'Ac227 Dose 1 nCi R power'!F543)^2)^0.5)*E167</f>
        <v>0.54911949553605854</v>
      </c>
      <c r="AD167" s="59">
        <f>((('Ac225 Dose 200 nCi R power'!AE543/'Ac225 Dose 200 nCi R power'!G543)^2+('Ac227 Dose 1 nCi R power'!AE543/'Ac227 Dose 1 nCi R power'!G543)^2)^0.5)*F167</f>
        <v>0.11099552016631808</v>
      </c>
      <c r="AE167" s="59">
        <f>((('Ac225 Dose 200 nCi R power'!AF543/'Ac225 Dose 200 nCi R power'!H543)^2+('Ac227 Dose 1 nCi R power'!AF543/'Ac227 Dose 1 nCi R power'!H543)^2)^0.5)*G167</f>
        <v>0.13099279356892918</v>
      </c>
      <c r="AF167" s="59">
        <f>((('Ac225 Dose 200 nCi R power'!AG543/'Ac225 Dose 200 nCi R power'!I543)^2+('Ac227 Dose 1 nCi R power'!AG543/'Ac227 Dose 1 nCi R power'!I543)^2)^0.5)*H167</f>
        <v>0.15868396280548697</v>
      </c>
      <c r="AG167" s="59">
        <f>((('Ac225 Dose 200 nCi R power'!AH543/'Ac225 Dose 200 nCi R power'!J543)^2+('Ac227 Dose 1 nCi R power'!AH543/'Ac227 Dose 1 nCi R power'!J543)^2)^0.5)*I167</f>
        <v>0.62237834744300435</v>
      </c>
      <c r="AH167" s="59">
        <f>((('Ac225 Dose 200 nCi R power'!AI543/'Ac225 Dose 200 nCi R power'!K543)^2+('Ac227 Dose 1 nCi R power'!AI543/'Ac227 Dose 1 nCi R power'!K543)^2)^0.5)*J167</f>
        <v>0.13290823030078402</v>
      </c>
      <c r="AI167" s="59">
        <f>((('Ac225 Dose 200 nCi R power'!AJ543/'Ac225 Dose 200 nCi R power'!L543)^2+('Ac227 Dose 1 nCi R power'!AJ543/'Ac227 Dose 1 nCi R power'!L543)^2)^0.5)*K167</f>
        <v>0.30328220395679978</v>
      </c>
      <c r="AJ167" s="59">
        <f>((('Ac225 Dose 200 nCi R power'!AK543/'Ac225 Dose 200 nCi R power'!M543)^2+('Ac227 Dose 1 nCi R power'!AK543/'Ac227 Dose 1 nCi R power'!M543)^2)^0.5)*L167</f>
        <v>0.19839514324824781</v>
      </c>
      <c r="AK167" s="59"/>
      <c r="AL167" s="59"/>
      <c r="AN167" s="148">
        <f t="shared" si="20"/>
        <v>0.17082903350194562</v>
      </c>
      <c r="AO167" s="148">
        <f t="shared" si="20"/>
        <v>-4.7522605122064687E-2</v>
      </c>
      <c r="AP167" s="148">
        <f t="shared" si="20"/>
        <v>-1.363089936739198E-2</v>
      </c>
      <c r="AQ167" s="148">
        <f t="shared" si="20"/>
        <v>9.9641318499844866E-4</v>
      </c>
      <c r="AR167" s="148">
        <f t="shared" si="20"/>
        <v>-2.3793443770412301E-2</v>
      </c>
      <c r="AS167" s="148">
        <f t="shared" si="20"/>
        <v>-9.7237237196631243E-3</v>
      </c>
      <c r="AT167" s="148">
        <f t="shared" si="18"/>
        <v>-9.7354636723095272E-3</v>
      </c>
      <c r="AU167" s="148">
        <f t="shared" si="18"/>
        <v>1.4056779191488206E-2</v>
      </c>
      <c r="AV167" s="148">
        <f t="shared" si="18"/>
        <v>-2.275947552282355E-2</v>
      </c>
      <c r="AZ167" s="148">
        <f t="shared" si="21"/>
        <v>0.82590833102602479</v>
      </c>
      <c r="BA167" s="148">
        <f t="shared" si="21"/>
        <v>0.87241684827270638</v>
      </c>
      <c r="BB167" s="148">
        <f t="shared" si="21"/>
        <v>0.17891997354184752</v>
      </c>
      <c r="BC167" s="148">
        <f t="shared" si="21"/>
        <v>0.20208885929918968</v>
      </c>
      <c r="BD167" s="148">
        <f t="shared" si="21"/>
        <v>0.25820876756165406</v>
      </c>
      <c r="BE167" s="148">
        <f t="shared" si="21"/>
        <v>0.96433889191873923</v>
      </c>
      <c r="BF167" s="148">
        <f t="shared" si="19"/>
        <v>0.21082116646315158</v>
      </c>
      <c r="BG167" s="148">
        <f t="shared" si="19"/>
        <v>0.4599617693583008</v>
      </c>
      <c r="BH167" s="148">
        <f t="shared" si="19"/>
        <v>0.3191459371144828</v>
      </c>
    </row>
    <row r="168" spans="3:60">
      <c r="C168">
        <f t="shared" si="22"/>
        <v>150</v>
      </c>
      <c r="D168" s="58">
        <f>'Ac227 Dose 1 nCi R power'!E544/'Ac225 Dose 200 nCi R power'!E544</f>
        <v>0.28493311772386815</v>
      </c>
      <c r="E168" s="58">
        <f>'Ac227 Dose 1 nCi R power'!F544/'Ac225 Dose 200 nCi R power'!F544</f>
        <v>0.41626271418683203</v>
      </c>
      <c r="F168" s="58">
        <f>'Ac227 Dose 1 nCi R power'!G544/'Ac225 Dose 200 nCi R power'!G544</f>
        <v>8.7470768660504322E-2</v>
      </c>
      <c r="G168" s="58">
        <f>'Ac227 Dose 1 nCi R power'!H544/'Ac225 Dose 200 nCi R power'!H544</f>
        <v>9.1555887162803301E-2</v>
      </c>
      <c r="H168" s="58">
        <f>'Ac227 Dose 1 nCi R power'!I544/'Ac225 Dose 200 nCi R power'!I544</f>
        <v>0.12815367319423776</v>
      </c>
      <c r="I168" s="58">
        <f>'Ac227 Dose 1 nCi R power'!J544/'Ac225 Dose 200 nCi R power'!J544</f>
        <v>0.44029858057123228</v>
      </c>
      <c r="J168" s="58">
        <f>'Ac227 Dose 1 nCi R power'!K544/'Ac225 Dose 200 nCi R power'!K544</f>
        <v>0.10033196132071023</v>
      </c>
      <c r="K168" s="58">
        <f>'Ac227 Dose 1 nCi R power'!L544/'Ac225 Dose 200 nCi R power'!L544</f>
        <v>0.20178435381269669</v>
      </c>
      <c r="L168" s="58">
        <f>'Ac227 Dose 1 nCi R power'!M544/'Ac225 Dose 200 nCi R power'!M544</f>
        <v>0.15550176162225998</v>
      </c>
      <c r="M168" s="58"/>
      <c r="P168" s="59">
        <f>((('Ac225 Dose 200 nCi R power'!Q544/'Ac225 Dose 200 nCi R power'!E544)^2+('Ac227 Dose 1 nCi R power'!Q544/'Ac227 Dose 1 nCi R power'!E544)^2)^0.5)*D168</f>
        <v>6.4935191399098577E-2</v>
      </c>
      <c r="Q168" s="59">
        <f>((('Ac225 Dose 200 nCi R power'!R544/'Ac225 Dose 200 nCi R power'!F544)^2+('Ac227 Dose 1 nCi R power'!R544/'Ac227 Dose 1 nCi R power'!F544)^2)^0.5)*E168</f>
        <v>0.47753056578219627</v>
      </c>
      <c r="R168" s="59">
        <f>((('Ac225 Dose 200 nCi R power'!S544/'Ac225 Dose 200 nCi R power'!G544)^2+('Ac227 Dose 1 nCi R power'!S544/'Ac227 Dose 1 nCi R power'!G544)^2)^0.5)*F168</f>
        <v>0.10502437584138953</v>
      </c>
      <c r="S168" s="59">
        <f>((('Ac225 Dose 200 nCi R power'!T544/'Ac225 Dose 200 nCi R power'!H544)^2+('Ac227 Dose 1 nCi R power'!T544/'Ac227 Dose 1 nCi R power'!H544)^2)^0.5)*G168</f>
        <v>9.0269502591766845E-2</v>
      </c>
      <c r="T168" s="59">
        <f>((('Ac225 Dose 200 nCi R power'!U544/'Ac225 Dose 200 nCi R power'!I544)^2+('Ac227 Dose 1 nCi R power'!U544/'Ac227 Dose 1 nCi R power'!I544)^2)^0.5)*H168</f>
        <v>0.1587917078887873</v>
      </c>
      <c r="U168" s="59">
        <f>((('Ac225 Dose 200 nCi R power'!V544/'Ac225 Dose 200 nCi R power'!J544)^2+('Ac227 Dose 1 nCi R power'!V544/'Ac227 Dose 1 nCi R power'!J544)^2)^0.5)*I168</f>
        <v>0.45277635252596221</v>
      </c>
      <c r="V168" s="59">
        <f>((('Ac225 Dose 200 nCi R power'!W544/'Ac225 Dose 200 nCi R power'!K544)^2+('Ac227 Dose 1 nCi R power'!W544/'Ac227 Dose 1 nCi R power'!K544)^2)^0.5)*J168</f>
        <v>0.11286440878587393</v>
      </c>
      <c r="W168" s="59">
        <f>((('Ac225 Dose 200 nCi R power'!X544/'Ac225 Dose 200 nCi R power'!L544)^2+('Ac227 Dose 1 nCi R power'!X544/'Ac227 Dose 1 nCi R power'!L544)^2)^0.5)*K168</f>
        <v>0.18368037231739062</v>
      </c>
      <c r="X168" s="59">
        <f>((('Ac225 Dose 200 nCi R power'!Y544/'Ac225 Dose 200 nCi R power'!M544)^2+('Ac227 Dose 1 nCi R power'!Y544/'Ac227 Dose 1 nCi R power'!M544)^2)^0.5)*L168</f>
        <v>0.1848075754563879</v>
      </c>
      <c r="Y168" s="59"/>
      <c r="Z168" s="59"/>
      <c r="AA168" s="59"/>
      <c r="AB168" s="59">
        <f>((('Ac225 Dose 200 nCi R power'!AC544/'Ac225 Dose 200 nCi R power'!E544)^2+('Ac227 Dose 1 nCi R power'!AC544/'Ac227 Dose 1 nCi R power'!E544)^2)^0.5)*D168</f>
        <v>0.77877467633537778</v>
      </c>
      <c r="AC168" s="59">
        <f>((('Ac225 Dose 200 nCi R power'!AD544/'Ac225 Dose 200 nCi R power'!F544)^2+('Ac227 Dose 1 nCi R power'!AD544/'Ac227 Dose 1 nCi R power'!F544)^2)^0.5)*E168</f>
        <v>0.7069374634787321</v>
      </c>
      <c r="AD168" s="59">
        <f>((('Ac225 Dose 200 nCi R power'!AE544/'Ac225 Dose 200 nCi R power'!G544)^2+('Ac227 Dose 1 nCi R power'!AE544/'Ac227 Dose 1 nCi R power'!G544)^2)^0.5)*F168</f>
        <v>0.14293589059856213</v>
      </c>
      <c r="AE168" s="59">
        <f>((('Ac225 Dose 200 nCi R power'!AF544/'Ac225 Dose 200 nCi R power'!H544)^2+('Ac227 Dose 1 nCi R power'!AF544/'Ac227 Dose 1 nCi R power'!H544)^2)^0.5)*G168</f>
        <v>0.16869206829209052</v>
      </c>
      <c r="AF168" s="59">
        <f>((('Ac225 Dose 200 nCi R power'!AG544/'Ac225 Dose 200 nCi R power'!I544)^2+('Ac227 Dose 1 nCi R power'!AG544/'Ac227 Dose 1 nCi R power'!I544)^2)^0.5)*H168</f>
        <v>0.20433007341763787</v>
      </c>
      <c r="AG168" s="59">
        <f>((('Ac225 Dose 200 nCi R power'!AH544/'Ac225 Dose 200 nCi R power'!J544)^2+('Ac227 Dose 1 nCi R power'!AH544/'Ac227 Dose 1 nCi R power'!J544)^2)^0.5)*I168</f>
        <v>0.80141134407621994</v>
      </c>
      <c r="AH168" s="59">
        <f>((('Ac225 Dose 200 nCi R power'!AI544/'Ac225 Dose 200 nCi R power'!K544)^2+('Ac227 Dose 1 nCi R power'!AI544/'Ac227 Dose 1 nCi R power'!K544)^2)^0.5)*J168</f>
        <v>0.17115610409311346</v>
      </c>
      <c r="AI168" s="59">
        <f>((('Ac225 Dose 200 nCi R power'!AJ544/'Ac225 Dose 200 nCi R power'!L544)^2+('Ac227 Dose 1 nCi R power'!AJ544/'Ac227 Dose 1 nCi R power'!L544)^2)^0.5)*K168</f>
        <v>0.39058893499617187</v>
      </c>
      <c r="AJ168" s="59">
        <f>((('Ac225 Dose 200 nCi R power'!AK544/'Ac225 Dose 200 nCi R power'!M544)^2+('Ac227 Dose 1 nCi R power'!AK544/'Ac227 Dose 1 nCi R power'!M544)^2)^0.5)*L168</f>
        <v>0.25549397472113494</v>
      </c>
      <c r="AK168" s="59"/>
      <c r="AL168" s="59"/>
      <c r="AN168" s="148">
        <f t="shared" si="20"/>
        <v>0.21999792632476955</v>
      </c>
      <c r="AO168" s="148">
        <f t="shared" si="20"/>
        <v>-6.1267851595364242E-2</v>
      </c>
      <c r="AP168" s="148">
        <f t="shared" si="20"/>
        <v>-1.7553607180885208E-2</v>
      </c>
      <c r="AQ168" s="148">
        <f t="shared" si="20"/>
        <v>1.2863845710364558E-3</v>
      </c>
      <c r="AR168" s="148">
        <f t="shared" si="20"/>
        <v>-3.0638034694549537E-2</v>
      </c>
      <c r="AS168" s="148">
        <f t="shared" si="20"/>
        <v>-1.2477771954729933E-2</v>
      </c>
      <c r="AT168" s="148">
        <f t="shared" si="18"/>
        <v>-1.2532447465163701E-2</v>
      </c>
      <c r="AU168" s="148">
        <f t="shared" si="18"/>
        <v>1.8103981495306065E-2</v>
      </c>
      <c r="AV168" s="148">
        <f t="shared" si="18"/>
        <v>-2.930581383412792E-2</v>
      </c>
      <c r="AZ168" s="148">
        <f t="shared" si="21"/>
        <v>1.0637077940592459</v>
      </c>
      <c r="BA168" s="148">
        <f t="shared" si="21"/>
        <v>1.1232001776655642</v>
      </c>
      <c r="BB168" s="148">
        <f t="shared" si="21"/>
        <v>0.23040665925906645</v>
      </c>
      <c r="BC168" s="148">
        <f t="shared" si="21"/>
        <v>0.26024795545489382</v>
      </c>
      <c r="BD168" s="148">
        <f t="shared" si="21"/>
        <v>0.33248374661187563</v>
      </c>
      <c r="BE168" s="148">
        <f t="shared" si="21"/>
        <v>1.2417099246474521</v>
      </c>
      <c r="BF168" s="148">
        <f t="shared" si="19"/>
        <v>0.2714880654138237</v>
      </c>
      <c r="BG168" s="148">
        <f t="shared" si="19"/>
        <v>0.59237328880886853</v>
      </c>
      <c r="BH168" s="148">
        <f t="shared" si="19"/>
        <v>0.41099573634339492</v>
      </c>
    </row>
    <row r="169" spans="3:60">
      <c r="C169">
        <f t="shared" si="22"/>
        <v>175</v>
      </c>
      <c r="D169" s="58">
        <f>'Ac227 Dose 1 nCi R power'!E545/'Ac225 Dose 200 nCi R power'!E545</f>
        <v>0.34907267153916577</v>
      </c>
      <c r="E169" s="58">
        <f>'Ac227 Dose 1 nCi R power'!F545/'Ac225 Dose 200 nCi R power'!F545</f>
        <v>0.50991567408590555</v>
      </c>
      <c r="F169" s="58">
        <f>'Ac227 Dose 1 nCi R power'!G545/'Ac225 Dose 200 nCi R power'!G545</f>
        <v>0.10716112226388397</v>
      </c>
      <c r="G169" s="58">
        <f>'Ac227 Dose 1 nCi R power'!H545/'Ac225 Dose 200 nCi R power'!H545</f>
        <v>0.1121669450444812</v>
      </c>
      <c r="H169" s="58">
        <f>'Ac227 Dose 1 nCi R power'!I545/'Ac225 Dose 200 nCi R power'!I545</f>
        <v>0.15699356516745816</v>
      </c>
      <c r="I169" s="58">
        <f>'Ac227 Dose 1 nCi R power'!J545/'Ac225 Dose 200 nCi R power'!J545</f>
        <v>0.53936617604635029</v>
      </c>
      <c r="J169" s="58">
        <f>'Ac227 Dose 1 nCi R power'!K545/'Ac225 Dose 200 nCi R power'!K545</f>
        <v>0.12291725044924703</v>
      </c>
      <c r="K169" s="58">
        <f>'Ac227 Dose 1 nCi R power'!L545/'Ac225 Dose 200 nCi R power'!L545</f>
        <v>0.24722444484257716</v>
      </c>
      <c r="L169" s="58">
        <f>'Ac227 Dose 1 nCi R power'!M545/'Ac225 Dose 200 nCi R power'!M545</f>
        <v>0.19051111642731841</v>
      </c>
      <c r="M169" s="58"/>
      <c r="P169" s="59">
        <f>((('Ac225 Dose 200 nCi R power'!Q545/'Ac225 Dose 200 nCi R power'!E545)^2+('Ac227 Dose 1 nCi R power'!Q545/'Ac227 Dose 1 nCi R power'!E545)^2)^0.5)*D169</f>
        <v>7.956387487362368E-2</v>
      </c>
      <c r="Q169" s="59">
        <f>((('Ac225 Dose 200 nCi R power'!R545/'Ac225 Dose 200 nCi R power'!F545)^2+('Ac227 Dose 1 nCi R power'!R545/'Ac227 Dose 1 nCi R power'!F545)^2)^0.5)*E169</f>
        <v>0.58502889450144613</v>
      </c>
      <c r="R169" s="59">
        <f>((('Ac225 Dose 200 nCi R power'!S545/'Ac225 Dose 200 nCi R power'!G545)^2+('Ac227 Dose 1 nCi R power'!S545/'Ac227 Dose 1 nCi R power'!G545)^2)^0.5)*F169</f>
        <v>0.1286665055006779</v>
      </c>
      <c r="S169" s="59">
        <f>((('Ac225 Dose 200 nCi R power'!T545/'Ac225 Dose 200 nCi R power'!H545)^2+('Ac227 Dose 1 nCi R power'!T545/'Ac227 Dose 1 nCi R power'!H545)^2)^0.5)*G169</f>
        <v>0.11058849866396786</v>
      </c>
      <c r="T169" s="59">
        <f>((('Ac225 Dose 200 nCi R power'!U545/'Ac225 Dose 200 nCi R power'!I545)^2+('Ac227 Dose 1 nCi R power'!U545/'Ac227 Dose 1 nCi R power'!I545)^2)^0.5)*H169</f>
        <v>0.19452669160260982</v>
      </c>
      <c r="U169" s="59">
        <f>((('Ac225 Dose 200 nCi R power'!V545/'Ac225 Dose 200 nCi R power'!J545)^2+('Ac227 Dose 1 nCi R power'!V545/'Ac227 Dose 1 nCi R power'!J545)^2)^0.5)*I169</f>
        <v>0.55461895458396582</v>
      </c>
      <c r="V169" s="59">
        <f>((('Ac225 Dose 200 nCi R power'!W545/'Ac225 Dose 200 nCi R power'!K545)^2+('Ac227 Dose 1 nCi R power'!W545/'Ac227 Dose 1 nCi R power'!K545)^2)^0.5)*J169</f>
        <v>0.13826774016498408</v>
      </c>
      <c r="W169" s="59">
        <f>((('Ac225 Dose 200 nCi R power'!X545/'Ac225 Dose 200 nCi R power'!L545)^2+('Ac227 Dose 1 nCi R power'!X545/'Ac227 Dose 1 nCi R power'!L545)^2)^0.5)*K169</f>
        <v>0.22504232506585439</v>
      </c>
      <c r="X169" s="59">
        <f>((('Ac225 Dose 200 nCi R power'!Y545/'Ac225 Dose 200 nCi R power'!M545)^2+('Ac227 Dose 1 nCi R power'!Y545/'Ac227 Dose 1 nCi R power'!M545)^2)^0.5)*L169</f>
        <v>0.22641216281621213</v>
      </c>
      <c r="Y169" s="59"/>
      <c r="Z169" s="59"/>
      <c r="AA169" s="59"/>
      <c r="AB169" s="59">
        <f>((('Ac225 Dose 200 nCi R power'!AC545/'Ac225 Dose 200 nCi R power'!E545)^2+('Ac227 Dose 1 nCi R power'!AC545/'Ac227 Dose 1 nCi R power'!E545)^2)^0.5)*D169</f>
        <v>0.95413361552564568</v>
      </c>
      <c r="AC169" s="59">
        <f>((('Ac225 Dose 200 nCi R power'!AD545/'Ac225 Dose 200 nCi R power'!F545)^2+('Ac227 Dose 1 nCi R power'!AD545/'Ac227 Dose 1 nCi R power'!F545)^2)^0.5)*E169</f>
        <v>0.86592462162217188</v>
      </c>
      <c r="AD169" s="59">
        <f>((('Ac225 Dose 200 nCi R power'!AE545/'Ac225 Dose 200 nCi R power'!G545)^2+('Ac227 Dose 1 nCi R power'!AE545/'Ac227 Dose 1 nCi R power'!G545)^2)^0.5)*F169</f>
        <v>0.17511152007152436</v>
      </c>
      <c r="AE169" s="59">
        <f>((('Ac225 Dose 200 nCi R power'!AF545/'Ac225 Dose 200 nCi R power'!H545)^2+('Ac227 Dose 1 nCi R power'!AF545/'Ac227 Dose 1 nCi R power'!H545)^2)^0.5)*G169</f>
        <v>0.20666995881097441</v>
      </c>
      <c r="AF169" s="59">
        <f>((('Ac225 Dose 200 nCi R power'!AG545/'Ac225 Dose 200 nCi R power'!I545)^2+('Ac227 Dose 1 nCi R power'!AG545/'Ac227 Dose 1 nCi R power'!I545)^2)^0.5)*H169</f>
        <v>0.25031258597189682</v>
      </c>
      <c r="AG169" s="59">
        <f>((('Ac225 Dose 200 nCi R power'!AH545/'Ac225 Dose 200 nCi R power'!J545)^2+('Ac227 Dose 1 nCi R power'!AH545/'Ac227 Dose 1 nCi R power'!J545)^2)^0.5)*I169</f>
        <v>0.98177213503865579</v>
      </c>
      <c r="AH169" s="59">
        <f>((('Ac225 Dose 200 nCi R power'!AI545/'Ac225 Dose 200 nCi R power'!K545)^2+('Ac227 Dose 1 nCi R power'!AI545/'Ac227 Dose 1 nCi R power'!K545)^2)^0.5)*J169</f>
        <v>0.20968734287703325</v>
      </c>
      <c r="AI169" s="59">
        <f>((('Ac225 Dose 200 nCi R power'!AJ545/'Ac225 Dose 200 nCi R power'!L545)^2+('Ac227 Dose 1 nCi R power'!AJ545/'Ac227 Dose 1 nCi R power'!L545)^2)^0.5)*K169</f>
        <v>0.47854583091202013</v>
      </c>
      <c r="AJ169" s="59">
        <f>((('Ac225 Dose 200 nCi R power'!AK545/'Ac225 Dose 200 nCi R power'!M545)^2+('Ac227 Dose 1 nCi R power'!AK545/'Ac227 Dose 1 nCi R power'!M545)^2)^0.5)*L169</f>
        <v>0.3130171767367389</v>
      </c>
      <c r="AK169" s="59"/>
      <c r="AL169" s="59"/>
      <c r="AN169" s="148">
        <f t="shared" si="20"/>
        <v>0.26950879666554206</v>
      </c>
      <c r="AO169" s="148">
        <f t="shared" si="20"/>
        <v>-7.5113220415540582E-2</v>
      </c>
      <c r="AP169" s="148">
        <f t="shared" si="20"/>
        <v>-2.1505383236793935E-2</v>
      </c>
      <c r="AQ169" s="148">
        <f t="shared" si="20"/>
        <v>1.5784463805133403E-3</v>
      </c>
      <c r="AR169" s="148">
        <f t="shared" si="20"/>
        <v>-3.7533126435151665E-2</v>
      </c>
      <c r="AS169" s="148">
        <f t="shared" si="20"/>
        <v>-1.525277853761553E-2</v>
      </c>
      <c r="AT169" s="148">
        <f t="shared" si="18"/>
        <v>-1.5350489715737048E-2</v>
      </c>
      <c r="AU169" s="148">
        <f t="shared" si="18"/>
        <v>2.218211977672277E-2</v>
      </c>
      <c r="AV169" s="148">
        <f t="shared" si="18"/>
        <v>-3.5901046388893715E-2</v>
      </c>
      <c r="AZ169" s="148">
        <f t="shared" si="21"/>
        <v>1.3032062870648113</v>
      </c>
      <c r="BA169" s="148">
        <f t="shared" si="21"/>
        <v>1.3758402957080773</v>
      </c>
      <c r="BB169" s="148">
        <f t="shared" si="21"/>
        <v>0.28227264233540833</v>
      </c>
      <c r="BC169" s="148">
        <f t="shared" si="21"/>
        <v>0.3188369038554556</v>
      </c>
      <c r="BD169" s="148">
        <f t="shared" si="21"/>
        <v>0.40730615113935498</v>
      </c>
      <c r="BE169" s="148">
        <f t="shared" si="21"/>
        <v>1.5211383110850061</v>
      </c>
      <c r="BF169" s="148">
        <f t="shared" si="19"/>
        <v>0.33260459332628028</v>
      </c>
      <c r="BG169" s="148">
        <f t="shared" si="19"/>
        <v>0.72577027575459729</v>
      </c>
      <c r="BH169" s="148">
        <f t="shared" si="19"/>
        <v>0.50352829316405734</v>
      </c>
    </row>
    <row r="170" spans="3:60">
      <c r="C170">
        <f t="shared" si="22"/>
        <v>200</v>
      </c>
      <c r="D170" s="58">
        <f>'Ac227 Dose 1 nCi R power'!E546/'Ac225 Dose 200 nCi R power'!E546</f>
        <v>0.41330987057904106</v>
      </c>
      <c r="E170" s="58">
        <f>'Ac227 Dose 1 nCi R power'!F546/'Ac225 Dose 200 nCi R power'!F546</f>
        <v>0.60371591860982743</v>
      </c>
      <c r="F170" s="58">
        <f>'Ac227 Dose 1 nCi R power'!G546/'Ac225 Dose 200 nCi R power'!G546</f>
        <v>0.12688231940913505</v>
      </c>
      <c r="G170" s="58">
        <f>'Ac227 Dose 1 nCi R power'!H546/'Ac225 Dose 200 nCi R power'!H546</f>
        <v>0.13281039672046219</v>
      </c>
      <c r="H170" s="58">
        <f>'Ac227 Dose 1 nCi R power'!I546/'Ac225 Dose 200 nCi R power'!I546</f>
        <v>0.18587864528571799</v>
      </c>
      <c r="I170" s="58">
        <f>'Ac227 Dose 1 nCi R power'!J546/'Ac225 Dose 200 nCi R power'!J546</f>
        <v>0.63859008639889525</v>
      </c>
      <c r="J170" s="58">
        <f>'Ac227 Dose 1 nCi R power'!K546/'Ac225 Dose 200 nCi R power'!K546</f>
        <v>0.14553816242275713</v>
      </c>
      <c r="K170" s="58">
        <f>'Ac227 Dose 1 nCi R power'!L546/'Ac225 Dose 200 nCi R power'!L546</f>
        <v>0.2927363917052529</v>
      </c>
      <c r="L170" s="58">
        <f>'Ac227 Dose 1 nCi R power'!M546/'Ac225 Dose 200 nCi R power'!M546</f>
        <v>0.22557584463784597</v>
      </c>
      <c r="M170" s="58"/>
      <c r="P170" s="59">
        <f>((('Ac225 Dose 200 nCi R power'!Q546/'Ac225 Dose 200 nCi R power'!E546)^2+('Ac227 Dose 1 nCi R power'!Q546/'Ac227 Dose 1 nCi R power'!E546)^2)^0.5)*D170</f>
        <v>9.4217367871606006E-2</v>
      </c>
      <c r="Q170" s="59">
        <f>((('Ac225 Dose 200 nCi R power'!R546/'Ac225 Dose 200 nCi R power'!F546)^2+('Ac227 Dose 1 nCi R power'!R546/'Ac227 Dose 1 nCi R power'!F546)^2)^0.5)*E170</f>
        <v>0.6926959287188329</v>
      </c>
      <c r="R170" s="59">
        <f>((('Ac225 Dose 200 nCi R power'!S546/'Ac225 Dose 200 nCi R power'!G546)^2+('Ac227 Dose 1 nCi R power'!S546/'Ac227 Dose 1 nCi R power'!G546)^2)^0.5)*F170</f>
        <v>0.15234570628365104</v>
      </c>
      <c r="S170" s="59">
        <f>((('Ac225 Dose 200 nCi R power'!T546/'Ac225 Dose 200 nCi R power'!H546)^2+('Ac227 Dose 1 nCi R power'!T546/'Ac227 Dose 1 nCi R power'!H546)^2)^0.5)*G170</f>
        <v>0.1309394417166049</v>
      </c>
      <c r="T170" s="59">
        <f>((('Ac225 Dose 200 nCi R power'!U546/'Ac225 Dose 200 nCi R power'!I546)^2+('Ac227 Dose 1 nCi R power'!U546/'Ac227 Dose 1 nCi R power'!I546)^2)^0.5)*H170</f>
        <v>0.23031767854478788</v>
      </c>
      <c r="U170" s="59">
        <f>((('Ac225 Dose 200 nCi R power'!V546/'Ac225 Dose 200 nCi R power'!J546)^2+('Ac227 Dose 1 nCi R power'!V546/'Ac227 Dose 1 nCi R power'!J546)^2)^0.5)*I170</f>
        <v>0.65662237218460673</v>
      </c>
      <c r="V170" s="59">
        <f>((('Ac225 Dose 200 nCi R power'!W546/'Ac225 Dose 200 nCi R power'!K546)^2+('Ac227 Dose 1 nCi R power'!W546/'Ac227 Dose 1 nCi R power'!K546)^2)^0.5)*J170</f>
        <v>0.16371121212873718</v>
      </c>
      <c r="W170" s="59">
        <f>((('Ac225 Dose 200 nCi R power'!X546/'Ac225 Dose 200 nCi R power'!L546)^2+('Ac227 Dose 1 nCi R power'!X546/'Ac227 Dose 1 nCi R power'!L546)^2)^0.5)*K170</f>
        <v>0.26646948798031728</v>
      </c>
      <c r="X170" s="59">
        <f>((('Ac225 Dose 200 nCi R power'!Y546/'Ac225 Dose 200 nCi R power'!M546)^2+('Ac227 Dose 1 nCi R power'!Y546/'Ac227 Dose 1 nCi R power'!M546)^2)^0.5)*L170</f>
        <v>0.2680826058606241</v>
      </c>
      <c r="Y170" s="59"/>
      <c r="Z170" s="59"/>
      <c r="AA170" s="59"/>
      <c r="AB170" s="59">
        <f>((('Ac225 Dose 200 nCi R power'!AC546/'Ac225 Dose 200 nCi R power'!E546)^2+('Ac227 Dose 1 nCi R power'!AC546/'Ac227 Dose 1 nCi R power'!E546)^2)^0.5)*D170</f>
        <v>1.1297577186767491</v>
      </c>
      <c r="AC170" s="59">
        <f>((('Ac225 Dose 200 nCi R power'!AD546/'Ac225 Dose 200 nCi R power'!F546)^2+('Ac227 Dose 1 nCi R power'!AD546/'Ac227 Dose 1 nCi R power'!F546)^2)^0.5)*E170</f>
        <v>1.0251622587928451</v>
      </c>
      <c r="AD170" s="59">
        <f>((('Ac225 Dose 200 nCi R power'!AE546/'Ac225 Dose 200 nCi R power'!G546)^2+('Ac227 Dose 1 nCi R power'!AE546/'Ac227 Dose 1 nCi R power'!G546)^2)^0.5)*F170</f>
        <v>0.2073375244334219</v>
      </c>
      <c r="AE170" s="59">
        <f>((('Ac225 Dose 200 nCi R power'!AF546/'Ac225 Dose 200 nCi R power'!H546)^2+('Ac227 Dose 1 nCi R power'!AF546/'Ac227 Dose 1 nCi R power'!H546)^2)^0.5)*G170</f>
        <v>0.24470752597278389</v>
      </c>
      <c r="AF170" s="59">
        <f>((('Ac225 Dose 200 nCi R power'!AG546/'Ac225 Dose 200 nCi R power'!I546)^2+('Ac227 Dose 1 nCi R power'!AG546/'Ac227 Dose 1 nCi R power'!I546)^2)^0.5)*H170</f>
        <v>0.29636713388112973</v>
      </c>
      <c r="AG170" s="59">
        <f>((('Ac225 Dose 200 nCi R power'!AH546/'Ac225 Dose 200 nCi R power'!J546)^2+('Ac227 Dose 1 nCi R power'!AH546/'Ac227 Dose 1 nCi R power'!J546)^2)^0.5)*I170</f>
        <v>1.1624174122003377</v>
      </c>
      <c r="AH170" s="59">
        <f>((('Ac225 Dose 200 nCi R power'!AI546/'Ac225 Dose 200 nCi R power'!K546)^2+('Ac227 Dose 1 nCi R power'!AI546/'Ac227 Dose 1 nCi R power'!K546)^2)^0.5)*J170</f>
        <v>0.24827928863860896</v>
      </c>
      <c r="AI170" s="59">
        <f>((('Ac225 Dose 200 nCi R power'!AJ546/'Ac225 Dose 200 nCi R power'!L546)^2+('Ac227 Dose 1 nCi R power'!AJ546/'Ac227 Dose 1 nCi R power'!L546)^2)^0.5)*K170</f>
        <v>0.56664207951809498</v>
      </c>
      <c r="AJ170" s="59">
        <f>((('Ac225 Dose 200 nCi R power'!AK546/'Ac225 Dose 200 nCi R power'!M546)^2+('Ac227 Dose 1 nCi R power'!AK546/'Ac227 Dose 1 nCi R power'!M546)^2)^0.5)*L170</f>
        <v>0.37063131976002761</v>
      </c>
      <c r="AK170" s="59"/>
      <c r="AL170" s="59"/>
      <c r="AN170" s="148">
        <f t="shared" si="20"/>
        <v>0.31909250270743506</v>
      </c>
      <c r="AO170" s="148">
        <f t="shared" si="20"/>
        <v>-8.898001010900547E-2</v>
      </c>
      <c r="AP170" s="148">
        <f t="shared" si="20"/>
        <v>-2.5463386874515992E-2</v>
      </c>
      <c r="AQ170" s="148">
        <f t="shared" si="20"/>
        <v>1.8709550038572831E-3</v>
      </c>
      <c r="AR170" s="148">
        <f t="shared" si="20"/>
        <v>-4.4439033259069893E-2</v>
      </c>
      <c r="AS170" s="148">
        <f t="shared" si="20"/>
        <v>-1.8032285785711477E-2</v>
      </c>
      <c r="AT170" s="148">
        <f t="shared" si="18"/>
        <v>-1.8173049705980049E-2</v>
      </c>
      <c r="AU170" s="148">
        <f t="shared" si="18"/>
        <v>2.626690372493562E-2</v>
      </c>
      <c r="AV170" s="148">
        <f t="shared" si="18"/>
        <v>-4.2506761222778133E-2</v>
      </c>
      <c r="AZ170" s="148">
        <f t="shared" si="21"/>
        <v>1.5430675892557901</v>
      </c>
      <c r="BA170" s="148">
        <f t="shared" si="21"/>
        <v>1.6288781774026724</v>
      </c>
      <c r="BB170" s="148">
        <f t="shared" si="21"/>
        <v>0.33421984384255699</v>
      </c>
      <c r="BC170" s="148">
        <f t="shared" si="21"/>
        <v>0.37751792269324608</v>
      </c>
      <c r="BD170" s="148">
        <f t="shared" si="21"/>
        <v>0.48224577916684774</v>
      </c>
      <c r="BE170" s="148">
        <f t="shared" si="21"/>
        <v>1.8010074985992328</v>
      </c>
      <c r="BF170" s="148">
        <f t="shared" si="19"/>
        <v>0.39381745106136612</v>
      </c>
      <c r="BG170" s="148">
        <f t="shared" si="19"/>
        <v>0.85937847122334787</v>
      </c>
      <c r="BH170" s="148">
        <f t="shared" si="19"/>
        <v>0.59620716439787358</v>
      </c>
    </row>
    <row r="171" spans="3:60">
      <c r="C171">
        <f t="shared" si="22"/>
        <v>225</v>
      </c>
      <c r="D171" s="58">
        <f>'Ac227 Dose 1 nCi R power'!E547/'Ac225 Dose 200 nCi R power'!E547</f>
        <v>0.47750082773039276</v>
      </c>
      <c r="E171" s="58">
        <f>'Ac227 Dose 1 nCi R power'!F547/'Ac225 Dose 200 nCi R power'!F547</f>
        <v>0.69744965809614767</v>
      </c>
      <c r="F171" s="58">
        <f>'Ac227 Dose 1 nCi R power'!G547/'Ac225 Dose 200 nCi R power'!G547</f>
        <v>0.14658950758388353</v>
      </c>
      <c r="G171" s="58">
        <f>'Ac227 Dose 1 nCi R power'!H547/'Ac225 Dose 200 nCi R power'!H547</f>
        <v>0.153439207671281</v>
      </c>
      <c r="H171" s="58">
        <f>'Ac227 Dose 1 nCi R power'!I547/'Ac225 Dose 200 nCi R power'!I547</f>
        <v>0.2147432095282748</v>
      </c>
      <c r="I171" s="58">
        <f>'Ac227 Dose 1 nCi R power'!J547/'Ac225 Dose 200 nCi R power'!J547</f>
        <v>0.73774375766247746</v>
      </c>
      <c r="J171" s="58">
        <f>'Ac227 Dose 1 nCi R power'!K547/'Ac225 Dose 200 nCi R power'!K547</f>
        <v>0.16814305850775799</v>
      </c>
      <c r="K171" s="58">
        <f>'Ac227 Dose 1 nCi R power'!L547/'Ac225 Dose 200 nCi R power'!L547</f>
        <v>0.33821615564634977</v>
      </c>
      <c r="L171" s="58">
        <f>'Ac227 Dose 1 nCi R power'!M547/'Ac225 Dose 200 nCi R power'!M547</f>
        <v>0.26061578004097186</v>
      </c>
      <c r="M171" s="58"/>
      <c r="P171" s="59">
        <f>((('Ac225 Dose 200 nCi R power'!Q547/'Ac225 Dose 200 nCi R power'!E547)^2+('Ac227 Dose 1 nCi R power'!Q547/'Ac227 Dose 1 nCi R power'!E547)^2)^0.5)*D171</f>
        <v>0.10886086643510694</v>
      </c>
      <c r="Q171" s="59">
        <f>((('Ac225 Dose 200 nCi R power'!R547/'Ac225 Dose 200 nCi R power'!F547)^2+('Ac227 Dose 1 nCi R power'!R547/'Ac227 Dose 1 nCi R power'!F547)^2)^0.5)*E171</f>
        <v>0.80028655108543678</v>
      </c>
      <c r="R171" s="59">
        <f>((('Ac225 Dose 200 nCi R power'!S547/'Ac225 Dose 200 nCi R power'!G547)^2+('Ac227 Dose 1 nCi R power'!S547/'Ac227 Dose 1 nCi R power'!G547)^2)^0.5)*F171</f>
        <v>0.17600809461588077</v>
      </c>
      <c r="S171" s="59">
        <f>((('Ac225 Dose 200 nCi R power'!T547/'Ac225 Dose 200 nCi R power'!H547)^2+('Ac227 Dose 1 nCi R power'!T547/'Ac227 Dose 1 nCi R power'!H547)^2)^0.5)*G171</f>
        <v>0.15127595414098605</v>
      </c>
      <c r="T171" s="59">
        <f>((('Ac225 Dose 200 nCi R power'!U547/'Ac225 Dose 200 nCi R power'!I547)^2+('Ac227 Dose 1 nCi R power'!U547/'Ac227 Dose 1 nCi R power'!I547)^2)^0.5)*H171</f>
        <v>0.26608324710318332</v>
      </c>
      <c r="U171" s="59">
        <f>((('Ac225 Dose 200 nCi R power'!V547/'Ac225 Dose 200 nCi R power'!J547)^2+('Ac227 Dose 1 nCi R power'!V547/'Ac227 Dose 1 nCi R power'!J547)^2)^0.5)*I171</f>
        <v>0.758553610320437</v>
      </c>
      <c r="V171" s="59">
        <f>((('Ac225 Dose 200 nCi R power'!W547/'Ac225 Dose 200 nCi R power'!K547)^2+('Ac227 Dose 1 nCi R power'!W547/'Ac227 Dose 1 nCi R power'!K547)^2)^0.5)*J171</f>
        <v>0.18913668558054328</v>
      </c>
      <c r="W171" s="59">
        <f>((('Ac225 Dose 200 nCi R power'!X547/'Ac225 Dose 200 nCi R power'!L547)^2+('Ac227 Dose 1 nCi R power'!X547/'Ac227 Dose 1 nCi R power'!L547)^2)^0.5)*K171</f>
        <v>0.30786731388619748</v>
      </c>
      <c r="X171" s="59">
        <f>((('Ac225 Dose 200 nCi R power'!Y547/'Ac225 Dose 200 nCi R power'!M547)^2+('Ac227 Dose 1 nCi R power'!Y547/'Ac227 Dose 1 nCi R power'!M547)^2)^0.5)*L171</f>
        <v>0.30972359644598718</v>
      </c>
      <c r="Y171" s="59"/>
      <c r="Z171" s="59"/>
      <c r="AA171" s="59"/>
      <c r="AB171" s="59">
        <f>((('Ac225 Dose 200 nCi R power'!AC547/'Ac225 Dose 200 nCi R power'!E547)^2+('Ac227 Dose 1 nCi R power'!AC547/'Ac227 Dose 1 nCi R power'!E547)^2)^0.5)*D171</f>
        <v>1.305255008087475</v>
      </c>
      <c r="AC171" s="59">
        <f>((('Ac225 Dose 200 nCi R power'!AD547/'Ac225 Dose 200 nCi R power'!F547)^2+('Ac227 Dose 1 nCi R power'!AD547/'Ac227 Dose 1 nCi R power'!F547)^2)^0.5)*E171</f>
        <v>1.1842870931698901</v>
      </c>
      <c r="AD171" s="59">
        <f>((('Ac225 Dose 200 nCi R power'!AE547/'Ac225 Dose 200 nCi R power'!G547)^2+('Ac227 Dose 1 nCi R power'!AE547/'Ac227 Dose 1 nCi R power'!G547)^2)^0.5)*F171</f>
        <v>0.23954063140962054</v>
      </c>
      <c r="AE171" s="59">
        <f>((('Ac225 Dose 200 nCi R power'!AF547/'Ac225 Dose 200 nCi R power'!H547)^2+('Ac227 Dose 1 nCi R power'!AF547/'Ac227 Dose 1 nCi R power'!H547)^2)^0.5)*G171</f>
        <v>0.28271811357291937</v>
      </c>
      <c r="AF171" s="59">
        <f>((('Ac225 Dose 200 nCi R power'!AG547/'Ac225 Dose 200 nCi R power'!I547)^2+('Ac227 Dose 1 nCi R power'!AG547/'Ac227 Dose 1 nCi R power'!I547)^2)^0.5)*H171</f>
        <v>0.34238896835823707</v>
      </c>
      <c r="AG171" s="59">
        <f>((('Ac225 Dose 200 nCi R power'!AH547/'Ac225 Dose 200 nCi R power'!J547)^2+('Ac227 Dose 1 nCi R power'!AH547/'Ac227 Dose 1 nCi R power'!J547)^2)^0.5)*I171</f>
        <v>1.3429347926718718</v>
      </c>
      <c r="AH171" s="59">
        <f>((('Ac225 Dose 200 nCi R power'!AI547/'Ac225 Dose 200 nCi R power'!K547)^2+('Ac227 Dose 1 nCi R power'!AI547/'Ac227 Dose 1 nCi R power'!K547)^2)^0.5)*J171</f>
        <v>0.2868438964070002</v>
      </c>
      <c r="AI171" s="59">
        <f>((('Ac225 Dose 200 nCi R power'!AJ547/'Ac225 Dose 200 nCi R power'!L547)^2+('Ac227 Dose 1 nCi R power'!AJ547/'Ac227 Dose 1 nCi R power'!L547)^2)^0.5)*K171</f>
        <v>0.6546760895447733</v>
      </c>
      <c r="AJ171" s="59">
        <f>((('Ac225 Dose 200 nCi R power'!AK547/'Ac225 Dose 200 nCi R power'!M547)^2+('Ac227 Dose 1 nCi R power'!AK547/'Ac227 Dose 1 nCi R power'!M547)^2)^0.5)*L171</f>
        <v>0.42820471715794106</v>
      </c>
      <c r="AK171" s="59"/>
      <c r="AL171" s="59"/>
      <c r="AN171" s="148">
        <f t="shared" si="20"/>
        <v>0.36863996129528581</v>
      </c>
      <c r="AO171" s="148">
        <f t="shared" si="20"/>
        <v>-0.10283689298928911</v>
      </c>
      <c r="AP171" s="148">
        <f t="shared" si="20"/>
        <v>-2.9418587031997234E-2</v>
      </c>
      <c r="AQ171" s="148">
        <f t="shared" si="20"/>
        <v>2.1632535302949507E-3</v>
      </c>
      <c r="AR171" s="148">
        <f t="shared" si="20"/>
        <v>-5.1340037574908515E-2</v>
      </c>
      <c r="AS171" s="148">
        <f t="shared" si="20"/>
        <v>-2.0809852657959538E-2</v>
      </c>
      <c r="AT171" s="148">
        <f t="shared" si="18"/>
        <v>-2.0993627072785292E-2</v>
      </c>
      <c r="AU171" s="148">
        <f t="shared" si="18"/>
        <v>3.034884176015229E-2</v>
      </c>
      <c r="AV171" s="148">
        <f t="shared" si="18"/>
        <v>-4.9107816405015325E-2</v>
      </c>
      <c r="AZ171" s="148">
        <f t="shared" si="21"/>
        <v>1.7827558358178677</v>
      </c>
      <c r="BA171" s="148">
        <f t="shared" si="21"/>
        <v>1.8817367512660379</v>
      </c>
      <c r="BB171" s="148">
        <f t="shared" si="21"/>
        <v>0.38613013899350407</v>
      </c>
      <c r="BC171" s="148">
        <f t="shared" si="21"/>
        <v>0.43615732124420037</v>
      </c>
      <c r="BD171" s="148">
        <f t="shared" si="21"/>
        <v>0.55713217788651193</v>
      </c>
      <c r="BE171" s="148">
        <f t="shared" si="21"/>
        <v>2.0806785503343495</v>
      </c>
      <c r="BF171" s="148">
        <f t="shared" si="19"/>
        <v>0.45498695491475816</v>
      </c>
      <c r="BG171" s="148">
        <f t="shared" si="19"/>
        <v>0.99289224519112307</v>
      </c>
      <c r="BH171" s="148">
        <f t="shared" si="19"/>
        <v>0.68882049719891292</v>
      </c>
    </row>
    <row r="172" spans="3:60">
      <c r="C172">
        <f t="shared" si="22"/>
        <v>250</v>
      </c>
      <c r="D172" s="58">
        <f>'Ac227 Dose 1 nCi R power'!E548/'Ac225 Dose 200 nCi R power'!E548</f>
        <v>0.54158939202798861</v>
      </c>
      <c r="E172" s="58">
        <f>'Ac227 Dose 1 nCi R power'!F548/'Ac225 Dose 200 nCi R power'!F548</f>
        <v>0.79103409507462163</v>
      </c>
      <c r="F172" s="58">
        <f>'Ac227 Dose 1 nCi R power'!G548/'Ac225 Dose 200 nCi R power'!G548</f>
        <v>0.16626529984535926</v>
      </c>
      <c r="G172" s="58">
        <f>'Ac227 Dose 1 nCi R power'!H548/'Ac225 Dose 200 nCi R power'!H548</f>
        <v>0.17403515938715883</v>
      </c>
      <c r="H172" s="58">
        <f>'Ac227 Dose 1 nCi R power'!I548/'Ac225 Dose 200 nCi R power'!I548</f>
        <v>0.24356178961764635</v>
      </c>
      <c r="I172" s="58">
        <f>'Ac227 Dose 1 nCi R power'!J548/'Ac225 Dose 200 nCi R power'!J548</f>
        <v>0.83673951686532322</v>
      </c>
      <c r="J172" s="58">
        <f>'Ac227 Dose 1 nCi R power'!K548/'Ac225 Dose 200 nCi R power'!K548</f>
        <v>0.19071195344950032</v>
      </c>
      <c r="K172" s="58">
        <f>'Ac227 Dose 1 nCi R power'!L548/'Ac225 Dose 200 nCi R power'!L548</f>
        <v>0.38362349581511301</v>
      </c>
      <c r="L172" s="58">
        <f>'Ac227 Dose 1 nCi R power'!M548/'Ac225 Dose 200 nCi R power'!M548</f>
        <v>0.2955999170014289</v>
      </c>
      <c r="M172" s="58"/>
      <c r="P172" s="59">
        <f>((('Ac225 Dose 200 nCi R power'!Q548/'Ac225 Dose 200 nCi R power'!E548)^2+('Ac227 Dose 1 nCi R power'!Q548/'Ac227 Dose 1 nCi R power'!E548)^2)^0.5)*D172</f>
        <v>0.12348112706879909</v>
      </c>
      <c r="Q172" s="59">
        <f>((('Ac225 Dose 200 nCi R power'!R548/'Ac225 Dose 200 nCi R power'!F548)^2+('Ac227 Dose 1 nCi R power'!R548/'Ac227 Dose 1 nCi R power'!F548)^2)^0.5)*E172</f>
        <v>0.90770578400980106</v>
      </c>
      <c r="R172" s="59">
        <f>((('Ac225 Dose 200 nCi R power'!S548/'Ac225 Dose 200 nCi R power'!G548)^2+('Ac227 Dose 1 nCi R power'!S548/'Ac227 Dose 1 nCi R power'!G548)^2)^0.5)*F172</f>
        <v>0.19963278763526365</v>
      </c>
      <c r="S172" s="59">
        <f>((('Ac225 Dose 200 nCi R power'!T548/'Ac225 Dose 200 nCi R power'!H548)^2+('Ac227 Dose 1 nCi R power'!T548/'Ac227 Dose 1 nCi R power'!H548)^2)^0.5)*G172</f>
        <v>0.17158007349343593</v>
      </c>
      <c r="T172" s="59">
        <f>((('Ac225 Dose 200 nCi R power'!U548/'Ac225 Dose 200 nCi R power'!I548)^2+('Ac227 Dose 1 nCi R power'!U548/'Ac227 Dose 1 nCi R power'!I548)^2)^0.5)*H172</f>
        <v>0.30179183803651144</v>
      </c>
      <c r="U172" s="59">
        <f>((('Ac225 Dose 200 nCi R power'!V548/'Ac225 Dose 200 nCi R power'!J548)^2+('Ac227 Dose 1 nCi R power'!V548/'Ac227 Dose 1 nCi R power'!J548)^2)^0.5)*I172</f>
        <v>0.86032251920384606</v>
      </c>
      <c r="V172" s="59">
        <f>((('Ac225 Dose 200 nCi R power'!W548/'Ac225 Dose 200 nCi R power'!K548)^2+('Ac227 Dose 1 nCi R power'!W548/'Ac227 Dose 1 nCi R power'!K548)^2)^0.5)*J172</f>
        <v>0.2145216691080242</v>
      </c>
      <c r="W172" s="59">
        <f>((('Ac225 Dose 200 nCi R power'!X548/'Ac225 Dose 200 nCi R power'!L548)^2+('Ac227 Dose 1 nCi R power'!X548/'Ac227 Dose 1 nCi R power'!L548)^2)^0.5)*K172</f>
        <v>0.34919920727343784</v>
      </c>
      <c r="X172" s="59">
        <f>((('Ac225 Dose 200 nCi R power'!Y548/'Ac225 Dose 200 nCi R power'!M548)^2+('Ac227 Dose 1 nCi R power'!Y548/'Ac227 Dose 1 nCi R power'!M548)^2)^0.5)*L172</f>
        <v>0.35129827922785833</v>
      </c>
      <c r="Y172" s="59"/>
      <c r="Z172" s="59"/>
      <c r="AA172" s="59"/>
      <c r="AB172" s="59">
        <f>((('Ac225 Dose 200 nCi R power'!AC548/'Ac225 Dose 200 nCi R power'!E548)^2+('Ac227 Dose 1 nCi R power'!AC548/'Ac227 Dose 1 nCi R power'!E548)^2)^0.5)*D172</f>
        <v>1.480472275005382</v>
      </c>
      <c r="AC172" s="59">
        <f>((('Ac225 Dose 200 nCi R power'!AD548/'Ac225 Dose 200 nCi R power'!F548)^2+('Ac227 Dose 1 nCi R power'!AD548/'Ac227 Dose 1 nCi R power'!F548)^2)^0.5)*E172</f>
        <v>1.3431584895004831</v>
      </c>
      <c r="AD172" s="59">
        <f>((('Ac225 Dose 200 nCi R power'!AE548/'Ac225 Dose 200 nCi R power'!G548)^2+('Ac227 Dose 1 nCi R power'!AE548/'Ac227 Dose 1 nCi R power'!G548)^2)^0.5)*F172</f>
        <v>0.27169243379075447</v>
      </c>
      <c r="AE172" s="59">
        <f>((('Ac225 Dose 200 nCi R power'!AF548/'Ac225 Dose 200 nCi R power'!H548)^2+('Ac227 Dose 1 nCi R power'!AF548/'Ac227 Dose 1 nCi R power'!H548)^2)^0.5)*G172</f>
        <v>0.32066815429662715</v>
      </c>
      <c r="AF172" s="59">
        <f>((('Ac225 Dose 200 nCi R power'!AG548/'Ac225 Dose 200 nCi R power'!I548)^2+('Ac227 Dose 1 nCi R power'!AG548/'Ac227 Dose 1 nCi R power'!I548)^2)^0.5)*H172</f>
        <v>0.3883374848354858</v>
      </c>
      <c r="AG172" s="59">
        <f>((('Ac225 Dose 200 nCi R power'!AH548/'Ac225 Dose 200 nCi R power'!J548)^2+('Ac227 Dose 1 nCi R power'!AH548/'Ac227 Dose 1 nCi R power'!J548)^2)^0.5)*I172</f>
        <v>1.5231646771960514</v>
      </c>
      <c r="AH172" s="59">
        <f>((('Ac225 Dose 200 nCi R power'!AI548/'Ac225 Dose 200 nCi R power'!K548)^2+('Ac227 Dose 1 nCi R power'!AI548/'Ac227 Dose 1 nCi R power'!K548)^2)^0.5)*J172</f>
        <v>0.32534708214777003</v>
      </c>
      <c r="AI172" s="59">
        <f>((('Ac225 Dose 200 nCi R power'!AJ548/'Ac225 Dose 200 nCi R power'!L548)^2+('Ac227 Dose 1 nCi R power'!AJ548/'Ac227 Dose 1 nCi R power'!L548)^2)^0.5)*K172</f>
        <v>0.74256992277695522</v>
      </c>
      <c r="AJ172" s="59">
        <f>((('Ac225 Dose 200 nCi R power'!AK548/'Ac225 Dose 200 nCi R power'!M548)^2+('Ac227 Dose 1 nCi R power'!AK548/'Ac227 Dose 1 nCi R power'!M548)^2)^0.5)*L172</f>
        <v>0.48568643137106093</v>
      </c>
      <c r="AK172" s="59"/>
      <c r="AL172" s="59"/>
      <c r="AN172" s="148">
        <f t="shared" si="20"/>
        <v>0.41810826495918951</v>
      </c>
      <c r="AO172" s="148">
        <f t="shared" si="20"/>
        <v>-0.11667168893517943</v>
      </c>
      <c r="AP172" s="148">
        <f t="shared" si="20"/>
        <v>-3.3367487789904393E-2</v>
      </c>
      <c r="AQ172" s="148">
        <f t="shared" si="20"/>
        <v>2.455085893722897E-3</v>
      </c>
      <c r="AR172" s="148">
        <f t="shared" si="20"/>
        <v>-5.8230048418865088E-2</v>
      </c>
      <c r="AS172" s="148">
        <f t="shared" si="20"/>
        <v>-2.358300233852284E-2</v>
      </c>
      <c r="AT172" s="148">
        <f t="shared" si="18"/>
        <v>-2.3809715658523883E-2</v>
      </c>
      <c r="AU172" s="148">
        <f t="shared" si="18"/>
        <v>3.4424288541675174E-2</v>
      </c>
      <c r="AV172" s="148">
        <f t="shared" si="18"/>
        <v>-5.5698362226429432E-2</v>
      </c>
      <c r="AZ172" s="148">
        <f t="shared" si="21"/>
        <v>2.0220616670333706</v>
      </c>
      <c r="BA172" s="148">
        <f t="shared" si="21"/>
        <v>2.1341925845751049</v>
      </c>
      <c r="BB172" s="148">
        <f t="shared" si="21"/>
        <v>0.43795773363611373</v>
      </c>
      <c r="BC172" s="148">
        <f t="shared" si="21"/>
        <v>0.49470331368378595</v>
      </c>
      <c r="BD172" s="148">
        <f t="shared" si="21"/>
        <v>0.63189927445313221</v>
      </c>
      <c r="BE172" s="148">
        <f t="shared" si="21"/>
        <v>2.3599041940613747</v>
      </c>
      <c r="BF172" s="148">
        <f t="shared" si="19"/>
        <v>0.51605903559727029</v>
      </c>
      <c r="BG172" s="148">
        <f t="shared" si="19"/>
        <v>1.1261934185920683</v>
      </c>
      <c r="BH172" s="148">
        <f t="shared" si="19"/>
        <v>0.78128634837248989</v>
      </c>
    </row>
    <row r="173" spans="3:60">
      <c r="C173">
        <f t="shared" si="22"/>
        <v>300</v>
      </c>
      <c r="D173" s="58">
        <f>'Ac227 Dose 1 nCi R power'!E549/'Ac225 Dose 200 nCi R power'!E549</f>
        <v>0.66938222601657238</v>
      </c>
      <c r="E173" s="58">
        <f>'Ac227 Dose 1 nCi R power'!F549/'Ac225 Dose 200 nCi R power'!F549</f>
        <v>0.97764189594559714</v>
      </c>
      <c r="F173" s="58">
        <f>'Ac227 Dose 1 nCi R power'!G549/'Ac225 Dose 200 nCi R power'!G549</f>
        <v>0.20549891848320184</v>
      </c>
      <c r="G173" s="58">
        <f>'Ac227 Dose 1 nCi R power'!H549/'Ac225 Dose 200 nCi R power'!H549</f>
        <v>0.21510358214895403</v>
      </c>
      <c r="H173" s="58">
        <f>'Ac227 Dose 1 nCi R power'!I549/'Ac225 Dose 200 nCi R power'!I549</f>
        <v>0.30102616870560894</v>
      </c>
      <c r="I173" s="58">
        <f>'Ac227 Dose 1 nCi R power'!J549/'Ac225 Dose 200 nCi R power'!J549</f>
        <v>1.0341375289259602</v>
      </c>
      <c r="J173" s="58">
        <f>'Ac227 Dose 1 nCi R power'!K549/'Ac225 Dose 200 nCi R power'!K549</f>
        <v>0.23571443646058698</v>
      </c>
      <c r="K173" s="58">
        <f>'Ac227 Dose 1 nCi R power'!L549/'Ac225 Dose 200 nCi R power'!L549</f>
        <v>0.47416594984485183</v>
      </c>
      <c r="L173" s="58">
        <f>'Ac227 Dose 1 nCi R power'!M549/'Ac225 Dose 200 nCi R power'!M549</f>
        <v>0.36535845407020379</v>
      </c>
      <c r="M173" s="58"/>
      <c r="P173" s="59">
        <f>((('Ac225 Dose 200 nCi R power'!Q549/'Ac225 Dose 200 nCi R power'!E549)^2+('Ac227 Dose 1 nCi R power'!Q549/'Ac227 Dose 1 nCi R power'!E549)^2)^0.5)*D173</f>
        <v>0.15263403719490073</v>
      </c>
      <c r="Q173" s="59">
        <f>((('Ac225 Dose 200 nCi R power'!R549/'Ac225 Dose 200 nCi R power'!F549)^2+('Ac227 Dose 1 nCi R power'!R549/'Ac227 Dose 1 nCi R power'!F549)^2)^0.5)*E173</f>
        <v>1.1219002272520151</v>
      </c>
      <c r="R173" s="59">
        <f>((('Ac225 Dose 200 nCi R power'!S549/'Ac225 Dose 200 nCi R power'!G549)^2+('Ac227 Dose 1 nCi R power'!S549/'Ac227 Dose 1 nCi R power'!G549)^2)^0.5)*F173</f>
        <v>0.24674053291861223</v>
      </c>
      <c r="S173" s="59">
        <f>((('Ac225 Dose 200 nCi R power'!T549/'Ac225 Dose 200 nCi R power'!H549)^2+('Ac227 Dose 1 nCi R power'!T549/'Ac227 Dose 1 nCi R power'!H549)^2)^0.5)*G173</f>
        <v>0.21206658142754292</v>
      </c>
      <c r="T173" s="59">
        <f>((('Ac225 Dose 200 nCi R power'!U549/'Ac225 Dose 200 nCi R power'!I549)^2+('Ac227 Dose 1 nCi R power'!U549/'Ac227 Dose 1 nCi R power'!I549)^2)^0.5)*H173</f>
        <v>0.37299493013456264</v>
      </c>
      <c r="U173" s="59">
        <f>((('Ac225 Dose 200 nCi R power'!V549/'Ac225 Dose 200 nCi R power'!J549)^2+('Ac227 Dose 1 nCi R power'!V549/'Ac227 Dose 1 nCi R power'!J549)^2)^0.5)*I173</f>
        <v>1.0632502088030216</v>
      </c>
      <c r="V173" s="59">
        <f>((('Ac225 Dose 200 nCi R power'!W549/'Ac225 Dose 200 nCi R power'!K549)^2+('Ac227 Dose 1 nCi R power'!W549/'Ac227 Dose 1 nCi R power'!K549)^2)^0.5)*J173</f>
        <v>0.26513944744195844</v>
      </c>
      <c r="W173" s="59">
        <f>((('Ac225 Dose 200 nCi R power'!X549/'Ac225 Dose 200 nCi R power'!L549)^2+('Ac227 Dose 1 nCi R power'!X549/'Ac227 Dose 1 nCi R power'!L549)^2)^0.5)*K173</f>
        <v>0.4316151972096483</v>
      </c>
      <c r="X173" s="59">
        <f>((('Ac225 Dose 200 nCi R power'!Y549/'Ac225 Dose 200 nCi R power'!M549)^2+('Ac227 Dose 1 nCi R power'!Y549/'Ac227 Dose 1 nCi R power'!M549)^2)^0.5)*L173</f>
        <v>0.4341983972650329</v>
      </c>
      <c r="Y173" s="59"/>
      <c r="Z173" s="59"/>
      <c r="AA173" s="59"/>
      <c r="AB173" s="59">
        <f>((('Ac225 Dose 200 nCi R power'!AC549/'Ac225 Dose 200 nCi R power'!E549)^2+('Ac227 Dose 1 nCi R power'!AC549/'Ac227 Dose 1 nCi R power'!E549)^2)^0.5)*D173</f>
        <v>1.8298561199623566</v>
      </c>
      <c r="AC173" s="59">
        <f>((('Ac225 Dose 200 nCi R power'!AD549/'Ac225 Dose 200 nCi R power'!F549)^2+('Ac227 Dose 1 nCi R power'!AD549/'Ac227 Dose 1 nCi R power'!F549)^2)^0.5)*E173</f>
        <v>1.6599488011409775</v>
      </c>
      <c r="AD173" s="59">
        <f>((('Ac225 Dose 200 nCi R power'!AE549/'Ac225 Dose 200 nCi R power'!G549)^2+('Ac227 Dose 1 nCi R power'!AE549/'Ac227 Dose 1 nCi R power'!G549)^2)^0.5)*F173</f>
        <v>0.33580327247294256</v>
      </c>
      <c r="AE173" s="59">
        <f>((('Ac225 Dose 200 nCi R power'!AF549/'Ac225 Dose 200 nCi R power'!H549)^2+('Ac227 Dose 1 nCi R power'!AF549/'Ac227 Dose 1 nCi R power'!H549)^2)^0.5)*G173</f>
        <v>0.39634071040523056</v>
      </c>
      <c r="AF173" s="59">
        <f>((('Ac225 Dose 200 nCi R power'!AG549/'Ac225 Dose 200 nCi R power'!I549)^2+('Ac227 Dose 1 nCi R power'!AG549/'Ac227 Dose 1 nCi R power'!I549)^2)^0.5)*H173</f>
        <v>0.47995903434437248</v>
      </c>
      <c r="AG173" s="59">
        <f>((('Ac225 Dose 200 nCi R power'!AH549/'Ac225 Dose 200 nCi R power'!J549)^2+('Ac227 Dose 1 nCi R power'!AH549/'Ac227 Dose 1 nCi R power'!J549)^2)^0.5)*I173</f>
        <v>1.8825439181652295</v>
      </c>
      <c r="AH173" s="59">
        <f>((('Ac225 Dose 200 nCi R power'!AI549/'Ac225 Dose 200 nCi R power'!K549)^2+('Ac227 Dose 1 nCi R power'!AI549/'Ac227 Dose 1 nCi R power'!K549)^2)^0.5)*J173</f>
        <v>0.40212261497705376</v>
      </c>
      <c r="AI173" s="59">
        <f>((('Ac225 Dose 200 nCi R power'!AJ549/'Ac225 Dose 200 nCi R power'!L549)^2+('Ac227 Dose 1 nCi R power'!AJ549/'Ac227 Dose 1 nCi R power'!L549)^2)^0.5)*K173</f>
        <v>0.91783065262145902</v>
      </c>
      <c r="AJ173" s="59">
        <f>((('Ac225 Dose 200 nCi R power'!AK549/'Ac225 Dose 200 nCi R power'!M549)^2+('Ac227 Dose 1 nCi R power'!AK549/'Ac227 Dose 1 nCi R power'!M549)^2)^0.5)*L173</f>
        <v>0.60030524472292224</v>
      </c>
      <c r="AK173" s="59"/>
      <c r="AL173" s="59"/>
      <c r="AN173" s="148">
        <f t="shared" si="20"/>
        <v>0.51674818882167162</v>
      </c>
      <c r="AO173" s="148">
        <f t="shared" si="20"/>
        <v>-0.14425833130641796</v>
      </c>
      <c r="AP173" s="148">
        <f t="shared" si="20"/>
        <v>-4.1241614435410384E-2</v>
      </c>
      <c r="AQ173" s="148">
        <f t="shared" si="20"/>
        <v>3.0370007214111094E-3</v>
      </c>
      <c r="AR173" s="148">
        <f t="shared" si="20"/>
        <v>-7.1968761428953698E-2</v>
      </c>
      <c r="AS173" s="148">
        <f t="shared" si="20"/>
        <v>-2.9112679877061343E-2</v>
      </c>
      <c r="AT173" s="148">
        <f t="shared" si="18"/>
        <v>-2.9425010981371458E-2</v>
      </c>
      <c r="AU173" s="148">
        <f t="shared" si="18"/>
        <v>4.2550752635203526E-2</v>
      </c>
      <c r="AV173" s="148">
        <f t="shared" si="18"/>
        <v>-6.8839943194829112E-2</v>
      </c>
      <c r="AZ173" s="148">
        <f t="shared" si="21"/>
        <v>2.4992383459789291</v>
      </c>
      <c r="BA173" s="148">
        <f t="shared" si="21"/>
        <v>2.6375906970865746</v>
      </c>
      <c r="BB173" s="148">
        <f t="shared" si="21"/>
        <v>0.5413021909561444</v>
      </c>
      <c r="BC173" s="148">
        <f t="shared" si="21"/>
        <v>0.61144429255418453</v>
      </c>
      <c r="BD173" s="148">
        <f t="shared" si="21"/>
        <v>0.78098520304998142</v>
      </c>
      <c r="BE173" s="148">
        <f t="shared" si="21"/>
        <v>2.9166814470911895</v>
      </c>
      <c r="BF173" s="148">
        <f t="shared" si="19"/>
        <v>0.6378370514376408</v>
      </c>
      <c r="BG173" s="148">
        <f t="shared" si="19"/>
        <v>1.3919966024663109</v>
      </c>
      <c r="BH173" s="148">
        <f t="shared" si="19"/>
        <v>0.96566369879312597</v>
      </c>
    </row>
    <row r="174" spans="3:60">
      <c r="C174">
        <f t="shared" si="22"/>
        <v>365</v>
      </c>
      <c r="D174" s="58">
        <f>'Ac227 Dose 1 nCi R power'!E550/'Ac225 Dose 200 nCi R power'!E550</f>
        <v>0.83469822327375098</v>
      </c>
      <c r="E174" s="58">
        <f>'Ac227 Dose 1 nCi R power'!F550/'Ac225 Dose 200 nCi R power'!F550</f>
        <v>1.2190424257234764</v>
      </c>
      <c r="F174" s="58">
        <f>'Ac227 Dose 1 nCi R power'!G550/'Ac225 Dose 200 nCi R power'!G550</f>
        <v>0.25625251057002502</v>
      </c>
      <c r="G174" s="58">
        <f>'Ac227 Dose 1 nCi R power'!H550/'Ac225 Dose 200 nCi R power'!H550</f>
        <v>0.26823072338493781</v>
      </c>
      <c r="H174" s="58">
        <f>'Ac227 Dose 1 nCi R power'!I550/'Ac225 Dose 200 nCi R power'!I550</f>
        <v>0.37536352935385042</v>
      </c>
      <c r="I174" s="58">
        <f>'Ac227 Dose 1 nCi R power'!J550/'Ac225 Dose 200 nCi R power'!J550</f>
        <v>1.2894965491080481</v>
      </c>
      <c r="J174" s="58">
        <f>'Ac227 Dose 1 nCi R power'!K550/'Ac225 Dose 200 nCi R power'!K550</f>
        <v>0.29393077731507833</v>
      </c>
      <c r="K174" s="58">
        <f>'Ac227 Dose 1 nCi R power'!L550/'Ac225 Dose 200 nCi R power'!L550</f>
        <v>0.59129394049097828</v>
      </c>
      <c r="L174" s="58">
        <f>'Ac227 Dose 1 nCi R power'!M550/'Ac225 Dose 200 nCi R power'!M550</f>
        <v>0.45559984823462935</v>
      </c>
      <c r="M174" s="58"/>
      <c r="P174" s="59">
        <f>((('Ac225 Dose 200 nCi R power'!Q550/'Ac225 Dose 200 nCi R power'!E550)^2+('Ac227 Dose 1 nCi R power'!Q550/'Ac227 Dose 1 nCi R power'!E550)^2)^0.5)*D174</f>
        <v>0.19034699248711939</v>
      </c>
      <c r="Q174" s="59">
        <f>((('Ac225 Dose 200 nCi R power'!R550/'Ac225 Dose 200 nCi R power'!F550)^2+('Ac227 Dose 1 nCi R power'!R550/'Ac227 Dose 1 nCi R power'!F550)^2)^0.5)*E174</f>
        <v>1.3989875293853709</v>
      </c>
      <c r="R174" s="59">
        <f>((('Ac225 Dose 200 nCi R power'!S550/'Ac225 Dose 200 nCi R power'!G550)^2+('Ac227 Dose 1 nCi R power'!S550/'Ac227 Dose 1 nCi R power'!G550)^2)^0.5)*F174</f>
        <v>0.30768029271946901</v>
      </c>
      <c r="S174" s="59">
        <f>((('Ac225 Dose 200 nCi R power'!T550/'Ac225 Dose 200 nCi R power'!H550)^2+('Ac227 Dose 1 nCi R power'!T550/'Ac227 Dose 1 nCi R power'!H550)^2)^0.5)*G174</f>
        <v>0.26444094314703026</v>
      </c>
      <c r="T174" s="59">
        <f>((('Ac225 Dose 200 nCi R power'!U550/'Ac225 Dose 200 nCi R power'!I550)^2+('Ac227 Dose 1 nCi R power'!U550/'Ac227 Dose 1 nCi R power'!I550)^2)^0.5)*H174</f>
        <v>0.46510503423730915</v>
      </c>
      <c r="U174" s="59">
        <f>((('Ac225 Dose 200 nCi R power'!V550/'Ac225 Dose 200 nCi R power'!J550)^2+('Ac227 Dose 1 nCi R power'!V550/'Ac227 Dose 1 nCi R power'!J550)^2)^0.5)*I174</f>
        <v>1.3257625611616952</v>
      </c>
      <c r="V174" s="59">
        <f>((('Ac225 Dose 200 nCi R power'!W550/'Ac225 Dose 200 nCi R power'!K550)^2+('Ac227 Dose 1 nCi R power'!W550/'Ac227 Dose 1 nCi R power'!K550)^2)^0.5)*J174</f>
        <v>0.33061987559943423</v>
      </c>
      <c r="W174" s="59">
        <f>((('Ac225 Dose 200 nCi R power'!X550/'Ac225 Dose 200 nCi R power'!L550)^2+('Ac227 Dose 1 nCi R power'!X550/'Ac227 Dose 1 nCi R power'!L550)^2)^0.5)*K174</f>
        <v>0.53823058895396625</v>
      </c>
      <c r="X174" s="59">
        <f>((('Ac225 Dose 200 nCi R power'!Y550/'Ac225 Dose 200 nCi R power'!M550)^2+('Ac227 Dose 1 nCi R power'!Y550/'Ac227 Dose 1 nCi R power'!M550)^2)^0.5)*L174</f>
        <v>0.54144007064028254</v>
      </c>
      <c r="Y174" s="59"/>
      <c r="Z174" s="59"/>
      <c r="AA174" s="59"/>
      <c r="AB174" s="59">
        <f>((('Ac225 Dose 200 nCi R power'!AC550/'Ac225 Dose 200 nCi R power'!E550)^2+('Ac227 Dose 1 nCi R power'!AC550/'Ac227 Dose 1 nCi R power'!E550)^2)^0.5)*D174</f>
        <v>2.2818277672906047</v>
      </c>
      <c r="AC174" s="59">
        <f>((('Ac225 Dose 200 nCi R power'!AD550/'Ac225 Dose 200 nCi R power'!F550)^2+('Ac227 Dose 1 nCi R power'!AD550/'Ac227 Dose 1 nCi R power'!F550)^2)^0.5)*E174</f>
        <v>2.0697566966405492</v>
      </c>
      <c r="AD174" s="59">
        <f>((('Ac225 Dose 200 nCi R power'!AE550/'Ac225 Dose 200 nCi R power'!G550)^2+('Ac227 Dose 1 nCi R power'!AE550/'Ac227 Dose 1 nCi R power'!G550)^2)^0.5)*F174</f>
        <v>0.4187386595849899</v>
      </c>
      <c r="AE174" s="59">
        <f>((('Ac225 Dose 200 nCi R power'!AF550/'Ac225 Dose 200 nCi R power'!H550)^2+('Ac227 Dose 1 nCi R power'!AF550/'Ac227 Dose 1 nCi R power'!H550)^2)^0.5)*G174</f>
        <v>0.49423262598294848</v>
      </c>
      <c r="AF174" s="59">
        <f>((('Ac225 Dose 200 nCi R power'!AG550/'Ac225 Dose 200 nCi R power'!I550)^2+('Ac227 Dose 1 nCi R power'!AG550/'Ac227 Dose 1 nCi R power'!I550)^2)^0.5)*H174</f>
        <v>0.5984829664434308</v>
      </c>
      <c r="AG174" s="59">
        <f>((('Ac225 Dose 200 nCi R power'!AH550/'Ac225 Dose 200 nCi R power'!J550)^2+('Ac227 Dose 1 nCi R power'!AH550/'Ac227 Dose 1 nCi R power'!J550)^2)^0.5)*I174</f>
        <v>2.3474459196042248</v>
      </c>
      <c r="AH174" s="59">
        <f>((('Ac225 Dose 200 nCi R power'!AI550/'Ac225 Dose 200 nCi R power'!K550)^2+('Ac227 Dose 1 nCi R power'!AI550/'Ac227 Dose 1 nCi R power'!K550)^2)^0.5)*J174</f>
        <v>0.50144136973718645</v>
      </c>
      <c r="AI174" s="59">
        <f>((('Ac225 Dose 200 nCi R power'!AJ550/'Ac225 Dose 200 nCi R power'!L550)^2+('Ac227 Dose 1 nCi R power'!AJ550/'Ac227 Dose 1 nCi R power'!L550)^2)^0.5)*K174</f>
        <v>1.14455233219279</v>
      </c>
      <c r="AJ174" s="59">
        <f>((('Ac225 Dose 200 nCi R power'!AK550/'Ac225 Dose 200 nCi R power'!M550)^2+('Ac227 Dose 1 nCi R power'!AK550/'Ac227 Dose 1 nCi R power'!M550)^2)^0.5)*L174</f>
        <v>0.74857901785741277</v>
      </c>
      <c r="AK174" s="59"/>
      <c r="AL174" s="59"/>
      <c r="AN174" s="148">
        <f t="shared" si="20"/>
        <v>0.64435123078663159</v>
      </c>
      <c r="AO174" s="148">
        <f t="shared" si="20"/>
        <v>-0.17994510366189442</v>
      </c>
      <c r="AP174" s="148">
        <f t="shared" si="20"/>
        <v>-5.142778214944399E-2</v>
      </c>
      <c r="AQ174" s="148">
        <f t="shared" si="20"/>
        <v>3.7897802379075474E-3</v>
      </c>
      <c r="AR174" s="148">
        <f t="shared" si="20"/>
        <v>-8.9741504883458723E-2</v>
      </c>
      <c r="AS174" s="148">
        <f t="shared" si="20"/>
        <v>-3.6266012053647101E-2</v>
      </c>
      <c r="AT174" s="148">
        <f t="shared" si="18"/>
        <v>-3.6689098284355903E-2</v>
      </c>
      <c r="AU174" s="148">
        <f t="shared" si="18"/>
        <v>5.3063351537012027E-2</v>
      </c>
      <c r="AV174" s="148">
        <f t="shared" si="18"/>
        <v>-8.5840222405653199E-2</v>
      </c>
      <c r="AZ174" s="148">
        <f t="shared" si="21"/>
        <v>3.1165259905643556</v>
      </c>
      <c r="BA174" s="148">
        <f t="shared" si="21"/>
        <v>3.2887991223640256</v>
      </c>
      <c r="BB174" s="148">
        <f t="shared" si="21"/>
        <v>0.67499117015501486</v>
      </c>
      <c r="BC174" s="148">
        <f t="shared" si="21"/>
        <v>0.76246334936788629</v>
      </c>
      <c r="BD174" s="148">
        <f t="shared" si="21"/>
        <v>0.97384649579728122</v>
      </c>
      <c r="BE174" s="148">
        <f t="shared" si="21"/>
        <v>3.6369424687122729</v>
      </c>
      <c r="BF174" s="148">
        <f t="shared" si="19"/>
        <v>0.79537214705226478</v>
      </c>
      <c r="BG174" s="148">
        <f t="shared" si="19"/>
        <v>1.7358462726837682</v>
      </c>
      <c r="BH174" s="148">
        <f t="shared" si="19"/>
        <v>1.2041788660920421</v>
      </c>
    </row>
    <row r="175" spans="3:60">
      <c r="C175">
        <f t="shared" si="22"/>
        <v>730</v>
      </c>
      <c r="D175" s="58">
        <f>'Ac227 Dose 1 nCi R power'!E551/'Ac225 Dose 200 nCi R power'!E551</f>
        <v>1.7458792745731948</v>
      </c>
      <c r="E175" s="58">
        <f>'Ac227 Dose 1 nCi R power'!F551/'Ac225 Dose 200 nCi R power'!F551</f>
        <v>2.5495826820419603</v>
      </c>
      <c r="F175" s="58">
        <f>'Ac227 Dose 1 nCi R power'!G551/'Ac225 Dose 200 nCi R power'!G551</f>
        <v>0.53599380796469287</v>
      </c>
      <c r="G175" s="58">
        <f>'Ac227 Dose 1 nCi R power'!H551/'Ac225 Dose 200 nCi R power'!H551</f>
        <v>0.5610544391298975</v>
      </c>
      <c r="H175" s="58">
        <f>'Ac227 Dose 1 nCi R power'!I551/'Ac225 Dose 200 nCi R power'!I551</f>
        <v>0.78509274965673503</v>
      </c>
      <c r="I175" s="58">
        <f>'Ac227 Dose 1 nCi R power'!J551/'Ac225 Dose 200 nCi R power'!J551</f>
        <v>2.6969725667287108</v>
      </c>
      <c r="J175" s="58">
        <f>'Ac227 Dose 1 nCi R power'!K551/'Ac225 Dose 200 nCi R power'!K551</f>
        <v>0.61480490787946518</v>
      </c>
      <c r="K175" s="58">
        <f>'Ac227 Dose 1 nCi R power'!L551/'Ac225 Dose 200 nCi R power'!L551</f>
        <v>1.2368745734134592</v>
      </c>
      <c r="L175" s="58">
        <f>'Ac227 Dose 1 nCi R power'!M551/'Ac225 Dose 200 nCi R power'!M551</f>
        <v>0.95298818419580733</v>
      </c>
      <c r="M175" s="58"/>
      <c r="P175" s="59">
        <f>((('Ac225 Dose 200 nCi R power'!Q551/'Ac225 Dose 200 nCi R power'!E551)^2+('Ac227 Dose 1 nCi R power'!Q551/'Ac227 Dose 1 nCi R power'!E551)^2)^0.5)*D175</f>
        <v>0.39821158034515358</v>
      </c>
      <c r="Q175" s="59">
        <f>((('Ac225 Dose 200 nCi R power'!R551/'Ac225 Dose 200 nCi R power'!F551)^2+('Ac227 Dose 1 nCi R power'!R551/'Ac227 Dose 1 nCi R power'!F551)^2)^0.5)*E175</f>
        <v>2.926224496263901</v>
      </c>
      <c r="R175" s="59">
        <f>((('Ac225 Dose 200 nCi R power'!S551/'Ac225 Dose 200 nCi R power'!G551)^2+('Ac227 Dose 1 nCi R power'!S551/'Ac227 Dose 1 nCi R power'!G551)^2)^0.5)*F175</f>
        <v>0.64356523742963756</v>
      </c>
      <c r="S175" s="59">
        <f>((('Ac225 Dose 200 nCi R power'!T551/'Ac225 Dose 200 nCi R power'!H551)^2+('Ac227 Dose 1 nCi R power'!T551/'Ac227 Dose 1 nCi R power'!H551)^2)^0.5)*G175</f>
        <v>0.55311552383035745</v>
      </c>
      <c r="T175" s="59">
        <f>((('Ac225 Dose 200 nCi R power'!U551/'Ac225 Dose 200 nCi R power'!I551)^2+('Ac227 Dose 1 nCi R power'!U551/'Ac227 Dose 1 nCi R power'!I551)^2)^0.5)*H175</f>
        <v>0.97279323849890587</v>
      </c>
      <c r="U175" s="59">
        <f>((('Ac225 Dose 200 nCi R power'!V551/'Ac225 Dose 200 nCi R power'!J551)^2+('Ac227 Dose 1 nCi R power'!V551/'Ac227 Dose 1 nCi R power'!J551)^2)^0.5)*I175</f>
        <v>2.7726659962940947</v>
      </c>
      <c r="V175" s="59">
        <f>((('Ac225 Dose 200 nCi R power'!W551/'Ac225 Dose 200 nCi R power'!K551)^2+('Ac227 Dose 1 nCi R power'!W551/'Ac227 Dose 1 nCi R power'!K551)^2)^0.5)*J175</f>
        <v>0.69153186638558639</v>
      </c>
      <c r="W175" s="59">
        <f>((('Ac225 Dose 200 nCi R power'!X551/'Ac225 Dose 200 nCi R power'!L551)^2+('Ac227 Dose 1 nCi R power'!X551/'Ac227 Dose 1 nCi R power'!L551)^2)^0.5)*K175</f>
        <v>1.1258683660473074</v>
      </c>
      <c r="X175" s="59">
        <f>((('Ac225 Dose 200 nCi R power'!Y551/'Ac225 Dose 200 nCi R power'!M551)^2+('Ac227 Dose 1 nCi R power'!Y551/'Ac227 Dose 1 nCi R power'!M551)^2)^0.5)*L175</f>
        <v>1.1325297581730158</v>
      </c>
      <c r="Y175" s="59"/>
      <c r="Z175" s="59"/>
      <c r="AA175" s="59"/>
      <c r="AB175" s="59">
        <f>((('Ac225 Dose 200 nCi R power'!AC551/'Ac225 Dose 200 nCi R power'!E551)^2+('Ac227 Dose 1 nCi R power'!AC551/'Ac227 Dose 1 nCi R power'!E551)^2)^0.5)*D175</f>
        <v>4.7729841489338236</v>
      </c>
      <c r="AC175" s="59">
        <f>((('Ac225 Dose 200 nCi R power'!AD551/'Ac225 Dose 200 nCi R power'!F551)^2+('Ac227 Dose 1 nCi R power'!AD551/'Ac227 Dose 1 nCi R power'!F551)^2)^0.5)*E175</f>
        <v>4.3285168925019546</v>
      </c>
      <c r="AD175" s="59">
        <f>((('Ac225 Dose 200 nCi R power'!AE551/'Ac225 Dose 200 nCi R power'!G551)^2+('Ac227 Dose 1 nCi R power'!AE551/'Ac227 Dose 1 nCi R power'!G551)^2)^0.5)*F175</f>
        <v>0.87585808375624874</v>
      </c>
      <c r="AE175" s="59">
        <f>((('Ac225 Dose 200 nCi R power'!AF551/'Ac225 Dose 200 nCi R power'!H551)^2+('Ac227 Dose 1 nCi R power'!AF551/'Ac227 Dose 1 nCi R power'!H551)^2)^0.5)*G175</f>
        <v>1.033788751092392</v>
      </c>
      <c r="AF175" s="59">
        <f>((('Ac225 Dose 200 nCi R power'!AG551/'Ac225 Dose 200 nCi R power'!I551)^2+('Ac227 Dose 1 nCi R power'!AG551/'Ac227 Dose 1 nCi R power'!I551)^2)^0.5)*H175</f>
        <v>1.2517576840513764</v>
      </c>
      <c r="AG175" s="59">
        <f>((('Ac225 Dose 200 nCi R power'!AH551/'Ac225 Dose 200 nCi R power'!J551)^2+('Ac227 Dose 1 nCi R power'!AH551/'Ac227 Dose 1 nCi R power'!J551)^2)^0.5)*I175</f>
        <v>4.9098712382809833</v>
      </c>
      <c r="AH175" s="59">
        <f>((('Ac225 Dose 200 nCi R power'!AI551/'Ac225 Dose 200 nCi R power'!K551)^2+('Ac227 Dose 1 nCi R power'!AI551/'Ac227 Dose 1 nCi R power'!K551)^2)^0.5)*J175</f>
        <v>1.0488618811891506</v>
      </c>
      <c r="AI175" s="59">
        <f>((('Ac225 Dose 200 nCi R power'!AJ551/'Ac225 Dose 200 nCi R power'!L551)^2+('Ac227 Dose 1 nCi R power'!AJ551/'Ac227 Dose 1 nCi R power'!L551)^2)^0.5)*K175</f>
        <v>2.3941863831273378</v>
      </c>
      <c r="AJ175" s="59">
        <f>((('Ac225 Dose 200 nCi R power'!AK551/'Ac225 Dose 200 nCi R power'!M551)^2+('Ac227 Dose 1 nCi R power'!AK551/'Ac227 Dose 1 nCi R power'!M551)^2)^0.5)*L175</f>
        <v>1.56582753188933</v>
      </c>
      <c r="AK175" s="59"/>
      <c r="AL175" s="58"/>
      <c r="AN175" s="148">
        <f t="shared" si="20"/>
        <v>1.3476676942280412</v>
      </c>
      <c r="AO175" s="148">
        <f t="shared" si="20"/>
        <v>-0.37664181422194076</v>
      </c>
      <c r="AP175" s="148">
        <f t="shared" si="20"/>
        <v>-0.10757142946494469</v>
      </c>
      <c r="AQ175" s="148">
        <f t="shared" si="20"/>
        <v>7.9389152995400503E-3</v>
      </c>
      <c r="AR175" s="148">
        <f t="shared" si="20"/>
        <v>-0.18770048884217083</v>
      </c>
      <c r="AS175" s="148">
        <f t="shared" si="20"/>
        <v>-7.5693429565383941E-2</v>
      </c>
      <c r="AT175" s="148">
        <f t="shared" si="18"/>
        <v>-7.6726958506121212E-2</v>
      </c>
      <c r="AU175" s="148">
        <f t="shared" si="18"/>
        <v>0.11100620736615174</v>
      </c>
      <c r="AV175" s="148">
        <f t="shared" si="18"/>
        <v>-0.17954157397720849</v>
      </c>
      <c r="AZ175" s="148">
        <f t="shared" si="21"/>
        <v>6.5188634235070184</v>
      </c>
      <c r="BA175" s="148">
        <f t="shared" si="21"/>
        <v>6.8780995745439153</v>
      </c>
      <c r="BB175" s="148">
        <f t="shared" si="21"/>
        <v>1.4118518917209415</v>
      </c>
      <c r="BC175" s="148">
        <f t="shared" si="21"/>
        <v>1.5948431902222895</v>
      </c>
      <c r="BD175" s="148">
        <f t="shared" si="21"/>
        <v>2.0368504337081115</v>
      </c>
      <c r="BE175" s="148">
        <f t="shared" si="21"/>
        <v>7.606843805009694</v>
      </c>
      <c r="BF175" s="148">
        <f t="shared" si="19"/>
        <v>1.6636667890686159</v>
      </c>
      <c r="BG175" s="148">
        <f t="shared" si="19"/>
        <v>3.631060956540797</v>
      </c>
      <c r="BH175" s="148">
        <f t="shared" si="19"/>
        <v>2.5188157160851374</v>
      </c>
    </row>
    <row r="176" spans="3:60">
      <c r="C176">
        <f t="shared" si="22"/>
        <v>1460</v>
      </c>
      <c r="D176" s="58">
        <f>'Ac227 Dose 1 nCi R power'!E552/'Ac225 Dose 200 nCi R power'!E552</f>
        <v>3.483930126195327</v>
      </c>
      <c r="E176" s="58">
        <f>'Ac227 Dose 1 nCi R power'!F552/'Ac225 Dose 200 nCi R power'!F552</f>
        <v>5.0875487892575952</v>
      </c>
      <c r="F176" s="58">
        <f>'Ac227 Dose 1 nCi R power'!G552/'Ac225 Dose 200 nCi R power'!G552</f>
        <v>1.0695920423660945</v>
      </c>
      <c r="G176" s="58">
        <f>'Ac227 Dose 1 nCi R power'!H552/'Ac225 Dose 200 nCi R power'!H552</f>
        <v>1.1196069988286355</v>
      </c>
      <c r="H176" s="58">
        <f>'Ac227 Dose 1 nCi R power'!I552/'Ac225 Dose 200 nCi R power'!I552</f>
        <v>1.5666390946996933</v>
      </c>
      <c r="I176" s="58">
        <f>'Ac227 Dose 1 nCi R power'!J552/'Ac225 Dose 200 nCi R power'!J552</f>
        <v>5.3816913585851962</v>
      </c>
      <c r="J176" s="58">
        <f>'Ac227 Dose 1 nCi R power'!K552/'Ac225 Dose 200 nCi R power'!K552</f>
        <v>1.2268628025515145</v>
      </c>
      <c r="K176" s="58">
        <f>'Ac227 Dose 1 nCi R power'!L552/'Ac225 Dose 200 nCi R power'!L552</f>
        <v>2.4683004983837953</v>
      </c>
      <c r="L176" s="58">
        <f>'Ac227 Dose 1 nCi R power'!M552/'Ac225 Dose 200 nCi R power'!M552</f>
        <v>1.901741694517123</v>
      </c>
      <c r="M176" s="58"/>
      <c r="P176" s="59">
        <f>((('Ac225 Dose 200 nCi R power'!Q552/'Ac225 Dose 200 nCi R power'!E552)^2+('Ac227 Dose 1 nCi R power'!Q552/'Ac227 Dose 1 nCi R power'!E552)^2)^0.5)*D176</f>
        <v>0.79470718107509897</v>
      </c>
      <c r="Q176" s="59">
        <f>((('Ac225 Dose 200 nCi R power'!R552/'Ac225 Dose 200 nCi R power'!F552)^2+('Ac227 Dose 1 nCi R power'!R552/'Ac227 Dose 1 nCi R power'!F552)^2)^0.5)*E176</f>
        <v>5.8393837607608328</v>
      </c>
      <c r="R176" s="59">
        <f>((('Ac225 Dose 200 nCi R power'!S552/'Ac225 Dose 200 nCi R power'!G552)^2+('Ac227 Dose 1 nCi R power'!S552/'Ac227 Dose 1 nCi R power'!G552)^2)^0.5)*F176</f>
        <v>1.2842558152240984</v>
      </c>
      <c r="S176" s="59">
        <f>((('Ac225 Dose 200 nCi R power'!T552/'Ac225 Dose 200 nCi R power'!H552)^2+('Ac227 Dose 1 nCi R power'!T552/'Ac227 Dose 1 nCi R power'!H552)^2)^0.5)*G176</f>
        <v>1.1037537315328212</v>
      </c>
      <c r="T176" s="59">
        <f>((('Ac225 Dose 200 nCi R power'!U552/'Ac225 Dose 200 nCi R power'!I552)^2+('Ac227 Dose 1 nCi R power'!U552/'Ac227 Dose 1 nCi R power'!I552)^2)^0.5)*H176</f>
        <v>1.9411934423440047</v>
      </c>
      <c r="U176" s="59">
        <f>((('Ac225 Dose 200 nCi R power'!V552/'Ac225 Dose 200 nCi R power'!J552)^2+('Ac227 Dose 1 nCi R power'!V552/'Ac227 Dose 1 nCi R power'!J552)^2)^0.5)*I176</f>
        <v>5.5325914298495524</v>
      </c>
      <c r="V176" s="59">
        <f>((('Ac225 Dose 200 nCi R power'!W552/'Ac225 Dose 200 nCi R power'!K552)^2+('Ac227 Dose 1 nCi R power'!W552/'Ac227 Dose 1 nCi R power'!K552)^2)^0.5)*J176</f>
        <v>1.3799607931151283</v>
      </c>
      <c r="W176" s="59">
        <f>((('Ac225 Dose 200 nCi R power'!X552/'Ac225 Dose 200 nCi R power'!L552)^2+('Ac227 Dose 1 nCi R power'!X552/'Ac227 Dose 1 nCi R power'!L552)^2)^0.5)*K176</f>
        <v>2.2467700107230382</v>
      </c>
      <c r="X176" s="59">
        <f>((('Ac225 Dose 200 nCi R power'!Y552/'Ac225 Dose 200 nCi R power'!M552)^2+('Ac227 Dose 1 nCi R power'!Y552/'Ac227 Dose 1 nCi R power'!M552)^2)^0.5)*L176</f>
        <v>2.2600158197828955</v>
      </c>
      <c r="Y176" s="59"/>
      <c r="Z176" s="59"/>
      <c r="AA176" s="59"/>
      <c r="AB176" s="59">
        <f>((('Ac225 Dose 200 nCi R power'!AC552/'Ac225 Dose 200 nCi R power'!E552)^2+('Ac227 Dose 1 nCi R power'!AC552/'Ac227 Dose 1 nCi R power'!E552)^2)^0.5)*D176</f>
        <v>9.5247911251073809</v>
      </c>
      <c r="AC176" s="59">
        <f>((('Ac225 Dose 200 nCi R power'!AD552/'Ac225 Dose 200 nCi R power'!F552)^2+('Ac227 Dose 1 nCi R power'!AD552/'Ac227 Dose 1 nCi R power'!F552)^2)^0.5)*E176</f>
        <v>8.6370350463120502</v>
      </c>
      <c r="AD176" s="59">
        <f>((('Ac225 Dose 200 nCi R power'!AE552/'Ac225 Dose 200 nCi R power'!G552)^2+('Ac227 Dose 1 nCi R power'!AE552/'Ac227 Dose 1 nCi R power'!G552)^2)^0.5)*F176</f>
        <v>1.7477998382294218</v>
      </c>
      <c r="AE176" s="59">
        <f>((('Ac225 Dose 200 nCi R power'!AF552/'Ac225 Dose 200 nCi R power'!H552)^2+('Ac227 Dose 1 nCi R power'!AF552/'Ac227 Dose 1 nCi R power'!H552)^2)^0.5)*G176</f>
        <v>2.0629760695801385</v>
      </c>
      <c r="AF176" s="59">
        <f>((('Ac225 Dose 200 nCi R power'!AG552/'Ac225 Dose 200 nCi R power'!I552)^2+('Ac227 Dose 1 nCi R power'!AG552/'Ac227 Dose 1 nCi R power'!I552)^2)^0.5)*H176</f>
        <v>2.4978598475199196</v>
      </c>
      <c r="AG176" s="59">
        <f>((('Ac225 Dose 200 nCi R power'!AH552/'Ac225 Dose 200 nCi R power'!J552)^2+('Ac227 Dose 1 nCi R power'!AH552/'Ac227 Dose 1 nCi R power'!J552)^2)^0.5)*I176</f>
        <v>9.7976215979625021</v>
      </c>
      <c r="AH176" s="59">
        <f>((('Ac225 Dose 200 nCi R power'!AI552/'Ac225 Dose 200 nCi R power'!K552)^2+('Ac227 Dose 1 nCi R power'!AI552/'Ac227 Dose 1 nCi R power'!K552)^2)^0.5)*J176</f>
        <v>2.0930502836195388</v>
      </c>
      <c r="AI176" s="59">
        <f>((('Ac225 Dose 200 nCi R power'!AJ552/'Ac225 Dose 200 nCi R power'!L552)^2+('Ac227 Dose 1 nCi R power'!AJ552/'Ac227 Dose 1 nCi R power'!L552)^2)^0.5)*K176</f>
        <v>4.7778263013282425</v>
      </c>
      <c r="AJ176" s="59">
        <f>((('Ac225 Dose 200 nCi R power'!AK552/'Ac225 Dose 200 nCi R power'!M552)^2+('Ac227 Dose 1 nCi R power'!AK552/'Ac227 Dose 1 nCi R power'!M552)^2)^0.5)*L176</f>
        <v>3.1247048525836232</v>
      </c>
      <c r="AK176" s="59"/>
      <c r="AL176" s="58"/>
      <c r="AN176" s="148">
        <f t="shared" si="20"/>
        <v>2.6892229451202283</v>
      </c>
      <c r="AO176" s="148">
        <f t="shared" si="20"/>
        <v>-0.75183497150323753</v>
      </c>
      <c r="AP176" s="148">
        <f t="shared" si="20"/>
        <v>-0.21466377285800387</v>
      </c>
      <c r="AQ176" s="148">
        <f t="shared" si="20"/>
        <v>1.5853267295814266E-2</v>
      </c>
      <c r="AR176" s="148">
        <f t="shared" si="20"/>
        <v>-0.37455434764431139</v>
      </c>
      <c r="AS176" s="148">
        <f t="shared" si="20"/>
        <v>-0.15090007126435623</v>
      </c>
      <c r="AT176" s="148">
        <f t="shared" si="18"/>
        <v>-0.15309799056361384</v>
      </c>
      <c r="AU176" s="148">
        <f t="shared" si="18"/>
        <v>0.22153048766075711</v>
      </c>
      <c r="AV176" s="148">
        <f t="shared" si="18"/>
        <v>-0.3582741252657724</v>
      </c>
      <c r="AZ176" s="148">
        <f t="shared" si="21"/>
        <v>13.008721251302708</v>
      </c>
      <c r="BA176" s="148">
        <f t="shared" si="21"/>
        <v>13.724583835569646</v>
      </c>
      <c r="BB176" s="148">
        <f t="shared" si="21"/>
        <v>2.8173918805955163</v>
      </c>
      <c r="BC176" s="148">
        <f t="shared" si="21"/>
        <v>3.1825830684087739</v>
      </c>
      <c r="BD176" s="148">
        <f t="shared" si="21"/>
        <v>4.0644989422196129</v>
      </c>
      <c r="BE176" s="148">
        <f t="shared" si="21"/>
        <v>15.179312956547697</v>
      </c>
      <c r="BF176" s="148">
        <f t="shared" si="19"/>
        <v>3.3199130861710531</v>
      </c>
      <c r="BG176" s="148">
        <f t="shared" si="19"/>
        <v>7.2461267997120373</v>
      </c>
      <c r="BH176" s="148">
        <f t="shared" si="19"/>
        <v>5.026446547100746</v>
      </c>
    </row>
    <row r="177" spans="3:60">
      <c r="C177">
        <f t="shared" si="22"/>
        <v>2920</v>
      </c>
      <c r="D177" s="58">
        <f>'Ac227 Dose 1 nCi R power'!E553/'Ac225 Dose 200 nCi R power'!E553</f>
        <v>6.648278743465772</v>
      </c>
      <c r="E177" s="58">
        <f>'Ac227 Dose 1 nCi R power'!F553/'Ac225 Dose 200 nCi R power'!F553</f>
        <v>9.7082476224083418</v>
      </c>
      <c r="F177" s="58">
        <f>'Ac227 Dose 1 nCi R power'!G553/'Ac225 Dose 200 nCi R power'!G553</f>
        <v>2.0410773321262576</v>
      </c>
      <c r="G177" s="58">
        <f>'Ac227 Dose 1 nCi R power'!H553/'Ac225 Dose 200 nCi R power'!H553</f>
        <v>2.1365248975805584</v>
      </c>
      <c r="H177" s="58">
        <f>'Ac227 Dose 1 nCi R power'!I553/'Ac225 Dose 200 nCi R power'!I553</f>
        <v>2.9895463093886718</v>
      </c>
      <c r="I177" s="58">
        <f>'Ac227 Dose 1 nCi R power'!J553/'Ac225 Dose 200 nCi R power'!J553</f>
        <v>10.269572624453948</v>
      </c>
      <c r="J177" s="58">
        <f>'Ac227 Dose 1 nCi R power'!K553/'Ac225 Dose 200 nCi R power'!K553</f>
        <v>2.3411941530337899</v>
      </c>
      <c r="K177" s="58">
        <f>'Ac227 Dose 1 nCi R power'!L553/'Ac225 Dose 200 nCi R power'!L553</f>
        <v>4.7102722561802288</v>
      </c>
      <c r="L177" s="58">
        <f>'Ac227 Dose 1 nCi R power'!M553/'Ac225 Dose 200 nCi R power'!M553</f>
        <v>3.6290713958971366</v>
      </c>
      <c r="M177" s="58"/>
      <c r="P177" s="59">
        <f>((('Ac225 Dose 200 nCi R power'!Q553/'Ac225 Dose 200 nCi R power'!E553)^2+('Ac227 Dose 1 nCi R power'!Q553/'Ac227 Dose 1 nCi R power'!E553)^2)^0.5)*D177</f>
        <v>1.5165792416912633</v>
      </c>
      <c r="Q177" s="59">
        <f>((('Ac225 Dose 200 nCi R power'!R553/'Ac225 Dose 200 nCi R power'!F553)^2+('Ac227 Dose 1 nCi R power'!R553/'Ac227 Dose 1 nCi R power'!F553)^2)^0.5)*E177</f>
        <v>11.143170753018042</v>
      </c>
      <c r="R177" s="59">
        <f>((('Ac225 Dose 200 nCi R power'!S553/'Ac225 Dose 200 nCi R power'!G553)^2+('Ac227 Dose 1 nCi R power'!S553/'Ac227 Dose 1 nCi R power'!G553)^2)^0.5)*F177</f>
        <v>2.4507167056248869</v>
      </c>
      <c r="S177" s="59">
        <f>((('Ac225 Dose 200 nCi R power'!T553/'Ac225 Dose 200 nCi R power'!H553)^2+('Ac227 Dose 1 nCi R power'!T553/'Ac227 Dose 1 nCi R power'!H553)^2)^0.5)*G177</f>
        <v>2.1062625186943209</v>
      </c>
      <c r="T177" s="59">
        <f>((('Ac225 Dose 200 nCi R power'!U553/'Ac225 Dose 200 nCi R power'!I553)^2+('Ac227 Dose 1 nCi R power'!U553/'Ac227 Dose 1 nCi R power'!I553)^2)^0.5)*H177</f>
        <v>3.7042925157355517</v>
      </c>
      <c r="U177" s="59">
        <f>((('Ac225 Dose 200 nCi R power'!V553/'Ac225 Dose 200 nCi R power'!J553)^2+('Ac227 Dose 1 nCi R power'!V553/'Ac227 Dose 1 nCi R power'!J553)^2)^0.5)*I177</f>
        <v>10.557396215950947</v>
      </c>
      <c r="V177" s="59">
        <f>((('Ac225 Dose 200 nCi R power'!W553/'Ac225 Dose 200 nCi R power'!K553)^2+('Ac227 Dose 1 nCi R power'!W553/'Ac227 Dose 1 nCi R power'!K553)^2)^0.5)*J177</f>
        <v>2.6333355839205361</v>
      </c>
      <c r="W177" s="59">
        <f>((('Ac225 Dose 200 nCi R power'!X553/'Ac225 Dose 200 nCi R power'!L553)^2+('Ac227 Dose 1 nCi R power'!X553/'Ac227 Dose 1 nCi R power'!L553)^2)^0.5)*K177</f>
        <v>4.2875178784449623</v>
      </c>
      <c r="X177" s="59">
        <f>((('Ac225 Dose 200 nCi R power'!Y553/'Ac225 Dose 200 nCi R power'!M553)^2+('Ac227 Dose 1 nCi R power'!Y553/'Ac227 Dose 1 nCi R power'!M553)^2)^0.5)*L177</f>
        <v>4.3127514786839818</v>
      </c>
      <c r="Y177" s="59"/>
      <c r="Z177" s="59"/>
      <c r="AA177" s="59"/>
      <c r="AB177" s="59">
        <f>((('Ac225 Dose 200 nCi R power'!AC553/'Ac225 Dose 200 nCi R power'!E553)^2+('Ac227 Dose 1 nCi R power'!AC553/'Ac227 Dose 1 nCi R power'!E553)^2)^0.5)*D177</f>
        <v>18.176076457190064</v>
      </c>
      <c r="AC177" s="59">
        <f>((('Ac225 Dose 200 nCi R power'!AD553/'Ac225 Dose 200 nCi R power'!F553)^2+('Ac227 Dose 1 nCi R power'!AD553/'Ac227 Dose 1 nCi R power'!F553)^2)^0.5)*E177</f>
        <v>16.481255176492823</v>
      </c>
      <c r="AD177" s="59">
        <f>((('Ac225 Dose 200 nCi R power'!AE553/'Ac225 Dose 200 nCi R power'!G553)^2+('Ac227 Dose 1 nCi R power'!AE553/'Ac227 Dose 1 nCi R power'!G553)^2)^0.5)*F177</f>
        <v>3.3352837041556729</v>
      </c>
      <c r="AE177" s="59">
        <f>((('Ac225 Dose 200 nCi R power'!AF553/'Ac225 Dose 200 nCi R power'!H553)^2+('Ac227 Dose 1 nCi R power'!AF553/'Ac227 Dose 1 nCi R power'!H553)^2)^0.5)*G177</f>
        <v>3.9367460258333167</v>
      </c>
      <c r="AF177" s="59">
        <f>((('Ac225 Dose 200 nCi R power'!AG553/'Ac225 Dose 200 nCi R power'!I553)^2+('Ac227 Dose 1 nCi R power'!AG553/'Ac227 Dose 1 nCi R power'!I553)^2)^0.5)*H177</f>
        <v>4.7665516146623981</v>
      </c>
      <c r="AG177" s="59">
        <f>((('Ac225 Dose 200 nCi R power'!AH553/'Ac225 Dose 200 nCi R power'!J553)^2+('Ac227 Dose 1 nCi R power'!AH553/'Ac227 Dose 1 nCi R power'!J553)^2)^0.5)*I177</f>
        <v>18.696409617143519</v>
      </c>
      <c r="AH177" s="59">
        <f>((('Ac225 Dose 200 nCi R power'!AI553/'Ac225 Dose 200 nCi R power'!K553)^2+('Ac227 Dose 1 nCi R power'!AI553/'Ac227 Dose 1 nCi R power'!K553)^2)^0.5)*J177</f>
        <v>3.9941316728089187</v>
      </c>
      <c r="AI177" s="59">
        <f>((('Ac225 Dose 200 nCi R power'!AJ553/'Ac225 Dose 200 nCi R power'!L553)^2+('Ac227 Dose 1 nCi R power'!AJ553/'Ac227 Dose 1 nCi R power'!L553)^2)^0.5)*K177</f>
        <v>9.1175541477201349</v>
      </c>
      <c r="AJ177" s="59">
        <f>((('Ac225 Dose 200 nCi R power'!AK553/'Ac225 Dose 200 nCi R power'!M553)^2+('Ac227 Dose 1 nCi R power'!AK553/'Ac227 Dose 1 nCi R power'!M553)^2)^0.5)*L177</f>
        <v>5.96284465134302</v>
      </c>
      <c r="AK177" s="59"/>
      <c r="AL177" s="58"/>
      <c r="AN177" s="148">
        <f t="shared" si="20"/>
        <v>5.1316995017745084</v>
      </c>
      <c r="AO177" s="148">
        <f t="shared" si="20"/>
        <v>-1.4349231306097003</v>
      </c>
      <c r="AP177" s="148">
        <f t="shared" si="20"/>
        <v>-0.40963937349862922</v>
      </c>
      <c r="AQ177" s="148">
        <f t="shared" si="20"/>
        <v>3.0262378886237506E-2</v>
      </c>
      <c r="AR177" s="148">
        <f t="shared" si="20"/>
        <v>-0.71474620634687991</v>
      </c>
      <c r="AS177" s="148">
        <f t="shared" si="20"/>
        <v>-0.28782359149699843</v>
      </c>
      <c r="AT177" s="148">
        <f t="shared" si="18"/>
        <v>-0.29214143088674627</v>
      </c>
      <c r="AU177" s="148">
        <f t="shared" si="18"/>
        <v>0.42275437773526647</v>
      </c>
      <c r="AV177" s="148">
        <f t="shared" si="18"/>
        <v>-0.68368008278684522</v>
      </c>
      <c r="AZ177" s="148">
        <f t="shared" si="21"/>
        <v>24.824355200655837</v>
      </c>
      <c r="BA177" s="148">
        <f t="shared" si="21"/>
        <v>26.189502798901167</v>
      </c>
      <c r="BB177" s="148">
        <f t="shared" si="21"/>
        <v>5.3763610362819305</v>
      </c>
      <c r="BC177" s="148">
        <f t="shared" si="21"/>
        <v>6.0732709234138751</v>
      </c>
      <c r="BD177" s="148">
        <f t="shared" si="21"/>
        <v>7.7560979240510699</v>
      </c>
      <c r="BE177" s="148">
        <f t="shared" si="21"/>
        <v>28.965982241597466</v>
      </c>
      <c r="BF177" s="148">
        <f t="shared" si="19"/>
        <v>6.335325825842709</v>
      </c>
      <c r="BG177" s="148">
        <f t="shared" si="19"/>
        <v>13.827826403900364</v>
      </c>
      <c r="BH177" s="148">
        <f t="shared" si="19"/>
        <v>9.5919160472401561</v>
      </c>
    </row>
    <row r="178" spans="3:60">
      <c r="C178">
        <f t="shared" si="22"/>
        <v>5840</v>
      </c>
      <c r="D178" s="58">
        <f>'Ac227 Dose 1 nCi R power'!E554/'Ac225 Dose 200 nCi R power'!E554</f>
        <v>11.908761663188018</v>
      </c>
      <c r="E178" s="58">
        <f>'Ac227 Dose 1 nCi R power'!F554/'Ac225 Dose 200 nCi R power'!F554</f>
        <v>17.389799255596358</v>
      </c>
      <c r="F178" s="58">
        <f>'Ac227 Dose 1 nCi R power'!G554/'Ac225 Dose 200 nCi R power'!G554</f>
        <v>3.6560959004510836</v>
      </c>
      <c r="G178" s="58">
        <f>'Ac227 Dose 1 nCi R power'!H554/'Ac225 Dose 200 nCi R power'!H554</f>
        <v>3.8270716369467062</v>
      </c>
      <c r="H178" s="58">
        <f>'Ac227 Dose 1 nCi R power'!I554/'Ac225 Dose 200 nCi R power'!I554</f>
        <v>5.3550186402084075</v>
      </c>
      <c r="I178" s="58">
        <f>'Ac227 Dose 1 nCi R power'!J554/'Ac225 Dose 200 nCi R power'!J554</f>
        <v>18.395294225543694</v>
      </c>
      <c r="J178" s="58">
        <f>'Ac227 Dose 1 nCi R power'!K554/'Ac225 Dose 200 nCi R power'!K554</f>
        <v>4.1936831626611504</v>
      </c>
      <c r="K178" s="58">
        <f>'Ac227 Dose 1 nCi R power'!L554/'Ac225 Dose 200 nCi R power'!L554</f>
        <v>8.4373755449958381</v>
      </c>
      <c r="L178" s="58">
        <f>'Ac227 Dose 1 nCi R power'!M554/'Ac225 Dose 200 nCi R power'!M554</f>
        <v>6.5006223815393405</v>
      </c>
      <c r="M178" s="58"/>
      <c r="P178" s="59">
        <f>((('Ac225 Dose 200 nCi R power'!Q554/'Ac225 Dose 200 nCi R power'!E554)^2+('Ac227 Dose 1 nCi R power'!Q554/'Ac227 Dose 1 nCi R power'!E554)^2)^0.5)*D178</f>
        <v>2.7166352841131176</v>
      </c>
      <c r="Q178" s="59">
        <f>((('Ac225 Dose 200 nCi R power'!R554/'Ac225 Dose 200 nCi R power'!F554)^2+('Ac227 Dose 1 nCi R power'!R554/'Ac227 Dose 1 nCi R power'!F554)^2)^0.5)*E178</f>
        <v>19.960303206946445</v>
      </c>
      <c r="R178" s="59">
        <f>((('Ac225 Dose 200 nCi R power'!S554/'Ac225 Dose 200 nCi R power'!G554)^2+('Ac227 Dose 1 nCi R power'!S554/'Ac227 Dose 1 nCi R power'!G554)^2)^0.5)*F178</f>
        <v>4.3898670119437213</v>
      </c>
      <c r="S178" s="59">
        <f>((('Ac225 Dose 200 nCi R power'!T554/'Ac225 Dose 200 nCi R power'!H554)^2+('Ac227 Dose 1 nCi R power'!T554/'Ac227 Dose 1 nCi R power'!H554)^2)^0.5)*G178</f>
        <v>3.7728552332413736</v>
      </c>
      <c r="T178" s="59">
        <f>((('Ac225 Dose 200 nCi R power'!U554/'Ac225 Dose 200 nCi R power'!I554)^2+('Ac227 Dose 1 nCi R power'!U554/'Ac227 Dose 1 nCi R power'!I554)^2)^0.5)*H178</f>
        <v>6.6353072941752487</v>
      </c>
      <c r="U178" s="59">
        <f>((('Ac225 Dose 200 nCi R power'!V554/'Ac225 Dose 200 nCi R power'!J554)^2+('Ac227 Dose 1 nCi R power'!V554/'Ac227 Dose 1 nCi R power'!J554)^2)^0.5)*I178</f>
        <v>18.910742498428068</v>
      </c>
      <c r="V178" s="59">
        <f>((('Ac225 Dose 200 nCi R power'!W554/'Ac225 Dose 200 nCi R power'!K554)^2+('Ac227 Dose 1 nCi R power'!W554/'Ac227 Dose 1 nCi R power'!K554)^2)^0.5)*J178</f>
        <v>4.7169734748882775</v>
      </c>
      <c r="W178" s="59">
        <f>((('Ac225 Dose 200 nCi R power'!X554/'Ac225 Dose 200 nCi R power'!L554)^2+('Ac227 Dose 1 nCi R power'!X554/'Ac227 Dose 1 nCi R power'!L554)^2)^0.5)*K178</f>
        <v>7.6801021351321879</v>
      </c>
      <c r="X178" s="59">
        <f>((('Ac225 Dose 200 nCi R power'!Y554/'Ac225 Dose 200 nCi R power'!M554)^2+('Ac227 Dose 1 nCi R power'!Y554/'Ac227 Dose 1 nCi R power'!M554)^2)^0.5)*L178</f>
        <v>7.7252645037865353</v>
      </c>
      <c r="Y178" s="59"/>
      <c r="Z178" s="59"/>
      <c r="AA178" s="59"/>
      <c r="AB178" s="59">
        <f>((('Ac225 Dose 200 nCi R power'!AC554/'Ac225 Dose 200 nCi R power'!E554)^2+('Ac227 Dose 1 nCi R power'!AC554/'Ac227 Dose 1 nCi R power'!E554)^2)^0.5)*D178</f>
        <v>32.558163967422487</v>
      </c>
      <c r="AC178" s="59">
        <f>((('Ac225 Dose 200 nCi R power'!AD554/'Ac225 Dose 200 nCi R power'!F554)^2+('Ac227 Dose 1 nCi R power'!AD554/'Ac227 Dose 1 nCi R power'!F554)^2)^0.5)*E178</f>
        <v>29.521659700710906</v>
      </c>
      <c r="AD178" s="59">
        <f>((('Ac225 Dose 200 nCi R power'!AE554/'Ac225 Dose 200 nCi R power'!G554)^2+('Ac227 Dose 1 nCi R power'!AE554/'Ac227 Dose 1 nCi R power'!G554)^2)^0.5)*F178</f>
        <v>5.9743518891411416</v>
      </c>
      <c r="AE178" s="59">
        <f>((('Ac225 Dose 200 nCi R power'!AF554/'Ac225 Dose 200 nCi R power'!H554)^2+('Ac227 Dose 1 nCi R power'!AF554/'Ac227 Dose 1 nCi R power'!H554)^2)^0.5)*G178</f>
        <v>7.0517425204016764</v>
      </c>
      <c r="AF178" s="59">
        <f>((('Ac225 Dose 200 nCi R power'!AG554/'Ac225 Dose 200 nCi R power'!I554)^2+('Ac227 Dose 1 nCi R power'!AG554/'Ac227 Dose 1 nCi R power'!I554)^2)^0.5)*H178</f>
        <v>8.5380748362291214</v>
      </c>
      <c r="AG178" s="59">
        <f>((('Ac225 Dose 200 nCi R power'!AH554/'Ac225 Dose 200 nCi R power'!J554)^2+('Ac227 Dose 1 nCi R power'!AH554/'Ac227 Dose 1 nCi R power'!J554)^2)^0.5)*I178</f>
        <v>33.489951051822082</v>
      </c>
      <c r="AH178" s="59">
        <f>((('Ac225 Dose 200 nCi R power'!AI554/'Ac225 Dose 200 nCi R power'!K554)^2+('Ac227 Dose 1 nCi R power'!AI554/'Ac227 Dose 1 nCi R power'!K554)^2)^0.5)*J178</f>
        <v>7.1545312957564251</v>
      </c>
      <c r="AI178" s="59">
        <f>((('Ac225 Dose 200 nCi R power'!AJ554/'Ac225 Dose 200 nCi R power'!L554)^2+('Ac227 Dose 1 nCi R power'!AJ554/'Ac227 Dose 1 nCi R power'!L554)^2)^0.5)*K178</f>
        <v>16.332013416711757</v>
      </c>
      <c r="AJ178" s="59">
        <f>((('Ac225 Dose 200 nCi R power'!AK554/'Ac225 Dose 200 nCi R power'!M554)^2+('Ac227 Dose 1 nCi R power'!AK554/'Ac227 Dose 1 nCi R power'!M554)^2)^0.5)*L178</f>
        <v>10.681030837811301</v>
      </c>
      <c r="AK178" s="59"/>
      <c r="AL178" s="58"/>
      <c r="AN178" s="148">
        <f t="shared" si="20"/>
        <v>9.1921263790749013</v>
      </c>
      <c r="AO178" s="148">
        <f t="shared" si="20"/>
        <v>-2.5705039513500871</v>
      </c>
      <c r="AP178" s="148">
        <f t="shared" si="20"/>
        <v>-0.73377111149263774</v>
      </c>
      <c r="AQ178" s="148">
        <f t="shared" si="20"/>
        <v>5.4216403705332539E-2</v>
      </c>
      <c r="AR178" s="148">
        <f t="shared" si="20"/>
        <v>-1.2802886539668412</v>
      </c>
      <c r="AS178" s="148">
        <f t="shared" si="20"/>
        <v>-0.51544827288437389</v>
      </c>
      <c r="AT178" s="148">
        <f t="shared" si="18"/>
        <v>-0.52329031222712707</v>
      </c>
      <c r="AU178" s="148">
        <f t="shared" si="18"/>
        <v>0.75727340986365022</v>
      </c>
      <c r="AV178" s="148">
        <f t="shared" si="18"/>
        <v>-1.2246421222471948</v>
      </c>
      <c r="AZ178" s="148">
        <f t="shared" si="21"/>
        <v>44.466925630610504</v>
      </c>
      <c r="BA178" s="148">
        <f t="shared" si="21"/>
        <v>46.911458956307264</v>
      </c>
      <c r="BB178" s="148">
        <f t="shared" si="21"/>
        <v>9.6304477895922247</v>
      </c>
      <c r="BC178" s="148">
        <f t="shared" si="21"/>
        <v>10.878814157348383</v>
      </c>
      <c r="BD178" s="148">
        <f t="shared" si="21"/>
        <v>13.893093476437528</v>
      </c>
      <c r="BE178" s="148">
        <f t="shared" si="21"/>
        <v>51.885245277365776</v>
      </c>
      <c r="BF178" s="148">
        <f t="shared" si="19"/>
        <v>11.348214458417576</v>
      </c>
      <c r="BG178" s="148">
        <f t="shared" si="19"/>
        <v>24.769388961707595</v>
      </c>
      <c r="BH178" s="148">
        <f t="shared" si="19"/>
        <v>17.181653219350643</v>
      </c>
    </row>
    <row r="179" spans="3:60">
      <c r="C179">
        <f t="shared" si="22"/>
        <v>7946.78</v>
      </c>
      <c r="D179" s="58">
        <f>'Ac227 Dose 1 nCi R power'!E555/'Ac225 Dose 200 nCi R power'!E555</f>
        <v>14.945214367806829</v>
      </c>
      <c r="E179" s="58">
        <f>'Ac227 Dose 1 nCi R power'!F555/'Ac225 Dose 200 nCi R power'!F555</f>
        <v>21.823739748933104</v>
      </c>
      <c r="F179" s="58">
        <f>'Ac227 Dose 1 nCi R power'!G555/'Ac225 Dose 200 nCi R power'!G555</f>
        <v>4.5883159218133898</v>
      </c>
      <c r="G179" s="58">
        <f>'Ac227 Dose 1 nCi R power'!H555/'Ac225 Dose 200 nCi R power'!H555</f>
        <v>4.8028879825881994</v>
      </c>
      <c r="H179" s="58">
        <f>'Ac227 Dose 1 nCi R power'!I555/'Ac225 Dose 200 nCi R power'!I555</f>
        <v>6.7204151192445547</v>
      </c>
      <c r="I179" s="58">
        <f>'Ac227 Dose 1 nCi R power'!J555/'Ac225 Dose 200 nCi R power'!J555</f>
        <v>23.085618233650386</v>
      </c>
      <c r="J179" s="58">
        <f>'Ac227 Dose 1 nCi R power'!K555/'Ac225 Dose 200 nCi R power'!K555</f>
        <v>5.2629757256064211</v>
      </c>
      <c r="K179" s="58">
        <f>'Ac227 Dose 1 nCi R power'!L555/'Ac225 Dose 200 nCi R power'!L555</f>
        <v>10.588731805328562</v>
      </c>
      <c r="L179" s="58">
        <f>'Ac227 Dose 1 nCi R power'!M555/'Ac225 Dose 200 nCi R power'!M555</f>
        <v>8.1581372694052749</v>
      </c>
      <c r="M179" s="58"/>
      <c r="P179" s="59">
        <f>((('Ac225 Dose 200 nCi R power'!Q555/'Ac225 Dose 200 nCi R power'!E555)^2+('Ac227 Dose 1 nCi R power'!Q555/'Ac227 Dose 1 nCi R power'!E555)^2)^0.5)*D179</f>
        <v>3.4093308937498947</v>
      </c>
      <c r="Q179" s="59">
        <f>((('Ac225 Dose 200 nCi R power'!R555/'Ac225 Dose 200 nCi R power'!F555)^2+('Ac227 Dose 1 nCi R power'!R555/'Ac227 Dose 1 nCi R power'!F555)^2)^0.5)*E179</f>
        <v>25.049722961113584</v>
      </c>
      <c r="R179" s="59">
        <f>((('Ac225 Dose 200 nCi R power'!S555/'Ac225 Dose 200 nCi R power'!G555)^2+('Ac227 Dose 1 nCi R power'!S555/'Ac227 Dose 1 nCi R power'!G555)^2)^0.5)*F179</f>
        <v>5.509182155085675</v>
      </c>
      <c r="S179" s="59">
        <f>((('Ac225 Dose 200 nCi R power'!T555/'Ac225 Dose 200 nCi R power'!H555)^2+('Ac227 Dose 1 nCi R power'!T555/'Ac227 Dose 1 nCi R power'!H555)^2)^0.5)*G179</f>
        <v>4.7348448514630839</v>
      </c>
      <c r="T179" s="59">
        <f>((('Ac225 Dose 200 nCi R power'!U555/'Ac225 Dose 200 nCi R power'!I555)^2+('Ac227 Dose 1 nCi R power'!U555/'Ac227 Dose 1 nCi R power'!I555)^2)^0.5)*H179</f>
        <v>8.3271458358239983</v>
      </c>
      <c r="U179" s="59">
        <f>((('Ac225 Dose 200 nCi R power'!V555/'Ac225 Dose 200 nCi R power'!J555)^2+('Ac227 Dose 1 nCi R power'!V555/'Ac227 Dose 1 nCi R power'!J555)^2)^0.5)*I179</f>
        <v>23.732455884919798</v>
      </c>
      <c r="V179" s="59">
        <f>((('Ac225 Dose 200 nCi R power'!W555/'Ac225 Dose 200 nCi R power'!K555)^2+('Ac227 Dose 1 nCi R power'!W555/'Ac227 Dose 1 nCi R power'!K555)^2)^0.5)*J179</f>
        <v>5.9196896524818667</v>
      </c>
      <c r="W179" s="59">
        <f>((('Ac225 Dose 200 nCi R power'!X555/'Ac225 Dose 200 nCi R power'!L555)^2+('Ac227 Dose 1 nCi R power'!X555/'Ac227 Dose 1 nCi R power'!L555)^2)^0.5)*K179</f>
        <v>9.6383675261756867</v>
      </c>
      <c r="X179" s="59">
        <f>((('Ac225 Dose 200 nCi R power'!Y555/'Ac225 Dose 200 nCi R power'!M555)^2+('Ac227 Dose 1 nCi R power'!Y555/'Ac227 Dose 1 nCi R power'!M555)^2)^0.5)*L179</f>
        <v>9.695033166237959</v>
      </c>
      <c r="Y179" s="59"/>
      <c r="Z179" s="59"/>
      <c r="AA179" s="59"/>
      <c r="AB179" s="59">
        <f>((('Ac225 Dose 200 nCi R power'!AC555/'Ac225 Dose 200 nCi R power'!E555)^2+('Ac227 Dose 1 nCi R power'!AC555/'Ac227 Dose 1 nCi R power'!E555)^2)^0.5)*D179</f>
        <v>40.859783644873104</v>
      </c>
      <c r="AC179" s="59">
        <f>((('Ac225 Dose 200 nCi R power'!AD555/'Ac225 Dose 200 nCi R power'!F555)^2+('Ac227 Dose 1 nCi R power'!AD555/'Ac227 Dose 1 nCi R power'!F555)^2)^0.5)*E179</f>
        <v>37.048833953281139</v>
      </c>
      <c r="AD179" s="59">
        <f>((('Ac225 Dose 200 nCi R power'!AE555/'Ac225 Dose 200 nCi R power'!G555)^2+('Ac227 Dose 1 nCi R power'!AE555/'Ac227 Dose 1 nCi R power'!G555)^2)^0.5)*F179</f>
        <v>7.4976731982798128</v>
      </c>
      <c r="AE179" s="59">
        <f>((('Ac225 Dose 200 nCi R power'!AF555/'Ac225 Dose 200 nCi R power'!H555)^2+('Ac227 Dose 1 nCi R power'!AF555/'Ac227 Dose 1 nCi R power'!H555)^2)^0.5)*G179</f>
        <v>8.8497788746983073</v>
      </c>
      <c r="AF179" s="59">
        <f>((('Ac225 Dose 200 nCi R power'!AG555/'Ac225 Dose 200 nCi R power'!I555)^2+('Ac227 Dose 1 nCi R power'!AG555/'Ac227 Dose 1 nCi R power'!I555)^2)^0.5)*H179</f>
        <v>10.715071142732423</v>
      </c>
      <c r="AG179" s="59">
        <f>((('Ac225 Dose 200 nCi R power'!AH555/'Ac225 Dose 200 nCi R power'!J555)^2+('Ac227 Dose 1 nCi R power'!AH555/'Ac227 Dose 1 nCi R power'!J555)^2)^0.5)*I179</f>
        <v>42.029069909579476</v>
      </c>
      <c r="AH179" s="59">
        <f>((('Ac225 Dose 200 nCi R power'!AI555/'Ac225 Dose 200 nCi R power'!K555)^2+('Ac227 Dose 1 nCi R power'!AI555/'Ac227 Dose 1 nCi R power'!K555)^2)^0.5)*J179</f>
        <v>8.9787752157986347</v>
      </c>
      <c r="AI179" s="59">
        <f>((('Ac225 Dose 200 nCi R power'!AJ555/'Ac225 Dose 200 nCi R power'!L555)^2+('Ac227 Dose 1 nCi R power'!AJ555/'Ac227 Dose 1 nCi R power'!L555)^2)^0.5)*K179</f>
        <v>20.496339143835019</v>
      </c>
      <c r="AJ179" s="59">
        <f>((('Ac225 Dose 200 nCi R power'!AK555/'Ac225 Dose 200 nCi R power'!M555)^2+('Ac227 Dose 1 nCi R power'!AK555/'Ac227 Dose 1 nCi R power'!M555)^2)^0.5)*L179</f>
        <v>13.404459356719421</v>
      </c>
      <c r="AK179" s="59"/>
      <c r="AL179" s="58"/>
      <c r="AN179" s="148">
        <f t="shared" si="20"/>
        <v>11.535883474056934</v>
      </c>
      <c r="AO179" s="148">
        <f t="shared" si="20"/>
        <v>-3.2259832121804806</v>
      </c>
      <c r="AP179" s="148">
        <f t="shared" si="20"/>
        <v>-0.92086623327228523</v>
      </c>
      <c r="AQ179" s="148">
        <f t="shared" si="20"/>
        <v>6.8043131125115508E-2</v>
      </c>
      <c r="AR179" s="148">
        <f t="shared" si="20"/>
        <v>-1.6067307165794436</v>
      </c>
      <c r="AS179" s="148">
        <f t="shared" si="20"/>
        <v>-0.6468376512694114</v>
      </c>
      <c r="AT179" s="148">
        <f t="shared" si="18"/>
        <v>-0.65671392687544561</v>
      </c>
      <c r="AU179" s="148">
        <f t="shared" si="18"/>
        <v>0.95036427915287547</v>
      </c>
      <c r="AV179" s="148">
        <f t="shared" si="18"/>
        <v>-1.536895896832684</v>
      </c>
      <c r="AZ179" s="148">
        <f t="shared" si="21"/>
        <v>55.804998012679931</v>
      </c>
      <c r="BA179" s="148">
        <f t="shared" si="21"/>
        <v>58.87257370221424</v>
      </c>
      <c r="BB179" s="148">
        <f t="shared" si="21"/>
        <v>12.085989120093203</v>
      </c>
      <c r="BC179" s="148">
        <f t="shared" si="21"/>
        <v>13.652666857286507</v>
      </c>
      <c r="BD179" s="148">
        <f t="shared" si="21"/>
        <v>17.435486261976976</v>
      </c>
      <c r="BE179" s="148">
        <f t="shared" si="21"/>
        <v>65.11468814322987</v>
      </c>
      <c r="BF179" s="148">
        <f t="shared" si="19"/>
        <v>14.241750941405055</v>
      </c>
      <c r="BG179" s="148">
        <f t="shared" si="19"/>
        <v>31.08507094916358</v>
      </c>
      <c r="BH179" s="148">
        <f t="shared" si="19"/>
        <v>21.562596626124694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Q73"/>
  <sheetViews>
    <sheetView workbookViewId="0">
      <selection activeCell="B16" sqref="B16"/>
    </sheetView>
  </sheetViews>
  <sheetFormatPr defaultRowHeight="15.75"/>
  <sheetData>
    <row r="1" spans="5:17" ht="16.5" thickBot="1">
      <c r="L1" s="103"/>
      <c r="M1" s="103"/>
    </row>
    <row r="2" spans="5:17" ht="16.5" thickBot="1">
      <c r="E2" s="104" t="s">
        <v>103</v>
      </c>
      <c r="L2" s="103"/>
      <c r="M2" s="103"/>
      <c r="Q2" s="104" t="s">
        <v>104</v>
      </c>
    </row>
    <row r="3" spans="5:17">
      <c r="L3" s="103"/>
      <c r="M3" s="103"/>
    </row>
    <row r="4" spans="5:17">
      <c r="L4" s="103"/>
      <c r="M4" s="103"/>
    </row>
    <row r="5" spans="5:17">
      <c r="L5" s="103"/>
      <c r="M5" s="103"/>
    </row>
    <row r="6" spans="5:17">
      <c r="L6" s="103"/>
      <c r="M6" s="103"/>
    </row>
    <row r="7" spans="5:17">
      <c r="L7" s="103"/>
      <c r="M7" s="103"/>
    </row>
    <row r="8" spans="5:17">
      <c r="L8" s="103"/>
      <c r="M8" s="103"/>
    </row>
    <row r="9" spans="5:17">
      <c r="L9" s="103"/>
      <c r="M9" s="103"/>
    </row>
    <row r="10" spans="5:17">
      <c r="L10" s="103"/>
      <c r="M10" s="103"/>
    </row>
    <row r="11" spans="5:17">
      <c r="L11" s="103"/>
      <c r="M11" s="103"/>
    </row>
    <row r="12" spans="5:17">
      <c r="L12" s="103"/>
      <c r="M12" s="103"/>
    </row>
    <row r="13" spans="5:17">
      <c r="L13" s="103"/>
      <c r="M13" s="103"/>
    </row>
    <row r="14" spans="5:17">
      <c r="L14" s="103"/>
      <c r="M14" s="103"/>
    </row>
    <row r="15" spans="5:17">
      <c r="L15" s="103"/>
      <c r="M15" s="103"/>
    </row>
    <row r="16" spans="5:17">
      <c r="L16" s="103"/>
      <c r="M16" s="103"/>
    </row>
    <row r="17" spans="12:13">
      <c r="L17" s="103"/>
      <c r="M17" s="103"/>
    </row>
    <row r="18" spans="12:13">
      <c r="L18" s="103"/>
      <c r="M18" s="103"/>
    </row>
    <row r="19" spans="12:13">
      <c r="L19" s="103"/>
      <c r="M19" s="103"/>
    </row>
    <row r="20" spans="12:13">
      <c r="L20" s="103"/>
      <c r="M20" s="103"/>
    </row>
    <row r="21" spans="12:13">
      <c r="L21" s="103"/>
      <c r="M21" s="103"/>
    </row>
    <row r="22" spans="12:13">
      <c r="L22" s="103"/>
      <c r="M22" s="103"/>
    </row>
    <row r="23" spans="12:13">
      <c r="L23" s="103"/>
      <c r="M23" s="103"/>
    </row>
    <row r="24" spans="12:13">
      <c r="L24" s="103"/>
      <c r="M24" s="103"/>
    </row>
    <row r="25" spans="12:13">
      <c r="L25" s="103"/>
      <c r="M25" s="103"/>
    </row>
    <row r="26" spans="12:13">
      <c r="L26" s="103"/>
      <c r="M26" s="103"/>
    </row>
    <row r="27" spans="12:13">
      <c r="L27" s="103"/>
      <c r="M27" s="103"/>
    </row>
    <row r="28" spans="12:13">
      <c r="L28" s="103"/>
      <c r="M28" s="103"/>
    </row>
    <row r="29" spans="12:13">
      <c r="L29" s="103"/>
      <c r="M29" s="103"/>
    </row>
    <row r="30" spans="12:13">
      <c r="L30" s="103"/>
      <c r="M30" s="103"/>
    </row>
    <row r="31" spans="12:13">
      <c r="L31" s="103"/>
      <c r="M31" s="103"/>
    </row>
    <row r="32" spans="12:13">
      <c r="L32" s="103"/>
      <c r="M32" s="103"/>
    </row>
    <row r="33" spans="12:13">
      <c r="L33" s="103"/>
      <c r="M33" s="103"/>
    </row>
    <row r="34" spans="12:13">
      <c r="L34" s="103"/>
      <c r="M34" s="103"/>
    </row>
    <row r="35" spans="12:13">
      <c r="L35" s="103"/>
      <c r="M35" s="103"/>
    </row>
    <row r="36" spans="12:13">
      <c r="L36" s="103"/>
      <c r="M36" s="103"/>
    </row>
    <row r="37" spans="12:13">
      <c r="L37" s="103"/>
      <c r="M37" s="103"/>
    </row>
    <row r="38" spans="12:13">
      <c r="L38" s="103"/>
      <c r="M38" s="103"/>
    </row>
    <row r="39" spans="12:13">
      <c r="L39" s="103"/>
      <c r="M39" s="103"/>
    </row>
    <row r="40" spans="12:13">
      <c r="L40" s="103"/>
      <c r="M40" s="103"/>
    </row>
    <row r="41" spans="12:13">
      <c r="L41" s="103"/>
      <c r="M41" s="103"/>
    </row>
    <row r="42" spans="12:13">
      <c r="L42" s="103"/>
      <c r="M42" s="103"/>
    </row>
    <row r="43" spans="12:13">
      <c r="L43" s="103"/>
      <c r="M43" s="103"/>
    </row>
    <row r="44" spans="12:13">
      <c r="L44" s="103"/>
      <c r="M44" s="103"/>
    </row>
    <row r="45" spans="12:13">
      <c r="L45" s="103"/>
      <c r="M45" s="103"/>
    </row>
    <row r="46" spans="12:13">
      <c r="L46" s="103"/>
      <c r="M46" s="103"/>
    </row>
    <row r="47" spans="12:13">
      <c r="L47" s="103"/>
      <c r="M47" s="103"/>
    </row>
    <row r="48" spans="12:13">
      <c r="L48" s="103"/>
      <c r="M48" s="103"/>
    </row>
    <row r="49" spans="12:13">
      <c r="L49" s="103"/>
      <c r="M49" s="103"/>
    </row>
    <row r="50" spans="12:13">
      <c r="L50" s="103"/>
      <c r="M50" s="103"/>
    </row>
    <row r="51" spans="12:13">
      <c r="L51" s="103"/>
      <c r="M51" s="103"/>
    </row>
    <row r="52" spans="12:13">
      <c r="L52" s="103"/>
      <c r="M52" s="103"/>
    </row>
    <row r="53" spans="12:13">
      <c r="L53" s="103"/>
      <c r="M53" s="103"/>
    </row>
    <row r="54" spans="12:13">
      <c r="L54" s="103"/>
      <c r="M54" s="103"/>
    </row>
    <row r="55" spans="12:13">
      <c r="L55" s="103"/>
      <c r="M55" s="103"/>
    </row>
    <row r="56" spans="12:13">
      <c r="L56" s="103"/>
      <c r="M56" s="103"/>
    </row>
    <row r="57" spans="12:13">
      <c r="L57" s="103"/>
      <c r="M57" s="103"/>
    </row>
    <row r="58" spans="12:13">
      <c r="L58" s="103"/>
      <c r="M58" s="103"/>
    </row>
    <row r="59" spans="12:13">
      <c r="L59" s="103"/>
      <c r="M59" s="103"/>
    </row>
    <row r="60" spans="12:13">
      <c r="L60" s="103"/>
      <c r="M60" s="103"/>
    </row>
    <row r="61" spans="12:13">
      <c r="L61" s="103"/>
      <c r="M61" s="103"/>
    </row>
    <row r="62" spans="12:13">
      <c r="L62" s="103"/>
      <c r="M62" s="103"/>
    </row>
    <row r="63" spans="12:13">
      <c r="L63" s="103"/>
      <c r="M63" s="103"/>
    </row>
    <row r="64" spans="12:13">
      <c r="L64" s="103"/>
      <c r="M64" s="103"/>
    </row>
    <row r="65" spans="12:13">
      <c r="L65" s="103"/>
      <c r="M65" s="103"/>
    </row>
    <row r="66" spans="12:13">
      <c r="L66" s="103"/>
      <c r="M66" s="103"/>
    </row>
    <row r="67" spans="12:13">
      <c r="L67" s="103"/>
      <c r="M67" s="103"/>
    </row>
    <row r="68" spans="12:13">
      <c r="L68" s="103"/>
      <c r="M68" s="103"/>
    </row>
    <row r="69" spans="12:13">
      <c r="L69" s="103"/>
      <c r="M69" s="103"/>
    </row>
    <row r="70" spans="12:13">
      <c r="L70" s="103"/>
      <c r="M70" s="103"/>
    </row>
    <row r="71" spans="12:13">
      <c r="L71" s="103"/>
      <c r="M71" s="103"/>
    </row>
    <row r="72" spans="12:13">
      <c r="L72" s="103"/>
      <c r="M72" s="103"/>
    </row>
    <row r="73" spans="12:13">
      <c r="L73" s="103"/>
      <c r="M73" s="10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C4:AB30"/>
  <sheetViews>
    <sheetView tabSelected="1" topLeftCell="A16" workbookViewId="0">
      <selection activeCell="L43" sqref="L43"/>
    </sheetView>
  </sheetViews>
  <sheetFormatPr defaultRowHeight="15.75"/>
  <cols>
    <col min="7" max="7" width="20.125" bestFit="1" customWidth="1"/>
    <col min="8" max="9" width="21.125" bestFit="1" customWidth="1"/>
    <col min="10" max="10" width="20" bestFit="1" customWidth="1"/>
    <col min="21" max="23" width="20" bestFit="1" customWidth="1"/>
    <col min="24" max="24" width="21" bestFit="1" customWidth="1"/>
  </cols>
  <sheetData>
    <row r="4" spans="5:28">
      <c r="E4" t="s">
        <v>117</v>
      </c>
      <c r="S4" t="s">
        <v>117</v>
      </c>
    </row>
    <row r="6" spans="5:28">
      <c r="E6" t="s">
        <v>118</v>
      </c>
      <c r="S6" t="s">
        <v>119</v>
      </c>
    </row>
    <row r="7" spans="5:28">
      <c r="E7" t="str">
        <f>'[1]Ac225 Dose 200 nCi R power'!D33</f>
        <v>Group</v>
      </c>
      <c r="F7" t="str">
        <f>'[1]Ac225 Dose 200 nCi R power'!E33</f>
        <v>Blood</v>
      </c>
      <c r="G7" t="str">
        <f>'[1]Ac225 Dose 200 nCi R power'!F33</f>
        <v>Thymus</v>
      </c>
      <c r="H7" t="str">
        <f>'[1]Ac225 Dose 200 nCi R power'!G33</f>
        <v>Heart</v>
      </c>
      <c r="I7" t="str">
        <f>'[1]Ac225 Dose 200 nCi R power'!H33</f>
        <v>Lungs</v>
      </c>
      <c r="J7" t="str">
        <f>'[1]Ac225 Dose 200 nCi R power'!I33</f>
        <v>Kidneys</v>
      </c>
      <c r="K7" t="str">
        <f>'[1]Ac225 Dose 200 nCi R power'!J33</f>
        <v>Spleen</v>
      </c>
      <c r="L7" t="str">
        <f>'[1]Ac225 Dose 200 nCi R power'!K33</f>
        <v>Liver</v>
      </c>
      <c r="M7" t="str">
        <f>'[1]Ac225 Dose 200 nCi R power'!L33</f>
        <v>ART</v>
      </c>
      <c r="N7" t="str">
        <f>'[1]Ac225 Dose 200 nCi R power'!M33</f>
        <v>Carcass</v>
      </c>
      <c r="S7" t="str">
        <f>'[1]Ac225 Dose 200 nCi R power'!R33</f>
        <v>Blood</v>
      </c>
      <c r="T7" t="str">
        <f>'[1]Ac225 Dose 200 nCi R power'!S33</f>
        <v>Thymus</v>
      </c>
      <c r="U7" t="str">
        <f>'[1]Ac225 Dose 200 nCi R power'!T33</f>
        <v>Heart</v>
      </c>
      <c r="V7" t="str">
        <f>'[1]Ac225 Dose 200 nCi R power'!U33</f>
        <v>Lungs</v>
      </c>
      <c r="W7" t="str">
        <f>'[1]Ac225 Dose 200 nCi R power'!V33</f>
        <v>Kidneys</v>
      </c>
      <c r="X7" t="str">
        <f>'[1]Ac225 Dose 200 nCi R power'!W33</f>
        <v>Spleen</v>
      </c>
      <c r="Y7" t="str">
        <f>'[1]Ac225 Dose 200 nCi R power'!X33</f>
        <v>Liver</v>
      </c>
      <c r="Z7" t="str">
        <f>'[1]Ac225 Dose 200 nCi R power'!Y33</f>
        <v>ART</v>
      </c>
      <c r="AA7" t="str">
        <f>'[1]Ac225 Dose 200 nCi R power'!Z33</f>
        <v>Carcass</v>
      </c>
    </row>
    <row r="8" spans="5:28">
      <c r="E8" t="str">
        <f>'Ac225 Dose 200 nCi R power'!D34</f>
        <v>HOPO-Ac-225 @ 1 h</v>
      </c>
      <c r="F8" s="149">
        <f>'Ac225 Dose 200 nCi R power'!E27</f>
        <v>3.9233176083315691E-3</v>
      </c>
      <c r="G8" s="149">
        <f>'Ac225 Dose 200 nCi R power'!F27</f>
        <v>3.3463616269665316E-3</v>
      </c>
      <c r="H8" s="149">
        <f>'Ac225 Dose 200 nCi R power'!G27</f>
        <v>1.1748937394844762E-2</v>
      </c>
      <c r="I8" s="149">
        <f>'Ac225 Dose 200 nCi R power'!H27</f>
        <v>9.2748023381681501E-3</v>
      </c>
      <c r="J8" s="149">
        <f>'Ac225 Dose 200 nCi R power'!I27</f>
        <v>2.4130294236321719E-2</v>
      </c>
      <c r="K8" s="149">
        <f>'Ac225 Dose 200 nCi R power'!J27</f>
        <v>5.8289993027760929E-3</v>
      </c>
      <c r="L8" s="149">
        <f>'Ac225 Dose 200 nCi R power'!K27</f>
        <v>0.37149804440027251</v>
      </c>
      <c r="M8" s="149">
        <f>'Ac225 Dose 200 nCi R power'!L27</f>
        <v>7.0103929445321763E-3</v>
      </c>
      <c r="N8" s="149">
        <f>'Ac225 Dose 200 nCi R power'!M27</f>
        <v>1.1467119194912391E-2</v>
      </c>
      <c r="O8" s="149"/>
      <c r="S8" s="149">
        <f>'Ac225 Dose 200 nCi R power'!R27</f>
        <v>3.8370252329093904E-4</v>
      </c>
      <c r="T8" s="149">
        <f>'Ac225 Dose 200 nCi R power'!S27</f>
        <v>5.992803106589892E-4</v>
      </c>
      <c r="U8" s="149">
        <f>'Ac225 Dose 200 nCi R power'!T27</f>
        <v>3.4046525894532351E-3</v>
      </c>
      <c r="V8" s="149">
        <f>'Ac225 Dose 200 nCi R power'!U27</f>
        <v>3.0014499352511732E-3</v>
      </c>
      <c r="W8" s="149">
        <f>'Ac225 Dose 200 nCi R power'!V27</f>
        <v>4.29846538779452E-3</v>
      </c>
      <c r="X8" s="149">
        <f>'Ac225 Dose 200 nCi R power'!W27</f>
        <v>1.0059997458739015E-3</v>
      </c>
      <c r="Y8" s="149">
        <f>'Ac225 Dose 200 nCi R power'!X27</f>
        <v>5.0384690481104805E-2</v>
      </c>
      <c r="Z8" s="149">
        <f>'Ac225 Dose 200 nCi R power'!Y27</f>
        <v>2.928751942670746E-3</v>
      </c>
      <c r="AA8" s="149">
        <f>'Ac225 Dose 200 nCi R power'!Z27</f>
        <v>2.1311512923833961E-3</v>
      </c>
      <c r="AB8" s="149"/>
    </row>
    <row r="9" spans="5:28">
      <c r="F9" s="149">
        <f>'Ac225 Dose 200 nCi R power'!E28</f>
        <v>5.725214931126334E-4</v>
      </c>
      <c r="G9" s="149">
        <f>'Ac225 Dose 200 nCi R power'!F28</f>
        <v>1.7545387145551465E-3</v>
      </c>
      <c r="H9" s="149">
        <f>'Ac225 Dose 200 nCi R power'!G28</f>
        <v>1.0127535609776431E-2</v>
      </c>
      <c r="I9" s="149">
        <f>'Ac225 Dose 200 nCi R power'!H28</f>
        <v>7.4855182563146301E-3</v>
      </c>
      <c r="J9" s="149">
        <f>'Ac225 Dose 200 nCi R power'!I28</f>
        <v>1.4930164156325398E-2</v>
      </c>
      <c r="K9" s="149">
        <f>'Ac225 Dose 200 nCi R power'!J28</f>
        <v>3.1899889251379618E-3</v>
      </c>
      <c r="L9" s="149">
        <f>'Ac225 Dose 200 nCi R power'!K28</f>
        <v>0.38326359717814373</v>
      </c>
      <c r="M9" s="149">
        <f>'Ac225 Dose 200 nCi R power'!L28</f>
        <v>4.8891949636483247E-3</v>
      </c>
      <c r="N9" s="149">
        <f>'Ac225 Dose 200 nCi R power'!M28</f>
        <v>8.4326668344881853E-3</v>
      </c>
      <c r="O9" s="149"/>
      <c r="S9" s="149">
        <f>'Ac225 Dose 200 nCi R power'!R28</f>
        <v>2.8879808622221415E-4</v>
      </c>
      <c r="T9" s="149">
        <f>'Ac225 Dose 200 nCi R power'!S28</f>
        <v>4.5632362519545028E-4</v>
      </c>
      <c r="U9" s="149">
        <f>'Ac225 Dose 200 nCi R power'!T28</f>
        <v>8.9619160444431379E-4</v>
      </c>
      <c r="V9" s="149">
        <f>'Ac225 Dose 200 nCi R power'!U28</f>
        <v>2.0488990000490453E-3</v>
      </c>
      <c r="W9" s="149">
        <f>'Ac225 Dose 200 nCi R power'!V28</f>
        <v>3.4961386863074867E-3</v>
      </c>
      <c r="X9" s="149">
        <f>'Ac225 Dose 200 nCi R power'!W28</f>
        <v>9.8027810881877778E-4</v>
      </c>
      <c r="Y9" s="149">
        <f>'Ac225 Dose 200 nCi R power'!X28</f>
        <v>8.8917128509254772E-3</v>
      </c>
      <c r="Z9" s="149">
        <f>'Ac225 Dose 200 nCi R power'!Y28</f>
        <v>1.478535035299746E-3</v>
      </c>
      <c r="AA9" s="149">
        <f>'Ac225 Dose 200 nCi R power'!Z28</f>
        <v>1.169525228692239E-3</v>
      </c>
      <c r="AB9" s="149"/>
    </row>
    <row r="10" spans="5:28">
      <c r="F10" s="149">
        <f>'Ac225 Dose 200 nCi R power'!E29</f>
        <v>3.3514151636928207E-6</v>
      </c>
      <c r="G10" s="149">
        <f>'Ac225 Dose 200 nCi R power'!F29</f>
        <v>1.9458746616516228E-3</v>
      </c>
      <c r="H10" s="149">
        <f>'Ac225 Dose 200 nCi R power'!G29</f>
        <v>3.2939600580483993E-3</v>
      </c>
      <c r="I10" s="149">
        <f>'Ac225 Dose 200 nCi R power'!H29</f>
        <v>7.701456159040135E-3</v>
      </c>
      <c r="J10" s="149">
        <f>'Ac225 Dose 200 nCi R power'!I29</f>
        <v>7.3661250640193405E-3</v>
      </c>
      <c r="K10" s="149">
        <f>'Ac225 Dose 200 nCi R power'!J29</f>
        <v>3.7938801634578023E-3</v>
      </c>
      <c r="L10" s="149">
        <f>'Ac225 Dose 200 nCi R power'!K29</f>
        <v>0.51835631511950619</v>
      </c>
      <c r="M10" s="149">
        <f>'Ac225 Dose 200 nCi R power'!L29</f>
        <v>4.3225995056225151E-3</v>
      </c>
      <c r="N10" s="149">
        <f>'Ac225 Dose 200 nCi R power'!M29</f>
        <v>9.7443398714360582E-3</v>
      </c>
      <c r="O10" s="149"/>
      <c r="S10" s="149">
        <f>'Ac225 Dose 200 nCi R power'!R29</f>
        <v>5.804821340772731E-6</v>
      </c>
      <c r="T10" s="149">
        <f>'Ac225 Dose 200 nCi R power'!S29</f>
        <v>9.7681327725935175E-4</v>
      </c>
      <c r="U10" s="149">
        <f>'Ac225 Dose 200 nCi R power'!T29</f>
        <v>2.4909972260853152E-4</v>
      </c>
      <c r="V10" s="149">
        <f>'Ac225 Dose 200 nCi R power'!U29</f>
        <v>2.1645371509199309E-3</v>
      </c>
      <c r="W10" s="149">
        <f>'Ac225 Dose 200 nCi R power'!V29</f>
        <v>1.0436375679552753E-3</v>
      </c>
      <c r="X10" s="149">
        <f>'Ac225 Dose 200 nCi R power'!W29</f>
        <v>3.7870581547479534E-4</v>
      </c>
      <c r="Y10" s="149">
        <f>'Ac225 Dose 200 nCi R power'!X29</f>
        <v>2.281162463656751E-2</v>
      </c>
      <c r="Z10" s="149">
        <f>'Ac225 Dose 200 nCi R power'!Y29</f>
        <v>3.3228255544018028E-3</v>
      </c>
      <c r="AA10" s="149">
        <f>'Ac225 Dose 200 nCi R power'!Z29</f>
        <v>9.2279978757900383E-4</v>
      </c>
      <c r="AB10" s="149"/>
    </row>
    <row r="11" spans="5:28">
      <c r="F11" s="149">
        <f>'Ac225 Dose 200 nCi R power'!E30</f>
        <v>1.8936243734858745E-5</v>
      </c>
      <c r="G11" s="149">
        <f>'Ac225 Dose 200 nCi R power'!F30</f>
        <v>1.315356907951153E-3</v>
      </c>
      <c r="H11" s="149">
        <f>'Ac225 Dose 200 nCi R power'!G30</f>
        <v>1.9556921689808803E-3</v>
      </c>
      <c r="I11" s="149">
        <f>'Ac225 Dose 200 nCi R power'!H30</f>
        <v>5.0163452284039331E-3</v>
      </c>
      <c r="J11" s="149">
        <f>'Ac225 Dose 200 nCi R power'!I30</f>
        <v>3.879354609621155E-3</v>
      </c>
      <c r="K11" s="149">
        <f>'Ac225 Dose 200 nCi R power'!J30</f>
        <v>3.098188086123966E-3</v>
      </c>
      <c r="L11" s="149">
        <f>'Ac225 Dose 200 nCi R power'!K30</f>
        <v>0.40267146797521486</v>
      </c>
      <c r="M11" s="149">
        <f>'Ac225 Dose 200 nCi R power'!L30</f>
        <v>4.1796284548296118E-3</v>
      </c>
      <c r="N11" s="149">
        <f>'Ac225 Dose 200 nCi R power'!M30</f>
        <v>9.325089787478813E-3</v>
      </c>
      <c r="O11" s="149"/>
      <c r="S11" s="149">
        <f>'Ac225 Dose 200 nCi R power'!R30</f>
        <v>3.2798536253283186E-5</v>
      </c>
      <c r="T11" s="149">
        <f>'Ac225 Dose 200 nCi R power'!S30</f>
        <v>3.1916645137307755E-4</v>
      </c>
      <c r="U11" s="149">
        <f>'Ac225 Dose 200 nCi R power'!T30</f>
        <v>3.1155358616668773E-4</v>
      </c>
      <c r="V11" s="149">
        <f>'Ac225 Dose 200 nCi R power'!U30</f>
        <v>1.5599747973856538E-3</v>
      </c>
      <c r="W11" s="149">
        <f>'Ac225 Dose 200 nCi R power'!V30</f>
        <v>7.4473917457437071E-4</v>
      </c>
      <c r="X11" s="149">
        <f>'Ac225 Dose 200 nCi R power'!W30</f>
        <v>5.6132576635921545E-4</v>
      </c>
      <c r="Y11" s="149">
        <f>'Ac225 Dose 200 nCi R power'!X30</f>
        <v>8.5485643251481891E-2</v>
      </c>
      <c r="Z11" s="149">
        <f>'Ac225 Dose 200 nCi R power'!Y30</f>
        <v>1.6220850338575362E-3</v>
      </c>
      <c r="AA11" s="149">
        <f>'Ac225 Dose 200 nCi R power'!Z30</f>
        <v>1.7993687157665218E-3</v>
      </c>
      <c r="AB11" s="149"/>
    </row>
    <row r="12" spans="5:28"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</row>
    <row r="15" spans="5:28">
      <c r="E15" t="s">
        <v>120</v>
      </c>
      <c r="S15" t="s">
        <v>117</v>
      </c>
    </row>
    <row r="17" spans="3:28">
      <c r="E17" t="s">
        <v>118</v>
      </c>
      <c r="S17" t="s">
        <v>119</v>
      </c>
    </row>
    <row r="18" spans="3:28">
      <c r="E18" t="str">
        <f>E8</f>
        <v>HOPO-Ac-225 @ 1 h</v>
      </c>
      <c r="F18" s="149">
        <f>'Ac227 Dose 1 nCi R power'!E27</f>
        <v>1.2996531385542091E-3</v>
      </c>
      <c r="G18" s="149">
        <f>'Ac227 Dose 1 nCi R power'!F27</f>
        <v>3.0449109729931748E-3</v>
      </c>
      <c r="H18" s="149">
        <f>'Ac227 Dose 1 nCi R power'!G27</f>
        <v>3.3635661561509365E-3</v>
      </c>
      <c r="I18" s="149">
        <f>'Ac227 Dose 1 nCi R power'!H27</f>
        <v>4.6429966665053543E-3</v>
      </c>
      <c r="J18" s="149">
        <f>'Ac227 Dose 1 nCi R power'!I27</f>
        <v>2.4439707323877694E-2</v>
      </c>
      <c r="K18" s="149">
        <f>'Ac227 Dose 1 nCi R power'!J27</f>
        <v>1.0994887411166611E-2</v>
      </c>
      <c r="L18" s="149">
        <f>'Ac227 Dose 1 nCi R power'!K27</f>
        <v>0.24462609668529958</v>
      </c>
      <c r="M18" s="149">
        <f>'Ac227 Dose 1 nCi R power'!L27</f>
        <v>5.3945702249851242E-2</v>
      </c>
      <c r="N18" s="149">
        <f>'Ac227 Dose 1 nCi R power'!M27</f>
        <v>8.8463423836330542E-3</v>
      </c>
      <c r="O18" s="149"/>
      <c r="S18" s="149">
        <f>'Ac227 Dose 1 nCi R power'!R27</f>
        <v>2.2510800096051491E-5</v>
      </c>
      <c r="T18" s="149">
        <f>'Ac227 Dose 1 nCi R power'!S27</f>
        <v>1.3694297603514638E-3</v>
      </c>
      <c r="U18" s="149">
        <f>'Ac227 Dose 1 nCi R power'!T27</f>
        <v>3.3361976111144211E-4</v>
      </c>
      <c r="V18" s="149">
        <f>'Ac227 Dose 1 nCi R power'!U27</f>
        <v>4.0133257500234686E-4</v>
      </c>
      <c r="W18" s="149">
        <f>'Ac227 Dose 1 nCi R power'!V27</f>
        <v>3.6320263105429538E-3</v>
      </c>
      <c r="X18" s="149">
        <f>'Ac227 Dose 1 nCi R power'!W27</f>
        <v>2.6494616039906709E-3</v>
      </c>
      <c r="Y18" s="149">
        <f>'Ac227 Dose 1 nCi R power'!X27</f>
        <v>6.719731819339137E-3</v>
      </c>
      <c r="Z18" s="149">
        <f>'Ac227 Dose 1 nCi R power'!Y27</f>
        <v>3.9628551489230722E-3</v>
      </c>
      <c r="AA18" s="149">
        <f>'Ac227 Dose 1 nCi R power'!Z27</f>
        <v>9.3042488022313625E-4</v>
      </c>
      <c r="AB18" s="149"/>
    </row>
    <row r="19" spans="3:28">
      <c r="F19" s="149">
        <f>'Ac227 Dose 1 nCi R power'!E28</f>
        <v>3.4220513428259415E-4</v>
      </c>
      <c r="G19" s="149">
        <f>'Ac227 Dose 1 nCi R power'!F28</f>
        <v>3.0233536948088592E-3</v>
      </c>
      <c r="H19" s="149">
        <f>'Ac227 Dose 1 nCi R power'!G28</f>
        <v>3.7256346389904211E-3</v>
      </c>
      <c r="I19" s="149">
        <f>'Ac227 Dose 1 nCi R power'!H28</f>
        <v>3.1240433062732858E-3</v>
      </c>
      <c r="J19" s="149">
        <f>'Ac227 Dose 1 nCi R power'!I28</f>
        <v>1.0265108977067386E-2</v>
      </c>
      <c r="K19" s="149">
        <f>'Ac227 Dose 1 nCi R power'!J28</f>
        <v>1.3890915708524854E-2</v>
      </c>
      <c r="L19" s="149">
        <f>'Ac227 Dose 1 nCi R power'!K28</f>
        <v>0.22955349913508794</v>
      </c>
      <c r="M19" s="149">
        <f>'Ac227 Dose 1 nCi R power'!L28</f>
        <v>3.3316742558813631E-2</v>
      </c>
      <c r="N19" s="149">
        <f>'Ac227 Dose 1 nCi R power'!M28</f>
        <v>8.9430029252290377E-3</v>
      </c>
      <c r="O19" s="149"/>
      <c r="S19" s="149">
        <f>'Ac227 Dose 1 nCi R power'!R28</f>
        <v>1.4569771223049103E-4</v>
      </c>
      <c r="T19" s="149">
        <f>'Ac227 Dose 1 nCi R power'!S28</f>
        <v>1.4147921893335352E-3</v>
      </c>
      <c r="U19" s="149">
        <f>'Ac227 Dose 1 nCi R power'!T28</f>
        <v>2.9458316773031109E-4</v>
      </c>
      <c r="V19" s="149">
        <f>'Ac227 Dose 1 nCi R power'!U28</f>
        <v>7.8956531211216304E-4</v>
      </c>
      <c r="W19" s="149">
        <f>'Ac227 Dose 1 nCi R power'!V28</f>
        <v>6.8679559900675731E-4</v>
      </c>
      <c r="X19" s="149">
        <f>'Ac227 Dose 1 nCi R power'!W28</f>
        <v>2.7852874237408003E-3</v>
      </c>
      <c r="Y19" s="149">
        <f>'Ac227 Dose 1 nCi R power'!X28</f>
        <v>5.3871204897711515E-2</v>
      </c>
      <c r="Z19" s="149">
        <f>'Ac227 Dose 1 nCi R power'!Y28</f>
        <v>1.7805618908574967E-2</v>
      </c>
      <c r="AA19" s="149">
        <f>'Ac227 Dose 1 nCi R power'!Z28</f>
        <v>1.1722473122450913E-3</v>
      </c>
      <c r="AB19" s="149"/>
    </row>
    <row r="20" spans="3:28">
      <c r="F20" s="149">
        <f>'Ac227 Dose 1 nCi R power'!E29</f>
        <v>1.1574779173616841E-4</v>
      </c>
      <c r="G20" s="149">
        <f>'Ac227 Dose 1 nCi R power'!F29</f>
        <v>7.1107374144985091E-3</v>
      </c>
      <c r="H20" s="149">
        <f>'Ac227 Dose 1 nCi R power'!G29</f>
        <v>1.72638380717343E-3</v>
      </c>
      <c r="I20" s="149">
        <f>'Ac227 Dose 1 nCi R power'!H29</f>
        <v>3.9877597111183547E-3</v>
      </c>
      <c r="J20" s="149">
        <f>'Ac227 Dose 1 nCi R power'!I29</f>
        <v>7.6456448828395697E-3</v>
      </c>
      <c r="K20" s="149">
        <f>'Ac227 Dose 1 nCi R power'!J29</f>
        <v>1.5833391071800991E-2</v>
      </c>
      <c r="L20" s="149">
        <f>'Ac227 Dose 1 nCi R power'!K29</f>
        <v>0.34772557688861822</v>
      </c>
      <c r="M20" s="149">
        <f>'Ac227 Dose 1 nCi R power'!L29</f>
        <v>4.1025653324644057E-3</v>
      </c>
      <c r="N20" s="149">
        <f>'Ac227 Dose 1 nCi R power'!M29</f>
        <v>1.023592534669524E-2</v>
      </c>
      <c r="O20" s="149"/>
      <c r="S20" s="149">
        <f>'Ac227 Dose 1 nCi R power'!R29</f>
        <v>1.9863824287051351E-5</v>
      </c>
      <c r="T20" s="149">
        <f>'Ac227 Dose 1 nCi R power'!S29</f>
        <v>4.732058667557811E-3</v>
      </c>
      <c r="U20" s="149">
        <f>'Ac227 Dose 1 nCi R power'!T29</f>
        <v>4.1175459313575217E-4</v>
      </c>
      <c r="V20" s="149">
        <f>'Ac227 Dose 1 nCi R power'!U29</f>
        <v>6.4941725405065031E-4</v>
      </c>
      <c r="W20" s="149">
        <f>'Ac227 Dose 1 nCi R power'!V29</f>
        <v>6.0966756367212833E-4</v>
      </c>
      <c r="X20" s="149">
        <f>'Ac227 Dose 1 nCi R power'!W29</f>
        <v>1.1672324667324169E-3</v>
      </c>
      <c r="Y20" s="149">
        <f>'Ac227 Dose 1 nCi R power'!X29</f>
        <v>2.9831802512061363E-2</v>
      </c>
      <c r="Z20" s="149">
        <f>'Ac227 Dose 1 nCi R power'!Y29</f>
        <v>7.1563253276371987E-4</v>
      </c>
      <c r="AA20" s="149">
        <f>'Ac227 Dose 1 nCi R power'!Z29</f>
        <v>3.3731299648144558E-4</v>
      </c>
      <c r="AB20" s="149"/>
    </row>
    <row r="21" spans="3:28">
      <c r="F21" s="149">
        <f>'Ac227 Dose 1 nCi R power'!E30</f>
        <v>9.1675085482230214E-5</v>
      </c>
      <c r="G21" s="149">
        <f>'Ac227 Dose 1 nCi R power'!F30</f>
        <v>4.3929457449317089E-3</v>
      </c>
      <c r="H21" s="149">
        <f>'Ac227 Dose 1 nCi R power'!G30</f>
        <v>1.4685251198399698E-3</v>
      </c>
      <c r="I21" s="149">
        <f>'Ac227 Dose 1 nCi R power'!H30</f>
        <v>3.7234293343592368E-3</v>
      </c>
      <c r="J21" s="149">
        <f>'Ac227 Dose 1 nCi R power'!I30</f>
        <v>4.2472956960038282E-3</v>
      </c>
      <c r="K21" s="149">
        <f>'Ac227 Dose 1 nCi R power'!J30</f>
        <v>1.0378322932364122E-2</v>
      </c>
      <c r="L21" s="149">
        <f>'Ac227 Dose 1 nCi R power'!K30</f>
        <v>0.30920874142153132</v>
      </c>
      <c r="M21" s="149">
        <f>'Ac227 Dose 1 nCi R power'!L30</f>
        <v>6.2016788428761712E-3</v>
      </c>
      <c r="N21" s="149">
        <f>'Ac227 Dose 1 nCi R power'!M30</f>
        <v>1.0627980426713521E-2</v>
      </c>
      <c r="O21" s="149"/>
      <c r="S21" s="149">
        <f>'Ac227 Dose 1 nCi R power'!R30</f>
        <v>9.9511178043613967E-5</v>
      </c>
      <c r="T21" s="149">
        <f>'Ac227 Dose 1 nCi R power'!S30</f>
        <v>3.7159521833310697E-4</v>
      </c>
      <c r="U21" s="149">
        <f>'Ac227 Dose 1 nCi R power'!T30</f>
        <v>2.5355793482893682E-4</v>
      </c>
      <c r="V21" s="149">
        <f>'Ac227 Dose 1 nCi R power'!U30</f>
        <v>1.1301179628036635E-3</v>
      </c>
      <c r="W21" s="149">
        <f>'Ac227 Dose 1 nCi R power'!V30</f>
        <v>2.823412003219304E-4</v>
      </c>
      <c r="X21" s="149">
        <f>'Ac227 Dose 1 nCi R power'!W30</f>
        <v>4.1291105127478503E-3</v>
      </c>
      <c r="Y21" s="149">
        <f>'Ac227 Dose 1 nCi R power'!X30</f>
        <v>7.4914211503510297E-2</v>
      </c>
      <c r="Z21" s="149">
        <f>'Ac227 Dose 1 nCi R power'!Y30</f>
        <v>1.6657255479073727E-3</v>
      </c>
      <c r="AA21" s="149">
        <f>'Ac227 Dose 1 nCi R power'!Z30</f>
        <v>1.5568134457819589E-3</v>
      </c>
      <c r="AB21" s="149"/>
    </row>
    <row r="22" spans="3:28"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</row>
    <row r="25" spans="3:28">
      <c r="C25" t="s">
        <v>121</v>
      </c>
      <c r="E25" t="s">
        <v>122</v>
      </c>
      <c r="F25" t="str">
        <f>F7</f>
        <v>Blood</v>
      </c>
      <c r="G25" t="str">
        <f t="shared" ref="G25:N25" si="0">G7</f>
        <v>Thymus</v>
      </c>
      <c r="H25" t="str">
        <f t="shared" si="0"/>
        <v>Heart</v>
      </c>
      <c r="I25" t="str">
        <f t="shared" si="0"/>
        <v>Lungs</v>
      </c>
      <c r="J25" t="str">
        <f t="shared" si="0"/>
        <v>Kidneys</v>
      </c>
      <c r="K25" t="str">
        <f t="shared" si="0"/>
        <v>Spleen</v>
      </c>
      <c r="L25" t="str">
        <f t="shared" si="0"/>
        <v>Liver</v>
      </c>
      <c r="M25" t="str">
        <f t="shared" si="0"/>
        <v>ART</v>
      </c>
      <c r="N25" t="str">
        <f t="shared" si="0"/>
        <v>Carcass</v>
      </c>
      <c r="R25" t="s">
        <v>122</v>
      </c>
      <c r="S25" t="str">
        <f>S7</f>
        <v>Blood</v>
      </c>
      <c r="T25" t="str">
        <f t="shared" ref="T25:AA25" si="1">T7</f>
        <v>Thymus</v>
      </c>
      <c r="U25" t="str">
        <f t="shared" si="1"/>
        <v>Heart</v>
      </c>
      <c r="V25" t="str">
        <f t="shared" si="1"/>
        <v>Lungs</v>
      </c>
      <c r="W25" t="str">
        <f t="shared" si="1"/>
        <v>Kidneys</v>
      </c>
      <c r="X25" t="str">
        <f t="shared" si="1"/>
        <v>Spleen</v>
      </c>
      <c r="Y25" t="str">
        <f t="shared" si="1"/>
        <v>Liver</v>
      </c>
      <c r="Z25" t="str">
        <f t="shared" si="1"/>
        <v>ART</v>
      </c>
      <c r="AA25" t="str">
        <f t="shared" si="1"/>
        <v>Carcass</v>
      </c>
    </row>
    <row r="26" spans="3:28">
      <c r="D26" t="str">
        <f>E8</f>
        <v>HOPO-Ac-225 @ 1 h</v>
      </c>
      <c r="E26" t="s">
        <v>123</v>
      </c>
      <c r="F26" s="148">
        <f>F8/F18</f>
        <v>3.0187420719777887</v>
      </c>
      <c r="G26" s="148">
        <f>G8/G18</f>
        <v>1.0990014672504622</v>
      </c>
      <c r="H26" s="148">
        <f t="shared" ref="H26:I26" si="2">H8/H18</f>
        <v>3.4930002412348986</v>
      </c>
      <c r="I26" s="148">
        <f t="shared" si="2"/>
        <v>1.9975897043124562</v>
      </c>
      <c r="J26" s="148">
        <f t="shared" ref="J26:L29" si="3">J8/J18</f>
        <v>0.98733973842421274</v>
      </c>
      <c r="K26" s="148">
        <f t="shared" si="3"/>
        <v>0.53015543359325834</v>
      </c>
      <c r="L26" s="148">
        <f t="shared" si="3"/>
        <v>1.5186361939061144</v>
      </c>
      <c r="M26" s="148">
        <f t="shared" ref="M26:N29" si="4">M8/M18</f>
        <v>0.12995276087172464</v>
      </c>
      <c r="N26" s="148">
        <f t="shared" si="4"/>
        <v>1.2962554124208592</v>
      </c>
      <c r="O26" s="148"/>
      <c r="Q26">
        <f>S8</f>
        <v>3.8370252329093904E-4</v>
      </c>
      <c r="R26">
        <f>1/24</f>
        <v>4.1666666666666664E-2</v>
      </c>
      <c r="S26" s="148">
        <f t="shared" ref="S26:V29" si="5">(((S8/F8)^2+(S18/F18)^2)^0.5)*F26</f>
        <v>0.29982882230809488</v>
      </c>
      <c r="T26" s="148">
        <f t="shared" si="5"/>
        <v>0.53201274551958411</v>
      </c>
      <c r="U26" s="148">
        <f t="shared" si="5"/>
        <v>1.069865661684771</v>
      </c>
      <c r="V26" s="148">
        <f t="shared" si="5"/>
        <v>0.66910959959137084</v>
      </c>
      <c r="W26" s="148">
        <f t="shared" ref="W26:Y29" si="6">(((W8/J8)^2+(W18/J18)^2)^0.5)*J26</f>
        <v>0.22904950175193242</v>
      </c>
      <c r="X26" s="148">
        <f t="shared" si="6"/>
        <v>0.15713834730490384</v>
      </c>
      <c r="Y26" s="148">
        <f t="shared" si="6"/>
        <v>0.21014821767690928</v>
      </c>
      <c r="Z26" s="148">
        <f t="shared" ref="Z26:AA29" si="7">(((Z8/M8)^2+(Z18/M18)^2)^0.5)*M26</f>
        <v>5.512364949578169E-2</v>
      </c>
      <c r="AA26" s="148">
        <f t="shared" si="7"/>
        <v>0.27681000977620757</v>
      </c>
      <c r="AB26" s="148"/>
    </row>
    <row r="27" spans="3:28">
      <c r="D27">
        <f>E9</f>
        <v>0</v>
      </c>
      <c r="E27" t="s">
        <v>124</v>
      </c>
      <c r="F27" s="148">
        <f t="shared" ref="F27:I29" si="8">F9/F19</f>
        <v>1.6730359534577972</v>
      </c>
      <c r="G27" s="148">
        <f t="shared" si="8"/>
        <v>0.58032863226281273</v>
      </c>
      <c r="H27" s="148">
        <f t="shared" si="8"/>
        <v>2.7183383748334506</v>
      </c>
      <c r="I27" s="148">
        <f t="shared" si="8"/>
        <v>2.3960993886618711</v>
      </c>
      <c r="J27" s="148">
        <f t="shared" si="3"/>
        <v>1.4544574431386856</v>
      </c>
      <c r="K27" s="148">
        <f t="shared" si="3"/>
        <v>0.22964569018155268</v>
      </c>
      <c r="L27" s="148">
        <f t="shared" si="3"/>
        <v>1.669604683100911</v>
      </c>
      <c r="M27" s="148">
        <f t="shared" si="4"/>
        <v>0.14674888924142238</v>
      </c>
      <c r="N27" s="148">
        <f t="shared" si="4"/>
        <v>0.94293459422884152</v>
      </c>
      <c r="O27" s="148"/>
      <c r="Q27">
        <f>S9</f>
        <v>2.8879808622221415E-4</v>
      </c>
      <c r="R27">
        <f>4/24</f>
        <v>0.16666666666666666</v>
      </c>
      <c r="S27" s="148">
        <f t="shared" si="5"/>
        <v>1.1043611575469816</v>
      </c>
      <c r="T27" s="148">
        <f t="shared" si="5"/>
        <v>0.31069216588390713</v>
      </c>
      <c r="U27" s="148">
        <f t="shared" si="5"/>
        <v>0.32258479444403204</v>
      </c>
      <c r="V27" s="148">
        <f t="shared" si="5"/>
        <v>0.89267667014667307</v>
      </c>
      <c r="W27" s="148">
        <f t="shared" si="6"/>
        <v>0.35421388382723512</v>
      </c>
      <c r="X27" s="148">
        <f t="shared" si="6"/>
        <v>8.4263718738577367E-2</v>
      </c>
      <c r="Y27" s="148">
        <f t="shared" si="6"/>
        <v>0.39372982539698714</v>
      </c>
      <c r="Z27" s="148">
        <f t="shared" si="7"/>
        <v>9.0112818690595606E-2</v>
      </c>
      <c r="AA27" s="148">
        <f t="shared" si="7"/>
        <v>0.17994195138190447</v>
      </c>
      <c r="AB27" s="148"/>
    </row>
    <row r="28" spans="3:28">
      <c r="D28">
        <f>E10</f>
        <v>0</v>
      </c>
      <c r="E28" t="s">
        <v>125</v>
      </c>
      <c r="F28" s="148">
        <f t="shared" si="8"/>
        <v>2.8954463091027453E-2</v>
      </c>
      <c r="G28" s="148">
        <f t="shared" si="8"/>
        <v>0.27365300505740264</v>
      </c>
      <c r="H28" s="148">
        <f t="shared" si="8"/>
        <v>1.9080114423927128</v>
      </c>
      <c r="I28" s="148">
        <f t="shared" si="8"/>
        <v>1.9312738773019715</v>
      </c>
      <c r="J28" s="148">
        <f t="shared" si="3"/>
        <v>0.96344064848635547</v>
      </c>
      <c r="K28" s="148">
        <f t="shared" si="3"/>
        <v>0.23961261022691724</v>
      </c>
      <c r="L28" s="148">
        <f t="shared" si="3"/>
        <v>1.4907051697423557</v>
      </c>
      <c r="M28" s="148">
        <f t="shared" si="4"/>
        <v>1.0536333136286546</v>
      </c>
      <c r="N28" s="148">
        <f t="shared" si="4"/>
        <v>0.95197449584585969</v>
      </c>
      <c r="O28" s="148"/>
      <c r="Q28">
        <f>S10</f>
        <v>5.804821340772731E-6</v>
      </c>
      <c r="R28">
        <f>1</f>
        <v>1</v>
      </c>
      <c r="S28" s="148">
        <f t="shared" si="5"/>
        <v>5.0396164348434053E-2</v>
      </c>
      <c r="T28" s="148">
        <f t="shared" si="5"/>
        <v>0.22811246330876364</v>
      </c>
      <c r="U28" s="148">
        <f t="shared" si="5"/>
        <v>0.4774012613794183</v>
      </c>
      <c r="V28" s="148">
        <f t="shared" si="5"/>
        <v>0.6273318039958129</v>
      </c>
      <c r="W28" s="148">
        <f t="shared" si="6"/>
        <v>0.15663530612717363</v>
      </c>
      <c r="X28" s="148">
        <f t="shared" si="6"/>
        <v>2.9733849051549795E-2</v>
      </c>
      <c r="Y28" s="148">
        <f t="shared" si="6"/>
        <v>0.14373369689001678</v>
      </c>
      <c r="Z28" s="148">
        <f t="shared" si="7"/>
        <v>0.83052962336969305</v>
      </c>
      <c r="AA28" s="148">
        <f t="shared" si="7"/>
        <v>9.5455348107397781E-2</v>
      </c>
      <c r="AB28" s="148"/>
    </row>
    <row r="29" spans="3:28">
      <c r="D29">
        <f>E11</f>
        <v>0</v>
      </c>
      <c r="E29" t="s">
        <v>126</v>
      </c>
      <c r="F29" s="148">
        <f t="shared" si="8"/>
        <v>0.2065582337365722</v>
      </c>
      <c r="G29" s="148">
        <f t="shared" si="8"/>
        <v>0.29942480156253354</v>
      </c>
      <c r="H29" s="148">
        <f t="shared" si="8"/>
        <v>1.3317389961936767</v>
      </c>
      <c r="I29" s="148">
        <f t="shared" si="8"/>
        <v>1.3472379298604826</v>
      </c>
      <c r="J29" s="148">
        <f t="shared" si="3"/>
        <v>0.91337050379401186</v>
      </c>
      <c r="K29" s="148">
        <f t="shared" si="3"/>
        <v>0.29852492607090386</v>
      </c>
      <c r="L29" s="148">
        <f t="shared" si="3"/>
        <v>1.3022641796089125</v>
      </c>
      <c r="M29" s="148">
        <f t="shared" si="4"/>
        <v>0.6739511285126808</v>
      </c>
      <c r="N29" s="148">
        <f t="shared" si="4"/>
        <v>0.8774093866450976</v>
      </c>
      <c r="O29" s="148"/>
      <c r="Q29">
        <f>S11</f>
        <v>3.2798536253283186E-5</v>
      </c>
      <c r="R29">
        <f>6</f>
        <v>6</v>
      </c>
      <c r="S29" s="148">
        <f t="shared" si="5"/>
        <v>0.42222139413838178</v>
      </c>
      <c r="T29" s="148">
        <f t="shared" si="5"/>
        <v>7.6942576346392094E-2</v>
      </c>
      <c r="U29" s="148">
        <f t="shared" si="5"/>
        <v>0.31286076106160399</v>
      </c>
      <c r="V29" s="148">
        <f t="shared" si="5"/>
        <v>0.58543511875392829</v>
      </c>
      <c r="W29" s="148">
        <f t="shared" si="6"/>
        <v>0.18555904185050667</v>
      </c>
      <c r="X29" s="148">
        <f t="shared" si="6"/>
        <v>0.13050614438197991</v>
      </c>
      <c r="Y29" s="148">
        <f t="shared" si="6"/>
        <v>0.41949871829299606</v>
      </c>
      <c r="Z29" s="148">
        <f t="shared" si="7"/>
        <v>0.31808658096647541</v>
      </c>
      <c r="AA29" s="148">
        <f t="shared" si="7"/>
        <v>0.21256257414384599</v>
      </c>
      <c r="AB29" s="148"/>
    </row>
    <row r="30" spans="3:28"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Ac225 Dose 200 nCi R power</vt:lpstr>
      <vt:lpstr>Ac227 Dose 1 nCi R power</vt:lpstr>
      <vt:lpstr>Comparison</vt:lpstr>
      <vt:lpstr>All Figures</vt:lpstr>
      <vt:lpstr>localization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Andrew Lakes</cp:lastModifiedBy>
  <dcterms:created xsi:type="dcterms:W3CDTF">2018-05-12T02:36:34Z</dcterms:created>
  <dcterms:modified xsi:type="dcterms:W3CDTF">2019-07-16T15:16:13Z</dcterms:modified>
</cp:coreProperties>
</file>