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Bukaveckas_WaterLab\microcystin-VAreservoirs2023\"/>
    </mc:Choice>
  </mc:AlternateContent>
  <xr:revisionPtr revIDLastSave="0" documentId="8_{741EF1EC-0443-42E5-98B3-B1F340C88195}" xr6:coauthVersionLast="47" xr6:coauthVersionMax="47" xr10:uidLastSave="{00000000-0000-0000-0000-000000000000}"/>
  <bookViews>
    <workbookView xWindow="864" yWindow="1896" windowWidth="22548" windowHeight="10776" activeTab="2" xr2:uid="{00000000-000D-0000-FFFF-FFFF00000000}"/>
  </bookViews>
  <sheets>
    <sheet name="Cover" sheetId="3" r:id="rId1"/>
    <sheet name="DEQ" sheetId="2" r:id="rId2"/>
    <sheet name="Maste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8" i="1" l="1"/>
  <c r="K118" i="1" s="1"/>
  <c r="I118" i="1"/>
  <c r="J117" i="1"/>
  <c r="K117" i="1" s="1"/>
  <c r="I117" i="1"/>
  <c r="J116" i="1"/>
  <c r="K116" i="1" s="1"/>
  <c r="I116" i="1"/>
  <c r="J115" i="1"/>
  <c r="K115" i="1" s="1"/>
  <c r="I115" i="1"/>
  <c r="J114" i="1"/>
  <c r="K114" i="1" s="1"/>
  <c r="I114" i="1"/>
  <c r="J113" i="1"/>
  <c r="K113" i="1" s="1"/>
  <c r="I113" i="1"/>
  <c r="J112" i="1"/>
  <c r="K112" i="1" s="1"/>
  <c r="I112" i="1"/>
  <c r="J111" i="1"/>
  <c r="K111" i="1" s="1"/>
  <c r="I111" i="1"/>
  <c r="J110" i="1"/>
  <c r="K110" i="1" s="1"/>
  <c r="I110" i="1"/>
  <c r="K84" i="2" l="1"/>
  <c r="K76" i="2" l="1"/>
  <c r="K70" i="2"/>
  <c r="K67" i="2"/>
  <c r="K73" i="2"/>
  <c r="K71" i="2"/>
  <c r="K81" i="2"/>
  <c r="K66" i="2"/>
  <c r="K80" i="2"/>
  <c r="K72" i="2"/>
  <c r="K79" i="2"/>
  <c r="K78" i="2"/>
  <c r="K101" i="2"/>
  <c r="K105" i="2"/>
  <c r="K69" i="2"/>
  <c r="K75" i="2"/>
  <c r="K68" i="2"/>
  <c r="K77" i="2"/>
  <c r="K74" i="2"/>
  <c r="K58" i="2"/>
  <c r="K37" i="2"/>
  <c r="K33" i="2"/>
  <c r="K17" i="2"/>
  <c r="K13" i="2"/>
  <c r="K62" i="2"/>
  <c r="K36" i="2"/>
  <c r="K32" i="2"/>
  <c r="K14" i="2"/>
  <c r="K18" i="2"/>
  <c r="K57" i="2"/>
  <c r="K61" i="2"/>
  <c r="K50" i="2"/>
  <c r="K51" i="2"/>
  <c r="K64" i="2"/>
  <c r="K53" i="2"/>
  <c r="K54" i="2"/>
  <c r="K63" i="2"/>
  <c r="K48" i="2"/>
  <c r="K52" i="2"/>
  <c r="K47" i="2"/>
  <c r="K23" i="2"/>
  <c r="K42" i="2"/>
  <c r="K29" i="2"/>
  <c r="K6" i="2"/>
  <c r="K85" i="2"/>
  <c r="K5" i="2"/>
  <c r="K89" i="2"/>
  <c r="K9" i="2"/>
  <c r="K93" i="2"/>
  <c r="K92" i="2"/>
  <c r="K96" i="2"/>
  <c r="K88" i="2"/>
  <c r="K10" i="2"/>
  <c r="K97" i="2"/>
  <c r="K49" i="2"/>
  <c r="K65" i="2"/>
  <c r="K28" i="2"/>
  <c r="K22" i="2"/>
  <c r="K41" i="2"/>
  <c r="K46" i="2"/>
  <c r="K104" i="2"/>
  <c r="K100" i="2"/>
  <c r="K35" i="2"/>
  <c r="K31" i="2"/>
  <c r="K103" i="2"/>
  <c r="K99" i="2"/>
  <c r="K56" i="2"/>
  <c r="K60" i="2"/>
  <c r="K16" i="2"/>
  <c r="K12" i="2"/>
  <c r="K59" i="2"/>
  <c r="K34" i="2"/>
  <c r="K30" i="2"/>
  <c r="K55" i="2"/>
  <c r="K102" i="2"/>
  <c r="K98" i="2"/>
  <c r="K11" i="2"/>
  <c r="K15" i="2"/>
  <c r="K21" i="2"/>
  <c r="K27" i="2"/>
  <c r="K45" i="2"/>
  <c r="K40" i="2"/>
  <c r="K20" i="2"/>
  <c r="K26" i="2"/>
  <c r="K44" i="2"/>
  <c r="K39" i="2"/>
  <c r="K8" i="2"/>
  <c r="K4" i="2"/>
  <c r="K87" i="2"/>
  <c r="K83" i="2"/>
  <c r="K95" i="2"/>
  <c r="K91" i="2"/>
  <c r="K94" i="2"/>
  <c r="K86" i="2"/>
  <c r="K90" i="2"/>
  <c r="K82" i="2"/>
  <c r="K7" i="2"/>
  <c r="K3" i="2"/>
  <c r="I125" i="1"/>
  <c r="I124" i="1"/>
  <c r="I123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2" i="1"/>
  <c r="I121" i="1"/>
  <c r="I120" i="1"/>
  <c r="I119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4" i="1"/>
  <c r="J134" i="1"/>
  <c r="K134" i="1" s="1"/>
  <c r="K67" i="1"/>
  <c r="J139" i="1" l="1"/>
  <c r="K139" i="1" s="1"/>
  <c r="J123" i="1"/>
  <c r="K123" i="1" s="1"/>
  <c r="J124" i="1"/>
  <c r="K124" i="1" s="1"/>
  <c r="J125" i="1"/>
  <c r="K125" i="1" s="1"/>
  <c r="J105" i="1"/>
  <c r="K105" i="1" s="1"/>
  <c r="J106" i="1"/>
  <c r="K106" i="1" s="1"/>
  <c r="J107" i="1"/>
  <c r="K107" i="1" s="1"/>
  <c r="J108" i="1"/>
  <c r="K108" i="1" s="1"/>
  <c r="J109" i="1"/>
  <c r="K109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5" i="1"/>
  <c r="K135" i="1" s="1"/>
  <c r="J136" i="1"/>
  <c r="K136" i="1" s="1"/>
  <c r="J137" i="1"/>
  <c r="K137" i="1" s="1"/>
  <c r="J138" i="1"/>
  <c r="K138" i="1" s="1"/>
  <c r="J140" i="1"/>
  <c r="K140" i="1" s="1"/>
  <c r="J104" i="1"/>
  <c r="K104" i="1" s="1"/>
  <c r="J81" i="1"/>
  <c r="K81" i="1" s="1"/>
  <c r="J82" i="1"/>
  <c r="K82" i="1" s="1"/>
  <c r="J83" i="1"/>
  <c r="K83" i="1" s="1"/>
  <c r="J84" i="1"/>
  <c r="K84" i="1" s="1"/>
  <c r="J86" i="1"/>
  <c r="K86" i="1" s="1"/>
  <c r="J87" i="1"/>
  <c r="K87" i="1" s="1"/>
  <c r="J88" i="1"/>
  <c r="K88" i="1" s="1"/>
  <c r="J91" i="1"/>
  <c r="K91" i="1" s="1"/>
  <c r="J94" i="1"/>
  <c r="K94" i="1" s="1"/>
  <c r="J96" i="1"/>
  <c r="K96" i="1" s="1"/>
  <c r="J100" i="1"/>
  <c r="K100" i="1" s="1"/>
  <c r="J102" i="1"/>
  <c r="K102" i="1" s="1"/>
  <c r="J103" i="1"/>
  <c r="K103" i="1" s="1"/>
  <c r="J4" i="1"/>
  <c r="K4" i="1" s="1"/>
  <c r="J36" i="1"/>
  <c r="K36" i="1" s="1"/>
  <c r="J40" i="1"/>
  <c r="K40" i="1" s="1"/>
  <c r="J44" i="1"/>
  <c r="K44" i="1" s="1"/>
  <c r="J48" i="1"/>
  <c r="K48" i="1" s="1"/>
  <c r="J52" i="1"/>
  <c r="K52" i="1" s="1"/>
  <c r="J55" i="1"/>
  <c r="K55" i="1" s="1"/>
  <c r="J80" i="1"/>
  <c r="K80" i="1" s="1"/>
  <c r="J54" i="1"/>
  <c r="K54" i="1" s="1"/>
  <c r="J33" i="1"/>
  <c r="K33" i="1" s="1"/>
  <c r="J34" i="1"/>
  <c r="K34" i="1" s="1"/>
  <c r="J35" i="1"/>
  <c r="K35" i="1" s="1"/>
  <c r="J37" i="1"/>
  <c r="K37" i="1" s="1"/>
  <c r="J38" i="1"/>
  <c r="K38" i="1" s="1"/>
  <c r="J39" i="1"/>
  <c r="K39" i="1" s="1"/>
  <c r="J41" i="1"/>
  <c r="K41" i="1" s="1"/>
  <c r="J42" i="1"/>
  <c r="K42" i="1" s="1"/>
  <c r="J43" i="1"/>
  <c r="K43" i="1" s="1"/>
  <c r="J45" i="1"/>
  <c r="K45" i="1" s="1"/>
  <c r="J46" i="1"/>
  <c r="K46" i="1" s="1"/>
  <c r="J47" i="1"/>
  <c r="K47" i="1" s="1"/>
  <c r="J49" i="1"/>
  <c r="K49" i="1" s="1"/>
  <c r="J50" i="1"/>
  <c r="K50" i="1" s="1"/>
  <c r="J51" i="1"/>
  <c r="K51" i="1" s="1"/>
  <c r="J53" i="1"/>
  <c r="K53" i="1" s="1"/>
  <c r="J32" i="1"/>
  <c r="K32" i="1" s="1"/>
  <c r="J101" i="1" l="1"/>
  <c r="K101" i="1" s="1"/>
  <c r="J97" i="1"/>
  <c r="K97" i="1" s="1"/>
  <c r="J95" i="1"/>
  <c r="K95" i="1" s="1"/>
  <c r="J93" i="1"/>
  <c r="K93" i="1" s="1"/>
  <c r="J89" i="1"/>
  <c r="K89" i="1" s="1"/>
  <c r="J98" i="1"/>
  <c r="K98" i="1" s="1"/>
  <c r="J85" i="1"/>
  <c r="K85" i="1" s="1"/>
  <c r="J92" i="1"/>
  <c r="K92" i="1" s="1"/>
  <c r="J90" i="1"/>
  <c r="K90" i="1" s="1"/>
  <c r="J99" i="1"/>
  <c r="K99" i="1" s="1"/>
  <c r="J13" i="1" l="1"/>
  <c r="K13" i="1" s="1"/>
  <c r="J15" i="1"/>
  <c r="K15" i="1" s="1"/>
  <c r="J17" i="1"/>
  <c r="K17" i="1" s="1"/>
  <c r="J19" i="1"/>
  <c r="K19" i="1" s="1"/>
  <c r="J21" i="1"/>
  <c r="K21" i="1" s="1"/>
  <c r="J23" i="1"/>
  <c r="K23" i="1" s="1"/>
  <c r="J25" i="1"/>
  <c r="K25" i="1" s="1"/>
  <c r="J27" i="1"/>
  <c r="K27" i="1" s="1"/>
  <c r="J63" i="1"/>
  <c r="K63" i="1" s="1"/>
  <c r="J71" i="1"/>
  <c r="K71" i="1" s="1"/>
  <c r="J56" i="1"/>
  <c r="K56" i="1" s="1"/>
  <c r="J72" i="1" l="1"/>
  <c r="K72" i="1" s="1"/>
  <c r="J77" i="1"/>
  <c r="K77" i="1" s="1"/>
  <c r="J69" i="1"/>
  <c r="K69" i="1" s="1"/>
  <c r="J61" i="1"/>
  <c r="K61" i="1" s="1"/>
  <c r="J74" i="1"/>
  <c r="K74" i="1" s="1"/>
  <c r="J66" i="1"/>
  <c r="K66" i="1" s="1"/>
  <c r="J58" i="1"/>
  <c r="K58" i="1" s="1"/>
  <c r="J26" i="1"/>
  <c r="K26" i="1" s="1"/>
  <c r="J24" i="1"/>
  <c r="K24" i="1" s="1"/>
  <c r="J22" i="1"/>
  <c r="K22" i="1" s="1"/>
  <c r="J20" i="1"/>
  <c r="K20" i="1" s="1"/>
  <c r="J18" i="1"/>
  <c r="K18" i="1" s="1"/>
  <c r="J16" i="1"/>
  <c r="K16" i="1" s="1"/>
  <c r="J14" i="1"/>
  <c r="K14" i="1" s="1"/>
  <c r="J122" i="1"/>
  <c r="K122" i="1" s="1"/>
  <c r="J120" i="1"/>
  <c r="K120" i="1" s="1"/>
  <c r="J31" i="1"/>
  <c r="K31" i="1" s="1"/>
  <c r="J29" i="1"/>
  <c r="K29" i="1" s="1"/>
  <c r="J76" i="1"/>
  <c r="K76" i="1" s="1"/>
  <c r="J68" i="1"/>
  <c r="K68" i="1" s="1"/>
  <c r="J60" i="1"/>
  <c r="K60" i="1" s="1"/>
  <c r="J64" i="1"/>
  <c r="K64" i="1" s="1"/>
  <c r="J73" i="1"/>
  <c r="K73" i="1" s="1"/>
  <c r="J65" i="1"/>
  <c r="K65" i="1" s="1"/>
  <c r="J57" i="1"/>
  <c r="K57" i="1" s="1"/>
  <c r="J79" i="1"/>
  <c r="K79" i="1" s="1"/>
  <c r="J78" i="1"/>
  <c r="K78" i="1" s="1"/>
  <c r="J70" i="1"/>
  <c r="K70" i="1" s="1"/>
  <c r="J62" i="1"/>
  <c r="K62" i="1" s="1"/>
  <c r="J121" i="1"/>
  <c r="K121" i="1" s="1"/>
  <c r="J119" i="1"/>
  <c r="K119" i="1" s="1"/>
  <c r="J30" i="1"/>
  <c r="K30" i="1" s="1"/>
  <c r="J28" i="1"/>
  <c r="K28" i="1" s="1"/>
  <c r="J75" i="1"/>
  <c r="K75" i="1" s="1"/>
  <c r="J67" i="1"/>
  <c r="J59" i="1"/>
  <c r="K59" i="1" s="1"/>
</calcChain>
</file>

<file path=xl/sharedStrings.xml><?xml version="1.0" encoding="utf-8"?>
<sst xmlns="http://schemas.openxmlformats.org/spreadsheetml/2006/main" count="893" uniqueCount="277">
  <si>
    <t>Rep 1 Conc</t>
  </si>
  <si>
    <t>Rep 2 Conc</t>
  </si>
  <si>
    <t>Rep 3 Conc</t>
  </si>
  <si>
    <t>Analysis Date</t>
  </si>
  <si>
    <t>Average Conc</t>
  </si>
  <si>
    <t>ppb</t>
  </si>
  <si>
    <t>Reported Conc</t>
  </si>
  <si>
    <t>EAL-23-729 8-NIR013.36 21-Sep-23</t>
  </si>
  <si>
    <t>EAL-23-730 1ALOH008.01 11-Sep-23</t>
  </si>
  <si>
    <t>EAL-23-731 8-CLC003.80 03-Aug-23</t>
  </si>
  <si>
    <t>EAL-23-732 8-NIR013.36 03-Aug-23</t>
  </si>
  <si>
    <t>EAL-23-733 8-NIR012.99 03-Aug-23</t>
  </si>
  <si>
    <t>EAL-23-734 8-NIR012.99 21-Sep-23</t>
  </si>
  <si>
    <t>EAL-23-735 1ALOH008.01 01-Aug-23</t>
  </si>
  <si>
    <t>EAL-23-736 8-CLC003.80 21-Sep-23</t>
  </si>
  <si>
    <t>EAL-23-737 1ALOH007.93 01-Aug-23</t>
  </si>
  <si>
    <t>EAL-23-738 8-CLC003.48 21-Sep-23</t>
  </si>
  <si>
    <t>EAL-23-739 1ALOH007.93 11-Sep-23</t>
  </si>
  <si>
    <t>EAL-23-740 8-CLC003.48 03-Aug-23</t>
  </si>
  <si>
    <t>EAL-23-741 2DAPP019.68 19-Oct-23</t>
  </si>
  <si>
    <t>EAL-23-742 2-Chk025.15 18-Oct-23</t>
  </si>
  <si>
    <t>EAL-23-743 2-APP020.23 19-Oct-23</t>
  </si>
  <si>
    <t>EAL-23-744 2CCHK027.10 18-Oct-23</t>
  </si>
  <si>
    <t>EAL-23-745 2-SHS001.50 13-Jun-23</t>
  </si>
  <si>
    <t>EAL-23-746 2-MIN000.98 13-Jun-23</t>
  </si>
  <si>
    <t>EAL-23-747 4ACRR008.32 13-Jun-23</t>
  </si>
  <si>
    <t>EAL-23-748 2-TRH000.48 13-Jun-23</t>
  </si>
  <si>
    <t>EAL-23-749 2-TRH000.40 13-Jun-23</t>
  </si>
  <si>
    <t>EAL-23-750 4ACRR008.32 13-Jun-23</t>
  </si>
  <si>
    <t>EAL-23-751 2-SHS001.00 13-Jun-23</t>
  </si>
  <si>
    <t>EAL-23-752 2-MIN001.34 13-Jun-23</t>
  </si>
  <si>
    <t>EAL-23-557 1ALOH007.93 27-Jun-23</t>
  </si>
  <si>
    <t>EAL-23-558 1ALOH008.01 27-Jun-23</t>
  </si>
  <si>
    <t>EAL-23-559 8-CLC003.48 28-Jun-23</t>
  </si>
  <si>
    <t>EAL-23-560 8-NIR012.99 28-Jun-23</t>
  </si>
  <si>
    <t>EAL-23-561 8-CLC003.80 28-Jun-23</t>
  </si>
  <si>
    <t>EAL-23-562 8-NIR013.36 28-Jun-23</t>
  </si>
  <si>
    <t>EAL-23-563 8-NIR012.99 19-Jul-23</t>
  </si>
  <si>
    <t>EAL-23-564 8-NIR013.36 19-Jul-23</t>
  </si>
  <si>
    <t>EAL-23-565 8-CLC003.48 19-Jul-23</t>
  </si>
  <si>
    <t>EAL-23-566 8-CLC003.80 19-Jul-23</t>
  </si>
  <si>
    <t>EAL-23-567 1ALOH007.93 19-Jul-23</t>
  </si>
  <si>
    <t>EAL-23-568 1ALOH008.01 19-Jul-23</t>
  </si>
  <si>
    <t>EAL-23-569 2-Chk025.15 17-Jul-23</t>
  </si>
  <si>
    <t>EAL-23-570 2-Chk027.10 17-Jul-23</t>
  </si>
  <si>
    <t>EAL-23-571 2DAPP019.68 25-Jul-23</t>
  </si>
  <si>
    <t>EAL-23-572 2-APP020.23 25-Jul-23</t>
  </si>
  <si>
    <t>EAL-23-573 2-Chk025.15 07-Aug-23</t>
  </si>
  <si>
    <t>EAL-23-574 2-Chk027.10 07-Aug-23</t>
  </si>
  <si>
    <t>EAL-23-575 2DAPP019.68 24-Aug-23</t>
  </si>
  <si>
    <t>EAL-23-576 2-APP020.23 24-Aug-23</t>
  </si>
  <si>
    <t>EAL-23-474 B107 01-Aug-23</t>
  </si>
  <si>
    <t>EAL-23-501 B107 15-Aug-23</t>
  </si>
  <si>
    <t>EAL-23-541 B107 30-Aug-23</t>
  </si>
  <si>
    <t>EAL-23-602 B107 13-Sep-23</t>
  </si>
  <si>
    <t xml:space="preserve">EAL-23-255 B107 02-May-23 </t>
  </si>
  <si>
    <t xml:space="preserve">EAL-23-268 B107 09-May-23 </t>
  </si>
  <si>
    <t xml:space="preserve">EAL-23-284 B107 16-May-23 </t>
  </si>
  <si>
    <t xml:space="preserve">EAL-23-307 B107 23-May-23 </t>
  </si>
  <si>
    <t xml:space="preserve">EAL-23-319 B107 30-May-23 </t>
  </si>
  <si>
    <t xml:space="preserve">EAL-23-332 B107 06-Jun-23 </t>
  </si>
  <si>
    <t xml:space="preserve">EAL-23-348 B107 13-Jun-23 </t>
  </si>
  <si>
    <t xml:space="preserve">EAL-23-371 B107 19-Jun-23 </t>
  </si>
  <si>
    <t xml:space="preserve">EAL-23-388 B107 27-Jun-23 </t>
  </si>
  <si>
    <t xml:space="preserve">EAL-23-454 2-Chk025.15 12-Jun-23 </t>
  </si>
  <si>
    <t xml:space="preserve">EAL-23-455 2-APP020.23 15-Jun-23 </t>
  </si>
  <si>
    <t xml:space="preserve">EAL-23-456 2DAPP019.68 17-May-23 </t>
  </si>
  <si>
    <t xml:space="preserve">EAL-23-457 2DAPP019.68 15-Jun-23 </t>
  </si>
  <si>
    <t xml:space="preserve">EAL-23-458 2-Chk027.10 12-Jun-23 </t>
  </si>
  <si>
    <t xml:space="preserve">EAL-23-461 23MC-TK5 </t>
  </si>
  <si>
    <t xml:space="preserve">EAL-23-462 23MC-TK6 </t>
  </si>
  <si>
    <t xml:space="preserve">EAL-23-463 23MC-TK7 </t>
  </si>
  <si>
    <t xml:space="preserve">EAL-23-464 23MC-TK8 </t>
  </si>
  <si>
    <t>EAL-23-657 1BCNG003.46 05-Jun-23</t>
  </si>
  <si>
    <t>EAL-23-658 1BCNG003.13 05-Jun-23</t>
  </si>
  <si>
    <t>EAL-23-659 9-XBL000.20 26-Jun-23</t>
  </si>
  <si>
    <t>EAL-23-660 9-XBL000.98 26-Jun-23</t>
  </si>
  <si>
    <t>EAL-23-661 2-XLU000.10 27-Jun-23</t>
  </si>
  <si>
    <t>EAL-23-662 2-BVR002.19 26-Jun-23</t>
  </si>
  <si>
    <t>EAL-23-663 2-BVR002.33 26-Jun-23</t>
  </si>
  <si>
    <t>EAL-23-664 2-XLU000.15 27-Jun-23</t>
  </si>
  <si>
    <t>EAL-23-665 1BCNG003.13 05-Jul-23</t>
  </si>
  <si>
    <t>EAL-23-666 1BCNG003.46 05-Jul-23</t>
  </si>
  <si>
    <t>EAL-23-667 2-XLU000.15 10-Jul-23</t>
  </si>
  <si>
    <t>EAL-23-668 2-XLU000.10 10-Jul-23</t>
  </si>
  <si>
    <t>EAL-23-669 9-XBL000.20 20-Jul-23</t>
  </si>
  <si>
    <t>EAL-23-670 9-XBL000.98 20-Jul-23</t>
  </si>
  <si>
    <t>EAL-23-671 2-BVR002.19 24-Jul-23</t>
  </si>
  <si>
    <t>EAL-23-672 2-BVR002.33 24-Jul-23</t>
  </si>
  <si>
    <t>EAL-23-673 9-XBL000.20 17-Aug-23</t>
  </si>
  <si>
    <t>EAL-23-674 9-XBL000.98 17-Aug-23</t>
  </si>
  <si>
    <t>EAL-23-777 2CCHK027.10 19-Sep-23</t>
  </si>
  <si>
    <t>EAL-23-778 C-CHK025.15 19-Sep-23</t>
  </si>
  <si>
    <t>EAL-23-779 2-APP020.23 20-Sep-23</t>
  </si>
  <si>
    <t>EAL-23-780 2DAPP019.68 20-Sep-23</t>
  </si>
  <si>
    <t>EAL-23-775 4ACRR008.32 06-Jul-23</t>
  </si>
  <si>
    <t>EAL-23-776 2-MIN000.98 06-Jul-23</t>
  </si>
  <si>
    <t>EAL-23-840 2-XLU000.15 15-Aug-23</t>
  </si>
  <si>
    <t>EAL-23-841 2-XLU000.10 15-Aug-23</t>
  </si>
  <si>
    <t>EAL-23-842 1BBCNG003.46 06-Sep-23</t>
  </si>
  <si>
    <t>EAL-23-843 1BCNG003.13 06-Sep-23</t>
  </si>
  <si>
    <t>EAL-23-844 2-BVR002.19 16-Aug-23</t>
  </si>
  <si>
    <t>EAL-23-845 2BVR002.33 16-Aug-23</t>
  </si>
  <si>
    <t>EAL-23-846 2XLU000.15 21-Sep-23</t>
  </si>
  <si>
    <t>EAL-23-847 1-BCNG003.13 03-Aug-23</t>
  </si>
  <si>
    <t>EAL-23-848 1-BCNG003.46 03-Aug-23</t>
  </si>
  <si>
    <t>EAL-23-849 2-BVR002.19 27-Sep-23</t>
  </si>
  <si>
    <t>EAL-23-850 2-BVR002.33 27-Sep-23</t>
  </si>
  <si>
    <t>EAL-23-851 2-XLU000.10 21-Sep-23</t>
  </si>
  <si>
    <t>EAL-23-866 7-LTR000.04 15-Jun-23</t>
  </si>
  <si>
    <t>EAL-23-867 7-LTR000.04 28-Sep-23</t>
  </si>
  <si>
    <t>EAL-23-868 7LAS000.01 24-Aug-23</t>
  </si>
  <si>
    <t>EAL-23-869 7LTR000.04 24-Jul-23</t>
  </si>
  <si>
    <t>EAL-23-870 7-LAS000.01 28-Sep-23</t>
  </si>
  <si>
    <t>EAL-23-871 9-XLB000.98 12-Sep-23</t>
  </si>
  <si>
    <t>EAL-23-872 9-XLB000.20 12-Sep-23</t>
  </si>
  <si>
    <t>EAL-23-873 7-LTR001.05 15-Jun-23</t>
  </si>
  <si>
    <t>EAL-23-874 7-LTR001.05 27-Jul-23</t>
  </si>
  <si>
    <t>EAL-23-875 7-LAS000.06 24-Aug-23</t>
  </si>
  <si>
    <t>EAL-23-876 7-LTR001.05 24-Aug-23</t>
  </si>
  <si>
    <t>EAL-23-877 7-LAS000.01 15-Jun-23</t>
  </si>
  <si>
    <t>EAL-23-878 7-LTR001.05 28-Sep-23</t>
  </si>
  <si>
    <t>EAL-23-879 7-LAS000.06 27-Jul-23</t>
  </si>
  <si>
    <t>EAL-23-880 7-LAS000.06 28-Sep-23</t>
  </si>
  <si>
    <t>EAL-23-881 7-LAS000.01 27-Jul-23</t>
  </si>
  <si>
    <t>EAL-23-882 7-LAS000.06 15-Jun-23</t>
  </si>
  <si>
    <t>EAL-23-883 7-LTR000.04 24-Aug-23</t>
  </si>
  <si>
    <t>EAL-23-577 Abanakee 17-Jul-23</t>
  </si>
  <si>
    <t>EAL-23-578 Adirondack 17-Jul-23</t>
  </si>
  <si>
    <t>EAL-23-579 Eight L 17-Jul-23</t>
  </si>
  <si>
    <t>EAL-23-580 Indian L 17-Jul-23</t>
  </si>
  <si>
    <t>EAL-23-581 Seventh L 19-Jul-23</t>
  </si>
  <si>
    <t>EAL-23-582 Fourth L 19-Jul-23</t>
  </si>
  <si>
    <t>EAL-23-583 Limekiln 19-Jul-23</t>
  </si>
  <si>
    <t>EAL-23-584 Seventh L 19-Jul-23</t>
  </si>
  <si>
    <t>EAL-23-586 Blue Mtn 20-Jul-23</t>
  </si>
  <si>
    <t>EAL-23-587 Eaton 20-Jul-23</t>
  </si>
  <si>
    <t>EAL-23-588 Raquette 20-Jul-23</t>
  </si>
  <si>
    <t>EAL-23-589 1st Lake 21-Jul-23</t>
  </si>
  <si>
    <t>EAL-23-590 2nd Lake 21-Jul-23</t>
  </si>
  <si>
    <t>EAL-23-591 3rd Lake 21-Jul-23</t>
  </si>
  <si>
    <t>EAL-23-592 4th  Lake Out 21-Jul-23</t>
  </si>
  <si>
    <t>EAL-23-634 B107 27-Sep-23</t>
  </si>
  <si>
    <t>EAL-23-684 B107 11-Oct-23</t>
  </si>
  <si>
    <t>EAL-23-724 B107 25-Oct-23</t>
  </si>
  <si>
    <t>Sources</t>
  </si>
  <si>
    <t>DEQ</t>
  </si>
  <si>
    <t>VCU</t>
  </si>
  <si>
    <t>Sample Date</t>
  </si>
  <si>
    <t>SE</t>
  </si>
  <si>
    <t>2-Chk025.15</t>
  </si>
  <si>
    <t>2-APP020.23</t>
  </si>
  <si>
    <t>2DAPP019.68</t>
  </si>
  <si>
    <t>2-Chk027.10</t>
  </si>
  <si>
    <t>23MC-TK5</t>
  </si>
  <si>
    <t>23MC-TK6</t>
  </si>
  <si>
    <t>23MC-TK7</t>
  </si>
  <si>
    <t>23MC-TK8</t>
  </si>
  <si>
    <t>1ALOH007.93</t>
  </si>
  <si>
    <t>1ALOH008.01</t>
  </si>
  <si>
    <t>8-CLC003.48</t>
  </si>
  <si>
    <t>8-NIR012.99</t>
  </si>
  <si>
    <t>8-CLC003.80</t>
  </si>
  <si>
    <t>8-NIR013.36</t>
  </si>
  <si>
    <t>1BCNG003.46</t>
  </si>
  <si>
    <t>1BCNG003.13</t>
  </si>
  <si>
    <t>9-XBL000.20</t>
  </si>
  <si>
    <t>9-XBL000.98</t>
  </si>
  <si>
    <t>2-XLU000.10</t>
  </si>
  <si>
    <t>2-BVR002.19</t>
  </si>
  <si>
    <t>2-BVR002.33</t>
  </si>
  <si>
    <t>2-XLU000.15</t>
  </si>
  <si>
    <t>2CCHK027.10</t>
  </si>
  <si>
    <t>C-CHK025.15</t>
  </si>
  <si>
    <t>4ACRR008.32</t>
  </si>
  <si>
    <t>2-MIN000.98</t>
  </si>
  <si>
    <t>2-SHS001.50</t>
  </si>
  <si>
    <t>2-TRH000.48</t>
  </si>
  <si>
    <t>2-TRH000.40</t>
  </si>
  <si>
    <t>2-SHS001.00</t>
  </si>
  <si>
    <t>2-MIN001.34</t>
  </si>
  <si>
    <t>1BBCNG003.46</t>
  </si>
  <si>
    <t>2BVR002.33</t>
  </si>
  <si>
    <t>2XLU000.15</t>
  </si>
  <si>
    <t>1-BCNG003.13</t>
  </si>
  <si>
    <t>1-BCNG003.46</t>
  </si>
  <si>
    <t>7-LTR000.04</t>
  </si>
  <si>
    <t>7LAS000.01</t>
  </si>
  <si>
    <t>7LTR000.04</t>
  </si>
  <si>
    <t>7-LAS000.01</t>
  </si>
  <si>
    <t>9-XLB000.98</t>
  </si>
  <si>
    <t>9-XLB000.20</t>
  </si>
  <si>
    <t>7-LTR001.05</t>
  </si>
  <si>
    <t>7-LAS000.06</t>
  </si>
  <si>
    <t>B107</t>
  </si>
  <si>
    <t>Abanakee</t>
  </si>
  <si>
    <t>Adirondack</t>
  </si>
  <si>
    <t>Eaton</t>
  </si>
  <si>
    <t>Raquette</t>
  </si>
  <si>
    <t>Eighth Lake</t>
  </si>
  <si>
    <t>Indian Lake</t>
  </si>
  <si>
    <t>Seventh Lake</t>
  </si>
  <si>
    <t>Fourth Lake</t>
  </si>
  <si>
    <t>Limekiln Lake</t>
  </si>
  <si>
    <t>Blue Mtn</t>
  </si>
  <si>
    <t>Fulton First</t>
  </si>
  <si>
    <t>Fulton Second</t>
  </si>
  <si>
    <t>Fulton Third</t>
  </si>
  <si>
    <t>Fulton Fourth</t>
  </si>
  <si>
    <t>EAL Sample ID</t>
  </si>
  <si>
    <t>Station ID</t>
  </si>
  <si>
    <t>Source</t>
  </si>
  <si>
    <t>Analysis of 2023 Microcystin Samples</t>
  </si>
  <si>
    <t>Sample Sources</t>
  </si>
  <si>
    <t>VCU-JMS</t>
  </si>
  <si>
    <t>VCU-ADK</t>
  </si>
  <si>
    <t>16 samples collected at JMS75 weekly from May-2 to Oct-25</t>
  </si>
  <si>
    <t>15 Adirondack Lake samples collected July 17-21.</t>
  </si>
  <si>
    <t>Rep 1</t>
  </si>
  <si>
    <t>Rep 2</t>
  </si>
  <si>
    <t>Rep 3</t>
  </si>
  <si>
    <t>Mean</t>
  </si>
  <si>
    <t>Proficiency Testing</t>
  </si>
  <si>
    <t>Station Descriptor</t>
  </si>
  <si>
    <t>RO</t>
  </si>
  <si>
    <t>CURTIS LAKE - 100' FROM DAM</t>
  </si>
  <si>
    <t>NRO</t>
  </si>
  <si>
    <t>CURTIS LAKE - Littoral</t>
  </si>
  <si>
    <t>SHENANDOAH LAKE STA. #A 50 FT UPSTREAM O</t>
  </si>
  <si>
    <t>VRO</t>
  </si>
  <si>
    <t>SHENANDOAH LAKE - Littoral</t>
  </si>
  <si>
    <t>LAKE CHESDIN STA #1 - NEAR DAM CHESTERFI</t>
  </si>
  <si>
    <t>PRO</t>
  </si>
  <si>
    <t>Beaver Creek Reservoir - Littoral</t>
  </si>
  <si>
    <t>Chickahominy Reservoir, Station 1</t>
  </si>
  <si>
    <t>2-CHK025.15</t>
  </si>
  <si>
    <t>2-CHK027.10</t>
  </si>
  <si>
    <t>Mill Cr Reservoir- Main Lake site @ dam</t>
  </si>
  <si>
    <t>BRRO</t>
  </si>
  <si>
    <t>Mill Cr Reservoir- Littoral</t>
  </si>
  <si>
    <t>STONEHOUSE CREEK RESERVOIR-STA 100 FT FR</t>
  </si>
  <si>
    <t>STONEHOUSE CREEK RESERVOIR-Littoral</t>
  </si>
  <si>
    <t>THRASHERS CREEK RESERVOIR-STA 100' FROM</t>
  </si>
  <si>
    <t>THRASHERS CREEK RESERVOIR- Littoral</t>
  </si>
  <si>
    <t>LAKE NELSON - NEAR DAM</t>
  </si>
  <si>
    <t>LAKE NELSON - Littoral</t>
  </si>
  <si>
    <t>Cherrystone Reservoir - STATION #1 AT DAM</t>
  </si>
  <si>
    <t>TRO</t>
  </si>
  <si>
    <t>Lake Smith STA #1 - 200 SOUTH OF RT. 13 BRIDGE</t>
  </si>
  <si>
    <t>Lake Smith - Littoral</t>
  </si>
  <si>
    <t>Little Creek Reservoir -STA #2 - MIDLAKE, 200 M SOUTH OF RT. 60</t>
  </si>
  <si>
    <t>LAKE ORANGE- 100' From Dam</t>
  </si>
  <si>
    <t>LAKE ORANGE- Littoral</t>
  </si>
  <si>
    <t>NI RESERVOIR -  100' from Spillway</t>
  </si>
  <si>
    <t>NI RESERVOIR -  Littoral</t>
  </si>
  <si>
    <t>RURAL RETREAT LAKE - STA #1 DAM (WYTHE C</t>
  </si>
  <si>
    <t>SWRO</t>
  </si>
  <si>
    <t>Beaver Creek Reservoir - Above Dam</t>
  </si>
  <si>
    <t>Chickahominy Reservoir at Eagles Landing Ramp (Littoral)</t>
  </si>
  <si>
    <t>Abraxis</t>
  </si>
  <si>
    <t>Confirm Station IDs with regional offices</t>
  </si>
  <si>
    <t>Lake Smith, Little Crk pending</t>
  </si>
  <si>
    <t>11 lakes with complete data sets</t>
  </si>
  <si>
    <t>Curtis, Organge, Ni confirmed</t>
  </si>
  <si>
    <t>X</t>
  </si>
  <si>
    <t>Lake Chesdin at boat launch near Dam (Littoral)</t>
  </si>
  <si>
    <t>Chick &amp; Chesdin confirmed</t>
  </si>
  <si>
    <t>Little Creek Reservoir -Littoral</t>
  </si>
  <si>
    <t>various (Mill Crk, Stonehouse, Thrashers)</t>
  </si>
  <si>
    <t>103 samples from 34 stations.</t>
  </si>
  <si>
    <t>Shen, Beaver Crk, Nelson confirmed</t>
  </si>
  <si>
    <t>&lt;MDL</t>
  </si>
  <si>
    <t>Y</t>
  </si>
  <si>
    <t>RURAL RETREAT LAKE - STA 3 SOUTHWEST ARM (Littoral)</t>
  </si>
  <si>
    <t>Rural Retreat confirmed</t>
  </si>
  <si>
    <t>&lt;0.05</t>
  </si>
  <si>
    <t>Abrax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</si>
</sst>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4">
    <xf numFmtId="0" fontId="0" fillId="0" borderId="0" xfId="0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5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2" xfId="1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1" xfId="0" applyFont="1" applyBorder="1"/>
    <xf numFmtId="2" fontId="0" fillId="0" borderId="0" xfId="1" applyNumberFormat="1" applyFont="1" applyBorder="1" applyAlignment="1">
      <alignment horizontal="center"/>
    </xf>
    <xf numFmtId="2" fontId="0" fillId="2" borderId="0" xfId="1" applyNumberFormat="1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0" fillId="0" borderId="1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15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4" xfId="1" applyNumberFormat="1" applyFont="1" applyFill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0" fillId="0" borderId="6" xfId="0" applyBorder="1"/>
    <xf numFmtId="2" fontId="1" fillId="0" borderId="7" xfId="0" applyNumberFormat="1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15" fontId="0" fillId="0" borderId="9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9" xfId="1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2" fontId="0" fillId="0" borderId="9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5"/>
  <sheetViews>
    <sheetView workbookViewId="0">
      <selection activeCell="B21" sqref="B21"/>
    </sheetView>
  </sheetViews>
  <sheetFormatPr defaultRowHeight="14.4" x14ac:dyDescent="0.3"/>
  <cols>
    <col min="2" max="2" width="6.5546875" customWidth="1"/>
    <col min="3" max="3" width="10.33203125" customWidth="1"/>
  </cols>
  <sheetData>
    <row r="2" spans="2:10" ht="18" x14ac:dyDescent="0.35">
      <c r="B2" s="23" t="s">
        <v>212</v>
      </c>
    </row>
    <row r="4" spans="2:10" ht="15.6" x14ac:dyDescent="0.3">
      <c r="B4" s="24" t="s">
        <v>213</v>
      </c>
    </row>
    <row r="5" spans="2:10" x14ac:dyDescent="0.3">
      <c r="C5" t="s">
        <v>146</v>
      </c>
      <c r="D5" t="s">
        <v>269</v>
      </c>
    </row>
    <row r="6" spans="2:10" x14ac:dyDescent="0.3">
      <c r="C6" t="s">
        <v>214</v>
      </c>
      <c r="D6" t="s">
        <v>216</v>
      </c>
    </row>
    <row r="7" spans="2:10" x14ac:dyDescent="0.3">
      <c r="C7" t="s">
        <v>215</v>
      </c>
      <c r="D7" t="s">
        <v>217</v>
      </c>
    </row>
    <row r="9" spans="2:10" ht="16.2" thickBot="1" x14ac:dyDescent="0.35">
      <c r="B9" s="25" t="s">
        <v>222</v>
      </c>
    </row>
    <row r="10" spans="2:10" x14ac:dyDescent="0.3">
      <c r="C10" s="39"/>
      <c r="D10" s="40"/>
      <c r="E10" s="41" t="s">
        <v>218</v>
      </c>
      <c r="F10" s="41" t="s">
        <v>219</v>
      </c>
      <c r="G10" s="41" t="s">
        <v>220</v>
      </c>
      <c r="H10" s="41" t="s">
        <v>149</v>
      </c>
      <c r="I10" s="60" t="s">
        <v>221</v>
      </c>
      <c r="J10" s="61" t="s">
        <v>259</v>
      </c>
    </row>
    <row r="11" spans="2:10" x14ac:dyDescent="0.3">
      <c r="C11" s="48"/>
      <c r="E11" s="3" t="s">
        <v>5</v>
      </c>
      <c r="F11" s="3" t="s">
        <v>5</v>
      </c>
      <c r="G11" s="3" t="s">
        <v>5</v>
      </c>
      <c r="H11" s="3" t="s">
        <v>5</v>
      </c>
      <c r="I11" s="3" t="s">
        <v>5</v>
      </c>
      <c r="J11" s="62"/>
    </row>
    <row r="12" spans="2:10" x14ac:dyDescent="0.3">
      <c r="C12" s="48" t="s">
        <v>69</v>
      </c>
      <c r="E12" s="1">
        <v>8.7783560899565583</v>
      </c>
      <c r="F12" s="1">
        <v>9.1490918086308106</v>
      </c>
      <c r="G12" s="1">
        <v>8.2023251641782213</v>
      </c>
      <c r="H12" s="38">
        <v>0.27544143152421696</v>
      </c>
      <c r="I12" s="2">
        <v>8.709924354255195</v>
      </c>
      <c r="J12" s="49">
        <v>11.98</v>
      </c>
    </row>
    <row r="13" spans="2:10" x14ac:dyDescent="0.3">
      <c r="C13" s="48" t="s">
        <v>70</v>
      </c>
      <c r="E13" s="1">
        <v>7.763223057001464</v>
      </c>
      <c r="F13" s="1">
        <v>9.7445370684339725</v>
      </c>
      <c r="G13" s="1">
        <v>8.2651525856902452</v>
      </c>
      <c r="H13" s="38">
        <v>0.59470426410721366</v>
      </c>
      <c r="I13" s="2">
        <v>8.5909709037085609</v>
      </c>
      <c r="J13" s="49">
        <v>10.55</v>
      </c>
    </row>
    <row r="14" spans="2:10" x14ac:dyDescent="0.3">
      <c r="C14" s="48" t="s">
        <v>71</v>
      </c>
      <c r="E14" s="1">
        <v>0.64860477254691462</v>
      </c>
      <c r="F14" s="1">
        <v>0.44305727653096016</v>
      </c>
      <c r="G14" s="1">
        <v>0.63367130864902543</v>
      </c>
      <c r="H14" s="38">
        <v>6.616750238881354E-2</v>
      </c>
      <c r="I14" s="2">
        <v>0.57511111924230007</v>
      </c>
      <c r="J14" s="49">
        <v>0.56000000000000005</v>
      </c>
    </row>
    <row r="15" spans="2:10" ht="15" thickBot="1" x14ac:dyDescent="0.35">
      <c r="C15" s="50" t="s">
        <v>72</v>
      </c>
      <c r="D15" s="51"/>
      <c r="E15" s="55">
        <v>1.8966893994038534E-2</v>
      </c>
      <c r="F15" s="55">
        <v>1.9196792941582292E-2</v>
      </c>
      <c r="G15" s="55">
        <v>1.3213635051247974E-2</v>
      </c>
      <c r="H15" s="63">
        <v>1.9571949929760744E-3</v>
      </c>
      <c r="I15" s="57">
        <v>1.7125773995622932E-2</v>
      </c>
      <c r="J15" s="58" t="s">
        <v>275</v>
      </c>
    </row>
    <row r="17" spans="2:7" x14ac:dyDescent="0.3">
      <c r="B17" t="s">
        <v>260</v>
      </c>
    </row>
    <row r="18" spans="2:7" x14ac:dyDescent="0.3">
      <c r="B18" s="3" t="s">
        <v>264</v>
      </c>
      <c r="C18" s="28" t="s">
        <v>226</v>
      </c>
      <c r="D18" s="28" t="s">
        <v>263</v>
      </c>
      <c r="E18" s="28"/>
      <c r="F18" s="28"/>
    </row>
    <row r="19" spans="2:7" x14ac:dyDescent="0.3">
      <c r="B19" s="3" t="s">
        <v>264</v>
      </c>
      <c r="C19" s="28" t="s">
        <v>229</v>
      </c>
      <c r="D19" s="28" t="s">
        <v>270</v>
      </c>
      <c r="E19" s="28"/>
      <c r="F19" s="28"/>
      <c r="G19" s="28"/>
    </row>
    <row r="20" spans="2:7" x14ac:dyDescent="0.3">
      <c r="B20" s="3" t="s">
        <v>264</v>
      </c>
      <c r="C20" s="28" t="s">
        <v>232</v>
      </c>
      <c r="D20" s="28" t="s">
        <v>266</v>
      </c>
      <c r="E20" s="28"/>
      <c r="F20" s="28"/>
      <c r="G20" s="28"/>
    </row>
    <row r="21" spans="2:7" x14ac:dyDescent="0.3">
      <c r="C21" t="s">
        <v>238</v>
      </c>
      <c r="D21" t="s">
        <v>268</v>
      </c>
    </row>
    <row r="22" spans="2:7" x14ac:dyDescent="0.3">
      <c r="C22" t="s">
        <v>247</v>
      </c>
      <c r="D22" t="s">
        <v>261</v>
      </c>
    </row>
    <row r="23" spans="2:7" x14ac:dyDescent="0.3">
      <c r="B23" s="3" t="s">
        <v>264</v>
      </c>
      <c r="C23" s="28" t="s">
        <v>256</v>
      </c>
      <c r="D23" s="28" t="s">
        <v>274</v>
      </c>
      <c r="E23" s="28"/>
      <c r="F23" s="28"/>
    </row>
    <row r="25" spans="2:7" x14ac:dyDescent="0.3">
      <c r="C25" t="s">
        <v>262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7" sqref="L7:L10"/>
    </sheetView>
  </sheetViews>
  <sheetFormatPr defaultRowHeight="14.4" x14ac:dyDescent="0.3"/>
  <cols>
    <col min="1" max="1" width="7.33203125" customWidth="1"/>
    <col min="2" max="2" width="35" customWidth="1"/>
    <col min="3" max="3" width="42" customWidth="1"/>
    <col min="4" max="4" width="15.44140625" style="3" customWidth="1"/>
    <col min="5" max="5" width="11.6640625" style="3" customWidth="1"/>
    <col min="6" max="7" width="15.44140625" style="3" customWidth="1"/>
    <col min="8" max="8" width="12" style="3" bestFit="1" customWidth="1"/>
    <col min="9" max="10" width="12.44140625" style="3" bestFit="1" customWidth="1"/>
    <col min="11" max="11" width="10.33203125" style="3" customWidth="1"/>
    <col min="12" max="12" width="15.5546875" style="4" customWidth="1"/>
  </cols>
  <sheetData>
    <row r="1" spans="1:13" x14ac:dyDescent="0.3">
      <c r="H1" s="3" t="s">
        <v>0</v>
      </c>
      <c r="I1" s="3" t="s">
        <v>1</v>
      </c>
      <c r="J1" s="3" t="s">
        <v>2</v>
      </c>
      <c r="K1" s="3" t="s">
        <v>149</v>
      </c>
      <c r="L1" s="4" t="s">
        <v>4</v>
      </c>
      <c r="M1" s="3" t="s">
        <v>271</v>
      </c>
    </row>
    <row r="2" spans="1:13" x14ac:dyDescent="0.3">
      <c r="A2" t="s">
        <v>211</v>
      </c>
      <c r="B2" t="s">
        <v>209</v>
      </c>
      <c r="C2" t="s">
        <v>223</v>
      </c>
      <c r="D2" s="3" t="s">
        <v>210</v>
      </c>
      <c r="E2" s="3" t="s">
        <v>224</v>
      </c>
      <c r="F2" s="3" t="s">
        <v>148</v>
      </c>
      <c r="G2" s="3" t="s">
        <v>3</v>
      </c>
      <c r="H2" s="3" t="s">
        <v>5</v>
      </c>
      <c r="I2" s="3" t="s">
        <v>5</v>
      </c>
      <c r="J2" s="3" t="s">
        <v>5</v>
      </c>
      <c r="L2" s="4" t="s">
        <v>5</v>
      </c>
    </row>
    <row r="3" spans="1:13" x14ac:dyDescent="0.3">
      <c r="A3" s="28" t="s">
        <v>146</v>
      </c>
      <c r="B3" s="28" t="s">
        <v>31</v>
      </c>
      <c r="C3" s="28" t="s">
        <v>225</v>
      </c>
      <c r="D3" s="29" t="s">
        <v>158</v>
      </c>
      <c r="E3" s="29" t="s">
        <v>226</v>
      </c>
      <c r="F3" s="8">
        <v>45104</v>
      </c>
      <c r="G3" s="6">
        <v>45191</v>
      </c>
      <c r="H3" s="1">
        <v>0.14080000000000001</v>
      </c>
      <c r="I3" s="1">
        <v>0.1079</v>
      </c>
      <c r="J3" s="1">
        <v>0.113</v>
      </c>
      <c r="K3" s="36">
        <f t="shared" ref="K3:K40" si="0">STDEV(H3:J3)/SQRT(3)</f>
        <v>1.0223230626589769E-2</v>
      </c>
      <c r="L3" s="2">
        <v>0.12056666666666667</v>
      </c>
    </row>
    <row r="4" spans="1:13" x14ac:dyDescent="0.3">
      <c r="A4" s="28" t="s">
        <v>146</v>
      </c>
      <c r="B4" s="28" t="s">
        <v>41</v>
      </c>
      <c r="C4" s="28"/>
      <c r="D4" s="29" t="s">
        <v>158</v>
      </c>
      <c r="E4" s="29"/>
      <c r="F4" s="8">
        <v>45120</v>
      </c>
      <c r="G4" s="6">
        <v>45191</v>
      </c>
      <c r="H4" s="1">
        <v>9.2249999999999999E-2</v>
      </c>
      <c r="I4" s="1">
        <v>8.1299999999999997E-2</v>
      </c>
      <c r="J4" s="1">
        <v>7.1650000000000005E-2</v>
      </c>
      <c r="K4" s="36">
        <f t="shared" si="0"/>
        <v>5.9506535588772433E-3</v>
      </c>
      <c r="L4" s="2">
        <v>8.1733333333333325E-2</v>
      </c>
    </row>
    <row r="5" spans="1:13" x14ac:dyDescent="0.3">
      <c r="A5" s="28" t="s">
        <v>146</v>
      </c>
      <c r="B5" s="28" t="s">
        <v>15</v>
      </c>
      <c r="C5" s="28"/>
      <c r="D5" s="29" t="s">
        <v>158</v>
      </c>
      <c r="E5" s="29"/>
      <c r="F5" s="8">
        <v>45139</v>
      </c>
      <c r="G5" s="6">
        <v>45258</v>
      </c>
      <c r="H5" s="1">
        <v>9.1456494301155461E-2</v>
      </c>
      <c r="I5" s="1">
        <v>7.5692130444620892E-2</v>
      </c>
      <c r="J5" s="1">
        <v>6.8727478771587663E-2</v>
      </c>
      <c r="K5" s="36">
        <f t="shared" si="0"/>
        <v>6.7232171848802163E-3</v>
      </c>
      <c r="L5" s="2">
        <v>7.8625367839121343E-2</v>
      </c>
    </row>
    <row r="6" spans="1:13" x14ac:dyDescent="0.3">
      <c r="A6" s="30" t="s">
        <v>146</v>
      </c>
      <c r="B6" s="30" t="s">
        <v>17</v>
      </c>
      <c r="C6" s="30"/>
      <c r="D6" s="31" t="s">
        <v>158</v>
      </c>
      <c r="E6" s="31"/>
      <c r="F6" s="11">
        <v>45180</v>
      </c>
      <c r="G6" s="12">
        <v>45258</v>
      </c>
      <c r="H6" s="13">
        <v>0.23461557630450625</v>
      </c>
      <c r="I6" s="13">
        <v>0.26241243387569507</v>
      </c>
      <c r="J6" s="13">
        <v>0.26342756775289461</v>
      </c>
      <c r="K6" s="37">
        <f t="shared" si="0"/>
        <v>9.4393580256157007E-3</v>
      </c>
      <c r="L6" s="15">
        <v>0.25348519264436531</v>
      </c>
    </row>
    <row r="7" spans="1:13" x14ac:dyDescent="0.3">
      <c r="A7" s="28" t="s">
        <v>146</v>
      </c>
      <c r="B7" s="28" t="s">
        <v>32</v>
      </c>
      <c r="C7" s="28" t="s">
        <v>227</v>
      </c>
      <c r="D7" s="29" t="s">
        <v>159</v>
      </c>
      <c r="E7" s="29" t="s">
        <v>226</v>
      </c>
      <c r="F7" s="8">
        <v>45104</v>
      </c>
      <c r="G7" s="6">
        <v>45191</v>
      </c>
      <c r="H7" s="1">
        <v>0.18920000000000001</v>
      </c>
      <c r="I7" s="1">
        <v>0.1618</v>
      </c>
      <c r="J7" s="1">
        <v>0.1918</v>
      </c>
      <c r="K7" s="36">
        <f t="shared" si="0"/>
        <v>9.5960640079380717E-3</v>
      </c>
      <c r="L7" s="2">
        <v>0.18093333333333331</v>
      </c>
    </row>
    <row r="8" spans="1:13" x14ac:dyDescent="0.3">
      <c r="A8" s="28" t="s">
        <v>146</v>
      </c>
      <c r="B8" s="28" t="s">
        <v>42</v>
      </c>
      <c r="C8" s="28"/>
      <c r="D8" s="29" t="s">
        <v>159</v>
      </c>
      <c r="E8" s="29"/>
      <c r="F8" s="8">
        <v>45120</v>
      </c>
      <c r="G8" s="6">
        <v>45191</v>
      </c>
      <c r="H8" s="1">
        <v>7.0699999999999999E-2</v>
      </c>
      <c r="I8" s="1">
        <v>7.3800000000000004E-2</v>
      </c>
      <c r="J8" s="1">
        <v>5.8680000000000003E-2</v>
      </c>
      <c r="K8" s="36">
        <f t="shared" si="0"/>
        <v>4.6110061567707517E-3</v>
      </c>
      <c r="L8" s="2">
        <v>6.7726666666666671E-2</v>
      </c>
    </row>
    <row r="9" spans="1:13" x14ac:dyDescent="0.3">
      <c r="A9" s="28" t="s">
        <v>146</v>
      </c>
      <c r="B9" s="28" t="s">
        <v>13</v>
      </c>
      <c r="C9" s="28"/>
      <c r="D9" s="29" t="s">
        <v>159</v>
      </c>
      <c r="E9" s="29"/>
      <c r="F9" s="8">
        <v>45139</v>
      </c>
      <c r="G9" s="6">
        <v>45258</v>
      </c>
      <c r="H9" s="1">
        <v>6.3620072389096546E-2</v>
      </c>
      <c r="I9" s="1">
        <v>8.1768679175544132E-2</v>
      </c>
      <c r="J9" s="1">
        <v>0.10509445593241666</v>
      </c>
      <c r="K9" s="36">
        <f t="shared" si="0"/>
        <v>1.2003676010796249E-2</v>
      </c>
      <c r="L9" s="2">
        <v>8.3494402499019113E-2</v>
      </c>
    </row>
    <row r="10" spans="1:13" x14ac:dyDescent="0.3">
      <c r="A10" s="30" t="s">
        <v>146</v>
      </c>
      <c r="B10" s="30" t="s">
        <v>8</v>
      </c>
      <c r="C10" s="30"/>
      <c r="D10" s="31" t="s">
        <v>159</v>
      </c>
      <c r="E10" s="31"/>
      <c r="F10" s="11">
        <v>45180</v>
      </c>
      <c r="G10" s="12">
        <v>45258</v>
      </c>
      <c r="H10" s="13">
        <v>0.21971060828332226</v>
      </c>
      <c r="I10" s="13">
        <v>0.12895876869080372</v>
      </c>
      <c r="J10" s="13">
        <v>0.14704914667040186</v>
      </c>
      <c r="K10" s="37">
        <f t="shared" si="0"/>
        <v>2.7731696835327099E-2</v>
      </c>
      <c r="L10" s="15">
        <v>0.16523950788150929</v>
      </c>
    </row>
    <row r="11" spans="1:13" x14ac:dyDescent="0.3">
      <c r="A11" s="32" t="s">
        <v>146</v>
      </c>
      <c r="B11" s="32" t="s">
        <v>74</v>
      </c>
      <c r="C11" s="32" t="s">
        <v>228</v>
      </c>
      <c r="D11" s="33" t="s">
        <v>184</v>
      </c>
      <c r="E11" s="33" t="s">
        <v>229</v>
      </c>
      <c r="F11" s="8">
        <v>45082</v>
      </c>
      <c r="G11" s="6">
        <v>45226</v>
      </c>
      <c r="H11" s="1">
        <v>2.8469255030168256E-2</v>
      </c>
      <c r="I11" s="1">
        <v>3.5966076056144464E-2</v>
      </c>
      <c r="J11" s="1">
        <v>2.2607061192987322E-2</v>
      </c>
      <c r="K11" s="7">
        <f t="shared" si="0"/>
        <v>3.8660266725689036E-3</v>
      </c>
      <c r="L11" s="2">
        <v>2.9014130759766679E-2</v>
      </c>
      <c r="M11" s="3" t="s">
        <v>272</v>
      </c>
    </row>
    <row r="12" spans="1:13" x14ac:dyDescent="0.3">
      <c r="A12" s="32" t="s">
        <v>146</v>
      </c>
      <c r="B12" s="32" t="s">
        <v>81</v>
      </c>
      <c r="C12" s="32"/>
      <c r="D12" s="33" t="s">
        <v>184</v>
      </c>
      <c r="E12" s="33"/>
      <c r="F12" s="8">
        <v>45112</v>
      </c>
      <c r="G12" s="6">
        <v>45226</v>
      </c>
      <c r="H12" s="1">
        <v>2.045846595998646E-2</v>
      </c>
      <c r="I12" s="1">
        <v>2.0981659922197016E-2</v>
      </c>
      <c r="J12" s="1">
        <v>1.3782269544900394E-2</v>
      </c>
      <c r="K12" s="7">
        <f t="shared" si="0"/>
        <v>2.317524449105276E-3</v>
      </c>
      <c r="L12" s="2">
        <v>1.8407465142361291E-2</v>
      </c>
      <c r="M12" s="3" t="s">
        <v>272</v>
      </c>
    </row>
    <row r="13" spans="1:13" x14ac:dyDescent="0.3">
      <c r="A13" s="32" t="s">
        <v>146</v>
      </c>
      <c r="B13" s="32" t="s">
        <v>104</v>
      </c>
      <c r="C13" s="32"/>
      <c r="D13" s="33" t="s">
        <v>184</v>
      </c>
      <c r="E13" s="33"/>
      <c r="F13" s="8">
        <v>45141</v>
      </c>
      <c r="G13" s="6">
        <v>45274</v>
      </c>
      <c r="H13" s="1">
        <v>2.1951231443282853E-2</v>
      </c>
      <c r="I13" s="1">
        <v>2.1217846797805313E-2</v>
      </c>
      <c r="J13" s="1">
        <v>1.384131820394219E-2</v>
      </c>
      <c r="K13" s="26">
        <f t="shared" si="0"/>
        <v>2.5897417276196108E-3</v>
      </c>
      <c r="L13" s="2">
        <v>1.9003465481676782E-2</v>
      </c>
      <c r="M13" s="3" t="s">
        <v>272</v>
      </c>
    </row>
    <row r="14" spans="1:13" x14ac:dyDescent="0.3">
      <c r="A14" s="34" t="s">
        <v>146</v>
      </c>
      <c r="B14" s="34" t="s">
        <v>100</v>
      </c>
      <c r="C14" s="34"/>
      <c r="D14" s="35" t="s">
        <v>184</v>
      </c>
      <c r="E14" s="35"/>
      <c r="F14" s="11">
        <v>45175</v>
      </c>
      <c r="G14" s="12">
        <v>45274</v>
      </c>
      <c r="H14" s="13">
        <v>2.7178207930394521E-2</v>
      </c>
      <c r="I14" s="13">
        <v>2.7178207930394521E-2</v>
      </c>
      <c r="J14" s="13">
        <v>1.8165112371299214E-2</v>
      </c>
      <c r="K14" s="14">
        <f t="shared" si="0"/>
        <v>3.004365186365108E-3</v>
      </c>
      <c r="L14" s="15">
        <v>2.4173842744029419E-2</v>
      </c>
      <c r="M14" s="3" t="s">
        <v>272</v>
      </c>
    </row>
    <row r="15" spans="1:13" x14ac:dyDescent="0.3">
      <c r="A15" s="32" t="s">
        <v>146</v>
      </c>
      <c r="B15" s="32" t="s">
        <v>73</v>
      </c>
      <c r="C15" s="32" t="s">
        <v>230</v>
      </c>
      <c r="D15" s="33" t="s">
        <v>185</v>
      </c>
      <c r="E15" s="33" t="s">
        <v>229</v>
      </c>
      <c r="F15" s="8">
        <v>45082</v>
      </c>
      <c r="G15" s="6">
        <v>45226</v>
      </c>
      <c r="H15" s="1">
        <v>1.8966893994038534E-2</v>
      </c>
      <c r="I15" s="1">
        <v>1.9196792941582292E-2</v>
      </c>
      <c r="J15" s="1">
        <v>1.3213635051247974E-2</v>
      </c>
      <c r="K15" s="7">
        <f t="shared" si="0"/>
        <v>1.9571949929760744E-3</v>
      </c>
      <c r="L15" s="2">
        <v>1.7125773995622932E-2</v>
      </c>
      <c r="M15" s="3" t="s">
        <v>272</v>
      </c>
    </row>
    <row r="16" spans="1:13" x14ac:dyDescent="0.3">
      <c r="A16" s="32" t="s">
        <v>146</v>
      </c>
      <c r="B16" s="32" t="s">
        <v>82</v>
      </c>
      <c r="C16" s="32"/>
      <c r="D16" s="33" t="s">
        <v>185</v>
      </c>
      <c r="E16" s="33"/>
      <c r="F16" s="8">
        <v>45112</v>
      </c>
      <c r="G16" s="6">
        <v>45226</v>
      </c>
      <c r="H16" s="1">
        <v>4.1492530872186975E-2</v>
      </c>
      <c r="I16" s="1">
        <v>5.9260476790932694E-2</v>
      </c>
      <c r="J16" s="1">
        <v>2.0692768759718285E-2</v>
      </c>
      <c r="K16" s="7">
        <f t="shared" si="0"/>
        <v>1.1144999149812439E-2</v>
      </c>
      <c r="L16" s="2">
        <v>4.0481925474279319E-2</v>
      </c>
      <c r="M16" s="3" t="s">
        <v>272</v>
      </c>
    </row>
    <row r="17" spans="1:13" x14ac:dyDescent="0.3">
      <c r="A17" s="32" t="s">
        <v>146</v>
      </c>
      <c r="B17" s="32" t="s">
        <v>105</v>
      </c>
      <c r="C17" s="32"/>
      <c r="D17" s="33" t="s">
        <v>185</v>
      </c>
      <c r="E17" s="33"/>
      <c r="F17" s="8">
        <v>45141</v>
      </c>
      <c r="G17" s="6">
        <v>45274</v>
      </c>
      <c r="H17" s="1">
        <v>3.2683863742384613E-2</v>
      </c>
      <c r="I17" s="1">
        <v>2.6270191428484486E-2</v>
      </c>
      <c r="J17" s="1">
        <v>2.9804174955183924E-2</v>
      </c>
      <c r="K17" s="26">
        <f t="shared" si="0"/>
        <v>1.8546763663208107E-3</v>
      </c>
      <c r="L17" s="2">
        <v>2.958607670868434E-2</v>
      </c>
      <c r="M17" s="3" t="s">
        <v>272</v>
      </c>
    </row>
    <row r="18" spans="1:13" x14ac:dyDescent="0.3">
      <c r="A18" s="34" t="s">
        <v>146</v>
      </c>
      <c r="B18" s="34" t="s">
        <v>99</v>
      </c>
      <c r="C18" s="34"/>
      <c r="D18" s="33" t="s">
        <v>185</v>
      </c>
      <c r="E18" s="35"/>
      <c r="F18" s="11">
        <v>45175</v>
      </c>
      <c r="G18" s="12">
        <v>45274</v>
      </c>
      <c r="H18" s="13">
        <v>3.7624603755695429E-2</v>
      </c>
      <c r="I18" s="13">
        <v>2.2599989772624937E-2</v>
      </c>
      <c r="J18" s="13">
        <v>4.9377894870819256E-2</v>
      </c>
      <c r="K18" s="14">
        <f t="shared" si="0"/>
        <v>7.7493192490445742E-3</v>
      </c>
      <c r="L18" s="15">
        <v>3.6534162799713207E-2</v>
      </c>
      <c r="M18" s="3" t="s">
        <v>272</v>
      </c>
    </row>
    <row r="19" spans="1:13" x14ac:dyDescent="0.3">
      <c r="A19" s="28" t="s">
        <v>146</v>
      </c>
      <c r="B19" s="28" t="s">
        <v>65</v>
      </c>
      <c r="C19" s="28" t="s">
        <v>231</v>
      </c>
      <c r="D19" s="29" t="s">
        <v>151</v>
      </c>
      <c r="E19" s="29" t="s">
        <v>232</v>
      </c>
      <c r="F19" s="8">
        <v>45092</v>
      </c>
      <c r="G19" s="6">
        <v>45133</v>
      </c>
      <c r="H19" s="1">
        <v>5.5422419424545559E-2</v>
      </c>
      <c r="I19" s="1">
        <v>9.1559792313674476E-2</v>
      </c>
      <c r="J19" s="1">
        <v>8.3481307862408566E-2</v>
      </c>
      <c r="K19" s="36">
        <v>1.095057799267473E-2</v>
      </c>
      <c r="L19" s="2">
        <v>7.6821173200209536E-2</v>
      </c>
    </row>
    <row r="20" spans="1:13" x14ac:dyDescent="0.3">
      <c r="A20" s="28" t="s">
        <v>146</v>
      </c>
      <c r="B20" s="28" t="s">
        <v>46</v>
      </c>
      <c r="C20" s="28"/>
      <c r="D20" s="29" t="s">
        <v>151</v>
      </c>
      <c r="E20" s="29"/>
      <c r="F20" s="8">
        <v>45132</v>
      </c>
      <c r="G20" s="6">
        <v>45191</v>
      </c>
      <c r="H20" s="1">
        <v>0.1032</v>
      </c>
      <c r="I20" s="1">
        <v>7.3840000000000003E-2</v>
      </c>
      <c r="J20" s="1">
        <v>5.3719999999999997E-2</v>
      </c>
      <c r="K20" s="7">
        <f t="shared" si="0"/>
        <v>1.4366423818519826E-2</v>
      </c>
      <c r="L20" s="2">
        <v>7.6920000000000002E-2</v>
      </c>
    </row>
    <row r="21" spans="1:13" x14ac:dyDescent="0.3">
      <c r="A21" s="28" t="s">
        <v>146</v>
      </c>
      <c r="B21" s="28" t="s">
        <v>50</v>
      </c>
      <c r="C21" s="28"/>
      <c r="D21" s="29" t="s">
        <v>151</v>
      </c>
      <c r="E21" s="29"/>
      <c r="F21" s="8">
        <v>45162</v>
      </c>
      <c r="G21" s="6">
        <v>45191</v>
      </c>
      <c r="H21" s="1">
        <v>0.20180000000000001</v>
      </c>
      <c r="I21" s="1">
        <v>0.19170000000000001</v>
      </c>
      <c r="J21" s="1">
        <v>0.51829999999999998</v>
      </c>
      <c r="K21" s="27">
        <f t="shared" si="0"/>
        <v>0.10722298157474348</v>
      </c>
      <c r="L21" s="2">
        <v>0.30393333333333333</v>
      </c>
    </row>
    <row r="22" spans="1:13" x14ac:dyDescent="0.3">
      <c r="A22" s="28" t="s">
        <v>146</v>
      </c>
      <c r="B22" s="28" t="s">
        <v>93</v>
      </c>
      <c r="C22" s="28"/>
      <c r="D22" s="29" t="s">
        <v>151</v>
      </c>
      <c r="E22" s="29"/>
      <c r="F22" s="8">
        <v>45189</v>
      </c>
      <c r="G22" s="6">
        <v>45226</v>
      </c>
      <c r="H22" s="1">
        <v>0.35660152048461652</v>
      </c>
      <c r="I22" s="1">
        <v>0.26030949689034416</v>
      </c>
      <c r="J22" s="1">
        <v>0.18627837420894044</v>
      </c>
      <c r="K22" s="7">
        <f t="shared" si="0"/>
        <v>4.9307839747737572E-2</v>
      </c>
      <c r="L22" s="2">
        <v>0.26772979719463369</v>
      </c>
    </row>
    <row r="23" spans="1:13" x14ac:dyDescent="0.3">
      <c r="A23" s="30" t="s">
        <v>146</v>
      </c>
      <c r="B23" s="30" t="s">
        <v>21</v>
      </c>
      <c r="C23" s="30"/>
      <c r="D23" s="31" t="s">
        <v>151</v>
      </c>
      <c r="E23" s="31"/>
      <c r="F23" s="11">
        <v>45218</v>
      </c>
      <c r="G23" s="12">
        <v>45258</v>
      </c>
      <c r="H23" s="13">
        <v>0.13877470683846041</v>
      </c>
      <c r="I23" s="13">
        <v>0.21971060828332226</v>
      </c>
      <c r="J23" s="13">
        <v>0.11397060988927254</v>
      </c>
      <c r="K23" s="14">
        <f t="shared" si="0"/>
        <v>3.1925965249943435E-2</v>
      </c>
      <c r="L23" s="15">
        <v>0.1574853083370184</v>
      </c>
    </row>
    <row r="24" spans="1:13" x14ac:dyDescent="0.3">
      <c r="A24" s="28" t="s">
        <v>146</v>
      </c>
      <c r="B24" s="28" t="s">
        <v>66</v>
      </c>
      <c r="C24" s="28" t="s">
        <v>265</v>
      </c>
      <c r="D24" s="29" t="s">
        <v>152</v>
      </c>
      <c r="E24" s="29" t="s">
        <v>232</v>
      </c>
      <c r="F24" s="8">
        <v>45063</v>
      </c>
      <c r="G24" s="6">
        <v>45133</v>
      </c>
      <c r="H24" s="1">
        <v>0.14241698877348388</v>
      </c>
      <c r="I24" s="1">
        <v>0.11604058701126391</v>
      </c>
      <c r="J24" s="1">
        <v>9.921741089194562E-2</v>
      </c>
      <c r="K24" s="36">
        <v>1.2571876360014205E-2</v>
      </c>
      <c r="L24" s="2">
        <v>0.11922499555889782</v>
      </c>
    </row>
    <row r="25" spans="1:13" x14ac:dyDescent="0.3">
      <c r="A25" s="28" t="s">
        <v>146</v>
      </c>
      <c r="B25" s="28" t="s">
        <v>67</v>
      </c>
      <c r="C25" s="28"/>
      <c r="D25" s="29" t="s">
        <v>152</v>
      </c>
      <c r="E25" s="29"/>
      <c r="F25" s="8">
        <v>45092</v>
      </c>
      <c r="G25" s="6">
        <v>45133</v>
      </c>
      <c r="H25" s="1">
        <v>8.7955550965228141E-2</v>
      </c>
      <c r="I25" s="1">
        <v>0.10925657924477161</v>
      </c>
      <c r="J25" s="1">
        <v>7.2826257063361391E-2</v>
      </c>
      <c r="K25" s="36">
        <v>1.0566713233273628E-2</v>
      </c>
      <c r="L25" s="2">
        <v>9.0012795757787048E-2</v>
      </c>
    </row>
    <row r="26" spans="1:13" x14ac:dyDescent="0.3">
      <c r="A26" s="28" t="s">
        <v>146</v>
      </c>
      <c r="B26" s="28" t="s">
        <v>45</v>
      </c>
      <c r="C26" s="28"/>
      <c r="D26" s="29" t="s">
        <v>152</v>
      </c>
      <c r="E26" s="29"/>
      <c r="F26" s="8">
        <v>45132</v>
      </c>
      <c r="G26" s="6">
        <v>45191</v>
      </c>
      <c r="H26" s="1">
        <v>7.5370000000000006E-2</v>
      </c>
      <c r="I26" s="1">
        <v>9.672E-2</v>
      </c>
      <c r="J26" s="1">
        <v>4.0460000000000003E-2</v>
      </c>
      <c r="K26" s="7">
        <f t="shared" ref="K26:K29" si="1">STDEV(H26:J26)/SQRT(3)</f>
        <v>1.6397354461416425E-2</v>
      </c>
      <c r="L26" s="2">
        <v>7.085000000000001E-2</v>
      </c>
    </row>
    <row r="27" spans="1:13" x14ac:dyDescent="0.3">
      <c r="A27" s="28" t="s">
        <v>146</v>
      </c>
      <c r="B27" s="28" t="s">
        <v>49</v>
      </c>
      <c r="C27" s="28"/>
      <c r="D27" s="29" t="s">
        <v>152</v>
      </c>
      <c r="E27" s="29"/>
      <c r="F27" s="8">
        <v>45162</v>
      </c>
      <c r="G27" s="6">
        <v>45191</v>
      </c>
      <c r="H27" s="1">
        <v>0.19489999999999999</v>
      </c>
      <c r="I27" s="1">
        <v>0.2097</v>
      </c>
      <c r="J27" s="1">
        <v>0.24610000000000001</v>
      </c>
      <c r="K27" s="7">
        <f t="shared" si="1"/>
        <v>1.5212275744717934E-2</v>
      </c>
      <c r="L27" s="2">
        <v>0.21689999999999998</v>
      </c>
    </row>
    <row r="28" spans="1:13" x14ac:dyDescent="0.3">
      <c r="A28" s="28" t="s">
        <v>146</v>
      </c>
      <c r="B28" s="28" t="s">
        <v>94</v>
      </c>
      <c r="C28" s="28"/>
      <c r="D28" s="29" t="s">
        <v>152</v>
      </c>
      <c r="E28" s="29"/>
      <c r="F28" s="8">
        <v>45189</v>
      </c>
      <c r="G28" s="6">
        <v>45226</v>
      </c>
      <c r="H28" s="1">
        <v>0.4205291374618656</v>
      </c>
      <c r="I28" s="1">
        <v>0.32543249007616959</v>
      </c>
      <c r="J28" s="1">
        <v>0.26051052643827305</v>
      </c>
      <c r="K28" s="7">
        <f t="shared" si="1"/>
        <v>4.646634958076868E-2</v>
      </c>
      <c r="L28" s="2">
        <v>0.33549071799210273</v>
      </c>
    </row>
    <row r="29" spans="1:13" x14ac:dyDescent="0.3">
      <c r="A29" s="30" t="s">
        <v>146</v>
      </c>
      <c r="B29" s="30" t="s">
        <v>19</v>
      </c>
      <c r="C29" s="30"/>
      <c r="D29" s="31" t="s">
        <v>152</v>
      </c>
      <c r="E29" s="31"/>
      <c r="F29" s="11">
        <v>45218</v>
      </c>
      <c r="G29" s="12">
        <v>45258</v>
      </c>
      <c r="H29" s="13">
        <v>0.10550101038163694</v>
      </c>
      <c r="I29" s="13">
        <v>9.8038617442649106E-2</v>
      </c>
      <c r="J29" s="13">
        <v>8.1768679175544132E-2</v>
      </c>
      <c r="K29" s="14">
        <f t="shared" si="1"/>
        <v>7.0064325367913049E-3</v>
      </c>
      <c r="L29" s="15">
        <v>9.5102768999943396E-2</v>
      </c>
    </row>
    <row r="30" spans="1:13" x14ac:dyDescent="0.3">
      <c r="A30" s="32" t="s">
        <v>146</v>
      </c>
      <c r="B30" s="32" t="s">
        <v>78</v>
      </c>
      <c r="C30" s="32" t="s">
        <v>257</v>
      </c>
      <c r="D30" s="33" t="s">
        <v>169</v>
      </c>
      <c r="E30" s="33" t="s">
        <v>229</v>
      </c>
      <c r="F30" s="8">
        <v>45103</v>
      </c>
      <c r="G30" s="6">
        <v>45226</v>
      </c>
      <c r="H30" s="1">
        <v>2.4318651717454398E-2</v>
      </c>
      <c r="I30" s="1">
        <v>4.4641254286100995E-2</v>
      </c>
      <c r="J30" s="1">
        <v>1.5430059737275957E-2</v>
      </c>
      <c r="K30" s="7">
        <f t="shared" si="0"/>
        <v>8.6451949708833357E-3</v>
      </c>
      <c r="L30" s="2">
        <v>2.8129988580277116E-2</v>
      </c>
      <c r="M30" s="3" t="s">
        <v>272</v>
      </c>
    </row>
    <row r="31" spans="1:13" x14ac:dyDescent="0.3">
      <c r="A31" s="32" t="s">
        <v>146</v>
      </c>
      <c r="B31" s="32" t="s">
        <v>87</v>
      </c>
      <c r="C31" s="32"/>
      <c r="D31" s="33" t="s">
        <v>169</v>
      </c>
      <c r="E31" s="33"/>
      <c r="F31" s="8">
        <v>45131</v>
      </c>
      <c r="G31" s="6">
        <v>45226</v>
      </c>
      <c r="H31" s="1">
        <v>1.6279337163901168E-2</v>
      </c>
      <c r="I31" s="1">
        <v>3.0482574040478907E-2</v>
      </c>
      <c r="J31" s="1">
        <v>2.5843707699013702E-2</v>
      </c>
      <c r="K31" s="7">
        <f t="shared" si="0"/>
        <v>4.1814949641850313E-3</v>
      </c>
      <c r="L31" s="2">
        <v>2.4201872967797924E-2</v>
      </c>
      <c r="M31" s="3" t="s">
        <v>272</v>
      </c>
    </row>
    <row r="32" spans="1:13" x14ac:dyDescent="0.3">
      <c r="A32" s="32" t="s">
        <v>146</v>
      </c>
      <c r="B32" s="32" t="s">
        <v>101</v>
      </c>
      <c r="C32" s="32"/>
      <c r="D32" s="33" t="s">
        <v>169</v>
      </c>
      <c r="E32" s="33"/>
      <c r="F32" s="8">
        <v>45154</v>
      </c>
      <c r="G32" s="6">
        <v>45274</v>
      </c>
      <c r="H32" s="1">
        <v>1.5779729175719927E-2</v>
      </c>
      <c r="I32" s="1">
        <v>2.2599989772624937E-2</v>
      </c>
      <c r="J32" s="1">
        <v>2.040964750897226E-2</v>
      </c>
      <c r="K32" s="7">
        <f t="shared" si="0"/>
        <v>2.0103855022002384E-3</v>
      </c>
      <c r="L32" s="2">
        <v>1.9596455485772376E-2</v>
      </c>
      <c r="M32" s="3" t="s">
        <v>272</v>
      </c>
    </row>
    <row r="33" spans="1:13" x14ac:dyDescent="0.3">
      <c r="A33" s="34" t="s">
        <v>146</v>
      </c>
      <c r="B33" s="34" t="s">
        <v>106</v>
      </c>
      <c r="C33" s="34"/>
      <c r="D33" s="35" t="s">
        <v>169</v>
      </c>
      <c r="E33" s="35"/>
      <c r="F33" s="11">
        <v>45196</v>
      </c>
      <c r="G33" s="12">
        <v>45274</v>
      </c>
      <c r="H33" s="13">
        <v>2.0911088130058059E-2</v>
      </c>
      <c r="I33" s="13">
        <v>2.173914390848386E-2</v>
      </c>
      <c r="J33" s="13">
        <v>2.4904209175573525E-2</v>
      </c>
      <c r="K33" s="14">
        <f t="shared" si="0"/>
        <v>1.2167426962833609E-3</v>
      </c>
      <c r="L33" s="15">
        <v>2.2518147071371813E-2</v>
      </c>
      <c r="M33" s="3" t="s">
        <v>272</v>
      </c>
    </row>
    <row r="34" spans="1:13" x14ac:dyDescent="0.3">
      <c r="A34" s="32" t="s">
        <v>146</v>
      </c>
      <c r="B34" s="32" t="s">
        <v>79</v>
      </c>
      <c r="C34" s="32" t="s">
        <v>233</v>
      </c>
      <c r="D34" s="33" t="s">
        <v>170</v>
      </c>
      <c r="E34" s="33" t="s">
        <v>229</v>
      </c>
      <c r="F34" s="8">
        <v>45103</v>
      </c>
      <c r="G34" s="6">
        <v>45226</v>
      </c>
      <c r="H34" s="1">
        <v>1.5623322913406927E-2</v>
      </c>
      <c r="I34" s="1">
        <v>2.446527627583471E-2</v>
      </c>
      <c r="J34" s="1">
        <v>1.1554681049836408E-2</v>
      </c>
      <c r="K34" s="7">
        <f t="shared" si="0"/>
        <v>3.8109305874820735E-3</v>
      </c>
      <c r="L34" s="2">
        <v>1.7214426746359351E-2</v>
      </c>
      <c r="M34" s="3" t="s">
        <v>272</v>
      </c>
    </row>
    <row r="35" spans="1:13" x14ac:dyDescent="0.3">
      <c r="A35" s="32" t="s">
        <v>146</v>
      </c>
      <c r="B35" s="32" t="s">
        <v>88</v>
      </c>
      <c r="C35" s="32"/>
      <c r="D35" s="33" t="s">
        <v>170</v>
      </c>
      <c r="E35" s="33"/>
      <c r="F35" s="8">
        <v>45131</v>
      </c>
      <c r="G35" s="6">
        <v>45226</v>
      </c>
      <c r="H35" s="1">
        <v>1.0913971920091798E-2</v>
      </c>
      <c r="I35" s="1">
        <v>3.0448201949228898E-2</v>
      </c>
      <c r="J35" s="1">
        <v>2.8078376603533673E-2</v>
      </c>
      <c r="K35" s="7">
        <f t="shared" si="0"/>
        <v>6.1545782558700057E-3</v>
      </c>
      <c r="L35" s="2">
        <v>2.3146850157618123E-2</v>
      </c>
      <c r="M35" s="3" t="s">
        <v>272</v>
      </c>
    </row>
    <row r="36" spans="1:13" x14ac:dyDescent="0.3">
      <c r="A36" s="32" t="s">
        <v>146</v>
      </c>
      <c r="B36" s="32" t="s">
        <v>102</v>
      </c>
      <c r="C36" s="32"/>
      <c r="D36" s="33" t="s">
        <v>170</v>
      </c>
      <c r="E36" s="33"/>
      <c r="F36" s="8">
        <v>45154</v>
      </c>
      <c r="G36" s="6">
        <v>45274</v>
      </c>
      <c r="H36" s="1">
        <v>1.9537161809401019E-2</v>
      </c>
      <c r="I36" s="1">
        <v>1.274493477037443E-2</v>
      </c>
      <c r="J36" s="1">
        <v>2.0114573445203881E-2</v>
      </c>
      <c r="K36" s="7">
        <f t="shared" si="0"/>
        <v>2.3661892305325317E-3</v>
      </c>
      <c r="L36" s="2">
        <v>1.746555667499311E-2</v>
      </c>
      <c r="M36" s="3" t="s">
        <v>272</v>
      </c>
    </row>
    <row r="37" spans="1:13" x14ac:dyDescent="0.3">
      <c r="A37" s="34" t="s">
        <v>146</v>
      </c>
      <c r="B37" s="34" t="s">
        <v>107</v>
      </c>
      <c r="C37" s="34"/>
      <c r="D37" s="35" t="s">
        <v>170</v>
      </c>
      <c r="E37" s="35"/>
      <c r="F37" s="11">
        <v>45196</v>
      </c>
      <c r="G37" s="12">
        <v>45274</v>
      </c>
      <c r="H37" s="13">
        <v>2.4072166350809124E-2</v>
      </c>
      <c r="I37" s="13">
        <v>2.1321096457319468E-2</v>
      </c>
      <c r="J37" s="13">
        <v>2.0709050210548738E-2</v>
      </c>
      <c r="K37" s="14">
        <f t="shared" si="0"/>
        <v>1.0342344549346429E-3</v>
      </c>
      <c r="L37" s="15">
        <v>2.2034104339559112E-2</v>
      </c>
      <c r="M37" s="3" t="s">
        <v>272</v>
      </c>
    </row>
    <row r="38" spans="1:13" x14ac:dyDescent="0.3">
      <c r="A38" s="28" t="s">
        <v>146</v>
      </c>
      <c r="B38" s="28" t="s">
        <v>64</v>
      </c>
      <c r="C38" s="28" t="s">
        <v>234</v>
      </c>
      <c r="D38" s="29" t="s">
        <v>235</v>
      </c>
      <c r="E38" s="29" t="s">
        <v>232</v>
      </c>
      <c r="F38" s="8">
        <v>45089</v>
      </c>
      <c r="G38" s="6">
        <v>45133</v>
      </c>
      <c r="H38" s="1">
        <v>8.6902203738997666E-2</v>
      </c>
      <c r="I38" s="1">
        <v>3.7240386582631263E-2</v>
      </c>
      <c r="J38" s="1">
        <v>7.7659477189330042E-2</v>
      </c>
      <c r="K38" s="36">
        <v>1.5248728476712096E-2</v>
      </c>
      <c r="L38" s="2">
        <v>6.7267355836986328E-2</v>
      </c>
      <c r="M38" s="3"/>
    </row>
    <row r="39" spans="1:13" x14ac:dyDescent="0.3">
      <c r="A39" s="28" t="s">
        <v>146</v>
      </c>
      <c r="B39" s="28" t="s">
        <v>43</v>
      </c>
      <c r="C39" s="28"/>
      <c r="D39" s="29" t="s">
        <v>235</v>
      </c>
      <c r="E39" s="29"/>
      <c r="F39" s="8">
        <v>45124</v>
      </c>
      <c r="G39" s="6">
        <v>45191</v>
      </c>
      <c r="H39" s="1">
        <v>4.4510000000000001E-2</v>
      </c>
      <c r="I39" s="1">
        <v>4.8599999999999997E-2</v>
      </c>
      <c r="J39" s="1">
        <v>7.3369999999999998E-3</v>
      </c>
      <c r="K39" s="38">
        <f t="shared" si="0"/>
        <v>1.3125876051186496E-2</v>
      </c>
      <c r="L39" s="2">
        <v>3.3482333333333329E-2</v>
      </c>
      <c r="M39" s="3" t="s">
        <v>272</v>
      </c>
    </row>
    <row r="40" spans="1:13" x14ac:dyDescent="0.3">
      <c r="A40" s="28" t="s">
        <v>146</v>
      </c>
      <c r="B40" s="28" t="s">
        <v>47</v>
      </c>
      <c r="C40" s="28"/>
      <c r="D40" s="29" t="s">
        <v>235</v>
      </c>
      <c r="E40" s="29"/>
      <c r="F40" s="8">
        <v>45145</v>
      </c>
      <c r="G40" s="6">
        <v>45191</v>
      </c>
      <c r="H40" s="1">
        <v>4.4089999999999997E-2</v>
      </c>
      <c r="I40" s="1">
        <v>6.8220000000000003E-2</v>
      </c>
      <c r="J40" s="1">
        <v>8.9399999999999993E-2</v>
      </c>
      <c r="K40" s="38">
        <f t="shared" si="0"/>
        <v>1.3089107855176547E-2</v>
      </c>
      <c r="L40" s="2">
        <v>6.7236666666666667E-2</v>
      </c>
    </row>
    <row r="41" spans="1:13" x14ac:dyDescent="0.3">
      <c r="A41" s="28" t="s">
        <v>146</v>
      </c>
      <c r="B41" s="28" t="s">
        <v>92</v>
      </c>
      <c r="C41" s="28"/>
      <c r="D41" s="29" t="s">
        <v>235</v>
      </c>
      <c r="E41" s="29"/>
      <c r="F41" s="8">
        <v>45188</v>
      </c>
      <c r="G41" s="6">
        <v>45226</v>
      </c>
      <c r="H41" s="1">
        <v>0.16738657901838852</v>
      </c>
      <c r="I41" s="1">
        <v>0.19076083444138114</v>
      </c>
      <c r="J41" s="1">
        <v>0.11603968917529994</v>
      </c>
      <c r="K41" s="38">
        <f t="shared" ref="K41:K66" si="2">STDEV(H41:J41)/SQRT(3)</f>
        <v>2.2068213016076147E-2</v>
      </c>
      <c r="L41" s="2">
        <v>0.1580623675450232</v>
      </c>
    </row>
    <row r="42" spans="1:13" x14ac:dyDescent="0.3">
      <c r="A42" s="30" t="s">
        <v>146</v>
      </c>
      <c r="B42" s="30" t="s">
        <v>20</v>
      </c>
      <c r="C42" s="30"/>
      <c r="D42" s="31" t="s">
        <v>235</v>
      </c>
      <c r="E42" s="31"/>
      <c r="F42" s="11">
        <v>45217</v>
      </c>
      <c r="G42" s="12">
        <v>45258</v>
      </c>
      <c r="H42" s="13">
        <v>1.8708740109742383E-2</v>
      </c>
      <c r="I42" s="13">
        <v>2.4232096569073734E-2</v>
      </c>
      <c r="J42" s="13">
        <v>2.5479421060056483E-2</v>
      </c>
      <c r="K42" s="37">
        <f t="shared" si="2"/>
        <v>2.0804033462233145E-3</v>
      </c>
      <c r="L42" s="15">
        <v>2.2806752579624199E-2</v>
      </c>
      <c r="M42" s="3" t="s">
        <v>272</v>
      </c>
    </row>
    <row r="43" spans="1:13" x14ac:dyDescent="0.3">
      <c r="A43" s="28" t="s">
        <v>146</v>
      </c>
      <c r="B43" s="28" t="s">
        <v>68</v>
      </c>
      <c r="C43" s="28" t="s">
        <v>258</v>
      </c>
      <c r="D43" s="29" t="s">
        <v>236</v>
      </c>
      <c r="E43" s="29" t="s">
        <v>232</v>
      </c>
      <c r="F43" s="8">
        <v>45089</v>
      </c>
      <c r="G43" s="6">
        <v>45133</v>
      </c>
      <c r="H43" s="1">
        <v>2.6683903004327329E-2</v>
      </c>
      <c r="I43" s="1">
        <v>3.5204324620715433E-2</v>
      </c>
      <c r="J43" s="1">
        <v>3.395460058023126E-2</v>
      </c>
      <c r="K43" s="38">
        <v>2.6564642116358047E-3</v>
      </c>
      <c r="L43" s="2">
        <v>3.1947609401758004E-2</v>
      </c>
    </row>
    <row r="44" spans="1:13" x14ac:dyDescent="0.3">
      <c r="A44" s="28" t="s">
        <v>146</v>
      </c>
      <c r="B44" s="28" t="s">
        <v>44</v>
      </c>
      <c r="C44" s="28"/>
      <c r="D44" s="29" t="s">
        <v>236</v>
      </c>
      <c r="E44" s="29"/>
      <c r="F44" s="8">
        <v>45124</v>
      </c>
      <c r="G44" s="6">
        <v>45191</v>
      </c>
      <c r="H44" s="1">
        <v>2.112E-2</v>
      </c>
      <c r="I44" s="1">
        <v>1.136E-4</v>
      </c>
      <c r="J44" s="1">
        <v>4.7660000000000003E-3</v>
      </c>
      <c r="K44" s="38">
        <f t="shared" si="2"/>
        <v>6.369924919843597E-3</v>
      </c>
      <c r="L44" s="2">
        <v>8.666533333333332E-3</v>
      </c>
      <c r="M44" s="3" t="s">
        <v>272</v>
      </c>
    </row>
    <row r="45" spans="1:13" x14ac:dyDescent="0.3">
      <c r="A45" s="28" t="s">
        <v>146</v>
      </c>
      <c r="B45" s="28" t="s">
        <v>48</v>
      </c>
      <c r="C45" s="28"/>
      <c r="D45" s="29" t="s">
        <v>236</v>
      </c>
      <c r="E45" s="29"/>
      <c r="F45" s="8">
        <v>45145</v>
      </c>
      <c r="G45" s="6">
        <v>45191</v>
      </c>
      <c r="H45" s="1">
        <v>1.6930000000000001E-2</v>
      </c>
      <c r="I45" s="1">
        <v>1.669E-2</v>
      </c>
      <c r="J45" s="1">
        <v>5.2319999999999998E-2</v>
      </c>
      <c r="K45" s="38">
        <f t="shared" si="2"/>
        <v>1.1836869424716057E-2</v>
      </c>
      <c r="L45" s="2">
        <v>2.8646666666666664E-2</v>
      </c>
      <c r="M45" s="3" t="s">
        <v>272</v>
      </c>
    </row>
    <row r="46" spans="1:13" x14ac:dyDescent="0.3">
      <c r="A46" s="28" t="s">
        <v>146</v>
      </c>
      <c r="B46" s="28" t="s">
        <v>91</v>
      </c>
      <c r="C46" s="28"/>
      <c r="D46" s="29" t="s">
        <v>236</v>
      </c>
      <c r="E46" s="29"/>
      <c r="F46" s="8">
        <v>45188</v>
      </c>
      <c r="G46" s="6">
        <v>45226</v>
      </c>
      <c r="H46" s="1">
        <v>0.10751420972621628</v>
      </c>
      <c r="I46" s="1">
        <v>0.17436502316798685</v>
      </c>
      <c r="J46" s="1">
        <v>8.217399653368794E-2</v>
      </c>
      <c r="K46" s="36">
        <f t="shared" si="2"/>
        <v>2.7497821180711732E-2</v>
      </c>
      <c r="L46" s="2">
        <v>0.1213510764759637</v>
      </c>
    </row>
    <row r="47" spans="1:13" x14ac:dyDescent="0.3">
      <c r="A47" s="30" t="s">
        <v>146</v>
      </c>
      <c r="B47" s="30" t="s">
        <v>22</v>
      </c>
      <c r="C47" s="30"/>
      <c r="D47" s="31" t="s">
        <v>236</v>
      </c>
      <c r="E47" s="31"/>
      <c r="F47" s="11">
        <v>45217</v>
      </c>
      <c r="G47" s="12">
        <v>45258</v>
      </c>
      <c r="H47" s="13">
        <v>2.7845578649043065E-2</v>
      </c>
      <c r="I47" s="13">
        <v>2.3404516677787535E-2</v>
      </c>
      <c r="J47" s="13">
        <v>1.9073421463186288E-2</v>
      </c>
      <c r="K47" s="37">
        <f t="shared" si="2"/>
        <v>2.5323699800324576E-3</v>
      </c>
      <c r="L47" s="15">
        <v>2.3441172263338961E-2</v>
      </c>
      <c r="M47" s="3" t="s">
        <v>272</v>
      </c>
    </row>
    <row r="48" spans="1:13" x14ac:dyDescent="0.3">
      <c r="A48" t="s">
        <v>146</v>
      </c>
      <c r="B48" t="s">
        <v>24</v>
      </c>
      <c r="C48" t="s">
        <v>237</v>
      </c>
      <c r="D48" s="3" t="s">
        <v>175</v>
      </c>
      <c r="E48" s="3" t="s">
        <v>238</v>
      </c>
      <c r="F48" s="8">
        <v>45090</v>
      </c>
      <c r="G48" s="6">
        <v>45258</v>
      </c>
      <c r="H48" s="1">
        <v>2.7418834902966805E-2</v>
      </c>
      <c r="I48" s="1">
        <v>3.3644964015008286E-2</v>
      </c>
      <c r="J48" s="1">
        <v>3.1874596132207139E-2</v>
      </c>
      <c r="K48" s="7">
        <f t="shared" si="2"/>
        <v>1.8522163044469725E-3</v>
      </c>
      <c r="L48" s="2">
        <v>3.0979465016727409E-2</v>
      </c>
      <c r="M48" s="3" t="s">
        <v>272</v>
      </c>
    </row>
    <row r="49" spans="1:13" x14ac:dyDescent="0.3">
      <c r="A49" s="9" t="s">
        <v>146</v>
      </c>
      <c r="B49" s="9" t="s">
        <v>96</v>
      </c>
      <c r="C49" s="9"/>
      <c r="D49" s="10" t="s">
        <v>175</v>
      </c>
      <c r="E49" s="10"/>
      <c r="F49" s="11">
        <v>45113</v>
      </c>
      <c r="G49" s="12">
        <v>45226</v>
      </c>
      <c r="H49" s="13">
        <v>4.1406320534940907E-2</v>
      </c>
      <c r="I49" s="13">
        <v>4.3512766517008972E-2</v>
      </c>
      <c r="J49" s="13">
        <v>3.608260433433063E-2</v>
      </c>
      <c r="K49" s="14">
        <f t="shared" si="2"/>
        <v>2.2109120657034334E-3</v>
      </c>
      <c r="L49" s="15">
        <v>4.033389712876017E-2</v>
      </c>
      <c r="M49" s="3" t="s">
        <v>272</v>
      </c>
    </row>
    <row r="50" spans="1:13" x14ac:dyDescent="0.3">
      <c r="A50" s="16" t="s">
        <v>146</v>
      </c>
      <c r="B50" s="16" t="s">
        <v>30</v>
      </c>
      <c r="C50" s="16" t="s">
        <v>239</v>
      </c>
      <c r="D50" s="17" t="s">
        <v>180</v>
      </c>
      <c r="E50" s="17" t="s">
        <v>238</v>
      </c>
      <c r="F50" s="18">
        <v>45090</v>
      </c>
      <c r="G50" s="19">
        <v>45258</v>
      </c>
      <c r="H50" s="20">
        <v>3.7054451153261087E-2</v>
      </c>
      <c r="I50" s="20">
        <v>3.5788959388251315E-2</v>
      </c>
      <c r="J50" s="20">
        <v>9.5056687645851401E-2</v>
      </c>
      <c r="K50" s="21">
        <f t="shared" si="2"/>
        <v>1.9548407892497732E-2</v>
      </c>
      <c r="L50" s="22">
        <v>5.5966699395787932E-2</v>
      </c>
    </row>
    <row r="51" spans="1:13" x14ac:dyDescent="0.3">
      <c r="A51" s="16" t="s">
        <v>146</v>
      </c>
      <c r="B51" s="16" t="s">
        <v>29</v>
      </c>
      <c r="C51" s="16" t="s">
        <v>240</v>
      </c>
      <c r="D51" s="17" t="s">
        <v>179</v>
      </c>
      <c r="E51" s="17" t="s">
        <v>238</v>
      </c>
      <c r="F51" s="18">
        <v>45090</v>
      </c>
      <c r="G51" s="19">
        <v>45258</v>
      </c>
      <c r="H51" s="20">
        <v>2.1665235970917351E-2</v>
      </c>
      <c r="I51" s="20">
        <v>2.1917643648603283E-2</v>
      </c>
      <c r="J51" s="20">
        <v>2.9392168225074355E-2</v>
      </c>
      <c r="K51" s="21">
        <f t="shared" si="2"/>
        <v>2.5346236773089951E-3</v>
      </c>
      <c r="L51" s="22">
        <v>2.4325015948198331E-2</v>
      </c>
      <c r="M51" s="3" t="s">
        <v>272</v>
      </c>
    </row>
    <row r="52" spans="1:13" x14ac:dyDescent="0.3">
      <c r="A52" s="16" t="s">
        <v>146</v>
      </c>
      <c r="B52" s="16" t="s">
        <v>23</v>
      </c>
      <c r="C52" s="16" t="s">
        <v>241</v>
      </c>
      <c r="D52" s="17" t="s">
        <v>176</v>
      </c>
      <c r="E52" s="17" t="s">
        <v>238</v>
      </c>
      <c r="F52" s="18">
        <v>45090</v>
      </c>
      <c r="G52" s="19">
        <v>45258</v>
      </c>
      <c r="H52" s="20">
        <v>1.5071033405871596E-2</v>
      </c>
      <c r="I52" s="20">
        <v>5.1647139707161858E-2</v>
      </c>
      <c r="J52" s="20">
        <v>3.6911659611025861E-2</v>
      </c>
      <c r="K52" s="21">
        <f t="shared" si="2"/>
        <v>1.0624810792721011E-2</v>
      </c>
      <c r="L52" s="22">
        <v>3.4543277574686442E-2</v>
      </c>
      <c r="M52" s="3" t="s">
        <v>272</v>
      </c>
    </row>
    <row r="53" spans="1:13" x14ac:dyDescent="0.3">
      <c r="A53" s="16" t="s">
        <v>146</v>
      </c>
      <c r="B53" s="16" t="s">
        <v>27</v>
      </c>
      <c r="C53" s="16" t="s">
        <v>242</v>
      </c>
      <c r="D53" s="17" t="s">
        <v>178</v>
      </c>
      <c r="E53" s="17" t="s">
        <v>238</v>
      </c>
      <c r="F53" s="18">
        <v>45090</v>
      </c>
      <c r="G53" s="19">
        <v>45258</v>
      </c>
      <c r="H53" s="20">
        <v>2.3585946134593205E-2</v>
      </c>
      <c r="I53" s="20">
        <v>2.8169989509375257E-2</v>
      </c>
      <c r="J53" s="20">
        <v>3.2121684792134682E-2</v>
      </c>
      <c r="K53" s="21">
        <f t="shared" si="2"/>
        <v>2.4663083489692116E-3</v>
      </c>
      <c r="L53" s="22">
        <v>2.7959206812034381E-2</v>
      </c>
      <c r="M53" s="3" t="s">
        <v>272</v>
      </c>
    </row>
    <row r="54" spans="1:13" x14ac:dyDescent="0.3">
      <c r="A54" s="16" t="s">
        <v>146</v>
      </c>
      <c r="B54" s="16" t="s">
        <v>26</v>
      </c>
      <c r="C54" s="9" t="s">
        <v>243</v>
      </c>
      <c r="D54" s="17" t="s">
        <v>177</v>
      </c>
      <c r="E54" s="17" t="s">
        <v>238</v>
      </c>
      <c r="F54" s="18">
        <v>45090</v>
      </c>
      <c r="G54" s="19">
        <v>45258</v>
      </c>
      <c r="H54" s="20">
        <v>1.4782877194839434E-2</v>
      </c>
      <c r="I54" s="20">
        <v>7.4244906692507315E-2</v>
      </c>
      <c r="J54" s="20">
        <v>3.0905102575006359E-2</v>
      </c>
      <c r="K54" s="21">
        <f t="shared" si="2"/>
        <v>1.7754495086743802E-2</v>
      </c>
      <c r="L54" s="22">
        <v>3.9977628820784372E-2</v>
      </c>
      <c r="M54" s="3" t="s">
        <v>272</v>
      </c>
    </row>
    <row r="55" spans="1:13" x14ac:dyDescent="0.3">
      <c r="A55" s="32" t="s">
        <v>146</v>
      </c>
      <c r="B55" s="32" t="s">
        <v>77</v>
      </c>
      <c r="C55" s="32" t="s">
        <v>244</v>
      </c>
      <c r="D55" s="33" t="s">
        <v>168</v>
      </c>
      <c r="E55" s="33" t="s">
        <v>229</v>
      </c>
      <c r="F55" s="8">
        <v>45104</v>
      </c>
      <c r="G55" s="6">
        <v>45226</v>
      </c>
      <c r="H55" s="1">
        <v>0.15156254518283027</v>
      </c>
      <c r="I55" s="1">
        <v>0.16065693525409144</v>
      </c>
      <c r="J55" s="1">
        <v>8.7758971229063149E-2</v>
      </c>
      <c r="K55" s="7">
        <f t="shared" si="2"/>
        <v>2.2934347287464286E-2</v>
      </c>
      <c r="L55" s="2">
        <v>0.13332615055532829</v>
      </c>
    </row>
    <row r="56" spans="1:13" x14ac:dyDescent="0.3">
      <c r="A56" s="32" t="s">
        <v>146</v>
      </c>
      <c r="B56" s="32" t="s">
        <v>84</v>
      </c>
      <c r="C56" s="32"/>
      <c r="D56" s="33" t="s">
        <v>168</v>
      </c>
      <c r="E56" s="33"/>
      <c r="F56" s="8">
        <v>45117</v>
      </c>
      <c r="G56" s="6">
        <v>45226</v>
      </c>
      <c r="H56" s="1">
        <v>0.10705646965692057</v>
      </c>
      <c r="I56" s="1">
        <v>0.17745446904049647</v>
      </c>
      <c r="J56" s="1">
        <v>0.10186477416351256</v>
      </c>
      <c r="K56" s="7">
        <f t="shared" si="2"/>
        <v>2.4377396168151037E-2</v>
      </c>
      <c r="L56" s="2">
        <v>0.12879190428697654</v>
      </c>
    </row>
    <row r="57" spans="1:13" x14ac:dyDescent="0.3">
      <c r="A57" s="32" t="s">
        <v>146</v>
      </c>
      <c r="B57" s="32" t="s">
        <v>98</v>
      </c>
      <c r="C57" s="32"/>
      <c r="D57" s="33" t="s">
        <v>168</v>
      </c>
      <c r="E57" s="33"/>
      <c r="F57" s="8">
        <v>45153</v>
      </c>
      <c r="G57" s="6">
        <v>45274</v>
      </c>
      <c r="H57" s="1">
        <v>0.57471357361041142</v>
      </c>
      <c r="I57" s="1">
        <v>0.55686251920854024</v>
      </c>
      <c r="J57" s="1">
        <v>0.86405703048182447</v>
      </c>
      <c r="K57" s="7">
        <f t="shared" si="2"/>
        <v>9.9556450746406497E-2</v>
      </c>
      <c r="L57" s="2">
        <v>0.66521104110025864</v>
      </c>
    </row>
    <row r="58" spans="1:13" x14ac:dyDescent="0.3">
      <c r="A58" s="34" t="s">
        <v>146</v>
      </c>
      <c r="B58" s="34" t="s">
        <v>108</v>
      </c>
      <c r="C58" s="34"/>
      <c r="D58" s="35" t="s">
        <v>168</v>
      </c>
      <c r="E58" s="35"/>
      <c r="F58" s="11">
        <v>45190</v>
      </c>
      <c r="G58" s="12">
        <v>45274</v>
      </c>
      <c r="H58" s="13">
        <v>0.69348933526668355</v>
      </c>
      <c r="I58" s="13">
        <v>0.5989235255465587</v>
      </c>
      <c r="J58" s="13">
        <v>0.67390899854920283</v>
      </c>
      <c r="K58" s="14">
        <f t="shared" si="2"/>
        <v>2.8818303515708611E-2</v>
      </c>
      <c r="L58" s="15">
        <v>0.65544061978748169</v>
      </c>
    </row>
    <row r="59" spans="1:13" x14ac:dyDescent="0.3">
      <c r="A59" s="32" t="s">
        <v>146</v>
      </c>
      <c r="B59" s="32" t="s">
        <v>80</v>
      </c>
      <c r="C59" s="32" t="s">
        <v>245</v>
      </c>
      <c r="D59" s="33" t="s">
        <v>171</v>
      </c>
      <c r="E59" s="33" t="s">
        <v>229</v>
      </c>
      <c r="F59" s="8">
        <v>45104</v>
      </c>
      <c r="G59" s="6">
        <v>45226</v>
      </c>
      <c r="H59" s="1">
        <v>0.11161371942266277</v>
      </c>
      <c r="I59" s="1">
        <v>0.13549316908065642</v>
      </c>
      <c r="J59" s="1">
        <v>5.5505149291323282E-2</v>
      </c>
      <c r="K59" s="7">
        <f t="shared" si="2"/>
        <v>2.3707105203071333E-2</v>
      </c>
      <c r="L59" s="2">
        <v>0.10087067926488082</v>
      </c>
    </row>
    <row r="60" spans="1:13" x14ac:dyDescent="0.3">
      <c r="A60" s="32" t="s">
        <v>146</v>
      </c>
      <c r="B60" s="32" t="s">
        <v>83</v>
      </c>
      <c r="C60" s="32"/>
      <c r="D60" s="33" t="s">
        <v>171</v>
      </c>
      <c r="E60" s="33"/>
      <c r="F60" s="8">
        <v>45117</v>
      </c>
      <c r="G60" s="6">
        <v>45226</v>
      </c>
      <c r="H60" s="1">
        <v>0.16927706722191649</v>
      </c>
      <c r="I60" s="1">
        <v>0.22940634012571279</v>
      </c>
      <c r="J60" s="1">
        <v>0.13990931907111526</v>
      </c>
      <c r="K60" s="7">
        <f t="shared" si="2"/>
        <v>2.6339356767893882E-2</v>
      </c>
      <c r="L60" s="2">
        <v>0.1795309088062482</v>
      </c>
    </row>
    <row r="61" spans="1:13" x14ac:dyDescent="0.3">
      <c r="A61" s="32" t="s">
        <v>146</v>
      </c>
      <c r="B61" s="32" t="s">
        <v>97</v>
      </c>
      <c r="C61" s="32"/>
      <c r="D61" s="33" t="s">
        <v>171</v>
      </c>
      <c r="E61" s="33"/>
      <c r="F61" s="8">
        <v>45153</v>
      </c>
      <c r="G61" s="6">
        <v>45274</v>
      </c>
      <c r="H61" s="1">
        <v>0.77540567727198306</v>
      </c>
      <c r="I61" s="1">
        <v>0.59371301072453408</v>
      </c>
      <c r="J61" s="1">
        <v>0.54113977470915331</v>
      </c>
      <c r="K61" s="26">
        <f t="shared" si="2"/>
        <v>7.0968178833829942E-2</v>
      </c>
      <c r="L61" s="2">
        <v>0.63675282090189012</v>
      </c>
    </row>
    <row r="62" spans="1:13" x14ac:dyDescent="0.3">
      <c r="A62" s="34" t="s">
        <v>146</v>
      </c>
      <c r="B62" s="34" t="s">
        <v>103</v>
      </c>
      <c r="C62" s="34"/>
      <c r="D62" s="35" t="s">
        <v>171</v>
      </c>
      <c r="E62" s="35"/>
      <c r="F62" s="11">
        <v>45190</v>
      </c>
      <c r="G62" s="12">
        <v>45274</v>
      </c>
      <c r="H62" s="13">
        <v>0.82591605750470221</v>
      </c>
      <c r="I62" s="13">
        <v>0.67982332544150303</v>
      </c>
      <c r="J62" s="13">
        <v>0.61902374270302485</v>
      </c>
      <c r="K62" s="14">
        <f t="shared" si="2"/>
        <v>6.1393134590323611E-2</v>
      </c>
      <c r="L62" s="15">
        <v>0.70825437521640999</v>
      </c>
    </row>
    <row r="63" spans="1:13" x14ac:dyDescent="0.3">
      <c r="A63" t="s">
        <v>146</v>
      </c>
      <c r="B63" t="s">
        <v>25</v>
      </c>
      <c r="C63" t="s">
        <v>246</v>
      </c>
      <c r="D63" s="3" t="s">
        <v>174</v>
      </c>
      <c r="E63" s="3" t="s">
        <v>238</v>
      </c>
      <c r="F63" s="8">
        <v>45090</v>
      </c>
      <c r="G63" s="6">
        <v>45258</v>
      </c>
      <c r="H63" s="1">
        <v>6.004017768717574E-2</v>
      </c>
      <c r="I63" s="1">
        <v>3.6345974835901164E-2</v>
      </c>
      <c r="J63" s="1">
        <v>3.249591380457769E-2</v>
      </c>
      <c r="K63" s="7">
        <f t="shared" si="2"/>
        <v>8.6117642131642684E-3</v>
      </c>
      <c r="L63" s="2">
        <v>4.296068877588486E-2</v>
      </c>
      <c r="M63" s="3" t="s">
        <v>272</v>
      </c>
    </row>
    <row r="64" spans="1:13" x14ac:dyDescent="0.3">
      <c r="A64" t="s">
        <v>146</v>
      </c>
      <c r="B64" t="s">
        <v>28</v>
      </c>
      <c r="D64" s="3" t="s">
        <v>174</v>
      </c>
      <c r="F64" s="8">
        <v>45090</v>
      </c>
      <c r="G64" s="6">
        <v>45258</v>
      </c>
      <c r="H64" s="1">
        <v>3.0314201007758463E-2</v>
      </c>
      <c r="I64" s="1">
        <v>2.9278903748071659E-2</v>
      </c>
      <c r="J64" s="1">
        <v>4.671422467901104E-2</v>
      </c>
      <c r="K64" s="7">
        <f t="shared" si="2"/>
        <v>5.6471380794877561E-3</v>
      </c>
      <c r="L64" s="2">
        <v>3.543577647828039E-2</v>
      </c>
      <c r="M64" s="3" t="s">
        <v>272</v>
      </c>
    </row>
    <row r="65" spans="1:13" x14ac:dyDescent="0.3">
      <c r="A65" s="9" t="s">
        <v>146</v>
      </c>
      <c r="B65" s="9" t="s">
        <v>95</v>
      </c>
      <c r="C65" s="9"/>
      <c r="D65" s="10" t="s">
        <v>174</v>
      </c>
      <c r="E65" s="10"/>
      <c r="F65" s="11">
        <v>45113</v>
      </c>
      <c r="G65" s="12">
        <v>45226</v>
      </c>
      <c r="H65" s="13">
        <v>9.1544749318816537E-2</v>
      </c>
      <c r="I65" s="13">
        <v>8.049827972325313E-2</v>
      </c>
      <c r="J65" s="13">
        <v>5.7690999732622969E-2</v>
      </c>
      <c r="K65" s="14">
        <f t="shared" si="2"/>
        <v>9.9673714136047486E-3</v>
      </c>
      <c r="L65" s="15">
        <v>7.6578009591564203E-2</v>
      </c>
    </row>
    <row r="66" spans="1:13" x14ac:dyDescent="0.3">
      <c r="A66" s="28" t="s">
        <v>146</v>
      </c>
      <c r="B66" s="28" t="s">
        <v>120</v>
      </c>
      <c r="C66" s="28" t="s">
        <v>249</v>
      </c>
      <c r="D66" s="29" t="s">
        <v>189</v>
      </c>
      <c r="E66" s="29" t="s">
        <v>247</v>
      </c>
      <c r="F66" s="8">
        <v>45092</v>
      </c>
      <c r="G66" s="6">
        <v>45274</v>
      </c>
      <c r="H66" s="1">
        <v>4.5246449863867499E-2</v>
      </c>
      <c r="I66" s="1">
        <v>3.8362317678270877E-2</v>
      </c>
      <c r="J66" s="1">
        <v>2.5890388095900288E-2</v>
      </c>
      <c r="K66" s="36">
        <f t="shared" si="2"/>
        <v>5.6646929436335912E-3</v>
      </c>
      <c r="L66" s="2">
        <v>3.6499718546012888E-2</v>
      </c>
      <c r="M66" s="3" t="s">
        <v>272</v>
      </c>
    </row>
    <row r="67" spans="1:13" x14ac:dyDescent="0.3">
      <c r="A67" s="28" t="s">
        <v>146</v>
      </c>
      <c r="B67" s="28" t="s">
        <v>124</v>
      </c>
      <c r="C67" s="28"/>
      <c r="D67" s="29" t="s">
        <v>189</v>
      </c>
      <c r="E67" s="29"/>
      <c r="F67" s="8">
        <v>45134</v>
      </c>
      <c r="G67" s="6">
        <v>45330</v>
      </c>
      <c r="H67" s="1">
        <v>4.5591976527422718E-4</v>
      </c>
      <c r="I67" s="1">
        <v>5.2514693374344193E-4</v>
      </c>
      <c r="J67" s="1">
        <v>6.2092938533183967E-4</v>
      </c>
      <c r="K67" s="36">
        <f t="shared" ref="K67:K98" si="3">STDEV(H67:J67)/SQRT(3)</f>
        <v>4.7839345497953666E-5</v>
      </c>
      <c r="L67" s="2">
        <v>5.3399869478316963E-4</v>
      </c>
      <c r="M67" s="3" t="s">
        <v>272</v>
      </c>
    </row>
    <row r="68" spans="1:13" x14ac:dyDescent="0.3">
      <c r="A68" s="28" t="s">
        <v>146</v>
      </c>
      <c r="B68" s="28" t="s">
        <v>111</v>
      </c>
      <c r="C68" s="28"/>
      <c r="D68" s="29" t="s">
        <v>189</v>
      </c>
      <c r="E68" s="29"/>
      <c r="F68" s="8">
        <v>45162</v>
      </c>
      <c r="G68" s="6">
        <v>45274</v>
      </c>
      <c r="H68" s="1">
        <v>0.14158509438131184</v>
      </c>
      <c r="I68" s="1">
        <v>0.14790796621526955</v>
      </c>
      <c r="J68" s="1">
        <v>0.11946196036956706</v>
      </c>
      <c r="K68" s="36">
        <f t="shared" si="3"/>
        <v>8.6235691737625367E-3</v>
      </c>
      <c r="L68" s="2">
        <v>0.13631834032204951</v>
      </c>
    </row>
    <row r="69" spans="1:13" x14ac:dyDescent="0.3">
      <c r="A69" s="30" t="s">
        <v>146</v>
      </c>
      <c r="B69" s="30" t="s">
        <v>113</v>
      </c>
      <c r="C69" s="30"/>
      <c r="D69" s="31" t="s">
        <v>189</v>
      </c>
      <c r="E69" s="31"/>
      <c r="F69" s="11">
        <v>45197</v>
      </c>
      <c r="G69" s="12">
        <v>45274</v>
      </c>
      <c r="H69" s="13">
        <v>2.639802665824225E-2</v>
      </c>
      <c r="I69" s="13">
        <v>3.252558868323073E-2</v>
      </c>
      <c r="J69" s="13">
        <v>2.6655566348906874E-2</v>
      </c>
      <c r="K69" s="37">
        <f t="shared" si="3"/>
        <v>2.0009790002203289E-3</v>
      </c>
      <c r="L69" s="15">
        <v>2.8526393896793286E-2</v>
      </c>
      <c r="M69" s="3" t="s">
        <v>272</v>
      </c>
    </row>
    <row r="70" spans="1:13" x14ac:dyDescent="0.3">
      <c r="A70" s="28" t="s">
        <v>146</v>
      </c>
      <c r="B70" s="28" t="s">
        <v>125</v>
      </c>
      <c r="C70" s="28" t="s">
        <v>248</v>
      </c>
      <c r="D70" s="29" t="s">
        <v>193</v>
      </c>
      <c r="E70" s="29" t="s">
        <v>247</v>
      </c>
      <c r="F70" s="8">
        <v>45092</v>
      </c>
      <c r="G70" s="6">
        <v>45330</v>
      </c>
      <c r="H70" s="1">
        <v>5.1268403729005124E-2</v>
      </c>
      <c r="I70" s="1">
        <v>4.6413864149147298E-2</v>
      </c>
      <c r="J70" s="1">
        <v>4.31334924180405E-2</v>
      </c>
      <c r="K70" s="36">
        <f t="shared" si="3"/>
        <v>2.3629568960181011E-3</v>
      </c>
      <c r="L70" s="2">
        <v>4.6938586765397639E-2</v>
      </c>
    </row>
    <row r="71" spans="1:13" x14ac:dyDescent="0.3">
      <c r="A71" s="28" t="s">
        <v>146</v>
      </c>
      <c r="B71" s="28" t="s">
        <v>122</v>
      </c>
      <c r="C71" s="28"/>
      <c r="D71" s="29" t="s">
        <v>193</v>
      </c>
      <c r="E71" s="29"/>
      <c r="F71" s="8">
        <v>45134</v>
      </c>
      <c r="G71" s="6">
        <v>45330</v>
      </c>
      <c r="H71" s="1">
        <v>3.7603393488525559E-3</v>
      </c>
      <c r="I71" s="1">
        <v>3.7017378530763583E-3</v>
      </c>
      <c r="J71" s="1">
        <v>3.476323167851238E-3</v>
      </c>
      <c r="K71" s="36">
        <f t="shared" si="3"/>
        <v>8.657402314170264E-5</v>
      </c>
      <c r="L71" s="2">
        <v>3.6461334565933839E-3</v>
      </c>
      <c r="M71" s="3" t="s">
        <v>272</v>
      </c>
    </row>
    <row r="72" spans="1:13" x14ac:dyDescent="0.3">
      <c r="A72" s="28" t="s">
        <v>146</v>
      </c>
      <c r="B72" s="28" t="s">
        <v>118</v>
      </c>
      <c r="C72" s="28"/>
      <c r="D72" s="29" t="s">
        <v>193</v>
      </c>
      <c r="E72" s="29"/>
      <c r="F72" s="8">
        <v>45162</v>
      </c>
      <c r="G72" s="6">
        <v>45274</v>
      </c>
      <c r="H72" s="1">
        <v>0.20376728440386677</v>
      </c>
      <c r="I72" s="1">
        <v>0.14790796621526955</v>
      </c>
      <c r="J72" s="1">
        <v>0.27612732314835003</v>
      </c>
      <c r="K72" s="36">
        <f t="shared" si="3"/>
        <v>3.7115766437167561E-2</v>
      </c>
      <c r="L72" s="2">
        <v>0.20926752458916212</v>
      </c>
    </row>
    <row r="73" spans="1:13" x14ac:dyDescent="0.3">
      <c r="A73" s="30" t="s">
        <v>146</v>
      </c>
      <c r="B73" s="30" t="s">
        <v>123</v>
      </c>
      <c r="C73" s="30"/>
      <c r="D73" s="31" t="s">
        <v>193</v>
      </c>
      <c r="E73" s="31"/>
      <c r="F73" s="11">
        <v>45197</v>
      </c>
      <c r="G73" s="12">
        <v>45330</v>
      </c>
      <c r="H73" s="13">
        <v>5.2080023909532189E-2</v>
      </c>
      <c r="I73" s="13">
        <v>7.1301515513777683E-2</v>
      </c>
      <c r="J73" s="13">
        <v>6.1578988957806474E-2</v>
      </c>
      <c r="K73" s="37">
        <f t="shared" si="3"/>
        <v>5.5488917768024238E-3</v>
      </c>
      <c r="L73" s="15">
        <v>6.1653509460372118E-2</v>
      </c>
    </row>
    <row r="74" spans="1:13" x14ac:dyDescent="0.3">
      <c r="A74" s="32" t="s">
        <v>146</v>
      </c>
      <c r="B74" s="32" t="s">
        <v>109</v>
      </c>
      <c r="C74" s="32" t="s">
        <v>250</v>
      </c>
      <c r="D74" s="33" t="s">
        <v>186</v>
      </c>
      <c r="E74" s="33" t="s">
        <v>247</v>
      </c>
      <c r="F74" s="8">
        <v>45092</v>
      </c>
      <c r="G74" s="6">
        <v>45274</v>
      </c>
      <c r="H74" s="1">
        <v>0.18581388792904291</v>
      </c>
      <c r="I74" s="1">
        <v>0.22097433004261291</v>
      </c>
      <c r="J74" s="1">
        <v>0.2652229552868775</v>
      </c>
      <c r="K74" s="7">
        <f t="shared" si="3"/>
        <v>2.29734115691624E-2</v>
      </c>
      <c r="L74" s="2">
        <v>0.22400372441951111</v>
      </c>
    </row>
    <row r="75" spans="1:13" x14ac:dyDescent="0.3">
      <c r="A75" s="32" t="s">
        <v>146</v>
      </c>
      <c r="B75" s="32" t="s">
        <v>112</v>
      </c>
      <c r="C75" s="32"/>
      <c r="D75" s="33" t="s">
        <v>186</v>
      </c>
      <c r="E75" s="33"/>
      <c r="F75" s="8">
        <v>45131</v>
      </c>
      <c r="G75" s="6">
        <v>45274</v>
      </c>
      <c r="H75" s="1">
        <v>3.7381573362068872E-4</v>
      </c>
      <c r="I75" s="1">
        <v>6.9922779587834572E-4</v>
      </c>
      <c r="J75" s="1">
        <v>4.9058945884543478E-4</v>
      </c>
      <c r="K75" s="7">
        <f t="shared" si="3"/>
        <v>9.5177923690757047E-5</v>
      </c>
      <c r="L75" s="2">
        <v>5.2121099611482315E-4</v>
      </c>
      <c r="M75" s="3" t="s">
        <v>272</v>
      </c>
    </row>
    <row r="76" spans="1:13" x14ac:dyDescent="0.3">
      <c r="A76" s="32" t="s">
        <v>146</v>
      </c>
      <c r="B76" s="32" t="s">
        <v>126</v>
      </c>
      <c r="C76" s="32"/>
      <c r="D76" s="33" t="s">
        <v>186</v>
      </c>
      <c r="E76" s="33"/>
      <c r="F76" s="8">
        <v>45162</v>
      </c>
      <c r="G76" s="6">
        <v>45330</v>
      </c>
      <c r="H76" s="1">
        <v>0.18306650823976683</v>
      </c>
      <c r="I76" s="1">
        <v>0.13357542155036839</v>
      </c>
      <c r="J76" s="1">
        <v>0.1712002310013275</v>
      </c>
      <c r="K76" s="7">
        <f t="shared" si="3"/>
        <v>1.4917928221174416E-2</v>
      </c>
      <c r="L76" s="2">
        <v>0.16261405359715422</v>
      </c>
    </row>
    <row r="77" spans="1:13" x14ac:dyDescent="0.3">
      <c r="A77" s="34" t="s">
        <v>146</v>
      </c>
      <c r="B77" s="34" t="s">
        <v>110</v>
      </c>
      <c r="C77" s="34"/>
      <c r="D77" s="35" t="s">
        <v>186</v>
      </c>
      <c r="E77" s="35"/>
      <c r="F77" s="11">
        <v>45197</v>
      </c>
      <c r="G77" s="12">
        <v>45274</v>
      </c>
      <c r="H77" s="13">
        <v>0.12299260246723427</v>
      </c>
      <c r="I77" s="13">
        <v>8.6293586499370495E-2</v>
      </c>
      <c r="J77" s="13">
        <v>0.10529694487599654</v>
      </c>
      <c r="K77" s="14">
        <f t="shared" si="3"/>
        <v>1.059633505873693E-2</v>
      </c>
      <c r="L77" s="15">
        <v>0.10486104461420044</v>
      </c>
    </row>
    <row r="78" spans="1:13" x14ac:dyDescent="0.3">
      <c r="A78" s="32" t="s">
        <v>146</v>
      </c>
      <c r="B78" s="32" t="s">
        <v>116</v>
      </c>
      <c r="C78" s="32" t="s">
        <v>267</v>
      </c>
      <c r="D78" s="33" t="s">
        <v>192</v>
      </c>
      <c r="E78" s="33"/>
      <c r="F78" s="8">
        <v>45092</v>
      </c>
      <c r="G78" s="6">
        <v>45274</v>
      </c>
      <c r="H78" s="1">
        <v>0.15754277781384521</v>
      </c>
      <c r="I78" s="1">
        <v>0.65076176867419866</v>
      </c>
      <c r="J78" s="1">
        <v>0.20978953073414625</v>
      </c>
      <c r="K78" s="7">
        <f t="shared" si="3"/>
        <v>0.15642733683547044</v>
      </c>
      <c r="L78" s="2">
        <v>0.3393646924073967</v>
      </c>
    </row>
    <row r="79" spans="1:13" x14ac:dyDescent="0.3">
      <c r="A79" s="32" t="s">
        <v>146</v>
      </c>
      <c r="B79" s="32" t="s">
        <v>117</v>
      </c>
      <c r="C79" s="32"/>
      <c r="D79" s="33" t="s">
        <v>192</v>
      </c>
      <c r="E79" s="33"/>
      <c r="F79" s="8">
        <v>45134</v>
      </c>
      <c r="G79" s="6">
        <v>45274</v>
      </c>
      <c r="H79" s="1">
        <v>8.368026230010122E-4</v>
      </c>
      <c r="I79" s="1">
        <v>1.1697433961149345E-3</v>
      </c>
      <c r="J79" s="1">
        <v>1.270370610308833E-3</v>
      </c>
      <c r="K79" s="7">
        <f t="shared" si="3"/>
        <v>1.3101242397749828E-4</v>
      </c>
      <c r="L79" s="2">
        <v>1.0923055431415933E-3</v>
      </c>
      <c r="M79" s="3" t="s">
        <v>272</v>
      </c>
    </row>
    <row r="80" spans="1:13" x14ac:dyDescent="0.3">
      <c r="A80" s="32" t="s">
        <v>146</v>
      </c>
      <c r="B80" s="32" t="s">
        <v>119</v>
      </c>
      <c r="C80" s="32"/>
      <c r="D80" s="33" t="s">
        <v>192</v>
      </c>
      <c r="E80" s="33"/>
      <c r="F80" s="8">
        <v>45162</v>
      </c>
      <c r="G80" s="6">
        <v>45274</v>
      </c>
      <c r="H80" s="1">
        <v>7.9458192841986769E-2</v>
      </c>
      <c r="I80" s="1">
        <v>7.4598784314225272E-2</v>
      </c>
      <c r="J80" s="1">
        <v>0.11270182002937174</v>
      </c>
      <c r="K80" s="7">
        <f t="shared" si="3"/>
        <v>1.1973567950845478E-2</v>
      </c>
      <c r="L80" s="2">
        <v>8.8919599061861254E-2</v>
      </c>
    </row>
    <row r="81" spans="1:13" x14ac:dyDescent="0.3">
      <c r="A81" s="34" t="s">
        <v>146</v>
      </c>
      <c r="B81" s="34" t="s">
        <v>121</v>
      </c>
      <c r="C81" s="34"/>
      <c r="D81" s="35" t="s">
        <v>192</v>
      </c>
      <c r="E81" s="35"/>
      <c r="F81" s="11">
        <v>45197</v>
      </c>
      <c r="G81" s="12">
        <v>45330</v>
      </c>
      <c r="H81" s="13">
        <v>2.7785358399687911E-2</v>
      </c>
      <c r="I81" s="13">
        <v>2.1163074555367044E-2</v>
      </c>
      <c r="J81" s="13">
        <v>2.3746642281301557E-2</v>
      </c>
      <c r="K81" s="14">
        <f t="shared" si="3"/>
        <v>1.9270111196438287E-3</v>
      </c>
      <c r="L81" s="15">
        <v>2.4231691745452172E-2</v>
      </c>
      <c r="M81" s="3" t="s">
        <v>272</v>
      </c>
    </row>
    <row r="82" spans="1:13" x14ac:dyDescent="0.3">
      <c r="A82" s="28" t="s">
        <v>146</v>
      </c>
      <c r="B82" s="28" t="s">
        <v>33</v>
      </c>
      <c r="C82" s="28" t="s">
        <v>251</v>
      </c>
      <c r="D82" s="29" t="s">
        <v>160</v>
      </c>
      <c r="E82" s="29" t="s">
        <v>226</v>
      </c>
      <c r="F82" s="8">
        <v>45105</v>
      </c>
      <c r="G82" s="6">
        <v>45191</v>
      </c>
      <c r="H82" s="1">
        <v>0.67659999999999998</v>
      </c>
      <c r="I82" s="1">
        <v>0.78169999999999995</v>
      </c>
      <c r="J82" s="1">
        <v>0.73150000000000004</v>
      </c>
      <c r="K82" s="7">
        <f t="shared" si="3"/>
        <v>3.0349867288745173E-2</v>
      </c>
      <c r="L82" s="2">
        <v>0.72993333333333332</v>
      </c>
    </row>
    <row r="83" spans="1:13" x14ac:dyDescent="0.3">
      <c r="A83" s="28" t="s">
        <v>146</v>
      </c>
      <c r="B83" s="28" t="s">
        <v>39</v>
      </c>
      <c r="C83" s="28"/>
      <c r="D83" s="29" t="s">
        <v>160</v>
      </c>
      <c r="E83" s="29"/>
      <c r="F83" s="8">
        <v>45126</v>
      </c>
      <c r="G83" s="6">
        <v>45191</v>
      </c>
      <c r="H83" s="1">
        <v>0.33760000000000001</v>
      </c>
      <c r="I83" s="1">
        <v>0.37630000000000002</v>
      </c>
      <c r="J83" s="1">
        <v>0.30919999999999997</v>
      </c>
      <c r="K83" s="7">
        <f t="shared" si="3"/>
        <v>1.9446022158214733E-2</v>
      </c>
      <c r="L83" s="2">
        <v>0.3410333333333333</v>
      </c>
    </row>
    <row r="84" spans="1:13" x14ac:dyDescent="0.3">
      <c r="A84" s="28" t="s">
        <v>146</v>
      </c>
      <c r="B84" s="28" t="s">
        <v>18</v>
      </c>
      <c r="C84" s="28"/>
      <c r="D84" s="29" t="s">
        <v>160</v>
      </c>
      <c r="E84" s="29"/>
      <c r="F84" s="8">
        <v>45141</v>
      </c>
      <c r="G84" s="6">
        <v>45258</v>
      </c>
      <c r="H84" s="1">
        <v>0.31220580909954593</v>
      </c>
      <c r="I84" s="1">
        <v>0.39511776132688725</v>
      </c>
      <c r="J84" s="5">
        <v>1.4253824368347381</v>
      </c>
      <c r="K84" s="27">
        <f t="shared" si="3"/>
        <v>0.35804111324735871</v>
      </c>
      <c r="L84" s="2">
        <v>0.71090200242039037</v>
      </c>
    </row>
    <row r="85" spans="1:13" x14ac:dyDescent="0.3">
      <c r="A85" s="30" t="s">
        <v>146</v>
      </c>
      <c r="B85" s="30" t="s">
        <v>16</v>
      </c>
      <c r="C85" s="30"/>
      <c r="D85" s="31" t="s">
        <v>160</v>
      </c>
      <c r="E85" s="31"/>
      <c r="F85" s="11">
        <v>45190</v>
      </c>
      <c r="G85" s="12">
        <v>45258</v>
      </c>
      <c r="H85" s="13">
        <v>0.4557940183280173</v>
      </c>
      <c r="I85" s="13">
        <v>0.54480033603869682</v>
      </c>
      <c r="J85" s="13">
        <v>0.53355915778899188</v>
      </c>
      <c r="K85" s="14">
        <f t="shared" si="3"/>
        <v>2.798402877460333E-2</v>
      </c>
      <c r="L85" s="15">
        <v>0.51138450405190206</v>
      </c>
    </row>
    <row r="86" spans="1:13" x14ac:dyDescent="0.3">
      <c r="A86" s="28" t="s">
        <v>146</v>
      </c>
      <c r="B86" s="28" t="s">
        <v>35</v>
      </c>
      <c r="C86" s="28" t="s">
        <v>252</v>
      </c>
      <c r="D86" s="29" t="s">
        <v>162</v>
      </c>
      <c r="E86" s="29" t="s">
        <v>226</v>
      </c>
      <c r="F86" s="8">
        <v>45105</v>
      </c>
      <c r="G86" s="6">
        <v>45191</v>
      </c>
      <c r="H86" s="1">
        <v>0.5776</v>
      </c>
      <c r="I86" s="1">
        <v>0.60240000000000005</v>
      </c>
      <c r="J86" s="1">
        <v>0.63400000000000001</v>
      </c>
      <c r="K86" s="7">
        <f t="shared" si="3"/>
        <v>1.6320675367289324E-2</v>
      </c>
      <c r="L86" s="2">
        <v>0.60466666666666669</v>
      </c>
    </row>
    <row r="87" spans="1:13" x14ac:dyDescent="0.3">
      <c r="A87" s="28" t="s">
        <v>146</v>
      </c>
      <c r="B87" s="28" t="s">
        <v>40</v>
      </c>
      <c r="C87" s="28"/>
      <c r="D87" s="29" t="s">
        <v>162</v>
      </c>
      <c r="E87" s="29"/>
      <c r="F87" s="8">
        <v>45126</v>
      </c>
      <c r="G87" s="6">
        <v>45191</v>
      </c>
      <c r="H87" s="1">
        <v>0.36780000000000002</v>
      </c>
      <c r="I87" s="1">
        <v>0.34300000000000003</v>
      </c>
      <c r="J87" s="1">
        <v>0.26829999999999998</v>
      </c>
      <c r="K87" s="7">
        <f t="shared" si="3"/>
        <v>2.9902972724760619E-2</v>
      </c>
      <c r="L87" s="2">
        <v>0.32636666666666669</v>
      </c>
    </row>
    <row r="88" spans="1:13" x14ac:dyDescent="0.3">
      <c r="A88" s="28" t="s">
        <v>146</v>
      </c>
      <c r="B88" s="28" t="s">
        <v>9</v>
      </c>
      <c r="C88" s="28"/>
      <c r="D88" s="29" t="s">
        <v>162</v>
      </c>
      <c r="E88" s="29"/>
      <c r="F88" s="8">
        <v>45141</v>
      </c>
      <c r="G88" s="6">
        <v>45258</v>
      </c>
      <c r="H88" s="1">
        <v>0.39972102328456249</v>
      </c>
      <c r="I88" s="1">
        <v>0.4557940183280173</v>
      </c>
      <c r="J88" s="1">
        <v>0.36294153673539964</v>
      </c>
      <c r="K88" s="7">
        <f t="shared" si="3"/>
        <v>2.6996393526492843E-2</v>
      </c>
      <c r="L88" s="2">
        <v>0.40615219278265985</v>
      </c>
    </row>
    <row r="89" spans="1:13" x14ac:dyDescent="0.3">
      <c r="A89" s="30" t="s">
        <v>146</v>
      </c>
      <c r="B89" s="30" t="s">
        <v>14</v>
      </c>
      <c r="C89" s="30"/>
      <c r="D89" s="31" t="s">
        <v>162</v>
      </c>
      <c r="E89" s="31"/>
      <c r="F89" s="11">
        <v>45190</v>
      </c>
      <c r="G89" s="12">
        <v>45258</v>
      </c>
      <c r="H89" s="13">
        <v>0.49428984423433447</v>
      </c>
      <c r="I89" s="13">
        <v>0.51176785248321022</v>
      </c>
      <c r="J89" s="13">
        <v>0.38756316079291769</v>
      </c>
      <c r="K89" s="14">
        <f t="shared" si="3"/>
        <v>3.8817858983142405E-2</v>
      </c>
      <c r="L89" s="15">
        <v>0.46454028583682083</v>
      </c>
    </row>
    <row r="90" spans="1:13" x14ac:dyDescent="0.3">
      <c r="A90" s="32" t="s">
        <v>146</v>
      </c>
      <c r="B90" s="32" t="s">
        <v>34</v>
      </c>
      <c r="C90" s="32" t="s">
        <v>253</v>
      </c>
      <c r="D90" s="33" t="s">
        <v>161</v>
      </c>
      <c r="E90" s="33" t="s">
        <v>226</v>
      </c>
      <c r="F90" s="8">
        <v>45105</v>
      </c>
      <c r="G90" s="6">
        <v>45191</v>
      </c>
      <c r="H90" s="1">
        <v>0.2681</v>
      </c>
      <c r="I90" s="1">
        <v>0.28029999999999999</v>
      </c>
      <c r="J90" s="1">
        <v>0.25469999999999998</v>
      </c>
      <c r="K90" s="7">
        <f t="shared" si="3"/>
        <v>7.3927892796517196E-3</v>
      </c>
      <c r="L90" s="2">
        <v>0.26769999999999999</v>
      </c>
    </row>
    <row r="91" spans="1:13" x14ac:dyDescent="0.3">
      <c r="A91" s="32" t="s">
        <v>146</v>
      </c>
      <c r="B91" s="32" t="s">
        <v>37</v>
      </c>
      <c r="C91" s="32"/>
      <c r="D91" s="33" t="s">
        <v>161</v>
      </c>
      <c r="E91" s="33"/>
      <c r="F91" s="8">
        <v>45126</v>
      </c>
      <c r="G91" s="6">
        <v>45191</v>
      </c>
      <c r="H91" s="1">
        <v>0.42049999999999998</v>
      </c>
      <c r="I91" s="1">
        <v>0.37130000000000002</v>
      </c>
      <c r="J91" s="1">
        <v>0.32390000000000002</v>
      </c>
      <c r="K91" s="7">
        <f t="shared" si="3"/>
        <v>2.7887631667102734E-2</v>
      </c>
      <c r="L91" s="2">
        <v>0.37190000000000006</v>
      </c>
    </row>
    <row r="92" spans="1:13" x14ac:dyDescent="0.3">
      <c r="A92" s="32" t="s">
        <v>146</v>
      </c>
      <c r="B92" s="32" t="s">
        <v>11</v>
      </c>
      <c r="C92" s="32"/>
      <c r="D92" s="33" t="s">
        <v>161</v>
      </c>
      <c r="E92" s="33"/>
      <c r="F92" s="8">
        <v>45141</v>
      </c>
      <c r="G92" s="6">
        <v>45258</v>
      </c>
      <c r="H92" s="1">
        <v>0.52416647436552244</v>
      </c>
      <c r="I92" s="1">
        <v>0.59355724186520864</v>
      </c>
      <c r="J92" s="1">
        <v>0.70156610195130531</v>
      </c>
      <c r="K92" s="7">
        <f t="shared" si="3"/>
        <v>5.1613747274490092E-2</v>
      </c>
      <c r="L92" s="2">
        <v>0.60642993939401213</v>
      </c>
    </row>
    <row r="93" spans="1:13" x14ac:dyDescent="0.3">
      <c r="A93" s="34" t="s">
        <v>146</v>
      </c>
      <c r="B93" s="34" t="s">
        <v>12</v>
      </c>
      <c r="C93" s="34"/>
      <c r="D93" s="35" t="s">
        <v>161</v>
      </c>
      <c r="E93" s="35"/>
      <c r="F93" s="11">
        <v>45190</v>
      </c>
      <c r="G93" s="12">
        <v>45258</v>
      </c>
      <c r="H93" s="13">
        <v>0.13198110308425551</v>
      </c>
      <c r="I93" s="13">
        <v>9.5056687645851401E-2</v>
      </c>
      <c r="J93" s="13">
        <v>0.12030072640257174</v>
      </c>
      <c r="K93" s="14">
        <f t="shared" si="3"/>
        <v>1.0896240808555798E-2</v>
      </c>
      <c r="L93" s="15">
        <v>0.11577950571089289</v>
      </c>
    </row>
    <row r="94" spans="1:13" x14ac:dyDescent="0.3">
      <c r="A94" s="32" t="s">
        <v>146</v>
      </c>
      <c r="B94" s="32" t="s">
        <v>36</v>
      </c>
      <c r="C94" s="32" t="s">
        <v>254</v>
      </c>
      <c r="D94" s="33" t="s">
        <v>163</v>
      </c>
      <c r="E94" s="33" t="s">
        <v>226</v>
      </c>
      <c r="F94" s="8">
        <v>45105</v>
      </c>
      <c r="G94" s="6">
        <v>45191</v>
      </c>
      <c r="H94" s="1">
        <v>0.28560000000000002</v>
      </c>
      <c r="I94" s="1">
        <v>0.26129999999999998</v>
      </c>
      <c r="J94" s="1">
        <v>0.38040000000000002</v>
      </c>
      <c r="K94" s="7">
        <f t="shared" si="3"/>
        <v>3.6333593271241457E-2</v>
      </c>
      <c r="L94" s="2">
        <v>0.30909999999999999</v>
      </c>
    </row>
    <row r="95" spans="1:13" x14ac:dyDescent="0.3">
      <c r="A95" s="32" t="s">
        <v>146</v>
      </c>
      <c r="B95" s="32" t="s">
        <v>38</v>
      </c>
      <c r="C95" s="32"/>
      <c r="D95" s="33" t="s">
        <v>163</v>
      </c>
      <c r="E95" s="33"/>
      <c r="F95" s="8">
        <v>45126</v>
      </c>
      <c r="G95" s="6">
        <v>45191</v>
      </c>
      <c r="H95" s="1">
        <v>0.4602</v>
      </c>
      <c r="I95" s="1">
        <v>0.5585</v>
      </c>
      <c r="J95" s="1">
        <v>0.38390000000000002</v>
      </c>
      <c r="K95" s="7">
        <f t="shared" si="3"/>
        <v>5.0535872847359012E-2</v>
      </c>
      <c r="L95" s="2">
        <v>0.46753333333333336</v>
      </c>
    </row>
    <row r="96" spans="1:13" x14ac:dyDescent="0.3">
      <c r="A96" s="32" t="s">
        <v>146</v>
      </c>
      <c r="B96" s="32" t="s">
        <v>10</v>
      </c>
      <c r="C96" s="32"/>
      <c r="D96" s="33" t="s">
        <v>163</v>
      </c>
      <c r="E96" s="33"/>
      <c r="F96" s="8">
        <v>45141</v>
      </c>
      <c r="G96" s="6">
        <v>45258</v>
      </c>
      <c r="H96" s="1">
        <v>0.40126733092773331</v>
      </c>
      <c r="I96" s="1">
        <v>0.41867665197139409</v>
      </c>
      <c r="J96" s="1">
        <v>0.53541644944618394</v>
      </c>
      <c r="K96" s="7">
        <f t="shared" si="3"/>
        <v>4.2115747103095416E-2</v>
      </c>
      <c r="L96" s="2">
        <v>0.45178681078177041</v>
      </c>
    </row>
    <row r="97" spans="1:13" x14ac:dyDescent="0.3">
      <c r="A97" s="34" t="s">
        <v>146</v>
      </c>
      <c r="B97" s="34" t="s">
        <v>7</v>
      </c>
      <c r="C97" s="34"/>
      <c r="D97" s="35" t="s">
        <v>163</v>
      </c>
      <c r="E97" s="35"/>
      <c r="F97" s="11">
        <v>45190</v>
      </c>
      <c r="G97" s="12">
        <v>45258</v>
      </c>
      <c r="H97" s="13">
        <v>0.67760606214509533</v>
      </c>
      <c r="I97" s="13">
        <v>0.42029628884123077</v>
      </c>
      <c r="J97" s="13">
        <v>0.51573502534838433</v>
      </c>
      <c r="K97" s="14">
        <f t="shared" si="3"/>
        <v>7.5099602165468737E-2</v>
      </c>
      <c r="L97" s="15">
        <v>0.53787912544490346</v>
      </c>
    </row>
    <row r="98" spans="1:13" x14ac:dyDescent="0.3">
      <c r="A98" s="28" t="s">
        <v>146</v>
      </c>
      <c r="B98" s="28" t="s">
        <v>75</v>
      </c>
      <c r="C98" s="28" t="s">
        <v>255</v>
      </c>
      <c r="D98" s="29" t="s">
        <v>166</v>
      </c>
      <c r="E98" s="29" t="s">
        <v>256</v>
      </c>
      <c r="F98" s="8">
        <v>45103</v>
      </c>
      <c r="G98" s="6">
        <v>45226</v>
      </c>
      <c r="H98" s="1">
        <v>4.3067438091775878E-2</v>
      </c>
      <c r="I98" s="1">
        <v>3.4702452346343268E-2</v>
      </c>
      <c r="J98" s="1">
        <v>3.962661292040455E-2</v>
      </c>
      <c r="K98" s="7">
        <f t="shared" si="3"/>
        <v>2.4273856734764033E-3</v>
      </c>
      <c r="L98" s="2">
        <v>3.9132167786174565E-2</v>
      </c>
      <c r="M98" s="3" t="s">
        <v>272</v>
      </c>
    </row>
    <row r="99" spans="1:13" x14ac:dyDescent="0.3">
      <c r="A99" s="28" t="s">
        <v>146</v>
      </c>
      <c r="B99" s="28" t="s">
        <v>85</v>
      </c>
      <c r="C99" s="28"/>
      <c r="D99" s="29" t="s">
        <v>166</v>
      </c>
      <c r="E99" s="29"/>
      <c r="F99" s="8">
        <v>45127</v>
      </c>
      <c r="G99" s="6">
        <v>45226</v>
      </c>
      <c r="H99" s="1">
        <v>4.9132674287794845E-2</v>
      </c>
      <c r="I99" s="1">
        <v>8.47782577930635E-2</v>
      </c>
      <c r="J99" s="1">
        <v>9.5879915451196188E-2</v>
      </c>
      <c r="K99" s="26">
        <f t="shared" ref="K99:K105" si="4">STDEV(H99:J99)/SQRT(3)</f>
        <v>1.4101140581485387E-2</v>
      </c>
      <c r="L99" s="2">
        <v>7.6596949177351506E-2</v>
      </c>
    </row>
    <row r="100" spans="1:13" x14ac:dyDescent="0.3">
      <c r="A100" s="28" t="s">
        <v>146</v>
      </c>
      <c r="B100" s="28" t="s">
        <v>89</v>
      </c>
      <c r="C100" s="28"/>
      <c r="D100" s="29" t="s">
        <v>166</v>
      </c>
      <c r="E100" s="29"/>
      <c r="F100" s="8">
        <v>45155</v>
      </c>
      <c r="G100" s="6">
        <v>45226</v>
      </c>
      <c r="H100" s="1">
        <v>0.17506292471249371</v>
      </c>
      <c r="I100" s="1">
        <v>0.20673978896769948</v>
      </c>
      <c r="J100" s="1">
        <v>0.11970671993058597</v>
      </c>
      <c r="K100" s="26">
        <f t="shared" si="4"/>
        <v>2.5432359355442163E-2</v>
      </c>
      <c r="L100" s="2">
        <v>0.16716981120359306</v>
      </c>
    </row>
    <row r="101" spans="1:13" x14ac:dyDescent="0.3">
      <c r="A101" s="30" t="s">
        <v>146</v>
      </c>
      <c r="B101" s="30" t="s">
        <v>115</v>
      </c>
      <c r="C101" s="30"/>
      <c r="D101" s="31" t="s">
        <v>166</v>
      </c>
      <c r="E101" s="31"/>
      <c r="F101" s="11">
        <v>45181</v>
      </c>
      <c r="G101" s="12">
        <v>45274</v>
      </c>
      <c r="H101" s="13">
        <v>0.19130553006369369</v>
      </c>
      <c r="I101" s="13">
        <v>0.17360531275679436</v>
      </c>
      <c r="J101" s="13">
        <v>0.34993774911115544</v>
      </c>
      <c r="K101" s="14">
        <f t="shared" si="4"/>
        <v>5.6060783838862628E-2</v>
      </c>
      <c r="L101" s="15">
        <v>0.23828286397721446</v>
      </c>
    </row>
    <row r="102" spans="1:13" x14ac:dyDescent="0.3">
      <c r="A102" s="28" t="s">
        <v>146</v>
      </c>
      <c r="B102" s="28" t="s">
        <v>76</v>
      </c>
      <c r="C102" s="28" t="s">
        <v>273</v>
      </c>
      <c r="D102" s="29" t="s">
        <v>167</v>
      </c>
      <c r="E102" s="29" t="s">
        <v>256</v>
      </c>
      <c r="F102" s="8">
        <v>45103</v>
      </c>
      <c r="G102" s="6">
        <v>45226</v>
      </c>
      <c r="H102" s="1">
        <v>7.1800093203712459E-2</v>
      </c>
      <c r="I102" s="1">
        <v>6.6122204674199977E-2</v>
      </c>
      <c r="J102" s="1">
        <v>3.7263254941492914E-2</v>
      </c>
      <c r="K102" s="26">
        <f t="shared" si="4"/>
        <v>1.0692340443771471E-2</v>
      </c>
      <c r="L102" s="2">
        <v>5.8395184273135115E-2</v>
      </c>
    </row>
    <row r="103" spans="1:13" x14ac:dyDescent="0.3">
      <c r="A103" s="28" t="s">
        <v>146</v>
      </c>
      <c r="B103" s="28" t="s">
        <v>86</v>
      </c>
      <c r="C103" s="28"/>
      <c r="D103" s="29" t="s">
        <v>167</v>
      </c>
      <c r="E103" s="29"/>
      <c r="F103" s="8">
        <v>45127</v>
      </c>
      <c r="G103" s="6">
        <v>45226</v>
      </c>
      <c r="H103" s="1">
        <v>2.5569792761270381E-2</v>
      </c>
      <c r="I103" s="1">
        <v>6.1676967057097749E-2</v>
      </c>
      <c r="J103" s="1">
        <v>5.9373842200934279E-2</v>
      </c>
      <c r="K103" s="26">
        <f t="shared" si="4"/>
        <v>1.1670823493394825E-2</v>
      </c>
      <c r="L103" s="2">
        <v>4.8873534006434134E-2</v>
      </c>
    </row>
    <row r="104" spans="1:13" x14ac:dyDescent="0.3">
      <c r="A104" s="28" t="s">
        <v>146</v>
      </c>
      <c r="B104" s="28" t="s">
        <v>90</v>
      </c>
      <c r="C104" s="28"/>
      <c r="D104" s="29" t="s">
        <v>167</v>
      </c>
      <c r="E104" s="29"/>
      <c r="F104" s="8">
        <v>45155</v>
      </c>
      <c r="G104" s="6">
        <v>45226</v>
      </c>
      <c r="H104" s="1">
        <v>0.18001846374661387</v>
      </c>
      <c r="I104" s="1">
        <v>0.22994296975586459</v>
      </c>
      <c r="J104" s="1">
        <v>0.13650142848000538</v>
      </c>
      <c r="K104" s="26">
        <f t="shared" si="4"/>
        <v>2.6995380566426051E-2</v>
      </c>
      <c r="L104" s="2">
        <v>0.18215428732749461</v>
      </c>
    </row>
    <row r="105" spans="1:13" x14ac:dyDescent="0.3">
      <c r="A105" s="30" t="s">
        <v>146</v>
      </c>
      <c r="B105" s="30" t="s">
        <v>114</v>
      </c>
      <c r="C105" s="30"/>
      <c r="D105" s="31" t="s">
        <v>167</v>
      </c>
      <c r="E105" s="31"/>
      <c r="F105" s="11">
        <v>45181</v>
      </c>
      <c r="G105" s="12">
        <v>45274</v>
      </c>
      <c r="H105" s="13">
        <v>0.17026685293463681</v>
      </c>
      <c r="I105" s="13">
        <v>0.17026685293463681</v>
      </c>
      <c r="J105" s="13">
        <v>0.19791791348226781</v>
      </c>
      <c r="K105" s="14">
        <f t="shared" si="4"/>
        <v>9.2170201825436671E-3</v>
      </c>
      <c r="L105" s="15">
        <v>0.17948387311718048</v>
      </c>
    </row>
  </sheetData>
  <sortState xmlns:xlrd2="http://schemas.microsoft.com/office/spreadsheetml/2017/richdata2" ref="A100:L105">
    <sortCondition ref="D100:D105"/>
    <sortCondition ref="F100:F10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0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20" sqref="G20"/>
    </sheetView>
  </sheetViews>
  <sheetFormatPr defaultRowHeight="14.4" x14ac:dyDescent="0.3"/>
  <cols>
    <col min="2" max="2" width="41" bestFit="1" customWidth="1"/>
    <col min="3" max="5" width="15.44140625" style="3" customWidth="1"/>
    <col min="6" max="6" width="12" style="3" bestFit="1" customWidth="1"/>
    <col min="7" max="8" width="12.44140625" style="3" bestFit="1" customWidth="1"/>
    <col min="9" max="9" width="10.33203125" style="3" customWidth="1"/>
    <col min="10" max="10" width="17.88671875" style="4" bestFit="1" customWidth="1"/>
    <col min="11" max="11" width="15.6640625" style="4" bestFit="1" customWidth="1"/>
  </cols>
  <sheetData>
    <row r="1" spans="1:11" x14ac:dyDescent="0.3">
      <c r="F1" s="3" t="s">
        <v>0</v>
      </c>
      <c r="G1" s="3" t="s">
        <v>1</v>
      </c>
      <c r="H1" s="3" t="s">
        <v>2</v>
      </c>
      <c r="I1" s="3" t="s">
        <v>149</v>
      </c>
      <c r="J1" s="4" t="s">
        <v>4</v>
      </c>
      <c r="K1" s="4" t="s">
        <v>6</v>
      </c>
    </row>
    <row r="2" spans="1:11" x14ac:dyDescent="0.3">
      <c r="A2" t="s">
        <v>145</v>
      </c>
      <c r="B2" t="s">
        <v>209</v>
      </c>
      <c r="C2" s="3" t="s">
        <v>210</v>
      </c>
      <c r="D2" s="3" t="s">
        <v>148</v>
      </c>
      <c r="E2" s="3" t="s">
        <v>3</v>
      </c>
      <c r="F2" s="3" t="s">
        <v>5</v>
      </c>
      <c r="G2" s="3" t="s">
        <v>5</v>
      </c>
      <c r="H2" s="3" t="s">
        <v>5</v>
      </c>
      <c r="J2" s="4" t="s">
        <v>5</v>
      </c>
      <c r="K2" s="4" t="s">
        <v>5</v>
      </c>
    </row>
    <row r="3" spans="1:11" x14ac:dyDescent="0.3">
      <c r="A3" t="s">
        <v>146</v>
      </c>
      <c r="B3" t="s">
        <v>64</v>
      </c>
      <c r="C3" s="3" t="s">
        <v>150</v>
      </c>
      <c r="D3" s="8">
        <v>45089</v>
      </c>
      <c r="E3" s="6">
        <v>45133</v>
      </c>
      <c r="F3" s="1">
        <v>8.6902203738997666E-2</v>
      </c>
      <c r="G3" s="1">
        <v>3.7240386582631263E-2</v>
      </c>
      <c r="H3" s="1">
        <v>7.7659477189330042E-2</v>
      </c>
      <c r="I3" s="36">
        <v>1.5248728476712096E-2</v>
      </c>
      <c r="J3" s="2">
        <v>6.7267355836986328E-2</v>
      </c>
      <c r="K3" s="2">
        <v>6.7267355836986328E-2</v>
      </c>
    </row>
    <row r="4" spans="1:11" x14ac:dyDescent="0.3">
      <c r="A4" t="s">
        <v>146</v>
      </c>
      <c r="B4" t="s">
        <v>65</v>
      </c>
      <c r="C4" s="3" t="s">
        <v>151</v>
      </c>
      <c r="D4" s="8">
        <v>45092</v>
      </c>
      <c r="E4" s="6">
        <v>45133</v>
      </c>
      <c r="F4" s="1">
        <v>8.6902203738997666E-2</v>
      </c>
      <c r="G4" s="1">
        <v>3.7240386582631263E-2</v>
      </c>
      <c r="H4" s="1">
        <v>7.7659477189330042E-2</v>
      </c>
      <c r="I4" s="36">
        <f t="shared" ref="I4:I68" si="0">STDEV(F4:H4)/SQRT(3)</f>
        <v>1.5248728476712096E-2</v>
      </c>
      <c r="J4" s="2">
        <f t="shared" ref="J4:J34" si="1">AVERAGE(F4:H4)</f>
        <v>6.7267355836986328E-2</v>
      </c>
      <c r="K4" s="2">
        <f t="shared" ref="K4:K34" si="2">J4</f>
        <v>6.7267355836986328E-2</v>
      </c>
    </row>
    <row r="5" spans="1:11" x14ac:dyDescent="0.3">
      <c r="A5" t="s">
        <v>146</v>
      </c>
      <c r="B5" t="s">
        <v>66</v>
      </c>
      <c r="C5" s="3" t="s">
        <v>152</v>
      </c>
      <c r="D5" s="8">
        <v>45063</v>
      </c>
      <c r="E5" s="6">
        <v>45133</v>
      </c>
      <c r="F5" s="1">
        <v>0.14241698877348388</v>
      </c>
      <c r="G5" s="1">
        <v>0.11604058701126391</v>
      </c>
      <c r="H5" s="1">
        <v>9.921741089194562E-2</v>
      </c>
      <c r="I5" s="36">
        <v>1.2571876360014205E-2</v>
      </c>
      <c r="J5" s="2">
        <v>0.11922499555889782</v>
      </c>
      <c r="K5" s="2">
        <v>0.11922499555889782</v>
      </c>
    </row>
    <row r="6" spans="1:11" x14ac:dyDescent="0.3">
      <c r="A6" t="s">
        <v>146</v>
      </c>
      <c r="B6" t="s">
        <v>67</v>
      </c>
      <c r="C6" s="3" t="s">
        <v>152</v>
      </c>
      <c r="D6" s="8">
        <v>45092</v>
      </c>
      <c r="E6" s="6">
        <v>45133</v>
      </c>
      <c r="F6" s="1">
        <v>8.7955550965228141E-2</v>
      </c>
      <c r="G6" s="1">
        <v>0.10925657924477161</v>
      </c>
      <c r="H6" s="1">
        <v>7.2826257063361391E-2</v>
      </c>
      <c r="I6" s="36">
        <v>1.0566713233273628E-2</v>
      </c>
      <c r="J6" s="2">
        <v>9.0012795757787048E-2</v>
      </c>
      <c r="K6" s="2">
        <v>9.0012795757787048E-2</v>
      </c>
    </row>
    <row r="7" spans="1:11" x14ac:dyDescent="0.3">
      <c r="A7" t="s">
        <v>146</v>
      </c>
      <c r="B7" t="s">
        <v>68</v>
      </c>
      <c r="C7" s="3" t="s">
        <v>153</v>
      </c>
      <c r="D7" s="8">
        <v>45089</v>
      </c>
      <c r="E7" s="6">
        <v>45133</v>
      </c>
      <c r="F7" s="1">
        <v>2.6683903004327329E-2</v>
      </c>
      <c r="G7" s="1">
        <v>3.5204324620715433E-2</v>
      </c>
      <c r="H7" s="1">
        <v>3.395460058023126E-2</v>
      </c>
      <c r="I7" s="36">
        <v>2.6564642116358047E-3</v>
      </c>
      <c r="J7" s="2">
        <v>3.1947609401758004E-2</v>
      </c>
      <c r="K7" s="2">
        <v>3.1947609401758004E-2</v>
      </c>
    </row>
    <row r="8" spans="1:11" x14ac:dyDescent="0.3">
      <c r="A8" t="s">
        <v>276</v>
      </c>
      <c r="B8" t="s">
        <v>69</v>
      </c>
      <c r="C8" s="3" t="s">
        <v>154</v>
      </c>
      <c r="E8" s="6">
        <v>45133</v>
      </c>
      <c r="F8" s="1">
        <v>8.7783560899565583</v>
      </c>
      <c r="G8" s="1">
        <v>9.1490918086308106</v>
      </c>
      <c r="H8" s="1">
        <v>8.2023251641782213</v>
      </c>
      <c r="I8" s="36">
        <v>0.27544143152421696</v>
      </c>
      <c r="J8" s="2">
        <v>8.709924354255195</v>
      </c>
      <c r="K8" s="2">
        <v>8.709924354255195</v>
      </c>
    </row>
    <row r="9" spans="1:11" x14ac:dyDescent="0.3">
      <c r="A9" t="s">
        <v>276</v>
      </c>
      <c r="B9" t="s">
        <v>70</v>
      </c>
      <c r="C9" s="3" t="s">
        <v>155</v>
      </c>
      <c r="E9" s="6">
        <v>45133</v>
      </c>
      <c r="F9" s="1">
        <v>7.763223057001464</v>
      </c>
      <c r="G9" s="1">
        <v>9.7445370684339725</v>
      </c>
      <c r="H9" s="1">
        <v>8.2651525856902452</v>
      </c>
      <c r="I9" s="36">
        <v>0.59470426410721366</v>
      </c>
      <c r="J9" s="2">
        <v>8.5909709037085609</v>
      </c>
      <c r="K9" s="2">
        <v>8.5909709037085609</v>
      </c>
    </row>
    <row r="10" spans="1:11" x14ac:dyDescent="0.3">
      <c r="A10" t="s">
        <v>276</v>
      </c>
      <c r="B10" t="s">
        <v>71</v>
      </c>
      <c r="C10" s="3" t="s">
        <v>156</v>
      </c>
      <c r="E10" s="6">
        <v>45133</v>
      </c>
      <c r="F10" s="1">
        <v>0.64860477254691462</v>
      </c>
      <c r="G10" s="1">
        <v>0.44305727653096016</v>
      </c>
      <c r="H10" s="1">
        <v>0.63367130864902543</v>
      </c>
      <c r="I10" s="36">
        <v>6.616750238881354E-2</v>
      </c>
      <c r="J10" s="2">
        <v>0.57511111924230007</v>
      </c>
      <c r="K10" s="2">
        <v>0.57511111924230007</v>
      </c>
    </row>
    <row r="11" spans="1:11" x14ac:dyDescent="0.3">
      <c r="A11" t="s">
        <v>276</v>
      </c>
      <c r="B11" t="s">
        <v>72</v>
      </c>
      <c r="C11" s="3" t="s">
        <v>157</v>
      </c>
      <c r="E11" s="6">
        <v>45133</v>
      </c>
      <c r="F11" s="1">
        <v>1.8966893994038534E-2</v>
      </c>
      <c r="G11" s="1">
        <v>1.9196792941582292E-2</v>
      </c>
      <c r="H11" s="1">
        <v>1.3213635051247974E-2</v>
      </c>
      <c r="I11" s="36">
        <v>1.9571949929760744E-3</v>
      </c>
      <c r="J11" s="2">
        <v>1.7125773995622932E-2</v>
      </c>
      <c r="K11" s="2">
        <v>1.7125773995622932E-2</v>
      </c>
    </row>
    <row r="12" spans="1:11" x14ac:dyDescent="0.3">
      <c r="A12" t="s">
        <v>146</v>
      </c>
      <c r="B12" t="s">
        <v>31</v>
      </c>
      <c r="C12" s="3" t="s">
        <v>158</v>
      </c>
      <c r="D12" s="8">
        <v>45104</v>
      </c>
      <c r="E12" s="6">
        <v>45191</v>
      </c>
      <c r="F12" s="1">
        <v>5.5422419424545559E-2</v>
      </c>
      <c r="G12" s="1">
        <v>9.1559792313674476E-2</v>
      </c>
      <c r="H12" s="1">
        <v>8.3481307862408566E-2</v>
      </c>
      <c r="I12" s="36">
        <v>1.095057799267473E-2</v>
      </c>
      <c r="J12" s="2">
        <v>7.6821173200209536E-2</v>
      </c>
      <c r="K12" s="2">
        <v>7.6821173200209536E-2</v>
      </c>
    </row>
    <row r="13" spans="1:11" x14ac:dyDescent="0.3">
      <c r="A13" t="s">
        <v>146</v>
      </c>
      <c r="B13" t="s">
        <v>32</v>
      </c>
      <c r="C13" s="3" t="s">
        <v>159</v>
      </c>
      <c r="D13" s="8">
        <v>45104</v>
      </c>
      <c r="E13" s="6">
        <v>45191</v>
      </c>
      <c r="F13" s="1">
        <v>0.18920000000000001</v>
      </c>
      <c r="G13" s="1">
        <v>0.1618</v>
      </c>
      <c r="H13" s="1">
        <v>0.1918</v>
      </c>
      <c r="I13" s="7">
        <f t="shared" si="0"/>
        <v>9.5960640079380717E-3</v>
      </c>
      <c r="J13" s="2">
        <f t="shared" si="1"/>
        <v>0.18093333333333331</v>
      </c>
      <c r="K13" s="2">
        <f t="shared" si="2"/>
        <v>0.18093333333333331</v>
      </c>
    </row>
    <row r="14" spans="1:11" x14ac:dyDescent="0.3">
      <c r="A14" t="s">
        <v>146</v>
      </c>
      <c r="B14" t="s">
        <v>33</v>
      </c>
      <c r="C14" s="3" t="s">
        <v>160</v>
      </c>
      <c r="D14" s="8">
        <v>45105</v>
      </c>
      <c r="E14" s="6">
        <v>45191</v>
      </c>
      <c r="F14" s="1">
        <v>0.67659999999999998</v>
      </c>
      <c r="G14" s="1">
        <v>0.78169999999999995</v>
      </c>
      <c r="H14" s="1">
        <v>0.73150000000000004</v>
      </c>
      <c r="I14" s="7">
        <f t="shared" si="0"/>
        <v>3.0349867288745173E-2</v>
      </c>
      <c r="J14" s="2">
        <f t="shared" si="1"/>
        <v>0.72993333333333332</v>
      </c>
      <c r="K14" s="2">
        <f t="shared" si="2"/>
        <v>0.72993333333333332</v>
      </c>
    </row>
    <row r="15" spans="1:11" x14ac:dyDescent="0.3">
      <c r="A15" t="s">
        <v>146</v>
      </c>
      <c r="B15" t="s">
        <v>34</v>
      </c>
      <c r="C15" s="3" t="s">
        <v>161</v>
      </c>
      <c r="D15" s="8">
        <v>45105</v>
      </c>
      <c r="E15" s="6">
        <v>45191</v>
      </c>
      <c r="F15" s="1">
        <v>0.2681</v>
      </c>
      <c r="G15" s="1">
        <v>0.28029999999999999</v>
      </c>
      <c r="H15" s="1">
        <v>0.25469999999999998</v>
      </c>
      <c r="I15" s="7">
        <f t="shared" si="0"/>
        <v>7.3927892796517196E-3</v>
      </c>
      <c r="J15" s="2">
        <f t="shared" si="1"/>
        <v>0.26769999999999999</v>
      </c>
      <c r="K15" s="2">
        <f t="shared" si="2"/>
        <v>0.26769999999999999</v>
      </c>
    </row>
    <row r="16" spans="1:11" x14ac:dyDescent="0.3">
      <c r="A16" t="s">
        <v>146</v>
      </c>
      <c r="B16" t="s">
        <v>35</v>
      </c>
      <c r="C16" s="3" t="s">
        <v>162</v>
      </c>
      <c r="D16" s="8">
        <v>45105</v>
      </c>
      <c r="E16" s="6">
        <v>45191</v>
      </c>
      <c r="F16" s="1">
        <v>0.5776</v>
      </c>
      <c r="G16" s="1">
        <v>0.60240000000000005</v>
      </c>
      <c r="H16" s="1">
        <v>0.63400000000000001</v>
      </c>
      <c r="I16" s="7">
        <f t="shared" si="0"/>
        <v>1.6320675367289324E-2</v>
      </c>
      <c r="J16" s="2">
        <f t="shared" si="1"/>
        <v>0.60466666666666669</v>
      </c>
      <c r="K16" s="2">
        <f t="shared" si="2"/>
        <v>0.60466666666666669</v>
      </c>
    </row>
    <row r="17" spans="1:11" x14ac:dyDescent="0.3">
      <c r="A17" t="s">
        <v>146</v>
      </c>
      <c r="B17" t="s">
        <v>36</v>
      </c>
      <c r="C17" s="3" t="s">
        <v>163</v>
      </c>
      <c r="D17" s="8">
        <v>45105</v>
      </c>
      <c r="E17" s="6">
        <v>45191</v>
      </c>
      <c r="F17" s="1">
        <v>0.28560000000000002</v>
      </c>
      <c r="G17" s="1">
        <v>0.26129999999999998</v>
      </c>
      <c r="H17" s="1">
        <v>0.38040000000000002</v>
      </c>
      <c r="I17" s="7">
        <f t="shared" si="0"/>
        <v>3.6333593271241457E-2</v>
      </c>
      <c r="J17" s="2">
        <f t="shared" si="1"/>
        <v>0.30909999999999999</v>
      </c>
      <c r="K17" s="2">
        <f t="shared" si="2"/>
        <v>0.30909999999999999</v>
      </c>
    </row>
    <row r="18" spans="1:11" x14ac:dyDescent="0.3">
      <c r="A18" t="s">
        <v>146</v>
      </c>
      <c r="B18" t="s">
        <v>37</v>
      </c>
      <c r="C18" s="3" t="s">
        <v>161</v>
      </c>
      <c r="D18" s="8">
        <v>45126</v>
      </c>
      <c r="E18" s="6">
        <v>45191</v>
      </c>
      <c r="F18" s="1">
        <v>0.42049999999999998</v>
      </c>
      <c r="G18" s="1">
        <v>0.37130000000000002</v>
      </c>
      <c r="H18" s="1">
        <v>0.32390000000000002</v>
      </c>
      <c r="I18" s="7">
        <f t="shared" si="0"/>
        <v>2.7887631667102734E-2</v>
      </c>
      <c r="J18" s="2">
        <f t="shared" si="1"/>
        <v>0.37190000000000006</v>
      </c>
      <c r="K18" s="2">
        <f t="shared" si="2"/>
        <v>0.37190000000000006</v>
      </c>
    </row>
    <row r="19" spans="1:11" x14ac:dyDescent="0.3">
      <c r="A19" t="s">
        <v>146</v>
      </c>
      <c r="B19" t="s">
        <v>38</v>
      </c>
      <c r="C19" s="3" t="s">
        <v>163</v>
      </c>
      <c r="D19" s="8">
        <v>45126</v>
      </c>
      <c r="E19" s="6">
        <v>45191</v>
      </c>
      <c r="F19" s="1">
        <v>0.4602</v>
      </c>
      <c r="G19" s="1">
        <v>0.5585</v>
      </c>
      <c r="H19" s="1">
        <v>0.38390000000000002</v>
      </c>
      <c r="I19" s="7">
        <f t="shared" si="0"/>
        <v>5.0535872847359012E-2</v>
      </c>
      <c r="J19" s="2">
        <f t="shared" si="1"/>
        <v>0.46753333333333336</v>
      </c>
      <c r="K19" s="2">
        <f t="shared" si="2"/>
        <v>0.46753333333333336</v>
      </c>
    </row>
    <row r="20" spans="1:11" x14ac:dyDescent="0.3">
      <c r="A20" t="s">
        <v>146</v>
      </c>
      <c r="B20" t="s">
        <v>39</v>
      </c>
      <c r="C20" s="3" t="s">
        <v>160</v>
      </c>
      <c r="D20" s="8">
        <v>45126</v>
      </c>
      <c r="E20" s="6">
        <v>45191</v>
      </c>
      <c r="F20" s="1">
        <v>0.33760000000000001</v>
      </c>
      <c r="G20" s="1">
        <v>0.37630000000000002</v>
      </c>
      <c r="H20" s="1">
        <v>0.30919999999999997</v>
      </c>
      <c r="I20" s="7">
        <f t="shared" si="0"/>
        <v>1.9446022158214733E-2</v>
      </c>
      <c r="J20" s="2">
        <f t="shared" si="1"/>
        <v>0.3410333333333333</v>
      </c>
      <c r="K20" s="2">
        <f t="shared" si="2"/>
        <v>0.3410333333333333</v>
      </c>
    </row>
    <row r="21" spans="1:11" x14ac:dyDescent="0.3">
      <c r="A21" t="s">
        <v>146</v>
      </c>
      <c r="B21" t="s">
        <v>40</v>
      </c>
      <c r="C21" s="3" t="s">
        <v>162</v>
      </c>
      <c r="D21" s="8">
        <v>45126</v>
      </c>
      <c r="E21" s="6">
        <v>45191</v>
      </c>
      <c r="F21" s="1">
        <v>0.36780000000000002</v>
      </c>
      <c r="G21" s="1">
        <v>0.34300000000000003</v>
      </c>
      <c r="H21" s="1">
        <v>0.26829999999999998</v>
      </c>
      <c r="I21" s="7">
        <f t="shared" si="0"/>
        <v>2.9902972724760619E-2</v>
      </c>
      <c r="J21" s="2">
        <f t="shared" si="1"/>
        <v>0.32636666666666669</v>
      </c>
      <c r="K21" s="2">
        <f t="shared" si="2"/>
        <v>0.32636666666666669</v>
      </c>
    </row>
    <row r="22" spans="1:11" x14ac:dyDescent="0.3">
      <c r="A22" t="s">
        <v>146</v>
      </c>
      <c r="B22" t="s">
        <v>41</v>
      </c>
      <c r="C22" s="3" t="s">
        <v>158</v>
      </c>
      <c r="D22" s="8">
        <v>45126</v>
      </c>
      <c r="E22" s="6">
        <v>45191</v>
      </c>
      <c r="F22" s="1">
        <v>9.2249999999999999E-2</v>
      </c>
      <c r="G22" s="1">
        <v>8.1299999999999997E-2</v>
      </c>
      <c r="H22" s="1">
        <v>7.1650000000000005E-2</v>
      </c>
      <c r="I22" s="7">
        <f t="shared" si="0"/>
        <v>5.9506535588772433E-3</v>
      </c>
      <c r="J22" s="2">
        <f t="shared" si="1"/>
        <v>8.1733333333333325E-2</v>
      </c>
      <c r="K22" s="2">
        <f t="shared" si="2"/>
        <v>8.1733333333333325E-2</v>
      </c>
    </row>
    <row r="23" spans="1:11" x14ac:dyDescent="0.3">
      <c r="A23" t="s">
        <v>146</v>
      </c>
      <c r="B23" t="s">
        <v>42</v>
      </c>
      <c r="C23" s="3" t="s">
        <v>159</v>
      </c>
      <c r="D23" s="8">
        <v>45126</v>
      </c>
      <c r="E23" s="6">
        <v>45191</v>
      </c>
      <c r="F23" s="1">
        <v>7.0699999999999999E-2</v>
      </c>
      <c r="G23" s="1">
        <v>7.3800000000000004E-2</v>
      </c>
      <c r="H23" s="1">
        <v>5.8680000000000003E-2</v>
      </c>
      <c r="I23" s="7">
        <f t="shared" si="0"/>
        <v>4.6110061567707517E-3</v>
      </c>
      <c r="J23" s="2">
        <f t="shared" si="1"/>
        <v>6.7726666666666671E-2</v>
      </c>
      <c r="K23" s="2">
        <f t="shared" si="2"/>
        <v>6.7726666666666671E-2</v>
      </c>
    </row>
    <row r="24" spans="1:11" x14ac:dyDescent="0.3">
      <c r="A24" t="s">
        <v>146</v>
      </c>
      <c r="B24" t="s">
        <v>43</v>
      </c>
      <c r="C24" s="3" t="s">
        <v>150</v>
      </c>
      <c r="D24" s="8">
        <v>45124</v>
      </c>
      <c r="E24" s="6">
        <v>45191</v>
      </c>
      <c r="F24" s="1">
        <v>4.4510000000000001E-2</v>
      </c>
      <c r="G24" s="1">
        <v>4.8599999999999997E-2</v>
      </c>
      <c r="H24" s="1">
        <v>7.3369999999999998E-3</v>
      </c>
      <c r="I24" s="7">
        <f t="shared" si="0"/>
        <v>1.3125876051186496E-2</v>
      </c>
      <c r="J24" s="2">
        <f t="shared" si="1"/>
        <v>3.3482333333333329E-2</v>
      </c>
      <c r="K24" s="2">
        <f t="shared" si="2"/>
        <v>3.3482333333333329E-2</v>
      </c>
    </row>
    <row r="25" spans="1:11" x14ac:dyDescent="0.3">
      <c r="A25" t="s">
        <v>146</v>
      </c>
      <c r="B25" t="s">
        <v>44</v>
      </c>
      <c r="C25" s="3" t="s">
        <v>153</v>
      </c>
      <c r="D25" s="8">
        <v>45124</v>
      </c>
      <c r="E25" s="6">
        <v>45191</v>
      </c>
      <c r="F25" s="1">
        <v>2.112E-2</v>
      </c>
      <c r="G25" s="1">
        <v>1.136E-4</v>
      </c>
      <c r="H25" s="1">
        <v>4.7660000000000003E-3</v>
      </c>
      <c r="I25" s="7">
        <f t="shared" si="0"/>
        <v>6.369924919843597E-3</v>
      </c>
      <c r="J25" s="2">
        <f t="shared" si="1"/>
        <v>8.666533333333332E-3</v>
      </c>
      <c r="K25" s="2">
        <f t="shared" si="2"/>
        <v>8.666533333333332E-3</v>
      </c>
    </row>
    <row r="26" spans="1:11" x14ac:dyDescent="0.3">
      <c r="A26" t="s">
        <v>146</v>
      </c>
      <c r="B26" t="s">
        <v>45</v>
      </c>
      <c r="C26" s="3" t="s">
        <v>152</v>
      </c>
      <c r="D26" s="8">
        <v>45132</v>
      </c>
      <c r="E26" s="6">
        <v>45191</v>
      </c>
      <c r="F26" s="1">
        <v>7.5370000000000006E-2</v>
      </c>
      <c r="G26" s="1">
        <v>9.672E-2</v>
      </c>
      <c r="H26" s="1">
        <v>4.0460000000000003E-2</v>
      </c>
      <c r="I26" s="7">
        <f t="shared" si="0"/>
        <v>1.6397354461416425E-2</v>
      </c>
      <c r="J26" s="2">
        <f t="shared" si="1"/>
        <v>7.085000000000001E-2</v>
      </c>
      <c r="K26" s="2">
        <f t="shared" si="2"/>
        <v>7.085000000000001E-2</v>
      </c>
    </row>
    <row r="27" spans="1:11" x14ac:dyDescent="0.3">
      <c r="A27" t="s">
        <v>146</v>
      </c>
      <c r="B27" t="s">
        <v>46</v>
      </c>
      <c r="C27" s="3" t="s">
        <v>151</v>
      </c>
      <c r="D27" s="8">
        <v>45132</v>
      </c>
      <c r="E27" s="6">
        <v>45191</v>
      </c>
      <c r="F27" s="1">
        <v>0.1032</v>
      </c>
      <c r="G27" s="1">
        <v>7.3840000000000003E-2</v>
      </c>
      <c r="H27" s="1">
        <v>5.3719999999999997E-2</v>
      </c>
      <c r="I27" s="7">
        <f t="shared" si="0"/>
        <v>1.4366423818519826E-2</v>
      </c>
      <c r="J27" s="2">
        <f t="shared" si="1"/>
        <v>7.6920000000000002E-2</v>
      </c>
      <c r="K27" s="2">
        <f t="shared" si="2"/>
        <v>7.6920000000000002E-2</v>
      </c>
    </row>
    <row r="28" spans="1:11" x14ac:dyDescent="0.3">
      <c r="A28" t="s">
        <v>146</v>
      </c>
      <c r="B28" t="s">
        <v>47</v>
      </c>
      <c r="C28" s="3" t="s">
        <v>150</v>
      </c>
      <c r="D28" s="8">
        <v>45145</v>
      </c>
      <c r="E28" s="6">
        <v>45191</v>
      </c>
      <c r="F28" s="1">
        <v>4.4089999999999997E-2</v>
      </c>
      <c r="G28" s="1">
        <v>6.8220000000000003E-2</v>
      </c>
      <c r="H28" s="1">
        <v>8.9399999999999993E-2</v>
      </c>
      <c r="I28" s="7">
        <f t="shared" si="0"/>
        <v>1.3089107855176547E-2</v>
      </c>
      <c r="J28" s="2">
        <f t="shared" si="1"/>
        <v>6.7236666666666667E-2</v>
      </c>
      <c r="K28" s="2">
        <f t="shared" si="2"/>
        <v>6.7236666666666667E-2</v>
      </c>
    </row>
    <row r="29" spans="1:11" x14ac:dyDescent="0.3">
      <c r="A29" t="s">
        <v>146</v>
      </c>
      <c r="B29" t="s">
        <v>48</v>
      </c>
      <c r="C29" s="3" t="s">
        <v>153</v>
      </c>
      <c r="D29" s="8">
        <v>45145</v>
      </c>
      <c r="E29" s="6">
        <v>45191</v>
      </c>
      <c r="F29" s="1">
        <v>1.6930000000000001E-2</v>
      </c>
      <c r="G29" s="1">
        <v>1.669E-2</v>
      </c>
      <c r="H29" s="1">
        <v>5.2319999999999998E-2</v>
      </c>
      <c r="I29" s="7">
        <f t="shared" si="0"/>
        <v>1.1836869424716057E-2</v>
      </c>
      <c r="J29" s="2">
        <f t="shared" si="1"/>
        <v>2.8646666666666664E-2</v>
      </c>
      <c r="K29" s="2">
        <f t="shared" si="2"/>
        <v>2.8646666666666664E-2</v>
      </c>
    </row>
    <row r="30" spans="1:11" x14ac:dyDescent="0.3">
      <c r="A30" t="s">
        <v>146</v>
      </c>
      <c r="B30" t="s">
        <v>49</v>
      </c>
      <c r="C30" s="3" t="s">
        <v>152</v>
      </c>
      <c r="D30" s="8">
        <v>45162</v>
      </c>
      <c r="E30" s="6">
        <v>45191</v>
      </c>
      <c r="F30" s="1">
        <v>0.19489999999999999</v>
      </c>
      <c r="G30" s="1">
        <v>0.2097</v>
      </c>
      <c r="H30" s="1">
        <v>0.24610000000000001</v>
      </c>
      <c r="I30" s="7">
        <f t="shared" si="0"/>
        <v>1.5212275744717934E-2</v>
      </c>
      <c r="J30" s="2">
        <f t="shared" si="1"/>
        <v>0.21689999999999998</v>
      </c>
      <c r="K30" s="2">
        <f t="shared" si="2"/>
        <v>0.21689999999999998</v>
      </c>
    </row>
    <row r="31" spans="1:11" x14ac:dyDescent="0.3">
      <c r="A31" t="s">
        <v>146</v>
      </c>
      <c r="B31" t="s">
        <v>50</v>
      </c>
      <c r="C31" s="3" t="s">
        <v>151</v>
      </c>
      <c r="D31" s="8">
        <v>45162</v>
      </c>
      <c r="E31" s="6">
        <v>45191</v>
      </c>
      <c r="F31" s="1">
        <v>0.20180000000000001</v>
      </c>
      <c r="G31" s="1">
        <v>0.19170000000000001</v>
      </c>
      <c r="H31" s="1">
        <v>0.51829999999999998</v>
      </c>
      <c r="I31" s="7">
        <f t="shared" si="0"/>
        <v>0.10722298157474348</v>
      </c>
      <c r="J31" s="2">
        <f t="shared" si="1"/>
        <v>0.30393333333333333</v>
      </c>
      <c r="K31" s="2">
        <f t="shared" si="2"/>
        <v>0.30393333333333333</v>
      </c>
    </row>
    <row r="32" spans="1:11" x14ac:dyDescent="0.3">
      <c r="A32" t="s">
        <v>146</v>
      </c>
      <c r="B32" t="s">
        <v>73</v>
      </c>
      <c r="C32" s="3" t="s">
        <v>164</v>
      </c>
      <c r="D32" s="8">
        <v>45082</v>
      </c>
      <c r="E32" s="6">
        <v>45226</v>
      </c>
      <c r="F32" s="1">
        <v>1.8966893994038534E-2</v>
      </c>
      <c r="G32" s="1">
        <v>1.9196792941582292E-2</v>
      </c>
      <c r="H32" s="1">
        <v>1.3213635051247974E-2</v>
      </c>
      <c r="I32" s="7">
        <f t="shared" si="0"/>
        <v>1.9571949929760744E-3</v>
      </c>
      <c r="J32" s="2">
        <f t="shared" si="1"/>
        <v>1.7125773995622932E-2</v>
      </c>
      <c r="K32" s="2">
        <f t="shared" si="2"/>
        <v>1.7125773995622932E-2</v>
      </c>
    </row>
    <row r="33" spans="1:11" x14ac:dyDescent="0.3">
      <c r="A33" t="s">
        <v>146</v>
      </c>
      <c r="B33" t="s">
        <v>74</v>
      </c>
      <c r="C33" s="3" t="s">
        <v>165</v>
      </c>
      <c r="D33" s="8">
        <v>45082</v>
      </c>
      <c r="E33" s="6">
        <v>45226</v>
      </c>
      <c r="F33" s="1">
        <v>2.8469255030168256E-2</v>
      </c>
      <c r="G33" s="1">
        <v>3.5966076056144464E-2</v>
      </c>
      <c r="H33" s="1">
        <v>2.2607061192987322E-2</v>
      </c>
      <c r="I33" s="7">
        <f t="shared" si="0"/>
        <v>3.8660266725689036E-3</v>
      </c>
      <c r="J33" s="2">
        <f t="shared" si="1"/>
        <v>2.9014130759766679E-2</v>
      </c>
      <c r="K33" s="2">
        <f t="shared" si="2"/>
        <v>2.9014130759766679E-2</v>
      </c>
    </row>
    <row r="34" spans="1:11" x14ac:dyDescent="0.3">
      <c r="A34" t="s">
        <v>146</v>
      </c>
      <c r="B34" t="s">
        <v>75</v>
      </c>
      <c r="C34" s="3" t="s">
        <v>166</v>
      </c>
      <c r="D34" s="8">
        <v>45103</v>
      </c>
      <c r="E34" s="6">
        <v>45226</v>
      </c>
      <c r="F34" s="1">
        <v>4.3067438091775878E-2</v>
      </c>
      <c r="G34" s="1">
        <v>3.4702452346343268E-2</v>
      </c>
      <c r="H34" s="1">
        <v>3.962661292040455E-2</v>
      </c>
      <c r="I34" s="7">
        <f t="shared" si="0"/>
        <v>2.4273856734764033E-3</v>
      </c>
      <c r="J34" s="2">
        <f t="shared" si="1"/>
        <v>3.9132167786174565E-2</v>
      </c>
      <c r="K34" s="2">
        <f t="shared" si="2"/>
        <v>3.9132167786174565E-2</v>
      </c>
    </row>
    <row r="35" spans="1:11" x14ac:dyDescent="0.3">
      <c r="A35" t="s">
        <v>146</v>
      </c>
      <c r="B35" t="s">
        <v>76</v>
      </c>
      <c r="C35" s="3" t="s">
        <v>167</v>
      </c>
      <c r="D35" s="8">
        <v>45103</v>
      </c>
      <c r="E35" s="6">
        <v>45226</v>
      </c>
      <c r="F35" s="1">
        <v>7.1800093203712459E-2</v>
      </c>
      <c r="G35" s="1">
        <v>6.6122204674199977E-2</v>
      </c>
      <c r="H35" s="1">
        <v>3.7263254941492914E-2</v>
      </c>
      <c r="I35" s="7">
        <f t="shared" si="0"/>
        <v>1.0692340443771471E-2</v>
      </c>
      <c r="J35" s="2">
        <f t="shared" ref="J35:J66" si="3">AVERAGE(F35:H35)</f>
        <v>5.8395184273135115E-2</v>
      </c>
      <c r="K35" s="2">
        <f t="shared" ref="K35:K66" si="4">J35</f>
        <v>5.8395184273135115E-2</v>
      </c>
    </row>
    <row r="36" spans="1:11" x14ac:dyDescent="0.3">
      <c r="A36" t="s">
        <v>146</v>
      </c>
      <c r="B36" t="s">
        <v>77</v>
      </c>
      <c r="C36" s="3" t="s">
        <v>168</v>
      </c>
      <c r="D36" s="8">
        <v>45104</v>
      </c>
      <c r="E36" s="6">
        <v>45226</v>
      </c>
      <c r="F36" s="1">
        <v>0.15156254518283027</v>
      </c>
      <c r="G36" s="1">
        <v>0.16065693525409144</v>
      </c>
      <c r="H36" s="1">
        <v>8.7758971229063149E-2</v>
      </c>
      <c r="I36" s="7">
        <f t="shared" si="0"/>
        <v>2.2934347287464286E-2</v>
      </c>
      <c r="J36" s="2">
        <f t="shared" si="3"/>
        <v>0.13332615055532829</v>
      </c>
      <c r="K36" s="2">
        <f t="shared" si="4"/>
        <v>0.13332615055532829</v>
      </c>
    </row>
    <row r="37" spans="1:11" x14ac:dyDescent="0.3">
      <c r="A37" t="s">
        <v>146</v>
      </c>
      <c r="B37" t="s">
        <v>78</v>
      </c>
      <c r="C37" s="3" t="s">
        <v>169</v>
      </c>
      <c r="D37" s="8">
        <v>45103</v>
      </c>
      <c r="E37" s="6">
        <v>45226</v>
      </c>
      <c r="F37" s="1">
        <v>2.4318651717454398E-2</v>
      </c>
      <c r="G37" s="1">
        <v>4.4641254286100995E-2</v>
      </c>
      <c r="H37" s="1">
        <v>1.5430059737275957E-2</v>
      </c>
      <c r="I37" s="7">
        <f t="shared" si="0"/>
        <v>8.6451949708833357E-3</v>
      </c>
      <c r="J37" s="2">
        <f t="shared" si="3"/>
        <v>2.8129988580277116E-2</v>
      </c>
      <c r="K37" s="2">
        <f t="shared" si="4"/>
        <v>2.8129988580277116E-2</v>
      </c>
    </row>
    <row r="38" spans="1:11" x14ac:dyDescent="0.3">
      <c r="A38" t="s">
        <v>146</v>
      </c>
      <c r="B38" t="s">
        <v>79</v>
      </c>
      <c r="C38" s="3" t="s">
        <v>170</v>
      </c>
      <c r="D38" s="8">
        <v>45103</v>
      </c>
      <c r="E38" s="6">
        <v>45226</v>
      </c>
      <c r="F38" s="1">
        <v>1.5623322913406927E-2</v>
      </c>
      <c r="G38" s="1">
        <v>2.446527627583471E-2</v>
      </c>
      <c r="H38" s="1">
        <v>1.1554681049836408E-2</v>
      </c>
      <c r="I38" s="7">
        <f t="shared" si="0"/>
        <v>3.8109305874820735E-3</v>
      </c>
      <c r="J38" s="2">
        <f t="shared" si="3"/>
        <v>1.7214426746359351E-2</v>
      </c>
      <c r="K38" s="2">
        <f t="shared" si="4"/>
        <v>1.7214426746359351E-2</v>
      </c>
    </row>
    <row r="39" spans="1:11" x14ac:dyDescent="0.3">
      <c r="A39" t="s">
        <v>146</v>
      </c>
      <c r="B39" t="s">
        <v>80</v>
      </c>
      <c r="C39" s="3" t="s">
        <v>171</v>
      </c>
      <c r="D39" s="8">
        <v>45104</v>
      </c>
      <c r="E39" s="6">
        <v>45226</v>
      </c>
      <c r="F39" s="1">
        <v>0.11161371942266277</v>
      </c>
      <c r="G39" s="1">
        <v>0.13549316908065642</v>
      </c>
      <c r="H39" s="1">
        <v>5.5505149291323282E-2</v>
      </c>
      <c r="I39" s="7">
        <f t="shared" si="0"/>
        <v>2.3707105203071333E-2</v>
      </c>
      <c r="J39" s="2">
        <f t="shared" si="3"/>
        <v>0.10087067926488082</v>
      </c>
      <c r="K39" s="2">
        <f t="shared" si="4"/>
        <v>0.10087067926488082</v>
      </c>
    </row>
    <row r="40" spans="1:11" x14ac:dyDescent="0.3">
      <c r="A40" t="s">
        <v>146</v>
      </c>
      <c r="B40" t="s">
        <v>81</v>
      </c>
      <c r="C40" s="3" t="s">
        <v>165</v>
      </c>
      <c r="D40" s="8">
        <v>45112</v>
      </c>
      <c r="E40" s="6">
        <v>45226</v>
      </c>
      <c r="F40" s="1">
        <v>2.045846595998646E-2</v>
      </c>
      <c r="G40" s="1">
        <v>2.0981659922197016E-2</v>
      </c>
      <c r="H40" s="1">
        <v>1.3782269544900394E-2</v>
      </c>
      <c r="I40" s="7">
        <f t="shared" si="0"/>
        <v>2.317524449105276E-3</v>
      </c>
      <c r="J40" s="2">
        <f t="shared" si="3"/>
        <v>1.8407465142361291E-2</v>
      </c>
      <c r="K40" s="2">
        <f t="shared" si="4"/>
        <v>1.8407465142361291E-2</v>
      </c>
    </row>
    <row r="41" spans="1:11" x14ac:dyDescent="0.3">
      <c r="A41" t="s">
        <v>146</v>
      </c>
      <c r="B41" t="s">
        <v>82</v>
      </c>
      <c r="C41" s="3" t="s">
        <v>164</v>
      </c>
      <c r="D41" s="8">
        <v>45112</v>
      </c>
      <c r="E41" s="6">
        <v>45226</v>
      </c>
      <c r="F41" s="1">
        <v>4.1492530872186975E-2</v>
      </c>
      <c r="G41" s="1">
        <v>5.9260476790932694E-2</v>
      </c>
      <c r="H41" s="1">
        <v>2.0692768759718285E-2</v>
      </c>
      <c r="I41" s="7">
        <f t="shared" si="0"/>
        <v>1.1144999149812439E-2</v>
      </c>
      <c r="J41" s="2">
        <f t="shared" si="3"/>
        <v>4.0481925474279319E-2</v>
      </c>
      <c r="K41" s="2">
        <f t="shared" si="4"/>
        <v>4.0481925474279319E-2</v>
      </c>
    </row>
    <row r="42" spans="1:11" x14ac:dyDescent="0.3">
      <c r="A42" t="s">
        <v>146</v>
      </c>
      <c r="B42" t="s">
        <v>83</v>
      </c>
      <c r="C42" s="3" t="s">
        <v>171</v>
      </c>
      <c r="D42" s="8">
        <v>45117</v>
      </c>
      <c r="E42" s="6">
        <v>45226</v>
      </c>
      <c r="F42" s="1">
        <v>0.16927706722191649</v>
      </c>
      <c r="G42" s="1">
        <v>0.22940634012571279</v>
      </c>
      <c r="H42" s="1">
        <v>0.13990931907111526</v>
      </c>
      <c r="I42" s="7">
        <f t="shared" si="0"/>
        <v>2.6339356767893882E-2</v>
      </c>
      <c r="J42" s="2">
        <f t="shared" si="3"/>
        <v>0.1795309088062482</v>
      </c>
      <c r="K42" s="2">
        <f t="shared" si="4"/>
        <v>0.1795309088062482</v>
      </c>
    </row>
    <row r="43" spans="1:11" x14ac:dyDescent="0.3">
      <c r="A43" t="s">
        <v>146</v>
      </c>
      <c r="B43" t="s">
        <v>84</v>
      </c>
      <c r="C43" s="3" t="s">
        <v>168</v>
      </c>
      <c r="D43" s="8">
        <v>45117</v>
      </c>
      <c r="E43" s="6">
        <v>45226</v>
      </c>
      <c r="F43" s="1">
        <v>0.10705646965692057</v>
      </c>
      <c r="G43" s="1">
        <v>0.17745446904049647</v>
      </c>
      <c r="H43" s="1">
        <v>0.10186477416351256</v>
      </c>
      <c r="I43" s="7">
        <f t="shared" si="0"/>
        <v>2.4377396168151037E-2</v>
      </c>
      <c r="J43" s="2">
        <f t="shared" si="3"/>
        <v>0.12879190428697654</v>
      </c>
      <c r="K43" s="2">
        <f t="shared" si="4"/>
        <v>0.12879190428697654</v>
      </c>
    </row>
    <row r="44" spans="1:11" x14ac:dyDescent="0.3">
      <c r="A44" t="s">
        <v>146</v>
      </c>
      <c r="B44" t="s">
        <v>85</v>
      </c>
      <c r="C44" s="3" t="s">
        <v>166</v>
      </c>
      <c r="D44" s="8">
        <v>45127</v>
      </c>
      <c r="E44" s="6">
        <v>45226</v>
      </c>
      <c r="F44" s="1">
        <v>4.9132674287794845E-2</v>
      </c>
      <c r="G44" s="1">
        <v>8.47782577930635E-2</v>
      </c>
      <c r="H44" s="1">
        <v>9.5879915451196188E-2</v>
      </c>
      <c r="I44" s="7">
        <f t="shared" si="0"/>
        <v>1.4101140581485387E-2</v>
      </c>
      <c r="J44" s="2">
        <f t="shared" si="3"/>
        <v>7.6596949177351506E-2</v>
      </c>
      <c r="K44" s="2">
        <f t="shared" si="4"/>
        <v>7.6596949177351506E-2</v>
      </c>
    </row>
    <row r="45" spans="1:11" x14ac:dyDescent="0.3">
      <c r="A45" t="s">
        <v>146</v>
      </c>
      <c r="B45" t="s">
        <v>86</v>
      </c>
      <c r="C45" s="3" t="s">
        <v>167</v>
      </c>
      <c r="D45" s="8">
        <v>45127</v>
      </c>
      <c r="E45" s="6">
        <v>45226</v>
      </c>
      <c r="F45" s="1">
        <v>2.5569792761270381E-2</v>
      </c>
      <c r="G45" s="1">
        <v>6.1676967057097749E-2</v>
      </c>
      <c r="H45" s="1">
        <v>5.9373842200934279E-2</v>
      </c>
      <c r="I45" s="7">
        <f t="shared" si="0"/>
        <v>1.1670823493394825E-2</v>
      </c>
      <c r="J45" s="2">
        <f t="shared" si="3"/>
        <v>4.8873534006434134E-2</v>
      </c>
      <c r="K45" s="2">
        <f t="shared" si="4"/>
        <v>4.8873534006434134E-2</v>
      </c>
    </row>
    <row r="46" spans="1:11" x14ac:dyDescent="0.3">
      <c r="A46" t="s">
        <v>146</v>
      </c>
      <c r="B46" t="s">
        <v>87</v>
      </c>
      <c r="C46" s="3" t="s">
        <v>169</v>
      </c>
      <c r="D46" s="8">
        <v>45131</v>
      </c>
      <c r="E46" s="6">
        <v>45226</v>
      </c>
      <c r="F46" s="1">
        <v>1.6279337163901168E-2</v>
      </c>
      <c r="G46" s="1">
        <v>3.0482574040478907E-2</v>
      </c>
      <c r="H46" s="1">
        <v>2.5843707699013702E-2</v>
      </c>
      <c r="I46" s="7">
        <f t="shared" si="0"/>
        <v>4.1814949641850313E-3</v>
      </c>
      <c r="J46" s="2">
        <f t="shared" si="3"/>
        <v>2.4201872967797924E-2</v>
      </c>
      <c r="K46" s="2">
        <f t="shared" si="4"/>
        <v>2.4201872967797924E-2</v>
      </c>
    </row>
    <row r="47" spans="1:11" x14ac:dyDescent="0.3">
      <c r="A47" t="s">
        <v>146</v>
      </c>
      <c r="B47" t="s">
        <v>88</v>
      </c>
      <c r="C47" s="3" t="s">
        <v>170</v>
      </c>
      <c r="D47" s="8">
        <v>45131</v>
      </c>
      <c r="E47" s="6">
        <v>45226</v>
      </c>
      <c r="F47" s="1">
        <v>1.0913971920091798E-2</v>
      </c>
      <c r="G47" s="1">
        <v>3.0448201949228898E-2</v>
      </c>
      <c r="H47" s="1">
        <v>2.8078376603533673E-2</v>
      </c>
      <c r="I47" s="7">
        <f t="shared" si="0"/>
        <v>6.1545782558700057E-3</v>
      </c>
      <c r="J47" s="2">
        <f t="shared" si="3"/>
        <v>2.3146850157618123E-2</v>
      </c>
      <c r="K47" s="2">
        <f t="shared" si="4"/>
        <v>2.3146850157618123E-2</v>
      </c>
    </row>
    <row r="48" spans="1:11" x14ac:dyDescent="0.3">
      <c r="A48" t="s">
        <v>146</v>
      </c>
      <c r="B48" t="s">
        <v>89</v>
      </c>
      <c r="C48" s="3" t="s">
        <v>166</v>
      </c>
      <c r="D48" s="8">
        <v>45155</v>
      </c>
      <c r="E48" s="6">
        <v>45226</v>
      </c>
      <c r="F48" s="1">
        <v>0.17506292471249371</v>
      </c>
      <c r="G48" s="1">
        <v>0.20673978896769948</v>
      </c>
      <c r="H48" s="1">
        <v>0.11970671993058597</v>
      </c>
      <c r="I48" s="7">
        <f t="shared" si="0"/>
        <v>2.5432359355442163E-2</v>
      </c>
      <c r="J48" s="2">
        <f t="shared" si="3"/>
        <v>0.16716981120359306</v>
      </c>
      <c r="K48" s="2">
        <f t="shared" si="4"/>
        <v>0.16716981120359306</v>
      </c>
    </row>
    <row r="49" spans="1:11" x14ac:dyDescent="0.3">
      <c r="A49" t="s">
        <v>146</v>
      </c>
      <c r="B49" t="s">
        <v>90</v>
      </c>
      <c r="C49" s="3" t="s">
        <v>167</v>
      </c>
      <c r="D49" s="8">
        <v>45155</v>
      </c>
      <c r="E49" s="6">
        <v>45226</v>
      </c>
      <c r="F49" s="1">
        <v>0.18001846374661387</v>
      </c>
      <c r="G49" s="1">
        <v>0.22994296975586459</v>
      </c>
      <c r="H49" s="1">
        <v>0.13650142848000538</v>
      </c>
      <c r="I49" s="7">
        <f t="shared" si="0"/>
        <v>2.6995380566426051E-2</v>
      </c>
      <c r="J49" s="2">
        <f t="shared" si="3"/>
        <v>0.18215428732749461</v>
      </c>
      <c r="K49" s="2">
        <f t="shared" si="4"/>
        <v>0.18215428732749461</v>
      </c>
    </row>
    <row r="50" spans="1:11" x14ac:dyDescent="0.3">
      <c r="A50" t="s">
        <v>146</v>
      </c>
      <c r="B50" t="s">
        <v>91</v>
      </c>
      <c r="C50" s="3" t="s">
        <v>172</v>
      </c>
      <c r="D50" s="8">
        <v>45188</v>
      </c>
      <c r="E50" s="6">
        <v>45226</v>
      </c>
      <c r="F50" s="1">
        <v>0.10751420972621628</v>
      </c>
      <c r="G50" s="1">
        <v>0.17436502316798685</v>
      </c>
      <c r="H50" s="1">
        <v>8.217399653368794E-2</v>
      </c>
      <c r="I50" s="7">
        <f t="shared" si="0"/>
        <v>2.7497821180711732E-2</v>
      </c>
      <c r="J50" s="2">
        <f t="shared" si="3"/>
        <v>0.1213510764759637</v>
      </c>
      <c r="K50" s="2">
        <f t="shared" si="4"/>
        <v>0.1213510764759637</v>
      </c>
    </row>
    <row r="51" spans="1:11" x14ac:dyDescent="0.3">
      <c r="A51" t="s">
        <v>146</v>
      </c>
      <c r="B51" t="s">
        <v>92</v>
      </c>
      <c r="C51" s="3" t="s">
        <v>173</v>
      </c>
      <c r="D51" s="8">
        <v>45188</v>
      </c>
      <c r="E51" s="6">
        <v>45226</v>
      </c>
      <c r="F51" s="1">
        <v>0.16738657901838852</v>
      </c>
      <c r="G51" s="1">
        <v>0.19076083444138114</v>
      </c>
      <c r="H51" s="1">
        <v>0.11603968917529994</v>
      </c>
      <c r="I51" s="7">
        <f t="shared" si="0"/>
        <v>2.2068213016076147E-2</v>
      </c>
      <c r="J51" s="2">
        <f t="shared" si="3"/>
        <v>0.1580623675450232</v>
      </c>
      <c r="K51" s="2">
        <f t="shared" si="4"/>
        <v>0.1580623675450232</v>
      </c>
    </row>
    <row r="52" spans="1:11" x14ac:dyDescent="0.3">
      <c r="A52" t="s">
        <v>146</v>
      </c>
      <c r="B52" t="s">
        <v>93</v>
      </c>
      <c r="C52" s="3" t="s">
        <v>151</v>
      </c>
      <c r="D52" s="8">
        <v>45189</v>
      </c>
      <c r="E52" s="6">
        <v>45226</v>
      </c>
      <c r="F52" s="1">
        <v>0.35660152048461652</v>
      </c>
      <c r="G52" s="1">
        <v>0.26030949689034416</v>
      </c>
      <c r="H52" s="1">
        <v>0.18627837420894044</v>
      </c>
      <c r="I52" s="7">
        <f t="shared" si="0"/>
        <v>4.9307839747737572E-2</v>
      </c>
      <c r="J52" s="2">
        <f t="shared" si="3"/>
        <v>0.26772979719463369</v>
      </c>
      <c r="K52" s="2">
        <f t="shared" si="4"/>
        <v>0.26772979719463369</v>
      </c>
    </row>
    <row r="53" spans="1:11" x14ac:dyDescent="0.3">
      <c r="A53" t="s">
        <v>146</v>
      </c>
      <c r="B53" t="s">
        <v>94</v>
      </c>
      <c r="C53" s="3" t="s">
        <v>152</v>
      </c>
      <c r="D53" s="8">
        <v>45189</v>
      </c>
      <c r="E53" s="6">
        <v>45226</v>
      </c>
      <c r="F53" s="1">
        <v>0.4205291374618656</v>
      </c>
      <c r="G53" s="1">
        <v>0.32543249007616959</v>
      </c>
      <c r="H53" s="1">
        <v>0.26051052643827305</v>
      </c>
      <c r="I53" s="7">
        <f t="shared" si="0"/>
        <v>4.646634958076868E-2</v>
      </c>
      <c r="J53" s="2">
        <f t="shared" si="3"/>
        <v>0.33549071799210273</v>
      </c>
      <c r="K53" s="2">
        <f t="shared" si="4"/>
        <v>0.33549071799210273</v>
      </c>
    </row>
    <row r="54" spans="1:11" x14ac:dyDescent="0.3">
      <c r="A54" t="s">
        <v>146</v>
      </c>
      <c r="B54" t="s">
        <v>95</v>
      </c>
      <c r="C54" s="3" t="s">
        <v>174</v>
      </c>
      <c r="D54" s="8">
        <v>45113</v>
      </c>
      <c r="E54" s="6">
        <v>45226</v>
      </c>
      <c r="F54" s="1">
        <v>9.1544749318816537E-2</v>
      </c>
      <c r="G54" s="1">
        <v>8.049827972325313E-2</v>
      </c>
      <c r="H54" s="1">
        <v>5.7690999732622969E-2</v>
      </c>
      <c r="I54" s="7">
        <f t="shared" si="0"/>
        <v>9.9673714136047486E-3</v>
      </c>
      <c r="J54" s="2">
        <f t="shared" si="3"/>
        <v>7.6578009591564203E-2</v>
      </c>
      <c r="K54" s="2">
        <f t="shared" si="4"/>
        <v>7.6578009591564203E-2</v>
      </c>
    </row>
    <row r="55" spans="1:11" x14ac:dyDescent="0.3">
      <c r="A55" t="s">
        <v>146</v>
      </c>
      <c r="B55" t="s">
        <v>96</v>
      </c>
      <c r="C55" s="3" t="s">
        <v>175</v>
      </c>
      <c r="D55" s="8">
        <v>45113</v>
      </c>
      <c r="E55" s="6">
        <v>45226</v>
      </c>
      <c r="F55" s="1">
        <v>4.1406320534940907E-2</v>
      </c>
      <c r="G55" s="1">
        <v>4.3512766517008972E-2</v>
      </c>
      <c r="H55" s="1">
        <v>3.608260433433063E-2</v>
      </c>
      <c r="I55" s="7">
        <f t="shared" si="0"/>
        <v>2.2109120657034334E-3</v>
      </c>
      <c r="J55" s="2">
        <f t="shared" si="3"/>
        <v>4.033389712876017E-2</v>
      </c>
      <c r="K55" s="2">
        <f t="shared" si="4"/>
        <v>4.033389712876017E-2</v>
      </c>
    </row>
    <row r="56" spans="1:11" x14ac:dyDescent="0.3">
      <c r="A56" t="s">
        <v>146</v>
      </c>
      <c r="B56" t="s">
        <v>7</v>
      </c>
      <c r="C56" s="3" t="s">
        <v>163</v>
      </c>
      <c r="D56" s="8">
        <v>45190</v>
      </c>
      <c r="E56" s="6">
        <v>45258</v>
      </c>
      <c r="F56" s="1">
        <v>0.67760606214509533</v>
      </c>
      <c r="G56" s="1">
        <v>0.42029628884123077</v>
      </c>
      <c r="H56" s="1">
        <v>0.51573502534838433</v>
      </c>
      <c r="I56" s="7">
        <f t="shared" si="0"/>
        <v>7.5099602165468737E-2</v>
      </c>
      <c r="J56" s="2">
        <f t="shared" si="3"/>
        <v>0.53787912544490346</v>
      </c>
      <c r="K56" s="2">
        <f t="shared" si="4"/>
        <v>0.53787912544490346</v>
      </c>
    </row>
    <row r="57" spans="1:11" x14ac:dyDescent="0.3">
      <c r="A57" t="s">
        <v>146</v>
      </c>
      <c r="B57" t="s">
        <v>8</v>
      </c>
      <c r="C57" s="3" t="s">
        <v>159</v>
      </c>
      <c r="D57" s="8">
        <v>45180</v>
      </c>
      <c r="E57" s="6">
        <v>45258</v>
      </c>
      <c r="F57" s="1">
        <v>0.21971060828332226</v>
      </c>
      <c r="G57" s="1">
        <v>0.12895876869080372</v>
      </c>
      <c r="H57" s="1">
        <v>0.14704914667040186</v>
      </c>
      <c r="I57" s="7">
        <f t="shared" si="0"/>
        <v>2.7731696835327099E-2</v>
      </c>
      <c r="J57" s="2">
        <f t="shared" si="3"/>
        <v>0.16523950788150929</v>
      </c>
      <c r="K57" s="2">
        <f t="shared" si="4"/>
        <v>0.16523950788150929</v>
      </c>
    </row>
    <row r="58" spans="1:11" x14ac:dyDescent="0.3">
      <c r="A58" t="s">
        <v>146</v>
      </c>
      <c r="B58" t="s">
        <v>9</v>
      </c>
      <c r="C58" s="3" t="s">
        <v>162</v>
      </c>
      <c r="D58" s="8">
        <v>45141</v>
      </c>
      <c r="E58" s="6">
        <v>45258</v>
      </c>
      <c r="F58" s="1">
        <v>0.39972102328456249</v>
      </c>
      <c r="G58" s="1">
        <v>0.4557940183280173</v>
      </c>
      <c r="H58" s="1">
        <v>0.36294153673539964</v>
      </c>
      <c r="I58" s="7">
        <f t="shared" si="0"/>
        <v>2.6996393526492843E-2</v>
      </c>
      <c r="J58" s="2">
        <f t="shared" si="3"/>
        <v>0.40615219278265985</v>
      </c>
      <c r="K58" s="2">
        <f t="shared" si="4"/>
        <v>0.40615219278265985</v>
      </c>
    </row>
    <row r="59" spans="1:11" x14ac:dyDescent="0.3">
      <c r="A59" t="s">
        <v>146</v>
      </c>
      <c r="B59" t="s">
        <v>10</v>
      </c>
      <c r="C59" s="3" t="s">
        <v>163</v>
      </c>
      <c r="D59" s="8">
        <v>45141</v>
      </c>
      <c r="E59" s="6">
        <v>45258</v>
      </c>
      <c r="F59" s="1">
        <v>0.40126733092773331</v>
      </c>
      <c r="G59" s="1">
        <v>0.41867665197139409</v>
      </c>
      <c r="H59" s="1">
        <v>0.53541644944618394</v>
      </c>
      <c r="I59" s="7">
        <f t="shared" si="0"/>
        <v>4.2115747103095416E-2</v>
      </c>
      <c r="J59" s="2">
        <f t="shared" si="3"/>
        <v>0.45178681078177041</v>
      </c>
      <c r="K59" s="2">
        <f t="shared" si="4"/>
        <v>0.45178681078177041</v>
      </c>
    </row>
    <row r="60" spans="1:11" x14ac:dyDescent="0.3">
      <c r="A60" t="s">
        <v>146</v>
      </c>
      <c r="B60" t="s">
        <v>11</v>
      </c>
      <c r="C60" s="3" t="s">
        <v>161</v>
      </c>
      <c r="D60" s="8">
        <v>45141</v>
      </c>
      <c r="E60" s="6">
        <v>45258</v>
      </c>
      <c r="F60" s="1">
        <v>0.52416647436552244</v>
      </c>
      <c r="G60" s="1">
        <v>0.59355724186520864</v>
      </c>
      <c r="H60" s="1">
        <v>0.70156610195130531</v>
      </c>
      <c r="I60" s="7">
        <f t="shared" si="0"/>
        <v>5.1613747274490092E-2</v>
      </c>
      <c r="J60" s="2">
        <f t="shared" si="3"/>
        <v>0.60642993939401213</v>
      </c>
      <c r="K60" s="2">
        <f t="shared" si="4"/>
        <v>0.60642993939401213</v>
      </c>
    </row>
    <row r="61" spans="1:11" x14ac:dyDescent="0.3">
      <c r="A61" t="s">
        <v>146</v>
      </c>
      <c r="B61" t="s">
        <v>12</v>
      </c>
      <c r="C61" s="3" t="s">
        <v>161</v>
      </c>
      <c r="D61" s="8">
        <v>45190</v>
      </c>
      <c r="E61" s="6">
        <v>45258</v>
      </c>
      <c r="F61" s="1">
        <v>0.13198110308425551</v>
      </c>
      <c r="G61" s="1">
        <v>9.5056687645851401E-2</v>
      </c>
      <c r="H61" s="1">
        <v>0.12030072640257174</v>
      </c>
      <c r="I61" s="7">
        <f t="shared" si="0"/>
        <v>1.0896240808555798E-2</v>
      </c>
      <c r="J61" s="2">
        <f t="shared" si="3"/>
        <v>0.11577950571089289</v>
      </c>
      <c r="K61" s="2">
        <f t="shared" si="4"/>
        <v>0.11577950571089289</v>
      </c>
    </row>
    <row r="62" spans="1:11" x14ac:dyDescent="0.3">
      <c r="A62" t="s">
        <v>146</v>
      </c>
      <c r="B62" t="s">
        <v>13</v>
      </c>
      <c r="C62" s="3" t="s">
        <v>159</v>
      </c>
      <c r="D62" s="8">
        <v>45139</v>
      </c>
      <c r="E62" s="6">
        <v>45258</v>
      </c>
      <c r="F62" s="1">
        <v>6.3620072389096546E-2</v>
      </c>
      <c r="G62" s="1">
        <v>8.1768679175544132E-2</v>
      </c>
      <c r="H62" s="1">
        <v>0.10509445593241666</v>
      </c>
      <c r="I62" s="7">
        <f t="shared" si="0"/>
        <v>1.2003676010796249E-2</v>
      </c>
      <c r="J62" s="2">
        <f t="shared" si="3"/>
        <v>8.3494402499019113E-2</v>
      </c>
      <c r="K62" s="2">
        <f t="shared" si="4"/>
        <v>8.3494402499019113E-2</v>
      </c>
    </row>
    <row r="63" spans="1:11" x14ac:dyDescent="0.3">
      <c r="A63" t="s">
        <v>146</v>
      </c>
      <c r="B63" t="s">
        <v>14</v>
      </c>
      <c r="C63" s="3" t="s">
        <v>162</v>
      </c>
      <c r="D63" s="8">
        <v>45190</v>
      </c>
      <c r="E63" s="6">
        <v>45258</v>
      </c>
      <c r="F63" s="1">
        <v>0.49428984423433447</v>
      </c>
      <c r="G63" s="1">
        <v>0.51176785248321022</v>
      </c>
      <c r="H63" s="1">
        <v>0.38756316079291769</v>
      </c>
      <c r="I63" s="7">
        <f t="shared" si="0"/>
        <v>3.8817858983142405E-2</v>
      </c>
      <c r="J63" s="2">
        <f t="shared" si="3"/>
        <v>0.46454028583682083</v>
      </c>
      <c r="K63" s="2">
        <f t="shared" si="4"/>
        <v>0.46454028583682083</v>
      </c>
    </row>
    <row r="64" spans="1:11" x14ac:dyDescent="0.3">
      <c r="A64" t="s">
        <v>146</v>
      </c>
      <c r="B64" t="s">
        <v>15</v>
      </c>
      <c r="C64" s="3" t="s">
        <v>158</v>
      </c>
      <c r="D64" s="8">
        <v>45139</v>
      </c>
      <c r="E64" s="6">
        <v>45258</v>
      </c>
      <c r="F64" s="1">
        <v>9.1456494301155461E-2</v>
      </c>
      <c r="G64" s="1">
        <v>7.5692130444620892E-2</v>
      </c>
      <c r="H64" s="1">
        <v>6.8727478771587663E-2</v>
      </c>
      <c r="I64" s="7">
        <f t="shared" si="0"/>
        <v>6.7232171848802163E-3</v>
      </c>
      <c r="J64" s="2">
        <f t="shared" si="3"/>
        <v>7.8625367839121343E-2</v>
      </c>
      <c r="K64" s="2">
        <f t="shared" si="4"/>
        <v>7.8625367839121343E-2</v>
      </c>
    </row>
    <row r="65" spans="1:11" x14ac:dyDescent="0.3">
      <c r="A65" t="s">
        <v>146</v>
      </c>
      <c r="B65" t="s">
        <v>16</v>
      </c>
      <c r="C65" s="3" t="s">
        <v>160</v>
      </c>
      <c r="D65" s="8">
        <v>45190</v>
      </c>
      <c r="E65" s="6">
        <v>45258</v>
      </c>
      <c r="F65" s="1">
        <v>0.4557940183280173</v>
      </c>
      <c r="G65" s="1">
        <v>0.54480033603869682</v>
      </c>
      <c r="H65" s="1">
        <v>0.53355915778899188</v>
      </c>
      <c r="I65" s="7">
        <f t="shared" si="0"/>
        <v>2.798402877460333E-2</v>
      </c>
      <c r="J65" s="2">
        <f t="shared" si="3"/>
        <v>0.51138450405190206</v>
      </c>
      <c r="K65" s="2">
        <f t="shared" si="4"/>
        <v>0.51138450405190206</v>
      </c>
    </row>
    <row r="66" spans="1:11" x14ac:dyDescent="0.3">
      <c r="A66" t="s">
        <v>146</v>
      </c>
      <c r="B66" t="s">
        <v>17</v>
      </c>
      <c r="C66" s="3" t="s">
        <v>158</v>
      </c>
      <c r="D66" s="8">
        <v>45180</v>
      </c>
      <c r="E66" s="6">
        <v>45258</v>
      </c>
      <c r="F66" s="1">
        <v>0.23461557630450625</v>
      </c>
      <c r="G66" s="1">
        <v>0.26241243387569507</v>
      </c>
      <c r="H66" s="1">
        <v>0.26342756775289461</v>
      </c>
      <c r="I66" s="7">
        <f t="shared" si="0"/>
        <v>9.4393580256157007E-3</v>
      </c>
      <c r="J66" s="2">
        <f t="shared" si="3"/>
        <v>0.25348519264436531</v>
      </c>
      <c r="K66" s="2">
        <f t="shared" si="4"/>
        <v>0.25348519264436531</v>
      </c>
    </row>
    <row r="67" spans="1:11" x14ac:dyDescent="0.3">
      <c r="A67" t="s">
        <v>146</v>
      </c>
      <c r="B67" t="s">
        <v>18</v>
      </c>
      <c r="C67" s="3" t="s">
        <v>160</v>
      </c>
      <c r="D67" s="8">
        <v>45141</v>
      </c>
      <c r="E67" s="6">
        <v>45258</v>
      </c>
      <c r="F67" s="1">
        <v>0.31220580909954593</v>
      </c>
      <c r="G67" s="1">
        <v>0.39511776132688725</v>
      </c>
      <c r="H67" s="5">
        <v>1.4253824368347381</v>
      </c>
      <c r="I67" s="7">
        <f>STDEV(F67:G67)/SQRT(2)</f>
        <v>4.1455976113670856E-2</v>
      </c>
      <c r="J67" s="2">
        <f t="shared" ref="J67:J98" si="5">AVERAGE(F67:H67)</f>
        <v>0.71090200242039037</v>
      </c>
      <c r="K67" s="2">
        <f>AVERAGE(F67:G67)</f>
        <v>0.35366178521321656</v>
      </c>
    </row>
    <row r="68" spans="1:11" x14ac:dyDescent="0.3">
      <c r="A68" t="s">
        <v>146</v>
      </c>
      <c r="B68" t="s">
        <v>19</v>
      </c>
      <c r="C68" s="3" t="s">
        <v>152</v>
      </c>
      <c r="D68" s="8">
        <v>45218</v>
      </c>
      <c r="E68" s="6">
        <v>45258</v>
      </c>
      <c r="F68" s="1">
        <v>0.10550101038163694</v>
      </c>
      <c r="G68" s="1">
        <v>9.8038617442649106E-2</v>
      </c>
      <c r="H68" s="1">
        <v>8.1768679175544132E-2</v>
      </c>
      <c r="I68" s="7">
        <f t="shared" si="0"/>
        <v>7.0064325367913049E-3</v>
      </c>
      <c r="J68" s="2">
        <f t="shared" si="5"/>
        <v>9.5102768999943396E-2</v>
      </c>
      <c r="K68" s="2">
        <f t="shared" ref="K68:K99" si="6">J68</f>
        <v>9.5102768999943396E-2</v>
      </c>
    </row>
    <row r="69" spans="1:11" x14ac:dyDescent="0.3">
      <c r="A69" t="s">
        <v>146</v>
      </c>
      <c r="B69" t="s">
        <v>20</v>
      </c>
      <c r="C69" s="3" t="s">
        <v>150</v>
      </c>
      <c r="D69" s="8">
        <v>45217</v>
      </c>
      <c r="E69" s="6">
        <v>45258</v>
      </c>
      <c r="F69" s="1">
        <v>1.8708740109742383E-2</v>
      </c>
      <c r="G69" s="1">
        <v>2.4232096569073734E-2</v>
      </c>
      <c r="H69" s="1">
        <v>2.5479421060056483E-2</v>
      </c>
      <c r="I69" s="7">
        <f t="shared" ref="I69:I122" si="7">STDEV(F69:H69)/SQRT(3)</f>
        <v>2.0804033462233145E-3</v>
      </c>
      <c r="J69" s="2">
        <f t="shared" si="5"/>
        <v>2.2806752579624199E-2</v>
      </c>
      <c r="K69" s="2">
        <f t="shared" si="6"/>
        <v>2.2806752579624199E-2</v>
      </c>
    </row>
    <row r="70" spans="1:11" x14ac:dyDescent="0.3">
      <c r="A70" t="s">
        <v>146</v>
      </c>
      <c r="B70" t="s">
        <v>21</v>
      </c>
      <c r="C70" s="3" t="s">
        <v>151</v>
      </c>
      <c r="D70" s="8">
        <v>45218</v>
      </c>
      <c r="E70" s="6">
        <v>45258</v>
      </c>
      <c r="F70" s="1">
        <v>0.13877470683846041</v>
      </c>
      <c r="G70" s="1">
        <v>0.21971060828332226</v>
      </c>
      <c r="H70" s="1">
        <v>0.11397060988927254</v>
      </c>
      <c r="I70" s="7">
        <f t="shared" si="7"/>
        <v>3.1925965249943435E-2</v>
      </c>
      <c r="J70" s="2">
        <f t="shared" si="5"/>
        <v>0.1574853083370184</v>
      </c>
      <c r="K70" s="2">
        <f t="shared" si="6"/>
        <v>0.1574853083370184</v>
      </c>
    </row>
    <row r="71" spans="1:11" x14ac:dyDescent="0.3">
      <c r="A71" t="s">
        <v>146</v>
      </c>
      <c r="B71" t="s">
        <v>22</v>
      </c>
      <c r="C71" s="3" t="s">
        <v>172</v>
      </c>
      <c r="D71" s="8">
        <v>45217</v>
      </c>
      <c r="E71" s="6">
        <v>45258</v>
      </c>
      <c r="F71" s="1">
        <v>2.7845578649043065E-2</v>
      </c>
      <c r="G71" s="1">
        <v>2.3404516677787535E-2</v>
      </c>
      <c r="H71" s="1">
        <v>1.9073421463186288E-2</v>
      </c>
      <c r="I71" s="7">
        <f t="shared" si="7"/>
        <v>2.5323699800324576E-3</v>
      </c>
      <c r="J71" s="2">
        <f t="shared" si="5"/>
        <v>2.3441172263338961E-2</v>
      </c>
      <c r="K71" s="2">
        <f t="shared" si="6"/>
        <v>2.3441172263338961E-2</v>
      </c>
    </row>
    <row r="72" spans="1:11" x14ac:dyDescent="0.3">
      <c r="A72" t="s">
        <v>146</v>
      </c>
      <c r="B72" t="s">
        <v>23</v>
      </c>
      <c r="C72" s="3" t="s">
        <v>176</v>
      </c>
      <c r="D72" s="8">
        <v>45090</v>
      </c>
      <c r="E72" s="6">
        <v>45258</v>
      </c>
      <c r="F72" s="1">
        <v>1.5071033405871596E-2</v>
      </c>
      <c r="G72" s="1">
        <v>5.1647139707161858E-2</v>
      </c>
      <c r="H72" s="1">
        <v>3.6911659611025861E-2</v>
      </c>
      <c r="I72" s="7">
        <f t="shared" si="7"/>
        <v>1.0624810792721011E-2</v>
      </c>
      <c r="J72" s="2">
        <f t="shared" si="5"/>
        <v>3.4543277574686442E-2</v>
      </c>
      <c r="K72" s="2">
        <f t="shared" si="6"/>
        <v>3.4543277574686442E-2</v>
      </c>
    </row>
    <row r="73" spans="1:11" x14ac:dyDescent="0.3">
      <c r="A73" t="s">
        <v>146</v>
      </c>
      <c r="B73" t="s">
        <v>24</v>
      </c>
      <c r="C73" s="3" t="s">
        <v>175</v>
      </c>
      <c r="D73" s="8">
        <v>45090</v>
      </c>
      <c r="E73" s="6">
        <v>45258</v>
      </c>
      <c r="F73" s="1">
        <v>2.7418834902966805E-2</v>
      </c>
      <c r="G73" s="1">
        <v>3.3644964015008286E-2</v>
      </c>
      <c r="H73" s="1">
        <v>3.1874596132207139E-2</v>
      </c>
      <c r="I73" s="7">
        <f t="shared" si="7"/>
        <v>1.8522163044469725E-3</v>
      </c>
      <c r="J73" s="2">
        <f t="shared" si="5"/>
        <v>3.0979465016727409E-2</v>
      </c>
      <c r="K73" s="2">
        <f t="shared" si="6"/>
        <v>3.0979465016727409E-2</v>
      </c>
    </row>
    <row r="74" spans="1:11" x14ac:dyDescent="0.3">
      <c r="A74" t="s">
        <v>146</v>
      </c>
      <c r="B74" t="s">
        <v>25</v>
      </c>
      <c r="C74" s="3" t="s">
        <v>174</v>
      </c>
      <c r="D74" s="8">
        <v>45090</v>
      </c>
      <c r="E74" s="6">
        <v>45258</v>
      </c>
      <c r="F74" s="1">
        <v>6.004017768717574E-2</v>
      </c>
      <c r="G74" s="1">
        <v>3.6345974835901164E-2</v>
      </c>
      <c r="H74" s="1">
        <v>3.249591380457769E-2</v>
      </c>
      <c r="I74" s="7">
        <f t="shared" si="7"/>
        <v>8.6117642131642684E-3</v>
      </c>
      <c r="J74" s="2">
        <f t="shared" si="5"/>
        <v>4.296068877588486E-2</v>
      </c>
      <c r="K74" s="2">
        <f t="shared" si="6"/>
        <v>4.296068877588486E-2</v>
      </c>
    </row>
    <row r="75" spans="1:11" x14ac:dyDescent="0.3">
      <c r="A75" t="s">
        <v>146</v>
      </c>
      <c r="B75" t="s">
        <v>26</v>
      </c>
      <c r="C75" s="3" t="s">
        <v>177</v>
      </c>
      <c r="D75" s="8">
        <v>45090</v>
      </c>
      <c r="E75" s="6">
        <v>45258</v>
      </c>
      <c r="F75" s="1">
        <v>1.4782877194839434E-2</v>
      </c>
      <c r="G75" s="1">
        <v>7.4244906692507315E-2</v>
      </c>
      <c r="H75" s="1">
        <v>3.0905102575006359E-2</v>
      </c>
      <c r="I75" s="7">
        <f t="shared" si="7"/>
        <v>1.7754495086743802E-2</v>
      </c>
      <c r="J75" s="2">
        <f t="shared" si="5"/>
        <v>3.9977628820784372E-2</v>
      </c>
      <c r="K75" s="2">
        <f t="shared" si="6"/>
        <v>3.9977628820784372E-2</v>
      </c>
    </row>
    <row r="76" spans="1:11" x14ac:dyDescent="0.3">
      <c r="A76" t="s">
        <v>146</v>
      </c>
      <c r="B76" t="s">
        <v>27</v>
      </c>
      <c r="C76" s="3" t="s">
        <v>178</v>
      </c>
      <c r="D76" s="8">
        <v>45090</v>
      </c>
      <c r="E76" s="6">
        <v>45258</v>
      </c>
      <c r="F76" s="1">
        <v>2.3585946134593205E-2</v>
      </c>
      <c r="G76" s="1">
        <v>2.8169989509375257E-2</v>
      </c>
      <c r="H76" s="1">
        <v>3.2121684792134682E-2</v>
      </c>
      <c r="I76" s="7">
        <f t="shared" si="7"/>
        <v>2.4663083489692116E-3</v>
      </c>
      <c r="J76" s="2">
        <f t="shared" si="5"/>
        <v>2.7959206812034381E-2</v>
      </c>
      <c r="K76" s="2">
        <f t="shared" si="6"/>
        <v>2.7959206812034381E-2</v>
      </c>
    </row>
    <row r="77" spans="1:11" x14ac:dyDescent="0.3">
      <c r="A77" t="s">
        <v>146</v>
      </c>
      <c r="B77" t="s">
        <v>28</v>
      </c>
      <c r="C77" s="3" t="s">
        <v>174</v>
      </c>
      <c r="D77" s="8">
        <v>45090</v>
      </c>
      <c r="E77" s="6">
        <v>45258</v>
      </c>
      <c r="F77" s="1">
        <v>3.0314201007758463E-2</v>
      </c>
      <c r="G77" s="1">
        <v>2.9278903748071659E-2</v>
      </c>
      <c r="H77" s="1">
        <v>4.671422467901104E-2</v>
      </c>
      <c r="I77" s="7">
        <f t="shared" si="7"/>
        <v>5.6471380794877561E-3</v>
      </c>
      <c r="J77" s="2">
        <f t="shared" si="5"/>
        <v>3.543577647828039E-2</v>
      </c>
      <c r="K77" s="2">
        <f t="shared" si="6"/>
        <v>3.543577647828039E-2</v>
      </c>
    </row>
    <row r="78" spans="1:11" x14ac:dyDescent="0.3">
      <c r="A78" t="s">
        <v>146</v>
      </c>
      <c r="B78" t="s">
        <v>29</v>
      </c>
      <c r="C78" s="3" t="s">
        <v>179</v>
      </c>
      <c r="D78" s="8">
        <v>45090</v>
      </c>
      <c r="E78" s="6">
        <v>45258</v>
      </c>
      <c r="F78" s="1">
        <v>2.1665235970917351E-2</v>
      </c>
      <c r="G78" s="1">
        <v>2.1917643648603283E-2</v>
      </c>
      <c r="H78" s="1">
        <v>2.9392168225074355E-2</v>
      </c>
      <c r="I78" s="7">
        <f t="shared" si="7"/>
        <v>2.5346236773089951E-3</v>
      </c>
      <c r="J78" s="2">
        <f t="shared" si="5"/>
        <v>2.4325015948198331E-2</v>
      </c>
      <c r="K78" s="2">
        <f t="shared" si="6"/>
        <v>2.4325015948198331E-2</v>
      </c>
    </row>
    <row r="79" spans="1:11" x14ac:dyDescent="0.3">
      <c r="A79" t="s">
        <v>146</v>
      </c>
      <c r="B79" t="s">
        <v>30</v>
      </c>
      <c r="C79" s="3" t="s">
        <v>180</v>
      </c>
      <c r="D79" s="8">
        <v>45090</v>
      </c>
      <c r="E79" s="6">
        <v>45258</v>
      </c>
      <c r="F79" s="1">
        <v>3.7054451153261087E-2</v>
      </c>
      <c r="G79" s="1">
        <v>3.5788959388251315E-2</v>
      </c>
      <c r="H79" s="1">
        <v>9.5056687645851401E-2</v>
      </c>
      <c r="I79" s="7">
        <f t="shared" si="7"/>
        <v>1.9548407892497732E-2</v>
      </c>
      <c r="J79" s="2">
        <f t="shared" si="5"/>
        <v>5.5966699395787932E-2</v>
      </c>
      <c r="K79" s="2">
        <f t="shared" si="6"/>
        <v>5.5966699395787932E-2</v>
      </c>
    </row>
    <row r="80" spans="1:11" x14ac:dyDescent="0.3">
      <c r="A80" t="s">
        <v>146</v>
      </c>
      <c r="B80" t="s">
        <v>97</v>
      </c>
      <c r="C80" s="3" t="s">
        <v>171</v>
      </c>
      <c r="D80" s="8">
        <v>45153</v>
      </c>
      <c r="E80" s="6">
        <v>45274</v>
      </c>
      <c r="F80" s="1">
        <v>0.77540567727198306</v>
      </c>
      <c r="G80" s="1">
        <v>0.59371301072453408</v>
      </c>
      <c r="H80" s="1">
        <v>0.54113977470915331</v>
      </c>
      <c r="I80" s="7">
        <f t="shared" si="7"/>
        <v>7.0968178833829942E-2</v>
      </c>
      <c r="J80" s="2">
        <f t="shared" si="5"/>
        <v>0.63675282090189012</v>
      </c>
      <c r="K80" s="2">
        <f t="shared" si="6"/>
        <v>0.63675282090189012</v>
      </c>
    </row>
    <row r="81" spans="1:11" x14ac:dyDescent="0.3">
      <c r="A81" t="s">
        <v>146</v>
      </c>
      <c r="B81" t="s">
        <v>98</v>
      </c>
      <c r="C81" s="3" t="s">
        <v>168</v>
      </c>
      <c r="D81" s="8">
        <v>45153</v>
      </c>
      <c r="E81" s="6">
        <v>45274</v>
      </c>
      <c r="F81" s="1">
        <v>0.57471357361041142</v>
      </c>
      <c r="G81" s="1">
        <v>0.55686251920854024</v>
      </c>
      <c r="H81" s="1">
        <v>0.86405703048182447</v>
      </c>
      <c r="I81" s="7">
        <f t="shared" si="7"/>
        <v>9.9556450746406497E-2</v>
      </c>
      <c r="J81" s="2">
        <f t="shared" si="5"/>
        <v>0.66521104110025864</v>
      </c>
      <c r="K81" s="2">
        <f t="shared" si="6"/>
        <v>0.66521104110025864</v>
      </c>
    </row>
    <row r="82" spans="1:11" x14ac:dyDescent="0.3">
      <c r="A82" t="s">
        <v>146</v>
      </c>
      <c r="B82" t="s">
        <v>99</v>
      </c>
      <c r="C82" s="3" t="s">
        <v>181</v>
      </c>
      <c r="D82" s="8">
        <v>45175</v>
      </c>
      <c r="E82" s="6">
        <v>45274</v>
      </c>
      <c r="F82" s="1">
        <v>3.7624603755695429E-2</v>
      </c>
      <c r="G82" s="1">
        <v>2.2599989772624937E-2</v>
      </c>
      <c r="H82" s="1">
        <v>4.9377894870819256E-2</v>
      </c>
      <c r="I82" s="7">
        <f t="shared" si="7"/>
        <v>7.7493192490445742E-3</v>
      </c>
      <c r="J82" s="2">
        <f t="shared" si="5"/>
        <v>3.6534162799713207E-2</v>
      </c>
      <c r="K82" s="2">
        <f t="shared" si="6"/>
        <v>3.6534162799713207E-2</v>
      </c>
    </row>
    <row r="83" spans="1:11" x14ac:dyDescent="0.3">
      <c r="A83" t="s">
        <v>146</v>
      </c>
      <c r="B83" t="s">
        <v>100</v>
      </c>
      <c r="C83" s="3" t="s">
        <v>165</v>
      </c>
      <c r="D83" s="8">
        <v>45175</v>
      </c>
      <c r="E83" s="6">
        <v>45274</v>
      </c>
      <c r="F83" s="1">
        <v>2.7178207930394521E-2</v>
      </c>
      <c r="G83" s="1">
        <v>2.7178207930394521E-2</v>
      </c>
      <c r="H83" s="1">
        <v>1.8165112371299214E-2</v>
      </c>
      <c r="I83" s="7">
        <f t="shared" si="7"/>
        <v>3.004365186365108E-3</v>
      </c>
      <c r="J83" s="2">
        <f t="shared" si="5"/>
        <v>2.4173842744029419E-2</v>
      </c>
      <c r="K83" s="2">
        <f t="shared" si="6"/>
        <v>2.4173842744029419E-2</v>
      </c>
    </row>
    <row r="84" spans="1:11" x14ac:dyDescent="0.3">
      <c r="A84" t="s">
        <v>146</v>
      </c>
      <c r="B84" t="s">
        <v>101</v>
      </c>
      <c r="C84" s="3" t="s">
        <v>169</v>
      </c>
      <c r="D84" s="8">
        <v>45154</v>
      </c>
      <c r="E84" s="6">
        <v>45274</v>
      </c>
      <c r="F84" s="1">
        <v>1.5779729175719927E-2</v>
      </c>
      <c r="G84" s="1">
        <v>2.2599989772624937E-2</v>
      </c>
      <c r="H84" s="1">
        <v>2.040964750897226E-2</v>
      </c>
      <c r="I84" s="7">
        <f t="shared" si="7"/>
        <v>2.0103855022002384E-3</v>
      </c>
      <c r="J84" s="2">
        <f t="shared" si="5"/>
        <v>1.9596455485772376E-2</v>
      </c>
      <c r="K84" s="2">
        <f t="shared" si="6"/>
        <v>1.9596455485772376E-2</v>
      </c>
    </row>
    <row r="85" spans="1:11" x14ac:dyDescent="0.3">
      <c r="A85" t="s">
        <v>146</v>
      </c>
      <c r="B85" t="s">
        <v>102</v>
      </c>
      <c r="C85" s="3" t="s">
        <v>182</v>
      </c>
      <c r="D85" s="8">
        <v>45154</v>
      </c>
      <c r="E85" s="6">
        <v>45274</v>
      </c>
      <c r="F85" s="1">
        <v>1.9537161809401019E-2</v>
      </c>
      <c r="G85" s="1">
        <v>1.274493477037443E-2</v>
      </c>
      <c r="H85" s="1">
        <v>2.0114573445203881E-2</v>
      </c>
      <c r="I85" s="7">
        <f t="shared" si="7"/>
        <v>2.3661892305325317E-3</v>
      </c>
      <c r="J85" s="2">
        <f t="shared" si="5"/>
        <v>1.746555667499311E-2</v>
      </c>
      <c r="K85" s="2">
        <f t="shared" si="6"/>
        <v>1.746555667499311E-2</v>
      </c>
    </row>
    <row r="86" spans="1:11" x14ac:dyDescent="0.3">
      <c r="A86" t="s">
        <v>146</v>
      </c>
      <c r="B86" t="s">
        <v>103</v>
      </c>
      <c r="C86" s="3" t="s">
        <v>183</v>
      </c>
      <c r="D86" s="8">
        <v>45190</v>
      </c>
      <c r="E86" s="6">
        <v>45274</v>
      </c>
      <c r="F86" s="1">
        <v>0.82591605750470221</v>
      </c>
      <c r="G86" s="1">
        <v>0.67982332544150303</v>
      </c>
      <c r="H86" s="1">
        <v>0.61902374270302485</v>
      </c>
      <c r="I86" s="7">
        <f t="shared" si="7"/>
        <v>6.1393134590323611E-2</v>
      </c>
      <c r="J86" s="2">
        <f t="shared" si="5"/>
        <v>0.70825437521640999</v>
      </c>
      <c r="K86" s="2">
        <f t="shared" si="6"/>
        <v>0.70825437521640999</v>
      </c>
    </row>
    <row r="87" spans="1:11" x14ac:dyDescent="0.3">
      <c r="A87" t="s">
        <v>146</v>
      </c>
      <c r="B87" t="s">
        <v>104</v>
      </c>
      <c r="C87" s="3" t="s">
        <v>184</v>
      </c>
      <c r="D87" s="8">
        <v>45141</v>
      </c>
      <c r="E87" s="6">
        <v>45274</v>
      </c>
      <c r="F87" s="1">
        <v>2.1951231443282853E-2</v>
      </c>
      <c r="G87" s="1">
        <v>2.1217846797805313E-2</v>
      </c>
      <c r="H87" s="1">
        <v>1.384131820394219E-2</v>
      </c>
      <c r="I87" s="7">
        <f t="shared" si="7"/>
        <v>2.5897417276196108E-3</v>
      </c>
      <c r="J87" s="2">
        <f t="shared" si="5"/>
        <v>1.9003465481676782E-2</v>
      </c>
      <c r="K87" s="2">
        <f t="shared" si="6"/>
        <v>1.9003465481676782E-2</v>
      </c>
    </row>
    <row r="88" spans="1:11" x14ac:dyDescent="0.3">
      <c r="A88" t="s">
        <v>146</v>
      </c>
      <c r="B88" t="s">
        <v>105</v>
      </c>
      <c r="C88" s="3" t="s">
        <v>185</v>
      </c>
      <c r="D88" s="8">
        <v>45141</v>
      </c>
      <c r="E88" s="6">
        <v>45274</v>
      </c>
      <c r="F88" s="1">
        <v>3.2683863742384613E-2</v>
      </c>
      <c r="G88" s="1">
        <v>2.6270191428484486E-2</v>
      </c>
      <c r="H88" s="1">
        <v>2.9804174955183924E-2</v>
      </c>
      <c r="I88" s="7">
        <f t="shared" si="7"/>
        <v>1.8546763663208107E-3</v>
      </c>
      <c r="J88" s="2">
        <f t="shared" si="5"/>
        <v>2.958607670868434E-2</v>
      </c>
      <c r="K88" s="2">
        <f t="shared" si="6"/>
        <v>2.958607670868434E-2</v>
      </c>
    </row>
    <row r="89" spans="1:11" x14ac:dyDescent="0.3">
      <c r="A89" t="s">
        <v>146</v>
      </c>
      <c r="B89" t="s">
        <v>106</v>
      </c>
      <c r="C89" s="3" t="s">
        <v>169</v>
      </c>
      <c r="D89" s="8">
        <v>45196</v>
      </c>
      <c r="E89" s="6">
        <v>45274</v>
      </c>
      <c r="F89" s="1">
        <v>2.0911088130058059E-2</v>
      </c>
      <c r="G89" s="1">
        <v>2.173914390848386E-2</v>
      </c>
      <c r="H89" s="1">
        <v>2.4904209175573525E-2</v>
      </c>
      <c r="I89" s="7">
        <f t="shared" si="7"/>
        <v>1.2167426962833609E-3</v>
      </c>
      <c r="J89" s="2">
        <f t="shared" si="5"/>
        <v>2.2518147071371813E-2</v>
      </c>
      <c r="K89" s="2">
        <f t="shared" si="6"/>
        <v>2.2518147071371813E-2</v>
      </c>
    </row>
    <row r="90" spans="1:11" x14ac:dyDescent="0.3">
      <c r="A90" t="s">
        <v>146</v>
      </c>
      <c r="B90" t="s">
        <v>107</v>
      </c>
      <c r="C90" s="3" t="s">
        <v>170</v>
      </c>
      <c r="D90" s="8">
        <v>45196</v>
      </c>
      <c r="E90" s="6">
        <v>45274</v>
      </c>
      <c r="F90" s="1">
        <v>2.4072166350809124E-2</v>
      </c>
      <c r="G90" s="1">
        <v>2.1321096457319468E-2</v>
      </c>
      <c r="H90" s="1">
        <v>2.0709050210548738E-2</v>
      </c>
      <c r="I90" s="7">
        <f t="shared" si="7"/>
        <v>1.0342344549346429E-3</v>
      </c>
      <c r="J90" s="2">
        <f t="shared" si="5"/>
        <v>2.2034104339559112E-2</v>
      </c>
      <c r="K90" s="2">
        <f t="shared" si="6"/>
        <v>2.2034104339559112E-2</v>
      </c>
    </row>
    <row r="91" spans="1:11" x14ac:dyDescent="0.3">
      <c r="A91" t="s">
        <v>146</v>
      </c>
      <c r="B91" t="s">
        <v>108</v>
      </c>
      <c r="C91" s="3" t="s">
        <v>168</v>
      </c>
      <c r="D91" s="8">
        <v>45190</v>
      </c>
      <c r="E91" s="6">
        <v>45274</v>
      </c>
      <c r="F91" s="1">
        <v>0.69348933526668355</v>
      </c>
      <c r="G91" s="1">
        <v>0.5989235255465587</v>
      </c>
      <c r="H91" s="1">
        <v>0.67390899854920283</v>
      </c>
      <c r="I91" s="7">
        <f t="shared" si="7"/>
        <v>2.8818303515708611E-2</v>
      </c>
      <c r="J91" s="2">
        <f t="shared" si="5"/>
        <v>0.65544061978748169</v>
      </c>
      <c r="K91" s="2">
        <f t="shared" si="6"/>
        <v>0.65544061978748169</v>
      </c>
    </row>
    <row r="92" spans="1:11" x14ac:dyDescent="0.3">
      <c r="A92" t="s">
        <v>146</v>
      </c>
      <c r="B92" t="s">
        <v>109</v>
      </c>
      <c r="C92" s="3" t="s">
        <v>186</v>
      </c>
      <c r="D92" s="8">
        <v>45092</v>
      </c>
      <c r="E92" s="6">
        <v>45274</v>
      </c>
      <c r="F92" s="1">
        <v>0.18581388792904291</v>
      </c>
      <c r="G92" s="1">
        <v>0.22097433004261291</v>
      </c>
      <c r="H92" s="1">
        <v>0.2652229552868775</v>
      </c>
      <c r="I92" s="7">
        <f t="shared" si="7"/>
        <v>2.29734115691624E-2</v>
      </c>
      <c r="J92" s="2">
        <f t="shared" si="5"/>
        <v>0.22400372441951111</v>
      </c>
      <c r="K92" s="2">
        <f t="shared" si="6"/>
        <v>0.22400372441951111</v>
      </c>
    </row>
    <row r="93" spans="1:11" x14ac:dyDescent="0.3">
      <c r="A93" t="s">
        <v>146</v>
      </c>
      <c r="B93" t="s">
        <v>110</v>
      </c>
      <c r="C93" s="3" t="s">
        <v>186</v>
      </c>
      <c r="D93" s="8">
        <v>45197</v>
      </c>
      <c r="E93" s="6">
        <v>45274</v>
      </c>
      <c r="F93" s="1">
        <v>0.12299260246723427</v>
      </c>
      <c r="G93" s="1">
        <v>8.6293586499370495E-2</v>
      </c>
      <c r="H93" s="1">
        <v>0.10529694487599654</v>
      </c>
      <c r="I93" s="7">
        <f t="shared" si="7"/>
        <v>1.059633505873693E-2</v>
      </c>
      <c r="J93" s="2">
        <f t="shared" si="5"/>
        <v>0.10486104461420044</v>
      </c>
      <c r="K93" s="2">
        <f t="shared" si="6"/>
        <v>0.10486104461420044</v>
      </c>
    </row>
    <row r="94" spans="1:11" x14ac:dyDescent="0.3">
      <c r="A94" t="s">
        <v>146</v>
      </c>
      <c r="B94" t="s">
        <v>111</v>
      </c>
      <c r="C94" s="3" t="s">
        <v>187</v>
      </c>
      <c r="D94" s="8">
        <v>45162</v>
      </c>
      <c r="E94" s="6">
        <v>45274</v>
      </c>
      <c r="F94" s="1">
        <v>0.14158509438131184</v>
      </c>
      <c r="G94" s="1">
        <v>0.14790796621526955</v>
      </c>
      <c r="H94" s="1">
        <v>0.11946196036956706</v>
      </c>
      <c r="I94" s="7">
        <f t="shared" si="7"/>
        <v>8.6235691737625367E-3</v>
      </c>
      <c r="J94" s="2">
        <f t="shared" si="5"/>
        <v>0.13631834032204951</v>
      </c>
      <c r="K94" s="2">
        <f t="shared" si="6"/>
        <v>0.13631834032204951</v>
      </c>
    </row>
    <row r="95" spans="1:11" x14ac:dyDescent="0.3">
      <c r="A95" t="s">
        <v>146</v>
      </c>
      <c r="B95" t="s">
        <v>112</v>
      </c>
      <c r="C95" s="3" t="s">
        <v>188</v>
      </c>
      <c r="D95" s="8">
        <v>45131</v>
      </c>
      <c r="E95" s="6">
        <v>45274</v>
      </c>
      <c r="F95" s="1">
        <v>3.7381573362068872E-4</v>
      </c>
      <c r="G95" s="1">
        <v>6.9922779587834572E-4</v>
      </c>
      <c r="H95" s="1">
        <v>4.9058945884543478E-4</v>
      </c>
      <c r="I95" s="7">
        <f t="shared" si="7"/>
        <v>9.5177923690757047E-5</v>
      </c>
      <c r="J95" s="2">
        <f t="shared" si="5"/>
        <v>5.2121099611482315E-4</v>
      </c>
      <c r="K95" s="2">
        <f t="shared" si="6"/>
        <v>5.2121099611482315E-4</v>
      </c>
    </row>
    <row r="96" spans="1:11" x14ac:dyDescent="0.3">
      <c r="A96" t="s">
        <v>146</v>
      </c>
      <c r="B96" t="s">
        <v>113</v>
      </c>
      <c r="C96" s="3" t="s">
        <v>189</v>
      </c>
      <c r="D96" s="8">
        <v>45197</v>
      </c>
      <c r="E96" s="6">
        <v>45274</v>
      </c>
      <c r="F96" s="1">
        <v>2.639802665824225E-2</v>
      </c>
      <c r="G96" s="1">
        <v>3.252558868323073E-2</v>
      </c>
      <c r="H96" s="1">
        <v>2.6655566348906874E-2</v>
      </c>
      <c r="I96" s="7">
        <f t="shared" si="7"/>
        <v>2.0009790002203289E-3</v>
      </c>
      <c r="J96" s="2">
        <f t="shared" si="5"/>
        <v>2.8526393896793286E-2</v>
      </c>
      <c r="K96" s="2">
        <f t="shared" si="6"/>
        <v>2.8526393896793286E-2</v>
      </c>
    </row>
    <row r="97" spans="1:11" x14ac:dyDescent="0.3">
      <c r="A97" t="s">
        <v>146</v>
      </c>
      <c r="B97" t="s">
        <v>114</v>
      </c>
      <c r="C97" s="3" t="s">
        <v>190</v>
      </c>
      <c r="D97" s="8">
        <v>45181</v>
      </c>
      <c r="E97" s="6">
        <v>45274</v>
      </c>
      <c r="F97" s="1">
        <v>0.17026685293463681</v>
      </c>
      <c r="G97" s="1">
        <v>0.17026685293463681</v>
      </c>
      <c r="H97" s="1">
        <v>0.19791791348226781</v>
      </c>
      <c r="I97" s="7">
        <f t="shared" si="7"/>
        <v>9.2170201825436671E-3</v>
      </c>
      <c r="J97" s="2">
        <f t="shared" si="5"/>
        <v>0.17948387311718048</v>
      </c>
      <c r="K97" s="2">
        <f t="shared" si="6"/>
        <v>0.17948387311718048</v>
      </c>
    </row>
    <row r="98" spans="1:11" x14ac:dyDescent="0.3">
      <c r="A98" t="s">
        <v>146</v>
      </c>
      <c r="B98" t="s">
        <v>115</v>
      </c>
      <c r="C98" s="3" t="s">
        <v>191</v>
      </c>
      <c r="D98" s="8">
        <v>45181</v>
      </c>
      <c r="E98" s="6">
        <v>45274</v>
      </c>
      <c r="F98" s="1">
        <v>0.19130553006369369</v>
      </c>
      <c r="G98" s="1">
        <v>0.17360531275679436</v>
      </c>
      <c r="H98" s="1">
        <v>0.34993774911115544</v>
      </c>
      <c r="I98" s="7">
        <f t="shared" si="7"/>
        <v>5.6060783838862628E-2</v>
      </c>
      <c r="J98" s="2">
        <f t="shared" si="5"/>
        <v>0.23828286397721446</v>
      </c>
      <c r="K98" s="2">
        <f t="shared" si="6"/>
        <v>0.23828286397721446</v>
      </c>
    </row>
    <row r="99" spans="1:11" x14ac:dyDescent="0.3">
      <c r="A99" t="s">
        <v>146</v>
      </c>
      <c r="B99" t="s">
        <v>116</v>
      </c>
      <c r="C99" s="3" t="s">
        <v>192</v>
      </c>
      <c r="D99" s="8">
        <v>45092</v>
      </c>
      <c r="E99" s="6">
        <v>45274</v>
      </c>
      <c r="F99" s="1">
        <v>0.15754277781384521</v>
      </c>
      <c r="G99" s="1">
        <v>0.65076176867419866</v>
      </c>
      <c r="H99" s="1">
        <v>0.20978953073414625</v>
      </c>
      <c r="I99" s="7">
        <f t="shared" si="7"/>
        <v>0.15642733683547044</v>
      </c>
      <c r="J99" s="2">
        <f t="shared" ref="J99:J133" si="8">AVERAGE(F99:H99)</f>
        <v>0.3393646924073967</v>
      </c>
      <c r="K99" s="2">
        <f t="shared" si="6"/>
        <v>0.3393646924073967</v>
      </c>
    </row>
    <row r="100" spans="1:11" x14ac:dyDescent="0.3">
      <c r="A100" t="s">
        <v>146</v>
      </c>
      <c r="B100" t="s">
        <v>117</v>
      </c>
      <c r="C100" s="3" t="s">
        <v>192</v>
      </c>
      <c r="D100" s="8">
        <v>45134</v>
      </c>
      <c r="E100" s="6">
        <v>45274</v>
      </c>
      <c r="F100" s="1">
        <v>8.368026230010122E-4</v>
      </c>
      <c r="G100" s="1">
        <v>1.1697433961149345E-3</v>
      </c>
      <c r="H100" s="1">
        <v>1.270370610308833E-3</v>
      </c>
      <c r="I100" s="7">
        <f t="shared" si="7"/>
        <v>1.3101242397749828E-4</v>
      </c>
      <c r="J100" s="2">
        <f t="shared" si="8"/>
        <v>1.0923055431415933E-3</v>
      </c>
      <c r="K100" s="2">
        <f t="shared" ref="K100:K131" si="9">J100</f>
        <v>1.0923055431415933E-3</v>
      </c>
    </row>
    <row r="101" spans="1:11" x14ac:dyDescent="0.3">
      <c r="A101" t="s">
        <v>146</v>
      </c>
      <c r="B101" t="s">
        <v>118</v>
      </c>
      <c r="C101" s="3" t="s">
        <v>193</v>
      </c>
      <c r="D101" s="8">
        <v>45162</v>
      </c>
      <c r="E101" s="6">
        <v>45274</v>
      </c>
      <c r="F101" s="1">
        <v>0.20376728440386677</v>
      </c>
      <c r="G101" s="1">
        <v>0.14790796621526955</v>
      </c>
      <c r="H101" s="1">
        <v>0.27612732314835003</v>
      </c>
      <c r="I101" s="7">
        <f t="shared" si="7"/>
        <v>3.7115766437167561E-2</v>
      </c>
      <c r="J101" s="2">
        <f t="shared" si="8"/>
        <v>0.20926752458916212</v>
      </c>
      <c r="K101" s="2">
        <f t="shared" si="9"/>
        <v>0.20926752458916212</v>
      </c>
    </row>
    <row r="102" spans="1:11" x14ac:dyDescent="0.3">
      <c r="A102" t="s">
        <v>146</v>
      </c>
      <c r="B102" t="s">
        <v>119</v>
      </c>
      <c r="C102" s="3" t="s">
        <v>192</v>
      </c>
      <c r="D102" s="8">
        <v>45162</v>
      </c>
      <c r="E102" s="6">
        <v>45274</v>
      </c>
      <c r="F102" s="1">
        <v>7.9458192841986769E-2</v>
      </c>
      <c r="G102" s="1">
        <v>7.4598784314225272E-2</v>
      </c>
      <c r="H102" s="1">
        <v>0.11270182002937174</v>
      </c>
      <c r="I102" s="7">
        <f t="shared" si="7"/>
        <v>1.1973567950845478E-2</v>
      </c>
      <c r="J102" s="2">
        <f t="shared" si="8"/>
        <v>8.8919599061861254E-2</v>
      </c>
      <c r="K102" s="2">
        <f t="shared" si="9"/>
        <v>8.8919599061861254E-2</v>
      </c>
    </row>
    <row r="103" spans="1:11" x14ac:dyDescent="0.3">
      <c r="A103" t="s">
        <v>146</v>
      </c>
      <c r="B103" t="s">
        <v>120</v>
      </c>
      <c r="C103" s="3" t="s">
        <v>189</v>
      </c>
      <c r="D103" s="8">
        <v>45092</v>
      </c>
      <c r="E103" s="6">
        <v>45274</v>
      </c>
      <c r="F103" s="1">
        <v>4.5246449863867499E-2</v>
      </c>
      <c r="G103" s="1">
        <v>3.8362317678270877E-2</v>
      </c>
      <c r="H103" s="1">
        <v>2.5890388095900288E-2</v>
      </c>
      <c r="I103" s="7">
        <f t="shared" si="7"/>
        <v>5.6646929436335912E-3</v>
      </c>
      <c r="J103" s="2">
        <f t="shared" si="8"/>
        <v>3.6499718546012888E-2</v>
      </c>
      <c r="K103" s="2">
        <f t="shared" si="9"/>
        <v>3.6499718546012888E-2</v>
      </c>
    </row>
    <row r="104" spans="1:11" x14ac:dyDescent="0.3">
      <c r="A104" t="s">
        <v>146</v>
      </c>
      <c r="B104" t="s">
        <v>121</v>
      </c>
      <c r="C104" s="3" t="s">
        <v>192</v>
      </c>
      <c r="D104" s="8">
        <v>45197</v>
      </c>
      <c r="E104" s="6">
        <v>45330</v>
      </c>
      <c r="F104" s="1">
        <v>2.7785358399687911E-2</v>
      </c>
      <c r="G104" s="1">
        <v>2.1163074555367044E-2</v>
      </c>
      <c r="H104" s="1">
        <v>2.3746642281301557E-2</v>
      </c>
      <c r="I104" s="7">
        <f t="shared" si="7"/>
        <v>1.9270111196438287E-3</v>
      </c>
      <c r="J104" s="2">
        <f t="shared" si="8"/>
        <v>2.4231691745452172E-2</v>
      </c>
      <c r="K104" s="2">
        <f t="shared" si="9"/>
        <v>2.4231691745452172E-2</v>
      </c>
    </row>
    <row r="105" spans="1:11" x14ac:dyDescent="0.3">
      <c r="A105" t="s">
        <v>146</v>
      </c>
      <c r="B105" t="s">
        <v>122</v>
      </c>
      <c r="C105" s="3" t="s">
        <v>193</v>
      </c>
      <c r="D105" s="8">
        <v>45134</v>
      </c>
      <c r="E105" s="6">
        <v>45330</v>
      </c>
      <c r="F105" s="1">
        <v>3.7603393488525559E-3</v>
      </c>
      <c r="G105" s="1">
        <v>3.7017378530763583E-3</v>
      </c>
      <c r="H105" s="1">
        <v>3.476323167851238E-3</v>
      </c>
      <c r="I105" s="7">
        <f t="shared" si="7"/>
        <v>8.657402314170264E-5</v>
      </c>
      <c r="J105" s="2">
        <f t="shared" si="8"/>
        <v>3.6461334565933839E-3</v>
      </c>
      <c r="K105" s="2">
        <f t="shared" si="9"/>
        <v>3.6461334565933839E-3</v>
      </c>
    </row>
    <row r="106" spans="1:11" x14ac:dyDescent="0.3">
      <c r="A106" t="s">
        <v>146</v>
      </c>
      <c r="B106" t="s">
        <v>123</v>
      </c>
      <c r="C106" s="3" t="s">
        <v>193</v>
      </c>
      <c r="D106" s="8">
        <v>45197</v>
      </c>
      <c r="E106" s="6">
        <v>45330</v>
      </c>
      <c r="F106" s="1">
        <v>5.2080023909532189E-2</v>
      </c>
      <c r="G106" s="1">
        <v>7.1301515513777683E-2</v>
      </c>
      <c r="H106" s="1">
        <v>6.1578988957806474E-2</v>
      </c>
      <c r="I106" s="7">
        <f t="shared" si="7"/>
        <v>5.5488917768024238E-3</v>
      </c>
      <c r="J106" s="2">
        <f t="shared" si="8"/>
        <v>6.1653509460372118E-2</v>
      </c>
      <c r="K106" s="2">
        <f t="shared" si="9"/>
        <v>6.1653509460372118E-2</v>
      </c>
    </row>
    <row r="107" spans="1:11" x14ac:dyDescent="0.3">
      <c r="A107" t="s">
        <v>146</v>
      </c>
      <c r="B107" t="s">
        <v>124</v>
      </c>
      <c r="C107" s="3" t="s">
        <v>189</v>
      </c>
      <c r="D107" s="8">
        <v>45134</v>
      </c>
      <c r="E107" s="6">
        <v>45330</v>
      </c>
      <c r="F107" s="1">
        <v>4.5591976527422718E-4</v>
      </c>
      <c r="G107" s="1">
        <v>5.2514693374344193E-4</v>
      </c>
      <c r="H107" s="1">
        <v>6.2092938533183967E-4</v>
      </c>
      <c r="I107" s="7">
        <f t="shared" si="7"/>
        <v>4.7839345497953666E-5</v>
      </c>
      <c r="J107" s="2">
        <f t="shared" si="8"/>
        <v>5.3399869478316963E-4</v>
      </c>
      <c r="K107" s="2">
        <f t="shared" si="9"/>
        <v>5.3399869478316963E-4</v>
      </c>
    </row>
    <row r="108" spans="1:11" x14ac:dyDescent="0.3">
      <c r="A108" t="s">
        <v>146</v>
      </c>
      <c r="B108" t="s">
        <v>125</v>
      </c>
      <c r="C108" s="3" t="s">
        <v>193</v>
      </c>
      <c r="D108" s="8">
        <v>45092</v>
      </c>
      <c r="E108" s="6">
        <v>45330</v>
      </c>
      <c r="F108" s="1">
        <v>5.1268403729005124E-2</v>
      </c>
      <c r="G108" s="1">
        <v>4.6413864149147298E-2</v>
      </c>
      <c r="H108" s="1">
        <v>4.31334924180405E-2</v>
      </c>
      <c r="I108" s="7">
        <f t="shared" si="7"/>
        <v>2.3629568960181011E-3</v>
      </c>
      <c r="J108" s="2">
        <f t="shared" si="8"/>
        <v>4.6938586765397639E-2</v>
      </c>
      <c r="K108" s="2">
        <f t="shared" si="9"/>
        <v>4.6938586765397639E-2</v>
      </c>
    </row>
    <row r="109" spans="1:11" ht="15" thickBot="1" x14ac:dyDescent="0.35">
      <c r="A109" t="s">
        <v>146</v>
      </c>
      <c r="B109" t="s">
        <v>126</v>
      </c>
      <c r="C109" s="3" t="s">
        <v>186</v>
      </c>
      <c r="D109" s="8">
        <v>45162</v>
      </c>
      <c r="E109" s="6">
        <v>45330</v>
      </c>
      <c r="F109" s="1">
        <v>0.18306650823976683</v>
      </c>
      <c r="G109" s="1">
        <v>0.13357542155036839</v>
      </c>
      <c r="H109" s="1">
        <v>0.1712002310013275</v>
      </c>
      <c r="I109" s="7">
        <f t="shared" si="7"/>
        <v>1.4917928221174416E-2</v>
      </c>
      <c r="J109" s="2">
        <f t="shared" si="8"/>
        <v>0.16261405359715422</v>
      </c>
      <c r="K109" s="2">
        <f t="shared" si="9"/>
        <v>0.16261405359715422</v>
      </c>
    </row>
    <row r="110" spans="1:11" x14ac:dyDescent="0.3">
      <c r="A110" s="39" t="s">
        <v>147</v>
      </c>
      <c r="B110" s="40" t="s">
        <v>55</v>
      </c>
      <c r="C110" s="41" t="s">
        <v>194</v>
      </c>
      <c r="D110" s="42">
        <v>45048</v>
      </c>
      <c r="E110" s="43">
        <v>45133</v>
      </c>
      <c r="F110" s="44">
        <v>1.4034101914030086E-2</v>
      </c>
      <c r="G110" s="44">
        <v>1.2847340244929888E-2</v>
      </c>
      <c r="H110" s="44">
        <v>1.0552361318032145E-2</v>
      </c>
      <c r="I110" s="45">
        <f t="shared" si="7"/>
        <v>1.0219221842513336E-3</v>
      </c>
      <c r="J110" s="46">
        <f t="shared" si="8"/>
        <v>1.2477934492330707E-2</v>
      </c>
      <c r="K110" s="47">
        <f t="shared" si="9"/>
        <v>1.2477934492330707E-2</v>
      </c>
    </row>
    <row r="111" spans="1:11" x14ac:dyDescent="0.3">
      <c r="A111" s="48" t="s">
        <v>147</v>
      </c>
      <c r="B111" t="s">
        <v>56</v>
      </c>
      <c r="C111" s="3" t="s">
        <v>194</v>
      </c>
      <c r="D111" s="8">
        <v>45055</v>
      </c>
      <c r="E111" s="6">
        <v>45133</v>
      </c>
      <c r="F111" s="1">
        <v>1.2950947268286842E-2</v>
      </c>
      <c r="G111" s="1">
        <v>1.2642606122683217E-2</v>
      </c>
      <c r="H111" s="1">
        <v>6.4649146943119504E-3</v>
      </c>
      <c r="I111" s="38">
        <f t="shared" si="7"/>
        <v>2.1124967349995436E-3</v>
      </c>
      <c r="J111" s="2">
        <f t="shared" si="8"/>
        <v>1.0686156028427337E-2</v>
      </c>
      <c r="K111" s="49">
        <f t="shared" si="9"/>
        <v>1.0686156028427337E-2</v>
      </c>
    </row>
    <row r="112" spans="1:11" x14ac:dyDescent="0.3">
      <c r="A112" s="48" t="s">
        <v>147</v>
      </c>
      <c r="B112" t="s">
        <v>57</v>
      </c>
      <c r="C112" s="3" t="s">
        <v>194</v>
      </c>
      <c r="D112" s="8">
        <v>45062</v>
      </c>
      <c r="E112" s="6">
        <v>45133</v>
      </c>
      <c r="F112" s="1">
        <v>9.8956238927406306E-3</v>
      </c>
      <c r="G112" s="1">
        <v>7.776674253530457E-3</v>
      </c>
      <c r="H112" s="1">
        <v>1.7644178190286193E-2</v>
      </c>
      <c r="I112" s="38">
        <f t="shared" si="7"/>
        <v>2.9990523986513028E-3</v>
      </c>
      <c r="J112" s="2">
        <f t="shared" si="8"/>
        <v>1.1772158778852427E-2</v>
      </c>
      <c r="K112" s="49">
        <f t="shared" si="9"/>
        <v>1.1772158778852427E-2</v>
      </c>
    </row>
    <row r="113" spans="1:11" x14ac:dyDescent="0.3">
      <c r="A113" s="48" t="s">
        <v>147</v>
      </c>
      <c r="B113" t="s">
        <v>58</v>
      </c>
      <c r="C113" s="3" t="s">
        <v>194</v>
      </c>
      <c r="D113" s="8">
        <v>45069</v>
      </c>
      <c r="E113" s="6">
        <v>45133</v>
      </c>
      <c r="F113" s="1">
        <v>5.3027332481420462E-2</v>
      </c>
      <c r="G113" s="1">
        <v>2.9620840085726241E-2</v>
      </c>
      <c r="H113" s="1">
        <v>4.6073835942067716E-2</v>
      </c>
      <c r="I113" s="38">
        <f t="shared" si="7"/>
        <v>6.9398850176244477E-3</v>
      </c>
      <c r="J113" s="2">
        <f t="shared" si="8"/>
        <v>4.2907336169738138E-2</v>
      </c>
      <c r="K113" s="49">
        <f t="shared" si="9"/>
        <v>4.2907336169738138E-2</v>
      </c>
    </row>
    <row r="114" spans="1:11" x14ac:dyDescent="0.3">
      <c r="A114" s="48" t="s">
        <v>147</v>
      </c>
      <c r="B114" t="s">
        <v>59</v>
      </c>
      <c r="C114" s="3" t="s">
        <v>194</v>
      </c>
      <c r="D114" s="8">
        <v>45076</v>
      </c>
      <c r="E114" s="6">
        <v>45133</v>
      </c>
      <c r="F114" s="1">
        <v>1.9586167006144864E-2</v>
      </c>
      <c r="G114" s="1">
        <v>1.7086306740981619E-2</v>
      </c>
      <c r="H114" s="1">
        <v>1.8815159654585158E-2</v>
      </c>
      <c r="I114" s="38">
        <f t="shared" si="7"/>
        <v>7.3909426847161347E-4</v>
      </c>
      <c r="J114" s="2">
        <f t="shared" si="8"/>
        <v>1.8495877800570548E-2</v>
      </c>
      <c r="K114" s="49">
        <f t="shared" si="9"/>
        <v>1.8495877800570548E-2</v>
      </c>
    </row>
    <row r="115" spans="1:11" x14ac:dyDescent="0.3">
      <c r="A115" s="48" t="s">
        <v>147</v>
      </c>
      <c r="B115" t="s">
        <v>60</v>
      </c>
      <c r="C115" s="3" t="s">
        <v>194</v>
      </c>
      <c r="D115" s="8">
        <v>45083</v>
      </c>
      <c r="E115" s="6">
        <v>45133</v>
      </c>
      <c r="F115" s="1">
        <v>3.5204324620715433E-2</v>
      </c>
      <c r="G115" s="1">
        <v>1.5454121954152931E-2</v>
      </c>
      <c r="H115" s="1">
        <v>2.6470432923370906E-2</v>
      </c>
      <c r="I115" s="38">
        <f t="shared" si="7"/>
        <v>5.7140687825058822E-3</v>
      </c>
      <c r="J115" s="2">
        <f t="shared" si="8"/>
        <v>2.570962649941309E-2</v>
      </c>
      <c r="K115" s="49">
        <f t="shared" si="9"/>
        <v>2.570962649941309E-2</v>
      </c>
    </row>
    <row r="116" spans="1:11" x14ac:dyDescent="0.3">
      <c r="A116" s="48" t="s">
        <v>147</v>
      </c>
      <c r="B116" t="s">
        <v>61</v>
      </c>
      <c r="C116" s="3" t="s">
        <v>194</v>
      </c>
      <c r="D116" s="8">
        <v>45090</v>
      </c>
      <c r="E116" s="6">
        <v>45133</v>
      </c>
      <c r="F116" s="1">
        <v>3.7843456692158911E-2</v>
      </c>
      <c r="G116" s="1">
        <v>1.8441113258074751E-2</v>
      </c>
      <c r="H116" s="1">
        <v>1.4609191147759659E-2</v>
      </c>
      <c r="I116" s="38">
        <f t="shared" si="7"/>
        <v>7.1916836739131821E-3</v>
      </c>
      <c r="J116" s="2">
        <f t="shared" si="8"/>
        <v>2.3631253699331108E-2</v>
      </c>
      <c r="K116" s="49">
        <f t="shared" si="9"/>
        <v>2.3631253699331108E-2</v>
      </c>
    </row>
    <row r="117" spans="1:11" x14ac:dyDescent="0.3">
      <c r="A117" s="48" t="s">
        <v>147</v>
      </c>
      <c r="B117" t="s">
        <v>62</v>
      </c>
      <c r="C117" s="3" t="s">
        <v>194</v>
      </c>
      <c r="D117" s="8">
        <v>45096</v>
      </c>
      <c r="E117" s="6">
        <v>45133</v>
      </c>
      <c r="F117" s="1">
        <v>5.475868585536002E-2</v>
      </c>
      <c r="G117" s="1">
        <v>3.3013346050731543E-2</v>
      </c>
      <c r="H117" s="1">
        <v>3.2881028207975393E-2</v>
      </c>
      <c r="I117" s="38">
        <f t="shared" si="7"/>
        <v>7.2705999116932105E-3</v>
      </c>
      <c r="J117" s="2">
        <f t="shared" si="8"/>
        <v>4.0217686704688983E-2</v>
      </c>
      <c r="K117" s="49">
        <f t="shared" si="9"/>
        <v>4.0217686704688983E-2</v>
      </c>
    </row>
    <row r="118" spans="1:11" x14ac:dyDescent="0.3">
      <c r="A118" s="48" t="s">
        <v>147</v>
      </c>
      <c r="B118" t="s">
        <v>63</v>
      </c>
      <c r="C118" s="3" t="s">
        <v>194</v>
      </c>
      <c r="D118" s="8">
        <v>45104</v>
      </c>
      <c r="E118" s="6">
        <v>45133</v>
      </c>
      <c r="F118" s="1">
        <v>5.0939917258015666E-2</v>
      </c>
      <c r="G118" s="1">
        <v>5.0939917258015666E-2</v>
      </c>
      <c r="H118" s="1">
        <v>3.7843456692158911E-2</v>
      </c>
      <c r="I118" s="38">
        <f t="shared" si="7"/>
        <v>4.3654868552856028E-3</v>
      </c>
      <c r="J118" s="2">
        <f t="shared" si="8"/>
        <v>4.6574430402730078E-2</v>
      </c>
      <c r="K118" s="49">
        <f t="shared" si="9"/>
        <v>4.6574430402730078E-2</v>
      </c>
    </row>
    <row r="119" spans="1:11" x14ac:dyDescent="0.3">
      <c r="A119" s="48" t="s">
        <v>147</v>
      </c>
      <c r="B119" t="s">
        <v>51</v>
      </c>
      <c r="C119" s="3" t="s">
        <v>194</v>
      </c>
      <c r="D119" s="8">
        <v>45139</v>
      </c>
      <c r="E119" s="6">
        <v>45191</v>
      </c>
      <c r="F119" s="1">
        <v>0.1615</v>
      </c>
      <c r="G119" s="1">
        <v>0.24460000000000001</v>
      </c>
      <c r="H119" s="1">
        <v>0.20030000000000001</v>
      </c>
      <c r="I119" s="26">
        <f t="shared" si="7"/>
        <v>2.4006411180719577E-2</v>
      </c>
      <c r="J119" s="2">
        <f t="shared" si="8"/>
        <v>0.20213333333333336</v>
      </c>
      <c r="K119" s="49">
        <f t="shared" si="9"/>
        <v>0.20213333333333336</v>
      </c>
    </row>
    <row r="120" spans="1:11" x14ac:dyDescent="0.3">
      <c r="A120" s="48" t="s">
        <v>147</v>
      </c>
      <c r="B120" t="s">
        <v>52</v>
      </c>
      <c r="C120" s="3" t="s">
        <v>194</v>
      </c>
      <c r="D120" s="8">
        <v>45153</v>
      </c>
      <c r="E120" s="6">
        <v>45191</v>
      </c>
      <c r="F120" s="1">
        <v>0.153</v>
      </c>
      <c r="G120" s="1">
        <v>0.1399</v>
      </c>
      <c r="H120" s="1">
        <v>0.1807</v>
      </c>
      <c r="I120" s="26">
        <f t="shared" si="7"/>
        <v>1.2026683296366861E-2</v>
      </c>
      <c r="J120" s="2">
        <f t="shared" si="8"/>
        <v>0.15786666666666668</v>
      </c>
      <c r="K120" s="49">
        <f t="shared" si="9"/>
        <v>0.15786666666666668</v>
      </c>
    </row>
    <row r="121" spans="1:11" x14ac:dyDescent="0.3">
      <c r="A121" s="48" t="s">
        <v>147</v>
      </c>
      <c r="B121" t="s">
        <v>53</v>
      </c>
      <c r="C121" s="3" t="s">
        <v>194</v>
      </c>
      <c r="D121" s="8">
        <v>45168</v>
      </c>
      <c r="E121" s="6">
        <v>45191</v>
      </c>
      <c r="F121" s="1">
        <v>0.46929999999999999</v>
      </c>
      <c r="G121" s="1">
        <v>0.46110000000000001</v>
      </c>
      <c r="H121" s="1">
        <v>0.62470000000000003</v>
      </c>
      <c r="I121" s="26">
        <f t="shared" si="7"/>
        <v>5.321933650260767E-2</v>
      </c>
      <c r="J121" s="2">
        <f t="shared" si="8"/>
        <v>0.51836666666666664</v>
      </c>
      <c r="K121" s="49">
        <f t="shared" si="9"/>
        <v>0.51836666666666664</v>
      </c>
    </row>
    <row r="122" spans="1:11" x14ac:dyDescent="0.3">
      <c r="A122" s="48" t="s">
        <v>147</v>
      </c>
      <c r="B122" t="s">
        <v>54</v>
      </c>
      <c r="C122" s="3" t="s">
        <v>194</v>
      </c>
      <c r="D122" s="8">
        <v>45182</v>
      </c>
      <c r="E122" s="6">
        <v>45191</v>
      </c>
      <c r="F122" s="1">
        <v>0.41620000000000001</v>
      </c>
      <c r="G122" s="1">
        <v>0.3301</v>
      </c>
      <c r="H122" s="1">
        <v>0.42080000000000001</v>
      </c>
      <c r="I122" s="26">
        <f t="shared" si="7"/>
        <v>2.949657230557105E-2</v>
      </c>
      <c r="J122" s="2">
        <f t="shared" si="8"/>
        <v>0.38903333333333334</v>
      </c>
      <c r="K122" s="49">
        <f t="shared" si="9"/>
        <v>0.38903333333333334</v>
      </c>
    </row>
    <row r="123" spans="1:11" x14ac:dyDescent="0.3">
      <c r="A123" s="48" t="s">
        <v>147</v>
      </c>
      <c r="B123" t="s">
        <v>142</v>
      </c>
      <c r="C123" s="3" t="s">
        <v>194</v>
      </c>
      <c r="D123" s="8">
        <v>45196</v>
      </c>
      <c r="E123" s="6">
        <v>45330</v>
      </c>
      <c r="F123" s="1">
        <v>7.9172548155049802E-2</v>
      </c>
      <c r="G123" s="1">
        <v>7.5134031374222102E-2</v>
      </c>
      <c r="H123" s="1">
        <v>9.9683096272295782E-2</v>
      </c>
      <c r="I123" s="26">
        <f t="shared" ref="I123:I133" si="10">STDEV(F123:H123)/SQRT(3)</f>
        <v>7.5998859246875052E-3</v>
      </c>
      <c r="J123" s="2">
        <f t="shared" si="8"/>
        <v>8.4663225267189224E-2</v>
      </c>
      <c r="K123" s="49">
        <f t="shared" si="9"/>
        <v>8.4663225267189224E-2</v>
      </c>
    </row>
    <row r="124" spans="1:11" x14ac:dyDescent="0.3">
      <c r="A124" s="48" t="s">
        <v>147</v>
      </c>
      <c r="B124" t="s">
        <v>143</v>
      </c>
      <c r="C124" s="3" t="s">
        <v>194</v>
      </c>
      <c r="D124" s="8">
        <v>45210</v>
      </c>
      <c r="E124" s="6">
        <v>45330</v>
      </c>
      <c r="F124" s="1">
        <v>0.40487031149984676</v>
      </c>
      <c r="G124" s="1">
        <v>9.7107450857211786E-2</v>
      </c>
      <c r="H124" s="1">
        <v>0.19250291566494659</v>
      </c>
      <c r="I124" s="26">
        <f t="shared" si="10"/>
        <v>9.0957311083129974E-2</v>
      </c>
      <c r="J124" s="2">
        <f t="shared" si="8"/>
        <v>0.23149355934066837</v>
      </c>
      <c r="K124" s="49">
        <f t="shared" si="9"/>
        <v>0.23149355934066837</v>
      </c>
    </row>
    <row r="125" spans="1:11" ht="15" thickBot="1" x14ac:dyDescent="0.35">
      <c r="A125" s="50" t="s">
        <v>147</v>
      </c>
      <c r="B125" s="51" t="s">
        <v>144</v>
      </c>
      <c r="C125" s="52" t="s">
        <v>194</v>
      </c>
      <c r="D125" s="53">
        <v>45224</v>
      </c>
      <c r="E125" s="54">
        <v>45330</v>
      </c>
      <c r="F125" s="55">
        <v>4.9423471159800628E-2</v>
      </c>
      <c r="G125" s="55">
        <v>4.9165385736525777E-2</v>
      </c>
      <c r="H125" s="55">
        <v>6.0937546986594586E-2</v>
      </c>
      <c r="I125" s="56">
        <f t="shared" si="10"/>
        <v>3.8817545483717771E-3</v>
      </c>
      <c r="J125" s="57">
        <f t="shared" si="8"/>
        <v>5.3175467960973666E-2</v>
      </c>
      <c r="K125" s="58">
        <f t="shared" si="9"/>
        <v>5.3175467960973666E-2</v>
      </c>
    </row>
    <row r="126" spans="1:11" x14ac:dyDescent="0.3">
      <c r="A126" s="39" t="s">
        <v>147</v>
      </c>
      <c r="B126" s="40" t="s">
        <v>127</v>
      </c>
      <c r="C126" s="41" t="s">
        <v>195</v>
      </c>
      <c r="D126" s="42">
        <v>45124</v>
      </c>
      <c r="E126" s="43">
        <v>45330</v>
      </c>
      <c r="F126" s="44">
        <v>2.2417670731786916E-2</v>
      </c>
      <c r="G126" s="44">
        <v>2.0401505193502745E-2</v>
      </c>
      <c r="H126" s="44">
        <v>1.7619598321028392E-2</v>
      </c>
      <c r="I126" s="59">
        <f t="shared" si="10"/>
        <v>1.3909514765833026E-3</v>
      </c>
      <c r="J126" s="46">
        <f t="shared" si="8"/>
        <v>2.014625808210602E-2</v>
      </c>
      <c r="K126" s="47">
        <f t="shared" si="9"/>
        <v>2.014625808210602E-2</v>
      </c>
    </row>
    <row r="127" spans="1:11" x14ac:dyDescent="0.3">
      <c r="A127" s="48" t="s">
        <v>147</v>
      </c>
      <c r="B127" t="s">
        <v>128</v>
      </c>
      <c r="C127" s="3" t="s">
        <v>196</v>
      </c>
      <c r="D127" s="8">
        <v>45124</v>
      </c>
      <c r="E127" s="6">
        <v>45330</v>
      </c>
      <c r="F127" s="1">
        <v>3.0691496997809702E-2</v>
      </c>
      <c r="G127" s="1">
        <v>2.1724396837709312E-2</v>
      </c>
      <c r="H127" s="1">
        <v>2.0833267133984659E-2</v>
      </c>
      <c r="I127" s="26">
        <f t="shared" si="10"/>
        <v>3.1480831335040124E-3</v>
      </c>
      <c r="J127" s="2">
        <f t="shared" si="8"/>
        <v>2.441638698983456E-2</v>
      </c>
      <c r="K127" s="49">
        <f t="shared" si="9"/>
        <v>2.441638698983456E-2</v>
      </c>
    </row>
    <row r="128" spans="1:11" x14ac:dyDescent="0.3">
      <c r="A128" s="48" t="s">
        <v>147</v>
      </c>
      <c r="B128" t="s">
        <v>129</v>
      </c>
      <c r="C128" s="3" t="s">
        <v>199</v>
      </c>
      <c r="D128" s="8">
        <v>45124</v>
      </c>
      <c r="E128" s="6">
        <v>45330</v>
      </c>
      <c r="F128" s="1">
        <v>1.6985543651205026E-2</v>
      </c>
      <c r="G128" s="1">
        <v>1.5457924293765586E-2</v>
      </c>
      <c r="H128" s="1">
        <v>1.6985543651205026E-2</v>
      </c>
      <c r="I128" s="26">
        <f t="shared" si="10"/>
        <v>5.0920645247981339E-4</v>
      </c>
      <c r="J128" s="2">
        <f t="shared" si="8"/>
        <v>1.6476337198725214E-2</v>
      </c>
      <c r="K128" s="49">
        <f t="shared" si="9"/>
        <v>1.6476337198725214E-2</v>
      </c>
    </row>
    <row r="129" spans="1:11" x14ac:dyDescent="0.3">
      <c r="A129" s="48" t="s">
        <v>147</v>
      </c>
      <c r="B129" t="s">
        <v>130</v>
      </c>
      <c r="C129" s="3" t="s">
        <v>200</v>
      </c>
      <c r="D129" s="8">
        <v>45124</v>
      </c>
      <c r="E129" s="6">
        <v>45330</v>
      </c>
      <c r="F129" s="1">
        <v>1.3776145714620588E-2</v>
      </c>
      <c r="G129" s="1">
        <v>1.5296905712628579E-2</v>
      </c>
      <c r="H129" s="1">
        <v>1.7345012779459351E-2</v>
      </c>
      <c r="I129" s="26">
        <f t="shared" si="10"/>
        <v>1.0339854301368257E-3</v>
      </c>
      <c r="J129" s="2">
        <f t="shared" si="8"/>
        <v>1.547268806890284E-2</v>
      </c>
      <c r="K129" s="49">
        <f t="shared" si="9"/>
        <v>1.547268806890284E-2</v>
      </c>
    </row>
    <row r="130" spans="1:11" x14ac:dyDescent="0.3">
      <c r="A130" s="48" t="s">
        <v>147</v>
      </c>
      <c r="B130" t="s">
        <v>131</v>
      </c>
      <c r="C130" s="3" t="s">
        <v>201</v>
      </c>
      <c r="D130" s="8">
        <v>45126</v>
      </c>
      <c r="E130" s="6">
        <v>45330</v>
      </c>
      <c r="F130" s="1">
        <v>2.852232791476508E-2</v>
      </c>
      <c r="G130" s="1">
        <v>1.8469712759042741E-2</v>
      </c>
      <c r="H130" s="1">
        <v>4.3816330391466415E-2</v>
      </c>
      <c r="I130" s="26">
        <f t="shared" si="10"/>
        <v>7.3689009003706377E-3</v>
      </c>
      <c r="J130" s="2">
        <f t="shared" si="8"/>
        <v>3.0269457021758078E-2</v>
      </c>
      <c r="K130" s="49">
        <f t="shared" si="9"/>
        <v>3.0269457021758078E-2</v>
      </c>
    </row>
    <row r="131" spans="1:11" x14ac:dyDescent="0.3">
      <c r="A131" s="48" t="s">
        <v>147</v>
      </c>
      <c r="B131" t="s">
        <v>132</v>
      </c>
      <c r="C131" s="3" t="s">
        <v>202</v>
      </c>
      <c r="D131" s="8">
        <v>45126</v>
      </c>
      <c r="E131" s="6">
        <v>45330</v>
      </c>
      <c r="F131" s="1">
        <v>2.3499283672588148E-2</v>
      </c>
      <c r="G131" s="1">
        <v>1.9360843714264386E-2</v>
      </c>
      <c r="H131" s="1">
        <v>3.3198997407191823E-2</v>
      </c>
      <c r="I131" s="26">
        <f t="shared" si="10"/>
        <v>4.1008510597123462E-3</v>
      </c>
      <c r="J131" s="2">
        <f t="shared" si="8"/>
        <v>2.5353041598014787E-2</v>
      </c>
      <c r="K131" s="49">
        <f t="shared" si="9"/>
        <v>2.5353041598014787E-2</v>
      </c>
    </row>
    <row r="132" spans="1:11" x14ac:dyDescent="0.3">
      <c r="A132" s="48" t="s">
        <v>147</v>
      </c>
      <c r="B132" t="s">
        <v>133</v>
      </c>
      <c r="C132" s="3" t="s">
        <v>203</v>
      </c>
      <c r="D132" s="8">
        <v>45126</v>
      </c>
      <c r="E132" s="6">
        <v>45330</v>
      </c>
      <c r="F132" s="1">
        <v>2.0294970161062693E-2</v>
      </c>
      <c r="G132" s="1">
        <v>1.3073437554531216E-2</v>
      </c>
      <c r="H132" s="1">
        <v>2.0616255907211136E-2</v>
      </c>
      <c r="I132" s="26">
        <f t="shared" si="10"/>
        <v>2.462472407283658E-3</v>
      </c>
      <c r="J132" s="2">
        <f t="shared" si="8"/>
        <v>1.799488787426835E-2</v>
      </c>
      <c r="K132" s="49">
        <f t="shared" ref="K132:K140" si="11">J132</f>
        <v>1.799488787426835E-2</v>
      </c>
    </row>
    <row r="133" spans="1:11" x14ac:dyDescent="0.3">
      <c r="A133" s="48" t="s">
        <v>147</v>
      </c>
      <c r="B133" t="s">
        <v>134</v>
      </c>
      <c r="C133" s="3" t="s">
        <v>201</v>
      </c>
      <c r="D133" s="8">
        <v>45126</v>
      </c>
      <c r="E133" s="6">
        <v>45330</v>
      </c>
      <c r="F133" s="1">
        <v>2.1385841715040956E-2</v>
      </c>
      <c r="G133" s="1">
        <v>1.5951221090429409E-2</v>
      </c>
      <c r="H133" s="1">
        <v>8.5193748254740548E-2</v>
      </c>
      <c r="I133" s="26">
        <f t="shared" si="10"/>
        <v>2.2230499077734601E-2</v>
      </c>
      <c r="J133" s="2">
        <f t="shared" si="8"/>
        <v>4.0843603686736972E-2</v>
      </c>
      <c r="K133" s="49">
        <f t="shared" si="11"/>
        <v>4.0843603686736972E-2</v>
      </c>
    </row>
    <row r="134" spans="1:11" x14ac:dyDescent="0.3">
      <c r="A134" s="48" t="s">
        <v>147</v>
      </c>
      <c r="B134" t="s">
        <v>135</v>
      </c>
      <c r="C134" s="3" t="s">
        <v>204</v>
      </c>
      <c r="D134" s="8">
        <v>45127</v>
      </c>
      <c r="E134" s="6">
        <v>45330</v>
      </c>
      <c r="F134" s="1">
        <v>2.2535348523855012E-2</v>
      </c>
      <c r="G134" s="1">
        <v>2.6230361681885458E-2</v>
      </c>
      <c r="H134" s="5">
        <v>1.7318923587580257</v>
      </c>
      <c r="I134" s="26">
        <f>STDEV(F134:G134)/SQRT(2)</f>
        <v>1.8475065790152234E-3</v>
      </c>
      <c r="J134" s="2">
        <f>AVERAGE(F134:G134)</f>
        <v>2.4382855102870235E-2</v>
      </c>
      <c r="K134" s="49">
        <f t="shared" si="11"/>
        <v>2.4382855102870235E-2</v>
      </c>
    </row>
    <row r="135" spans="1:11" x14ac:dyDescent="0.3">
      <c r="A135" s="48" t="s">
        <v>147</v>
      </c>
      <c r="B135" t="s">
        <v>136</v>
      </c>
      <c r="C135" s="3" t="s">
        <v>197</v>
      </c>
      <c r="D135" s="8">
        <v>45127</v>
      </c>
      <c r="E135" s="6">
        <v>45330</v>
      </c>
      <c r="F135" s="1">
        <v>2.0833267133984659E-2</v>
      </c>
      <c r="G135" s="1">
        <v>1.1056773616180772E-2</v>
      </c>
      <c r="H135" s="1">
        <v>2.8373386593973073E-2</v>
      </c>
      <c r="I135" s="26">
        <f>STDEV(F135:H135)/SQRT(3)</f>
        <v>5.0127521382813834E-3</v>
      </c>
      <c r="J135" s="2">
        <f t="shared" ref="J135:J140" si="12">AVERAGE(F135:H135)</f>
        <v>2.0087809114712835E-2</v>
      </c>
      <c r="K135" s="49">
        <f t="shared" si="11"/>
        <v>2.0087809114712835E-2</v>
      </c>
    </row>
    <row r="136" spans="1:11" x14ac:dyDescent="0.3">
      <c r="A136" s="48" t="s">
        <v>147</v>
      </c>
      <c r="B136" t="s">
        <v>137</v>
      </c>
      <c r="C136" s="3" t="s">
        <v>198</v>
      </c>
      <c r="D136" s="8">
        <v>45127</v>
      </c>
      <c r="E136" s="6">
        <v>45330</v>
      </c>
      <c r="F136" s="1">
        <v>3.037179681001987E-2</v>
      </c>
      <c r="G136" s="1">
        <v>1.0603227334995432E-2</v>
      </c>
      <c r="H136" s="1">
        <v>1.6985543651205026E-2</v>
      </c>
      <c r="I136" s="26">
        <f t="shared" ref="I136:I140" si="13">STDEV(F136:H136)/SQRT(3)</f>
        <v>5.8248608675844672E-3</v>
      </c>
      <c r="J136" s="2">
        <f t="shared" si="12"/>
        <v>1.9320189265406778E-2</v>
      </c>
      <c r="K136" s="49">
        <f t="shared" si="11"/>
        <v>1.9320189265406778E-2</v>
      </c>
    </row>
    <row r="137" spans="1:11" x14ac:dyDescent="0.3">
      <c r="A137" s="48" t="s">
        <v>147</v>
      </c>
      <c r="B137" t="s">
        <v>138</v>
      </c>
      <c r="C137" s="3" t="s">
        <v>205</v>
      </c>
      <c r="D137" s="8">
        <v>45128</v>
      </c>
      <c r="E137" s="6">
        <v>45330</v>
      </c>
      <c r="F137" s="1">
        <v>3.8642477996060381E-2</v>
      </c>
      <c r="G137" s="1">
        <v>1.2602979943576389E-2</v>
      </c>
      <c r="H137" s="1">
        <v>1.5702635702612953E-2</v>
      </c>
      <c r="I137" s="26">
        <f t="shared" si="13"/>
        <v>8.2121173650015686E-3</v>
      </c>
      <c r="J137" s="2">
        <f t="shared" si="12"/>
        <v>2.2316031214083241E-2</v>
      </c>
      <c r="K137" s="49">
        <f t="shared" si="11"/>
        <v>2.2316031214083241E-2</v>
      </c>
    </row>
    <row r="138" spans="1:11" x14ac:dyDescent="0.3">
      <c r="A138" s="48" t="s">
        <v>147</v>
      </c>
      <c r="B138" t="s">
        <v>139</v>
      </c>
      <c r="C138" s="3" t="s">
        <v>206</v>
      </c>
      <c r="D138" s="8">
        <v>45128</v>
      </c>
      <c r="E138" s="6">
        <v>45330</v>
      </c>
      <c r="F138" s="1">
        <v>2.0508599463677432E-2</v>
      </c>
      <c r="G138" s="1">
        <v>1.4746434905960736E-2</v>
      </c>
      <c r="H138" s="1">
        <v>2.5552612762275329E-2</v>
      </c>
      <c r="I138" s="26">
        <f t="shared" si="13"/>
        <v>3.1217702457361357E-3</v>
      </c>
      <c r="J138" s="2">
        <f t="shared" si="12"/>
        <v>2.0269215710637833E-2</v>
      </c>
      <c r="K138" s="49">
        <f t="shared" si="11"/>
        <v>2.0269215710637833E-2</v>
      </c>
    </row>
    <row r="139" spans="1:11" x14ac:dyDescent="0.3">
      <c r="A139" s="48" t="s">
        <v>147</v>
      </c>
      <c r="B139" t="s">
        <v>140</v>
      </c>
      <c r="C139" s="3" t="s">
        <v>207</v>
      </c>
      <c r="D139" s="8">
        <v>45128</v>
      </c>
      <c r="E139" s="6">
        <v>45330</v>
      </c>
      <c r="F139" s="1">
        <v>2.678548110821681E-2</v>
      </c>
      <c r="G139" s="1">
        <v>2.4504450532025896E-2</v>
      </c>
      <c r="H139" s="1">
        <v>2.678548110821681E-2</v>
      </c>
      <c r="I139" s="26">
        <f t="shared" si="13"/>
        <v>7.603435253969715E-4</v>
      </c>
      <c r="J139" s="2">
        <f t="shared" si="12"/>
        <v>2.6025137582819838E-2</v>
      </c>
      <c r="K139" s="49">
        <f t="shared" si="11"/>
        <v>2.6025137582819838E-2</v>
      </c>
    </row>
    <row r="140" spans="1:11" ht="15" thickBot="1" x14ac:dyDescent="0.35">
      <c r="A140" s="50" t="s">
        <v>147</v>
      </c>
      <c r="B140" s="51" t="s">
        <v>141</v>
      </c>
      <c r="C140" s="52" t="s">
        <v>208</v>
      </c>
      <c r="D140" s="53">
        <v>45128</v>
      </c>
      <c r="E140" s="54">
        <v>45330</v>
      </c>
      <c r="F140" s="55">
        <v>1.6985543651205026E-2</v>
      </c>
      <c r="G140" s="55">
        <v>1.1231811260142662E-2</v>
      </c>
      <c r="H140" s="55">
        <v>2.489237574751816E-2</v>
      </c>
      <c r="I140" s="56">
        <f t="shared" si="13"/>
        <v>3.95975905791272E-3</v>
      </c>
      <c r="J140" s="57">
        <f t="shared" si="12"/>
        <v>1.7703243552955283E-2</v>
      </c>
      <c r="K140" s="58">
        <f t="shared" si="11"/>
        <v>1.7703243552955283E-2</v>
      </c>
    </row>
  </sheetData>
  <sortState xmlns:xlrd2="http://schemas.microsoft.com/office/spreadsheetml/2017/richdata2" ref="A3:L140">
    <sortCondition ref="A3:A140"/>
    <sortCondition ref="E3:E1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DEQ</vt:lpstr>
      <vt:lpstr>Master</vt:lpstr>
    </vt:vector>
  </TitlesOfParts>
  <Company>U.S.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Lee</dc:creator>
  <cp:lastModifiedBy>Andrew Cameron</cp:lastModifiedBy>
  <dcterms:created xsi:type="dcterms:W3CDTF">2024-02-20T14:24:12Z</dcterms:created>
  <dcterms:modified xsi:type="dcterms:W3CDTF">2024-02-27T14:31:22Z</dcterms:modified>
</cp:coreProperties>
</file>