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ukaveckas\Desktop\Bukaveckas-Old-PC\Reservoirs\Water Clarity\"/>
    </mc:Choice>
  </mc:AlternateContent>
  <xr:revisionPtr revIDLastSave="0" documentId="8_{1EA23498-3ECC-49A8-B935-D8291F478256}" xr6:coauthVersionLast="36" xr6:coauthVersionMax="36" xr10:uidLastSave="{00000000-0000-0000-0000-000000000000}"/>
  <bookViews>
    <workbookView xWindow="0" yWindow="0" windowWidth="28800" windowHeight="11625" xr2:uid="{797B3638-C704-4DE5-9838-E527745E8C81}"/>
  </bookViews>
  <sheets>
    <sheet name="Station Summary" sheetId="1" r:id="rId1"/>
    <sheet name="LACA Data 2005-2022" sheetId="2" r:id="rId2"/>
  </sheets>
  <externalReferences>
    <externalReference r:id="rId3"/>
  </externalReferences>
  <definedNames>
    <definedName name="_xlnm._FilterDatabase" localSheetId="1" hidden="1">'LACA Data 2005-2022'!$A$1:$H$579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N26" i="1"/>
  <c r="M26" i="1"/>
  <c r="K26" i="1"/>
  <c r="J26" i="1"/>
  <c r="I26" i="1"/>
  <c r="H26" i="1"/>
  <c r="G26" i="1"/>
  <c r="O25" i="1"/>
  <c r="N25" i="1"/>
  <c r="M25" i="1"/>
  <c r="L25" i="1"/>
  <c r="K25" i="1"/>
  <c r="J25" i="1"/>
  <c r="I25" i="1"/>
  <c r="H25" i="1"/>
  <c r="G25" i="1"/>
  <c r="O24" i="1"/>
  <c r="N24" i="1"/>
  <c r="M24" i="1"/>
  <c r="K24" i="1"/>
  <c r="J24" i="1"/>
  <c r="I24" i="1"/>
  <c r="H24" i="1"/>
  <c r="G24" i="1"/>
  <c r="A24" i="1"/>
  <c r="B24" i="1" s="1"/>
  <c r="O23" i="1"/>
  <c r="N23" i="1"/>
  <c r="M23" i="1"/>
  <c r="L23" i="1"/>
  <c r="K23" i="1"/>
  <c r="J23" i="1"/>
  <c r="I23" i="1"/>
  <c r="H23" i="1"/>
  <c r="G23" i="1"/>
  <c r="B23" i="1"/>
  <c r="A23" i="1"/>
  <c r="O22" i="1"/>
  <c r="N22" i="1"/>
  <c r="M22" i="1"/>
  <c r="L22" i="1"/>
  <c r="K22" i="1"/>
  <c r="J22" i="1"/>
  <c r="I22" i="1"/>
  <c r="H22" i="1"/>
  <c r="G22" i="1"/>
  <c r="B22" i="1"/>
  <c r="A22" i="1"/>
  <c r="A26" i="1" s="1"/>
  <c r="B26" i="1" s="1"/>
  <c r="O21" i="1"/>
  <c r="N21" i="1"/>
  <c r="M21" i="1"/>
  <c r="L21" i="1"/>
  <c r="K21" i="1"/>
  <c r="J21" i="1"/>
  <c r="I21" i="1"/>
  <c r="H21" i="1"/>
  <c r="G21" i="1"/>
  <c r="B21" i="1"/>
  <c r="A21" i="1"/>
  <c r="O20" i="1"/>
  <c r="N20" i="1"/>
  <c r="M20" i="1"/>
  <c r="K20" i="1"/>
  <c r="J20" i="1"/>
  <c r="I20" i="1"/>
  <c r="H20" i="1"/>
  <c r="G20" i="1"/>
  <c r="B20" i="1"/>
  <c r="O19" i="1"/>
  <c r="N19" i="1"/>
  <c r="M19" i="1"/>
  <c r="K19" i="1"/>
  <c r="J19" i="1"/>
  <c r="I19" i="1"/>
  <c r="H19" i="1"/>
  <c r="G19" i="1"/>
  <c r="B19" i="1"/>
  <c r="O18" i="1"/>
  <c r="N18" i="1"/>
  <c r="M18" i="1"/>
  <c r="L18" i="1"/>
  <c r="K18" i="1"/>
  <c r="J18" i="1"/>
  <c r="I18" i="1"/>
  <c r="H18" i="1"/>
  <c r="G18" i="1"/>
  <c r="B18" i="1"/>
  <c r="O17" i="1"/>
  <c r="N17" i="1"/>
  <c r="M17" i="1"/>
  <c r="L17" i="1"/>
  <c r="K17" i="1"/>
  <c r="J17" i="1"/>
  <c r="H17" i="1"/>
  <c r="B17" i="1"/>
  <c r="O16" i="1"/>
  <c r="N16" i="1"/>
  <c r="M16" i="1"/>
  <c r="L16" i="1"/>
  <c r="K16" i="1"/>
  <c r="J16" i="1"/>
  <c r="H16" i="1"/>
  <c r="G16" i="1"/>
  <c r="B16" i="1"/>
  <c r="O15" i="1"/>
  <c r="N15" i="1"/>
  <c r="M15" i="1"/>
  <c r="L15" i="1"/>
  <c r="K15" i="1"/>
  <c r="J15" i="1"/>
  <c r="I15" i="1"/>
  <c r="H15" i="1"/>
  <c r="G15" i="1"/>
  <c r="B15" i="1"/>
  <c r="O14" i="1"/>
  <c r="N14" i="1"/>
  <c r="M14" i="1"/>
  <c r="L14" i="1"/>
  <c r="K14" i="1"/>
  <c r="J14" i="1"/>
  <c r="I14" i="1"/>
  <c r="H14" i="1"/>
  <c r="G14" i="1"/>
  <c r="B14" i="1"/>
  <c r="O13" i="1"/>
  <c r="N13" i="1"/>
  <c r="M13" i="1"/>
  <c r="L13" i="1"/>
  <c r="K13" i="1"/>
  <c r="J13" i="1"/>
  <c r="I13" i="1"/>
  <c r="H13" i="1"/>
  <c r="G13" i="1"/>
  <c r="B13" i="1"/>
  <c r="O12" i="1"/>
  <c r="N12" i="1"/>
  <c r="M12" i="1"/>
  <c r="L12" i="1"/>
  <c r="K12" i="1"/>
  <c r="J12" i="1"/>
  <c r="I12" i="1"/>
  <c r="H12" i="1"/>
  <c r="G12" i="1"/>
  <c r="O9" i="1"/>
  <c r="N9" i="1"/>
  <c r="M9" i="1"/>
  <c r="K9" i="1"/>
  <c r="J9" i="1"/>
  <c r="I9" i="1"/>
  <c r="H9" i="1"/>
  <c r="G9" i="1"/>
  <c r="O8" i="1"/>
  <c r="N8" i="1"/>
  <c r="M8" i="1"/>
  <c r="K8" i="1"/>
  <c r="J8" i="1"/>
  <c r="I8" i="1"/>
  <c r="H8" i="1"/>
  <c r="G8" i="1"/>
  <c r="O7" i="1"/>
  <c r="N7" i="1"/>
  <c r="M7" i="1"/>
  <c r="L7" i="1"/>
  <c r="K7" i="1"/>
  <c r="J7" i="1"/>
  <c r="I7" i="1"/>
  <c r="H7" i="1"/>
  <c r="G7" i="1"/>
  <c r="O6" i="1"/>
  <c r="N6" i="1"/>
  <c r="M6" i="1"/>
  <c r="L6" i="1"/>
  <c r="K6" i="1"/>
  <c r="J6" i="1"/>
  <c r="I6" i="1"/>
  <c r="H6" i="1"/>
  <c r="G6" i="1"/>
  <c r="O5" i="1"/>
  <c r="N5" i="1"/>
  <c r="M5" i="1"/>
  <c r="K5" i="1"/>
  <c r="J5" i="1"/>
  <c r="I5" i="1"/>
  <c r="H5" i="1"/>
  <c r="O4" i="1"/>
  <c r="N4" i="1"/>
  <c r="M4" i="1"/>
  <c r="L4" i="1"/>
  <c r="K4" i="1"/>
  <c r="J4" i="1"/>
  <c r="I4" i="1"/>
  <c r="H4" i="1"/>
  <c r="C4" i="1"/>
  <c r="Q3" i="1"/>
  <c r="P3" i="1"/>
  <c r="O3" i="1"/>
  <c r="N3" i="1"/>
  <c r="M3" i="1"/>
  <c r="L3" i="1"/>
  <c r="K3" i="1"/>
  <c r="J3" i="1"/>
  <c r="I3" i="1"/>
  <c r="H3" i="1"/>
  <c r="G3" i="1"/>
  <c r="E3" i="1"/>
  <c r="C3" i="1"/>
  <c r="A25" i="1" l="1"/>
  <c r="B25" i="1" s="1"/>
</calcChain>
</file>

<file path=xl/sharedStrings.xml><?xml version="1.0" encoding="utf-8"?>
<sst xmlns="http://schemas.openxmlformats.org/spreadsheetml/2006/main" count="1266" uniqueCount="95">
  <si>
    <t>Summary Statistics are based on data for 2005-2021</t>
  </si>
  <si>
    <t>DistDam (mi)</t>
  </si>
  <si>
    <t>Dist Dam (km)</t>
  </si>
  <si>
    <t>DEQ Site #</t>
  </si>
  <si>
    <t>DEQ Designation</t>
  </si>
  <si>
    <t>LACA SITE NO.</t>
  </si>
  <si>
    <t>LOCATION NAME</t>
  </si>
  <si>
    <t># Sampling Dates</t>
  </si>
  <si>
    <t>CHLa  ug/L</t>
  </si>
  <si>
    <t>DEPTH OF SITE (m)</t>
  </si>
  <si>
    <t>SECCHI DEPTH (m)</t>
  </si>
  <si>
    <t>WTR TMP 0.3m (C)</t>
  </si>
  <si>
    <t>ΔT (0-3 m)</t>
  </si>
  <si>
    <t>CONDUCTIVITY uS/cm</t>
  </si>
  <si>
    <t>TOTPHOS 0.3m (mg/L)</t>
  </si>
  <si>
    <t>Total Nitrogen mg/L</t>
  </si>
  <si>
    <t>LOCATION (Northing)</t>
  </si>
  <si>
    <t>LOCATION (Easting)</t>
  </si>
  <si>
    <t>Col</t>
  </si>
  <si>
    <t>Non-lacustrine</t>
  </si>
  <si>
    <t>Coleman Creek upstream of 652 bridge (embayment)</t>
  </si>
  <si>
    <t>Con</t>
  </si>
  <si>
    <t>Contrary Creek at Rt. 652 bridge (embayment)</t>
  </si>
  <si>
    <t>Ch</t>
  </si>
  <si>
    <t>8-CRC000.79</t>
  </si>
  <si>
    <t>Christopher Run near Campground (embayment)</t>
  </si>
  <si>
    <t>N/A</t>
  </si>
  <si>
    <t>St</t>
  </si>
  <si>
    <t>8-DSR000.61</t>
  </si>
  <si>
    <t>Sturgeon Creek just South of Marina (embayment)</t>
  </si>
  <si>
    <t>Elk</t>
  </si>
  <si>
    <t>8-ELK005.45</t>
  </si>
  <si>
    <t>Elk Creek near Beaver Creek (embayment)</t>
  </si>
  <si>
    <t>Fr</t>
  </si>
  <si>
    <t>8-FRC000.68</t>
  </si>
  <si>
    <t xml:space="preserve">Freshwater Creek (upstream tributary of Contrary Creek) </t>
  </si>
  <si>
    <t>Pl</t>
  </si>
  <si>
    <t>8-PLT001.34</t>
  </si>
  <si>
    <t>Plentiful Creek upstream (embayment)</t>
  </si>
  <si>
    <t>8-HRL000.00</t>
  </si>
  <si>
    <t>Mouth of Harlow’s Creek with the North Anna River</t>
  </si>
  <si>
    <t>8-MLN001.88</t>
  </si>
  <si>
    <t>Millpond Creek near Gioia Cove</t>
  </si>
  <si>
    <t>8-NAR034.92</t>
  </si>
  <si>
    <t>Lacustrine</t>
  </si>
  <si>
    <t>Main Lake near the dam</t>
  </si>
  <si>
    <t>8-NAR043.00</t>
  </si>
  <si>
    <t>Main Lake near Smith’s Point</t>
  </si>
  <si>
    <t>8-NAR044.68</t>
  </si>
  <si>
    <t xml:space="preserve">Main Lake north of power plant </t>
  </si>
  <si>
    <t>8-NAR047.69</t>
  </si>
  <si>
    <t xml:space="preserve">Main Lake North of Rt. 208 Bridge </t>
  </si>
  <si>
    <t>8-NAR050.90</t>
  </si>
  <si>
    <t>Y</t>
  </si>
  <si>
    <t>North Anna River at splits (confluence of North Anna and Pamunkey Branches)</t>
  </si>
  <si>
    <t>8-NAR052.59</t>
  </si>
  <si>
    <t>Lake Anna - Upstream confluence with Pamunkey Creek</t>
  </si>
  <si>
    <t>8-NAR054.17</t>
  </si>
  <si>
    <t xml:space="preserve">North Anna River arm of Lake Anna near Rt. #719 </t>
  </si>
  <si>
    <t>8-NAR058.01</t>
  </si>
  <si>
    <t>North Anna at confluence with Goldmine Creek</t>
  </si>
  <si>
    <t>8-NAR058.53</t>
  </si>
  <si>
    <t>North Anna - upstream (original LACA Site # of 35)</t>
  </si>
  <si>
    <t>8-PMC002.13</t>
  </si>
  <si>
    <t>Pamunkey Creek arm of Lake Anna south Rt. 612 bridge</t>
  </si>
  <si>
    <t>8-PMC003.18</t>
  </si>
  <si>
    <t>Pamunkey Creek arm of Lake Anna north Rt. 719 bridge</t>
  </si>
  <si>
    <t>8-PMC007.15</t>
  </si>
  <si>
    <t>Pamunkey Creek - between headwaters and confluence with Terry's Run</t>
  </si>
  <si>
    <t>8-PMC008.60</t>
  </si>
  <si>
    <t>Pamunkey Creek arm of Lake Anna</t>
  </si>
  <si>
    <t>8-TRY001.39</t>
  </si>
  <si>
    <t>Terry's Run arm of Pamunkey Creek</t>
  </si>
  <si>
    <t>8-TRY002.67</t>
  </si>
  <si>
    <t>Terry’s Run upstream (2008 updated location due to depth issues)</t>
  </si>
  <si>
    <t>Sample Date</t>
  </si>
  <si>
    <t>Rainfall</t>
  </si>
  <si>
    <t>8-CON002.32</t>
  </si>
  <si>
    <t xml:space="preserve">Contrary Creek at Rt. 652 bridge </t>
  </si>
  <si>
    <t/>
  </si>
  <si>
    <t>8-PGN000.34</t>
  </si>
  <si>
    <t xml:space="preserve">Pigeon Run mouth of creek across from State Park </t>
  </si>
  <si>
    <t xml:space="preserve">Terry's Run arm of Lake Anna </t>
  </si>
  <si>
    <t>8-OUT000.00</t>
  </si>
  <si>
    <t>At North Anna Power Station Outfall</t>
  </si>
  <si>
    <t xml:space="preserve">Plentiful Creek upstream </t>
  </si>
  <si>
    <t xml:space="preserve">Pamunkey Creek arm of Lake Anna </t>
  </si>
  <si>
    <t>8-COL000.99</t>
  </si>
  <si>
    <t>Coleman Creek upstream of 652 bridge</t>
  </si>
  <si>
    <t>Elk Creek near Beaver Creek</t>
  </si>
  <si>
    <t>Christopher Run near Camp Ground</t>
  </si>
  <si>
    <t>Sturgeon Creek just South of Sturgeon Creek Marina</t>
  </si>
  <si>
    <t>TOTPHOS (mg/L)</t>
  </si>
  <si>
    <t>TOTNIT (mg/L)</t>
  </si>
  <si>
    <t>CHLA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</si>
</sst>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  <xf numFmtId="14" fontId="1" fillId="0" borderId="2" xfId="0" applyNumberFormat="1" applyFont="1" applyBorder="1" applyAlignment="1"/>
    <xf numFmtId="14" fontId="1" fillId="0" borderId="3" xfId="0" applyNumberFormat="1" applyFont="1" applyBorder="1" applyAlignment="1"/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5" xfId="0" applyNumberFormat="1" applyFont="1" applyBorder="1" applyAlignment="1"/>
    <xf numFmtId="14" fontId="1" fillId="0" borderId="0" xfId="0" applyNumberFormat="1" applyFont="1" applyBorder="1" applyAlignment="1"/>
    <xf numFmtId="0" fontId="1" fillId="0" borderId="0" xfId="0" applyFont="1" applyFill="1" applyBorder="1" applyAlignment="1">
      <alignment horizontal="center"/>
    </xf>
    <xf numFmtId="0" fontId="3" fillId="0" borderId="6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8" xfId="0" applyFont="1" applyFill="1" applyBorder="1" applyAlignment="1">
      <alignment horizontal="center"/>
    </xf>
    <xf numFmtId="0" fontId="1" fillId="0" borderId="9" xfId="0" applyFont="1" applyBorder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2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14" fontId="7" fillId="0" borderId="1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bukaveckas/Desktop/Bukaveckas-Old-PC/Reservoirs/Lake%20Anna/LACA_water_quality_data_2002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AMs"/>
      <sheetName val="Summary Table"/>
      <sheetName val="GAM Data Input"/>
      <sheetName val="LACA Data 2005-2022"/>
      <sheetName val="LACA CHLa Data 2005-21"/>
      <sheetName val="Water Quality Data 2005-2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2">
          <cell r="A2">
            <v>40042</v>
          </cell>
          <cell r="B2" t="str">
            <v>8-COL000.99</v>
          </cell>
          <cell r="C2">
            <v>40</v>
          </cell>
          <cell r="F2">
            <v>4.9050000000000002</v>
          </cell>
          <cell r="G2">
            <v>4.0999999999999996</v>
          </cell>
          <cell r="I2">
            <v>1.8</v>
          </cell>
          <cell r="J2">
            <v>31.6</v>
          </cell>
          <cell r="N2">
            <v>1.1900000000000013</v>
          </cell>
          <cell r="O2">
            <v>72.3</v>
          </cell>
          <cell r="T2">
            <v>0.02</v>
          </cell>
          <cell r="V2">
            <v>37.984721999999998</v>
          </cell>
          <cell r="W2">
            <v>-77.766943999999995</v>
          </cell>
        </row>
        <row r="3">
          <cell r="A3">
            <v>40469</v>
          </cell>
          <cell r="F3">
            <v>1.42</v>
          </cell>
          <cell r="G3">
            <v>3.63</v>
          </cell>
          <cell r="I3">
            <v>1.4</v>
          </cell>
          <cell r="J3">
            <v>18.04</v>
          </cell>
          <cell r="N3">
            <v>0.16000000000000014</v>
          </cell>
          <cell r="O3">
            <v>66.3</v>
          </cell>
          <cell r="T3">
            <v>0.01</v>
          </cell>
          <cell r="U3">
            <v>0.34</v>
          </cell>
        </row>
        <row r="4">
          <cell r="A4">
            <v>40651</v>
          </cell>
          <cell r="F4">
            <v>2.4700000000000002</v>
          </cell>
          <cell r="G4">
            <v>4.2</v>
          </cell>
          <cell r="I4">
            <v>2</v>
          </cell>
          <cell r="J4">
            <v>18.350000000000001</v>
          </cell>
          <cell r="N4">
            <v>0.25</v>
          </cell>
          <cell r="O4">
            <v>70</v>
          </cell>
          <cell r="T4">
            <v>0</v>
          </cell>
          <cell r="U4">
            <v>0.48</v>
          </cell>
        </row>
        <row r="5">
          <cell r="A5">
            <v>40714</v>
          </cell>
          <cell r="F5">
            <v>7.46</v>
          </cell>
          <cell r="G5">
            <v>5.0999999999999996</v>
          </cell>
          <cell r="I5">
            <v>1.3</v>
          </cell>
          <cell r="J5">
            <v>28.41</v>
          </cell>
          <cell r="N5">
            <v>4.00000000000027E-2</v>
          </cell>
          <cell r="O5">
            <v>59.8</v>
          </cell>
          <cell r="T5">
            <v>0.04</v>
          </cell>
          <cell r="U5">
            <v>0.55000000000000004</v>
          </cell>
        </row>
        <row r="6">
          <cell r="A6">
            <v>40777</v>
          </cell>
          <cell r="F6">
            <v>7.35</v>
          </cell>
          <cell r="G6">
            <v>4</v>
          </cell>
          <cell r="I6">
            <v>1.6</v>
          </cell>
          <cell r="J6">
            <v>30.54</v>
          </cell>
          <cell r="N6">
            <v>0.35000000000000142</v>
          </cell>
          <cell r="O6">
            <v>64</v>
          </cell>
          <cell r="T6">
            <v>0.02</v>
          </cell>
          <cell r="U6">
            <v>0.46</v>
          </cell>
        </row>
        <row r="7">
          <cell r="A7">
            <v>40833</v>
          </cell>
          <cell r="F7">
            <v>6.05</v>
          </cell>
          <cell r="G7">
            <v>4.2</v>
          </cell>
          <cell r="I7">
            <v>1.2</v>
          </cell>
          <cell r="J7">
            <v>18.66</v>
          </cell>
          <cell r="N7">
            <v>1.9999999999999574E-2</v>
          </cell>
          <cell r="O7">
            <v>64</v>
          </cell>
          <cell r="T7">
            <v>0.02</v>
          </cell>
          <cell r="U7">
            <v>0.44</v>
          </cell>
        </row>
        <row r="8">
          <cell r="A8">
            <v>41015</v>
          </cell>
          <cell r="F8">
            <v>4.97</v>
          </cell>
          <cell r="G8">
            <v>4.5</v>
          </cell>
          <cell r="I8">
            <v>1.6</v>
          </cell>
          <cell r="J8">
            <v>19.3</v>
          </cell>
          <cell r="N8">
            <v>1.25</v>
          </cell>
          <cell r="O8">
            <v>65</v>
          </cell>
          <cell r="T8">
            <v>0.02</v>
          </cell>
          <cell r="U8">
            <v>0.52</v>
          </cell>
        </row>
        <row r="9">
          <cell r="A9">
            <v>41078</v>
          </cell>
          <cell r="F9">
            <v>7.8</v>
          </cell>
          <cell r="G9">
            <v>4.5</v>
          </cell>
          <cell r="I9">
            <v>1.7</v>
          </cell>
          <cell r="J9">
            <v>27.59</v>
          </cell>
          <cell r="N9">
            <v>0.78999999999999915</v>
          </cell>
          <cell r="O9">
            <v>61.5</v>
          </cell>
          <cell r="T9">
            <v>0.01</v>
          </cell>
          <cell r="U9">
            <v>0.45</v>
          </cell>
        </row>
        <row r="10">
          <cell r="A10">
            <v>41141</v>
          </cell>
          <cell r="F10">
            <v>12.8</v>
          </cell>
          <cell r="G10">
            <v>4.5</v>
          </cell>
          <cell r="I10">
            <v>1.5</v>
          </cell>
          <cell r="J10">
            <v>29.15</v>
          </cell>
          <cell r="N10">
            <v>0.25999999999999801</v>
          </cell>
          <cell r="O10">
            <v>59</v>
          </cell>
          <cell r="T10">
            <v>0.02</v>
          </cell>
          <cell r="U10">
            <v>0.42</v>
          </cell>
        </row>
        <row r="11">
          <cell r="A11">
            <v>41199</v>
          </cell>
          <cell r="F11">
            <v>4.87</v>
          </cell>
          <cell r="G11">
            <v>3.9</v>
          </cell>
          <cell r="I11">
            <v>1.8</v>
          </cell>
          <cell r="J11">
            <v>19.71</v>
          </cell>
          <cell r="N11">
            <v>0.73000000000000043</v>
          </cell>
          <cell r="O11">
            <v>64.5</v>
          </cell>
          <cell r="T11">
            <v>0.01</v>
          </cell>
          <cell r="U11">
            <v>0.35</v>
          </cell>
        </row>
        <row r="12">
          <cell r="A12">
            <v>41380</v>
          </cell>
          <cell r="F12">
            <v>1.49</v>
          </cell>
          <cell r="G12">
            <v>5.5</v>
          </cell>
          <cell r="I12">
            <v>2</v>
          </cell>
          <cell r="J12">
            <v>19.29</v>
          </cell>
          <cell r="N12">
            <v>0.96999999999999886</v>
          </cell>
          <cell r="O12">
            <v>65</v>
          </cell>
          <cell r="T12">
            <v>0.02</v>
          </cell>
          <cell r="U12">
            <v>0.43</v>
          </cell>
        </row>
        <row r="13">
          <cell r="A13">
            <v>41443</v>
          </cell>
          <cell r="F13">
            <v>7.18</v>
          </cell>
          <cell r="G13">
            <v>4.3</v>
          </cell>
          <cell r="I13">
            <v>1.55</v>
          </cell>
          <cell r="J13">
            <v>28.28</v>
          </cell>
          <cell r="N13">
            <v>1.1699999999999982</v>
          </cell>
          <cell r="O13">
            <v>62</v>
          </cell>
          <cell r="T13">
            <v>0.01</v>
          </cell>
          <cell r="U13">
            <v>0.4</v>
          </cell>
        </row>
        <row r="14">
          <cell r="A14">
            <v>41492</v>
          </cell>
          <cell r="F14">
            <v>7.62</v>
          </cell>
          <cell r="G14">
            <v>5</v>
          </cell>
          <cell r="I14">
            <v>1.9</v>
          </cell>
          <cell r="J14">
            <v>29.32</v>
          </cell>
          <cell r="N14">
            <v>0.23000000000000043</v>
          </cell>
          <cell r="T14">
            <v>0</v>
          </cell>
          <cell r="U14">
            <v>0.43</v>
          </cell>
        </row>
        <row r="15">
          <cell r="A15">
            <v>41569</v>
          </cell>
          <cell r="F15">
            <v>4.29</v>
          </cell>
          <cell r="G15">
            <v>4.2</v>
          </cell>
          <cell r="I15">
            <v>2</v>
          </cell>
          <cell r="J15">
            <v>19.739999999999998</v>
          </cell>
          <cell r="N15">
            <v>0.25999999999999801</v>
          </cell>
          <cell r="T15">
            <v>0.01</v>
          </cell>
          <cell r="U15">
            <v>0.51</v>
          </cell>
        </row>
        <row r="16">
          <cell r="A16">
            <v>41745</v>
          </cell>
          <cell r="F16">
            <v>1.69</v>
          </cell>
          <cell r="G16">
            <v>4.4000000000000004</v>
          </cell>
          <cell r="I16">
            <v>1.3</v>
          </cell>
          <cell r="J16">
            <v>16.850000000000001</v>
          </cell>
          <cell r="N16">
            <v>0.35000000000000142</v>
          </cell>
          <cell r="O16">
            <v>68.3</v>
          </cell>
          <cell r="T16">
            <v>0.02</v>
          </cell>
          <cell r="U16">
            <v>0.64</v>
          </cell>
        </row>
        <row r="17">
          <cell r="A17">
            <v>41793</v>
          </cell>
          <cell r="F17">
            <v>9.11</v>
          </cell>
          <cell r="G17">
            <v>4.0999999999999996</v>
          </cell>
          <cell r="I17">
            <v>1.5</v>
          </cell>
          <cell r="J17">
            <v>26.57</v>
          </cell>
          <cell r="N17">
            <v>1.740000000000002</v>
          </cell>
          <cell r="O17">
            <v>62</v>
          </cell>
          <cell r="T17">
            <v>0.02</v>
          </cell>
          <cell r="U17">
            <v>0.71</v>
          </cell>
        </row>
        <row r="18">
          <cell r="A18">
            <v>41856</v>
          </cell>
          <cell r="F18">
            <v>4.5599999999999996</v>
          </cell>
          <cell r="G18">
            <v>4.0999999999999996</v>
          </cell>
          <cell r="I18">
            <v>2.4</v>
          </cell>
          <cell r="J18">
            <v>30.85</v>
          </cell>
          <cell r="N18">
            <v>2.8900000000000006</v>
          </cell>
          <cell r="O18">
            <v>57.3</v>
          </cell>
          <cell r="T18">
            <v>0</v>
          </cell>
          <cell r="U18">
            <v>0.48</v>
          </cell>
        </row>
        <row r="19">
          <cell r="A19">
            <v>41919</v>
          </cell>
          <cell r="F19">
            <v>5</v>
          </cell>
          <cell r="G19">
            <v>4.0999999999999996</v>
          </cell>
          <cell r="I19">
            <v>1.5</v>
          </cell>
          <cell r="J19">
            <v>21</v>
          </cell>
          <cell r="N19">
            <v>0.25</v>
          </cell>
          <cell r="O19">
            <v>59.3</v>
          </cell>
          <cell r="T19">
            <v>0.02</v>
          </cell>
          <cell r="U19">
            <v>0.48</v>
          </cell>
        </row>
        <row r="20">
          <cell r="A20">
            <v>42115</v>
          </cell>
          <cell r="F20">
            <v>0.75</v>
          </cell>
          <cell r="G20">
            <v>4.5999999999999996</v>
          </cell>
          <cell r="I20">
            <v>2</v>
          </cell>
          <cell r="J20">
            <v>21.15</v>
          </cell>
          <cell r="N20">
            <v>1.009999999999998</v>
          </cell>
          <cell r="O20">
            <v>64</v>
          </cell>
          <cell r="T20">
            <v>0.03</v>
          </cell>
          <cell r="U20">
            <v>0.48</v>
          </cell>
        </row>
        <row r="21">
          <cell r="A21">
            <v>42157</v>
          </cell>
          <cell r="F21">
            <v>5.88</v>
          </cell>
          <cell r="G21">
            <v>4.7</v>
          </cell>
          <cell r="I21">
            <v>1.6</v>
          </cell>
          <cell r="J21">
            <v>28.82</v>
          </cell>
          <cell r="N21">
            <v>0.89000000000000057</v>
          </cell>
          <cell r="O21">
            <v>64.8</v>
          </cell>
          <cell r="T21">
            <v>0.02</v>
          </cell>
          <cell r="U21">
            <v>0.47</v>
          </cell>
        </row>
        <row r="22">
          <cell r="A22">
            <v>42220</v>
          </cell>
          <cell r="F22">
            <v>4.72</v>
          </cell>
          <cell r="G22">
            <v>3.6</v>
          </cell>
          <cell r="I22">
            <v>1.65</v>
          </cell>
          <cell r="J22">
            <v>30.95</v>
          </cell>
          <cell r="N22">
            <v>0.14000000000000057</v>
          </cell>
          <cell r="O22">
            <v>68.5</v>
          </cell>
          <cell r="T22">
            <v>0.02</v>
          </cell>
          <cell r="U22">
            <v>0.35</v>
          </cell>
        </row>
        <row r="23">
          <cell r="A23">
            <v>42297</v>
          </cell>
          <cell r="F23">
            <v>2.59</v>
          </cell>
          <cell r="G23">
            <v>4.7</v>
          </cell>
          <cell r="I23">
            <v>1.6</v>
          </cell>
          <cell r="J23">
            <v>18.29</v>
          </cell>
          <cell r="N23">
            <v>1.0000000000001563E-2</v>
          </cell>
          <cell r="O23">
            <v>70.5</v>
          </cell>
          <cell r="T23">
            <v>0.01</v>
          </cell>
          <cell r="U23">
            <v>0.39</v>
          </cell>
        </row>
        <row r="24">
          <cell r="A24">
            <v>42465</v>
          </cell>
          <cell r="F24">
            <v>1.93</v>
          </cell>
          <cell r="G24">
            <v>4.5999999999999996</v>
          </cell>
          <cell r="I24">
            <v>1.1499999999999999</v>
          </cell>
          <cell r="J24">
            <v>15.54</v>
          </cell>
          <cell r="N24">
            <v>6.0000000000000497E-2</v>
          </cell>
          <cell r="O24">
            <v>72</v>
          </cell>
          <cell r="T24">
            <v>0.02</v>
          </cell>
          <cell r="U24">
            <v>0.48</v>
          </cell>
        </row>
        <row r="25">
          <cell r="A25">
            <v>42528</v>
          </cell>
          <cell r="F25">
            <v>1.83</v>
          </cell>
          <cell r="G25">
            <v>5.0999999999999996</v>
          </cell>
          <cell r="I25">
            <v>2.25</v>
          </cell>
          <cell r="J25">
            <v>28.8</v>
          </cell>
          <cell r="N25">
            <v>0.76999999999999957</v>
          </cell>
          <cell r="O25">
            <v>65.5</v>
          </cell>
          <cell r="T25">
            <v>0</v>
          </cell>
          <cell r="U25">
            <v>0.46</v>
          </cell>
        </row>
        <row r="26">
          <cell r="A26">
            <v>42584</v>
          </cell>
          <cell r="F26">
            <v>3.26</v>
          </cell>
          <cell r="G26">
            <v>5.03</v>
          </cell>
          <cell r="I26">
            <v>2</v>
          </cell>
          <cell r="J26">
            <v>32.799999999999997</v>
          </cell>
          <cell r="N26">
            <v>0.96000000000000085</v>
          </cell>
          <cell r="O26">
            <v>69</v>
          </cell>
          <cell r="T26">
            <v>0.01</v>
          </cell>
          <cell r="U26">
            <v>0.38</v>
          </cell>
        </row>
        <row r="27">
          <cell r="A27">
            <v>42661</v>
          </cell>
          <cell r="F27">
            <v>1.25</v>
          </cell>
          <cell r="G27">
            <v>5.0999999999999996</v>
          </cell>
          <cell r="I27">
            <v>2.2000000000000002</v>
          </cell>
          <cell r="J27">
            <v>21.68</v>
          </cell>
          <cell r="N27">
            <v>1.5</v>
          </cell>
          <cell r="O27">
            <v>67.8</v>
          </cell>
          <cell r="T27">
            <v>0.02</v>
          </cell>
          <cell r="U27">
            <v>0.42</v>
          </cell>
        </row>
        <row r="28">
          <cell r="A28">
            <v>42829</v>
          </cell>
          <cell r="F28">
            <v>1.58</v>
          </cell>
          <cell r="G28">
            <v>5.2</v>
          </cell>
          <cell r="I28">
            <v>2.5499999999999998</v>
          </cell>
          <cell r="J28">
            <v>17.64</v>
          </cell>
          <cell r="N28">
            <v>0.28000000000000114</v>
          </cell>
          <cell r="T28">
            <v>0.01</v>
          </cell>
          <cell r="U28">
            <v>0.44</v>
          </cell>
        </row>
        <row r="29">
          <cell r="A29">
            <v>42892</v>
          </cell>
          <cell r="F29">
            <v>2.88</v>
          </cell>
          <cell r="G29">
            <v>3.6</v>
          </cell>
          <cell r="I29">
            <v>1.6</v>
          </cell>
          <cell r="J29">
            <v>26.74</v>
          </cell>
          <cell r="N29">
            <v>0.18999999999999773</v>
          </cell>
          <cell r="O29">
            <v>68.17</v>
          </cell>
          <cell r="T29">
            <v>0.01</v>
          </cell>
          <cell r="U29">
            <v>0.42</v>
          </cell>
        </row>
        <row r="30">
          <cell r="A30">
            <v>42962</v>
          </cell>
          <cell r="F30">
            <v>5.93</v>
          </cell>
          <cell r="G30">
            <v>4.7</v>
          </cell>
          <cell r="I30">
            <v>1.8</v>
          </cell>
          <cell r="J30">
            <v>29.45</v>
          </cell>
          <cell r="N30">
            <v>0.22000000000000242</v>
          </cell>
          <cell r="O30">
            <v>69.099999999999994</v>
          </cell>
          <cell r="T30">
            <v>0</v>
          </cell>
          <cell r="U30">
            <v>0.34</v>
          </cell>
        </row>
        <row r="31">
          <cell r="A31">
            <v>43025</v>
          </cell>
          <cell r="F31">
            <v>6.27</v>
          </cell>
          <cell r="G31">
            <v>4.0999999999999996</v>
          </cell>
          <cell r="I31">
            <v>1.4</v>
          </cell>
          <cell r="J31">
            <v>20.68</v>
          </cell>
          <cell r="N31">
            <v>0.32000000000000028</v>
          </cell>
          <cell r="O31">
            <v>76.959999999999994</v>
          </cell>
          <cell r="T31">
            <v>0.02</v>
          </cell>
          <cell r="U31">
            <v>0.35</v>
          </cell>
        </row>
        <row r="32">
          <cell r="A32">
            <v>43207</v>
          </cell>
          <cell r="F32">
            <v>1.3</v>
          </cell>
          <cell r="G32">
            <v>4.2</v>
          </cell>
          <cell r="I32">
            <v>1.45</v>
          </cell>
          <cell r="J32">
            <v>13.69</v>
          </cell>
          <cell r="N32">
            <v>1.1500000000000004</v>
          </cell>
          <cell r="O32">
            <v>71.349999999999994</v>
          </cell>
          <cell r="T32">
            <v>0.03</v>
          </cell>
          <cell r="U32">
            <v>0.56000000000000005</v>
          </cell>
        </row>
        <row r="33">
          <cell r="A33">
            <v>43256</v>
          </cell>
          <cell r="F33">
            <v>3.75</v>
          </cell>
          <cell r="G33">
            <v>4.5999999999999996</v>
          </cell>
          <cell r="I33">
            <v>2.7</v>
          </cell>
          <cell r="J33">
            <v>27.3</v>
          </cell>
          <cell r="N33">
            <v>0.49000000000000199</v>
          </cell>
          <cell r="O33">
            <v>66.83</v>
          </cell>
          <cell r="T33">
            <v>0.02</v>
          </cell>
          <cell r="U33">
            <v>0.49</v>
          </cell>
        </row>
        <row r="34">
          <cell r="A34">
            <v>43319</v>
          </cell>
          <cell r="F34">
            <v>7.52</v>
          </cell>
          <cell r="G34">
            <v>4.8</v>
          </cell>
          <cell r="I34">
            <v>3</v>
          </cell>
          <cell r="J34">
            <v>31.79</v>
          </cell>
          <cell r="N34">
            <v>0.82999999999999829</v>
          </cell>
          <cell r="O34">
            <v>65.92</v>
          </cell>
          <cell r="T34">
            <v>0.02</v>
          </cell>
          <cell r="U34">
            <v>0.44</v>
          </cell>
        </row>
        <row r="35">
          <cell r="A35">
            <v>43375</v>
          </cell>
          <cell r="F35">
            <v>3.44</v>
          </cell>
          <cell r="G35">
            <v>7.2</v>
          </cell>
          <cell r="I35">
            <v>3.5</v>
          </cell>
          <cell r="J35">
            <v>25.67</v>
          </cell>
          <cell r="N35">
            <v>0.35999999999999943</v>
          </cell>
          <cell r="O35">
            <v>61.98</v>
          </cell>
          <cell r="T35">
            <v>0.02</v>
          </cell>
          <cell r="U35">
            <v>0.48</v>
          </cell>
        </row>
        <row r="36">
          <cell r="A36">
            <v>43564</v>
          </cell>
          <cell r="F36">
            <v>7.69</v>
          </cell>
          <cell r="G36">
            <v>4.3</v>
          </cell>
          <cell r="I36">
            <v>1.4</v>
          </cell>
          <cell r="J36">
            <v>18.71</v>
          </cell>
          <cell r="N36">
            <v>1.2600000000000016</v>
          </cell>
          <cell r="O36">
            <v>63.4</v>
          </cell>
          <cell r="T36">
            <v>0.05</v>
          </cell>
          <cell r="U36">
            <v>0.44</v>
          </cell>
        </row>
        <row r="37">
          <cell r="A37">
            <v>43620</v>
          </cell>
          <cell r="F37">
            <v>10.199999999999999</v>
          </cell>
          <cell r="G37">
            <v>3.4</v>
          </cell>
          <cell r="I37">
            <v>3.2</v>
          </cell>
          <cell r="J37">
            <v>27.71</v>
          </cell>
          <cell r="N37">
            <v>0.12000000000000099</v>
          </cell>
          <cell r="O37">
            <v>66.55</v>
          </cell>
          <cell r="T37">
            <v>0.02</v>
          </cell>
          <cell r="U37">
            <v>0.64</v>
          </cell>
        </row>
        <row r="38">
          <cell r="A38">
            <v>43690</v>
          </cell>
          <cell r="F38">
            <v>6.82</v>
          </cell>
          <cell r="G38">
            <v>3.69</v>
          </cell>
          <cell r="I38">
            <v>3.1</v>
          </cell>
          <cell r="J38">
            <v>29.03</v>
          </cell>
          <cell r="N38">
            <v>7.9999999999998295E-2</v>
          </cell>
          <cell r="O38">
            <v>66.84</v>
          </cell>
          <cell r="T38">
            <v>0.02</v>
          </cell>
          <cell r="U38">
            <v>0.38</v>
          </cell>
        </row>
        <row r="39">
          <cell r="A39">
            <v>43746</v>
          </cell>
          <cell r="F39">
            <v>12.6</v>
          </cell>
          <cell r="G39">
            <v>4.5</v>
          </cell>
          <cell r="I39">
            <v>1.3</v>
          </cell>
          <cell r="J39">
            <v>20.79</v>
          </cell>
          <cell r="N39">
            <v>0.26999999999999957</v>
          </cell>
          <cell r="O39">
            <v>67.099999999999994</v>
          </cell>
          <cell r="T39">
            <v>0.02</v>
          </cell>
          <cell r="U39">
            <v>0.36</v>
          </cell>
        </row>
        <row r="40">
          <cell r="A40">
            <v>44005</v>
          </cell>
          <cell r="F40">
            <v>2.36</v>
          </cell>
          <cell r="G40">
            <v>4.2699999999999996</v>
          </cell>
          <cell r="I40">
            <v>2.0499999999999998</v>
          </cell>
          <cell r="J40">
            <v>28.9</v>
          </cell>
          <cell r="N40">
            <v>0.75</v>
          </cell>
          <cell r="O40">
            <v>53.94</v>
          </cell>
          <cell r="T40">
            <v>0.01</v>
          </cell>
          <cell r="U40">
            <v>0.44</v>
          </cell>
        </row>
        <row r="41">
          <cell r="A41">
            <v>44054</v>
          </cell>
          <cell r="F41">
            <v>6.72</v>
          </cell>
          <cell r="G41">
            <v>3.96</v>
          </cell>
          <cell r="I41">
            <v>1.75</v>
          </cell>
          <cell r="J41">
            <v>31.26</v>
          </cell>
          <cell r="N41">
            <v>0.36999999999999744</v>
          </cell>
          <cell r="O41">
            <v>58.92</v>
          </cell>
          <cell r="T41">
            <v>0.02</v>
          </cell>
          <cell r="U41">
            <v>0.35</v>
          </cell>
        </row>
        <row r="42">
          <cell r="A42">
            <v>44110</v>
          </cell>
          <cell r="F42">
            <v>6.49</v>
          </cell>
          <cell r="G42">
            <v>3</v>
          </cell>
          <cell r="I42">
            <v>1.2</v>
          </cell>
          <cell r="J42">
            <v>20.5</v>
          </cell>
          <cell r="N42">
            <v>0.62999999999999901</v>
          </cell>
          <cell r="O42">
            <v>65.11</v>
          </cell>
          <cell r="T42">
            <v>0.02</v>
          </cell>
          <cell r="U42">
            <v>0.33</v>
          </cell>
        </row>
        <row r="43">
          <cell r="B43" t="str">
            <v>8-CON002.32</v>
          </cell>
          <cell r="F43">
            <v>2.62</v>
          </cell>
          <cell r="I43">
            <v>1.3</v>
          </cell>
          <cell r="J43">
            <v>15.8</v>
          </cell>
          <cell r="N43">
            <v>0.10000000000000142</v>
          </cell>
          <cell r="O43">
            <v>85</v>
          </cell>
          <cell r="T43">
            <v>0</v>
          </cell>
          <cell r="U43">
            <v>0.34</v>
          </cell>
        </row>
        <row r="44">
          <cell r="F44">
            <v>8.3000000000000007</v>
          </cell>
          <cell r="I44">
            <v>0.9</v>
          </cell>
          <cell r="J44">
            <v>18.37</v>
          </cell>
          <cell r="O44">
            <v>73</v>
          </cell>
          <cell r="T44">
            <v>0.01</v>
          </cell>
          <cell r="U44">
            <v>0.36</v>
          </cell>
        </row>
        <row r="45">
          <cell r="F45">
            <v>9.61</v>
          </cell>
          <cell r="I45">
            <v>1.6</v>
          </cell>
          <cell r="J45">
            <v>26.13</v>
          </cell>
          <cell r="O45">
            <v>63</v>
          </cell>
          <cell r="T45">
            <v>0.01</v>
          </cell>
          <cell r="U45">
            <v>0.37</v>
          </cell>
        </row>
        <row r="46">
          <cell r="F46">
            <v>14.4</v>
          </cell>
          <cell r="I46">
            <v>1.3</v>
          </cell>
          <cell r="J46">
            <v>28.43</v>
          </cell>
          <cell r="N46">
            <v>0.10999999999999943</v>
          </cell>
          <cell r="O46">
            <v>64</v>
          </cell>
          <cell r="T46">
            <v>0.02</v>
          </cell>
          <cell r="U46">
            <v>0.34</v>
          </cell>
        </row>
        <row r="47">
          <cell r="F47">
            <v>11.9</v>
          </cell>
          <cell r="I47">
            <v>1.5</v>
          </cell>
          <cell r="J47">
            <v>19.91</v>
          </cell>
          <cell r="O47">
            <v>65</v>
          </cell>
          <cell r="T47">
            <v>0.01</v>
          </cell>
          <cell r="U47">
            <v>0.32</v>
          </cell>
        </row>
        <row r="48">
          <cell r="F48">
            <v>5.35</v>
          </cell>
          <cell r="G48">
            <v>6.9</v>
          </cell>
          <cell r="I48">
            <v>1.3</v>
          </cell>
          <cell r="J48">
            <v>15.54</v>
          </cell>
          <cell r="N48">
            <v>0.15999999999999837</v>
          </cell>
          <cell r="O48">
            <v>73.800000000000011</v>
          </cell>
          <cell r="T48">
            <v>0.01</v>
          </cell>
          <cell r="U48">
            <v>0.36</v>
          </cell>
        </row>
        <row r="49">
          <cell r="F49">
            <v>12.9</v>
          </cell>
          <cell r="I49">
            <v>1.3</v>
          </cell>
          <cell r="J49">
            <v>25.81</v>
          </cell>
          <cell r="N49">
            <v>1.4800000000000004</v>
          </cell>
          <cell r="O49">
            <v>40.300000000000004</v>
          </cell>
          <cell r="T49">
            <v>0.01</v>
          </cell>
          <cell r="U49">
            <v>0.44</v>
          </cell>
        </row>
        <row r="50">
          <cell r="F50">
            <v>8.49</v>
          </cell>
          <cell r="G50">
            <v>8</v>
          </cell>
          <cell r="I50">
            <v>1.9</v>
          </cell>
          <cell r="J50">
            <v>28.67</v>
          </cell>
          <cell r="N50">
            <v>0.51000000000000156</v>
          </cell>
          <cell r="O50">
            <v>37.5</v>
          </cell>
          <cell r="T50">
            <v>0.01</v>
          </cell>
          <cell r="U50">
            <v>0.38</v>
          </cell>
        </row>
        <row r="51">
          <cell r="F51">
            <v>11.6</v>
          </cell>
          <cell r="G51">
            <v>7.9</v>
          </cell>
          <cell r="I51">
            <v>1.4</v>
          </cell>
          <cell r="J51">
            <v>21.23</v>
          </cell>
          <cell r="N51">
            <v>0.12000000000000099</v>
          </cell>
          <cell r="O51">
            <v>37</v>
          </cell>
          <cell r="T51">
            <v>0.02</v>
          </cell>
          <cell r="U51">
            <v>0.41</v>
          </cell>
        </row>
        <row r="52">
          <cell r="F52">
            <v>25</v>
          </cell>
          <cell r="G52">
            <v>2.2999999999999998</v>
          </cell>
          <cell r="I52">
            <v>0.5</v>
          </cell>
          <cell r="J52">
            <v>26.42</v>
          </cell>
          <cell r="O52">
            <v>71.89</v>
          </cell>
          <cell r="T52">
            <v>0.06</v>
          </cell>
          <cell r="U52">
            <v>0.68</v>
          </cell>
        </row>
        <row r="53">
          <cell r="F53">
            <v>16.399999999999999</v>
          </cell>
          <cell r="G53">
            <v>2.2999999999999998</v>
          </cell>
          <cell r="I53">
            <v>0.6</v>
          </cell>
          <cell r="J53">
            <v>28.3</v>
          </cell>
          <cell r="O53">
            <v>71.510000000000005</v>
          </cell>
          <cell r="T53">
            <v>7.0000000000000007E-2</v>
          </cell>
          <cell r="U53">
            <v>0.68</v>
          </cell>
        </row>
        <row r="54">
          <cell r="F54">
            <v>3.8</v>
          </cell>
          <cell r="G54">
            <v>2.1</v>
          </cell>
          <cell r="I54">
            <v>0.5</v>
          </cell>
          <cell r="J54">
            <v>21.68</v>
          </cell>
          <cell r="O54">
            <v>69.37</v>
          </cell>
          <cell r="T54">
            <v>0.06</v>
          </cell>
          <cell r="U54">
            <v>0.64</v>
          </cell>
        </row>
        <row r="55">
          <cell r="F55">
            <v>17</v>
          </cell>
          <cell r="G55">
            <v>2.9</v>
          </cell>
          <cell r="I55">
            <v>0.6</v>
          </cell>
          <cell r="J55">
            <v>27.52</v>
          </cell>
          <cell r="O55">
            <v>71.17</v>
          </cell>
          <cell r="T55">
            <v>0.06</v>
          </cell>
          <cell r="U55">
            <v>0.79</v>
          </cell>
        </row>
        <row r="56">
          <cell r="F56">
            <v>14.2</v>
          </cell>
          <cell r="G56">
            <v>2.5</v>
          </cell>
          <cell r="I56">
            <v>0.6</v>
          </cell>
          <cell r="J56">
            <v>29.15</v>
          </cell>
          <cell r="O56">
            <v>68.77</v>
          </cell>
          <cell r="T56">
            <v>0.06</v>
          </cell>
          <cell r="U56">
            <v>0.7</v>
          </cell>
        </row>
        <row r="57">
          <cell r="F57">
            <v>16.600000000000001</v>
          </cell>
          <cell r="G57">
            <v>2.33</v>
          </cell>
          <cell r="I57">
            <v>0.7</v>
          </cell>
          <cell r="J57">
            <v>18.72</v>
          </cell>
          <cell r="O57">
            <v>68.400000000000006</v>
          </cell>
          <cell r="T57">
            <v>0.04</v>
          </cell>
          <cell r="U57">
            <v>0.6</v>
          </cell>
        </row>
        <row r="58">
          <cell r="F58">
            <v>22.8</v>
          </cell>
          <cell r="G58">
            <v>2.5</v>
          </cell>
          <cell r="I58">
            <v>0.75</v>
          </cell>
          <cell r="J58">
            <v>15.4</v>
          </cell>
          <cell r="O58">
            <v>71.599999999999994</v>
          </cell>
          <cell r="T58">
            <v>0.09</v>
          </cell>
          <cell r="U58">
            <v>0.73</v>
          </cell>
        </row>
        <row r="59">
          <cell r="F59">
            <v>20.399999999999999</v>
          </cell>
          <cell r="G59">
            <v>2.8</v>
          </cell>
          <cell r="I59">
            <v>0.75</v>
          </cell>
          <cell r="J59">
            <v>27.9</v>
          </cell>
          <cell r="O59">
            <v>75.900000000000006</v>
          </cell>
          <cell r="T59">
            <v>0.06</v>
          </cell>
          <cell r="U59">
            <v>0.6</v>
          </cell>
        </row>
        <row r="60">
          <cell r="F60">
            <v>47.5</v>
          </cell>
          <cell r="G60">
            <v>3</v>
          </cell>
          <cell r="I60">
            <v>0.5</v>
          </cell>
          <cell r="J60">
            <v>28.7</v>
          </cell>
          <cell r="O60">
            <v>69.3</v>
          </cell>
          <cell r="T60">
            <v>0.08</v>
          </cell>
          <cell r="U60">
            <v>1.1399999999999999</v>
          </cell>
        </row>
        <row r="61">
          <cell r="F61">
            <v>33.799999999999997</v>
          </cell>
          <cell r="G61">
            <v>1.9</v>
          </cell>
          <cell r="I61">
            <v>0.5</v>
          </cell>
          <cell r="J61">
            <v>21.9</v>
          </cell>
          <cell r="O61">
            <v>59.35</v>
          </cell>
          <cell r="T61">
            <v>0.05</v>
          </cell>
          <cell r="U61">
            <v>0.73</v>
          </cell>
        </row>
        <row r="62">
          <cell r="A62">
            <v>43207</v>
          </cell>
          <cell r="F62">
            <v>1.49</v>
          </cell>
          <cell r="G62">
            <v>6.5</v>
          </cell>
          <cell r="I62">
            <v>0.7</v>
          </cell>
          <cell r="J62">
            <v>13.9</v>
          </cell>
          <cell r="N62">
            <v>2.9999999999999361E-2</v>
          </cell>
          <cell r="O62">
            <v>64.180000000000007</v>
          </cell>
          <cell r="T62">
            <v>0.04</v>
          </cell>
          <cell r="U62">
            <v>0.51</v>
          </cell>
        </row>
        <row r="63">
          <cell r="A63">
            <v>43256</v>
          </cell>
          <cell r="F63">
            <v>4.4000000000000004</v>
          </cell>
          <cell r="G63">
            <v>9</v>
          </cell>
          <cell r="I63">
            <v>2.85</v>
          </cell>
          <cell r="J63">
            <v>25.06</v>
          </cell>
          <cell r="N63">
            <v>0.80000000000000071</v>
          </cell>
          <cell r="O63">
            <v>62.05</v>
          </cell>
          <cell r="T63">
            <v>0.01</v>
          </cell>
          <cell r="U63">
            <v>0.42</v>
          </cell>
        </row>
        <row r="64">
          <cell r="A64">
            <v>43375</v>
          </cell>
          <cell r="F64">
            <v>6</v>
          </cell>
          <cell r="G64">
            <v>8</v>
          </cell>
          <cell r="I64">
            <v>2.4</v>
          </cell>
          <cell r="J64">
            <v>23.67</v>
          </cell>
          <cell r="N64">
            <v>1.9099999999999966</v>
          </cell>
          <cell r="O64">
            <v>67.099999999999994</v>
          </cell>
          <cell r="T64">
            <v>0.02</v>
          </cell>
          <cell r="U64">
            <v>0.52</v>
          </cell>
        </row>
        <row r="65">
          <cell r="A65">
            <v>43564</v>
          </cell>
          <cell r="F65">
            <v>5.92</v>
          </cell>
          <cell r="G65">
            <v>8</v>
          </cell>
          <cell r="I65">
            <v>1.85</v>
          </cell>
          <cell r="J65">
            <v>16.739999999999998</v>
          </cell>
          <cell r="N65">
            <v>1.0799999999999983</v>
          </cell>
          <cell r="O65">
            <v>63.21</v>
          </cell>
          <cell r="T65">
            <v>0.02</v>
          </cell>
          <cell r="U65">
            <v>0.56999999999999995</v>
          </cell>
        </row>
        <row r="66">
          <cell r="A66">
            <v>43620</v>
          </cell>
          <cell r="F66">
            <v>3.69</v>
          </cell>
          <cell r="G66">
            <v>9</v>
          </cell>
          <cell r="I66">
            <v>5.6</v>
          </cell>
          <cell r="J66">
            <v>30.6</v>
          </cell>
          <cell r="N66">
            <v>0.40000000000000213</v>
          </cell>
          <cell r="O66">
            <v>66.06</v>
          </cell>
          <cell r="T66">
            <v>0.01</v>
          </cell>
          <cell r="U66">
            <v>0.45</v>
          </cell>
        </row>
        <row r="67">
          <cell r="A67">
            <v>43690</v>
          </cell>
          <cell r="F67">
            <v>11.4</v>
          </cell>
          <cell r="G67">
            <v>4</v>
          </cell>
          <cell r="I67">
            <v>1.5</v>
          </cell>
          <cell r="J67">
            <v>29.88</v>
          </cell>
          <cell r="N67">
            <v>0.10999999999999943</v>
          </cell>
          <cell r="O67">
            <v>66.38</v>
          </cell>
          <cell r="T67">
            <v>0.02</v>
          </cell>
          <cell r="U67">
            <v>0.38</v>
          </cell>
        </row>
        <row r="68">
          <cell r="A68">
            <v>43746</v>
          </cell>
          <cell r="F68">
            <v>14</v>
          </cell>
          <cell r="G68">
            <v>8.5</v>
          </cell>
          <cell r="I68">
            <v>1.45</v>
          </cell>
          <cell r="J68">
            <v>24.82</v>
          </cell>
          <cell r="N68">
            <v>0.12999999999999901</v>
          </cell>
          <cell r="O68">
            <v>58.43</v>
          </cell>
          <cell r="T68">
            <v>0</v>
          </cell>
          <cell r="U68">
            <v>0.35</v>
          </cell>
        </row>
        <row r="69">
          <cell r="A69">
            <v>44005</v>
          </cell>
          <cell r="F69">
            <v>1.32</v>
          </cell>
          <cell r="G69">
            <v>8.5649999999999995</v>
          </cell>
          <cell r="I69">
            <v>2.1</v>
          </cell>
          <cell r="J69">
            <v>28.51</v>
          </cell>
          <cell r="N69">
            <v>0.88000000000000256</v>
          </cell>
          <cell r="O69">
            <v>66.400000000000006</v>
          </cell>
          <cell r="T69">
            <v>0.01</v>
          </cell>
          <cell r="U69">
            <v>0.34</v>
          </cell>
        </row>
        <row r="70">
          <cell r="A70">
            <v>44054</v>
          </cell>
          <cell r="F70">
            <v>8.85</v>
          </cell>
          <cell r="G70">
            <v>7.6</v>
          </cell>
          <cell r="I70">
            <v>1.6</v>
          </cell>
          <cell r="J70">
            <v>31.2</v>
          </cell>
          <cell r="N70">
            <v>0.25</v>
          </cell>
          <cell r="O70">
            <v>64.099999999999994</v>
          </cell>
          <cell r="T70">
            <v>0.02</v>
          </cell>
          <cell r="U70">
            <v>0.32</v>
          </cell>
        </row>
        <row r="71">
          <cell r="A71">
            <v>44110</v>
          </cell>
          <cell r="F71">
            <v>4.7699999999999996</v>
          </cell>
          <cell r="G71">
            <v>7.92</v>
          </cell>
          <cell r="I71">
            <v>1.5</v>
          </cell>
          <cell r="J71">
            <v>21.9</v>
          </cell>
          <cell r="N71">
            <v>0</v>
          </cell>
          <cell r="O71">
            <v>63.39</v>
          </cell>
          <cell r="T71">
            <v>0.01</v>
          </cell>
          <cell r="U71">
            <v>0.32</v>
          </cell>
        </row>
        <row r="72">
          <cell r="A72">
            <v>44292</v>
          </cell>
          <cell r="F72">
            <v>3.47</v>
          </cell>
          <cell r="G72">
            <v>8.84</v>
          </cell>
          <cell r="I72">
            <v>1.3</v>
          </cell>
          <cell r="J72">
            <v>13.28</v>
          </cell>
          <cell r="N72">
            <v>0.70999999999999908</v>
          </cell>
          <cell r="O72">
            <v>61.167000000000002</v>
          </cell>
          <cell r="T72">
            <v>0.02</v>
          </cell>
          <cell r="U72">
            <v>0.52</v>
          </cell>
        </row>
        <row r="73">
          <cell r="A73">
            <v>44355</v>
          </cell>
          <cell r="F73">
            <v>5.82</v>
          </cell>
          <cell r="G73">
            <v>8.23</v>
          </cell>
          <cell r="I73">
            <v>1.7</v>
          </cell>
          <cell r="J73">
            <v>28.33</v>
          </cell>
          <cell r="N73">
            <v>0.33999999999999986</v>
          </cell>
          <cell r="O73">
            <v>69.48</v>
          </cell>
          <cell r="T73">
            <v>0.02</v>
          </cell>
          <cell r="U73">
            <v>0.39</v>
          </cell>
        </row>
        <row r="74">
          <cell r="A74">
            <v>44411</v>
          </cell>
          <cell r="F74">
            <v>4.99</v>
          </cell>
          <cell r="G74">
            <v>8.23</v>
          </cell>
          <cell r="I74">
            <v>1.65</v>
          </cell>
          <cell r="J74">
            <v>29.2</v>
          </cell>
          <cell r="N74">
            <v>0</v>
          </cell>
          <cell r="O74">
            <v>61.65</v>
          </cell>
          <cell r="T74">
            <v>0.01</v>
          </cell>
          <cell r="U74">
            <v>0.28999999999999998</v>
          </cell>
        </row>
        <row r="75">
          <cell r="A75">
            <v>44481</v>
          </cell>
          <cell r="F75">
            <v>2.9</v>
          </cell>
          <cell r="G75">
            <v>8.1</v>
          </cell>
          <cell r="I75">
            <v>1.85</v>
          </cell>
          <cell r="J75">
            <v>24.3</v>
          </cell>
          <cell r="N75">
            <v>0.10000000000000142</v>
          </cell>
          <cell r="O75">
            <v>65.8</v>
          </cell>
          <cell r="T75">
            <v>0.01</v>
          </cell>
          <cell r="U75">
            <v>0.35</v>
          </cell>
        </row>
        <row r="76">
          <cell r="A76">
            <v>41015</v>
          </cell>
          <cell r="F76">
            <v>5.73</v>
          </cell>
          <cell r="G76">
            <v>7.5</v>
          </cell>
          <cell r="I76">
            <v>1.95</v>
          </cell>
          <cell r="J76">
            <v>20.3</v>
          </cell>
          <cell r="N76">
            <v>0.37999999999999901</v>
          </cell>
          <cell r="T76">
            <v>0.02</v>
          </cell>
          <cell r="U76">
            <v>0.48</v>
          </cell>
        </row>
        <row r="77">
          <cell r="A77">
            <v>41078</v>
          </cell>
          <cell r="F77">
            <v>4.74</v>
          </cell>
          <cell r="G77">
            <v>8</v>
          </cell>
          <cell r="I77">
            <v>1.85</v>
          </cell>
          <cell r="J77">
            <v>29.62</v>
          </cell>
          <cell r="N77">
            <v>1.9999999999999574E-2</v>
          </cell>
          <cell r="T77">
            <v>0.01</v>
          </cell>
          <cell r="U77">
            <v>0.39</v>
          </cell>
        </row>
        <row r="78">
          <cell r="A78">
            <v>41141</v>
          </cell>
          <cell r="F78">
            <v>10.3</v>
          </cell>
          <cell r="G78">
            <v>6</v>
          </cell>
          <cell r="I78">
            <v>1.75</v>
          </cell>
          <cell r="J78">
            <v>31.6</v>
          </cell>
          <cell r="N78">
            <v>0.14000000000000057</v>
          </cell>
          <cell r="T78">
            <v>0.02</v>
          </cell>
          <cell r="U78">
            <v>0.37</v>
          </cell>
        </row>
        <row r="79">
          <cell r="A79">
            <v>41199</v>
          </cell>
          <cell r="F79">
            <v>2.27</v>
          </cell>
          <cell r="G79">
            <v>6.5</v>
          </cell>
          <cell r="I79">
            <v>1.75</v>
          </cell>
          <cell r="J79">
            <v>21.62</v>
          </cell>
          <cell r="N79">
            <v>8.9999999999999858E-2</v>
          </cell>
          <cell r="T79">
            <v>0.01</v>
          </cell>
          <cell r="U79">
            <v>0.32</v>
          </cell>
        </row>
        <row r="80">
          <cell r="A80">
            <v>41380</v>
          </cell>
          <cell r="F80">
            <v>0.91</v>
          </cell>
          <cell r="G80">
            <v>6.5</v>
          </cell>
          <cell r="I80">
            <v>2.5499999999999998</v>
          </cell>
          <cell r="J80">
            <v>20.97</v>
          </cell>
          <cell r="N80">
            <v>1.9999999999999574E-2</v>
          </cell>
          <cell r="T80">
            <v>0.01</v>
          </cell>
          <cell r="U80">
            <v>0.39</v>
          </cell>
        </row>
        <row r="81">
          <cell r="A81">
            <v>41443</v>
          </cell>
          <cell r="F81">
            <v>2.77</v>
          </cell>
          <cell r="G81">
            <v>7.1</v>
          </cell>
          <cell r="I81">
            <v>1.65</v>
          </cell>
          <cell r="J81">
            <v>30.17</v>
          </cell>
          <cell r="N81">
            <v>0.58000000000000185</v>
          </cell>
          <cell r="T81">
            <v>0.01</v>
          </cell>
          <cell r="U81">
            <v>0.4</v>
          </cell>
        </row>
        <row r="82">
          <cell r="A82">
            <v>41492</v>
          </cell>
          <cell r="F82">
            <v>4.78</v>
          </cell>
          <cell r="G82">
            <v>7</v>
          </cell>
          <cell r="I82">
            <v>1.85</v>
          </cell>
          <cell r="J82">
            <v>31.68</v>
          </cell>
          <cell r="N82">
            <v>2.9999999999997584E-2</v>
          </cell>
          <cell r="T82">
            <v>0.01</v>
          </cell>
          <cell r="U82">
            <v>0.43</v>
          </cell>
        </row>
        <row r="83">
          <cell r="A83">
            <v>41569</v>
          </cell>
          <cell r="F83">
            <v>3.89</v>
          </cell>
          <cell r="G83">
            <v>5.8</v>
          </cell>
          <cell r="I83">
            <v>1.95</v>
          </cell>
          <cell r="J83">
            <v>23.09</v>
          </cell>
          <cell r="N83">
            <v>0.75</v>
          </cell>
          <cell r="T83">
            <v>0.01</v>
          </cell>
          <cell r="U83">
            <v>0.36</v>
          </cell>
        </row>
        <row r="84">
          <cell r="A84">
            <v>41745</v>
          </cell>
          <cell r="F84">
            <v>4.09</v>
          </cell>
          <cell r="G84">
            <v>9</v>
          </cell>
          <cell r="I84">
            <v>1.35</v>
          </cell>
          <cell r="J84">
            <v>18.989999999999998</v>
          </cell>
          <cell r="N84">
            <v>5.9999999999998721E-2</v>
          </cell>
          <cell r="T84">
            <v>0.02</v>
          </cell>
          <cell r="U84">
            <v>0.46</v>
          </cell>
        </row>
        <row r="85">
          <cell r="A85">
            <v>41793</v>
          </cell>
          <cell r="F85">
            <v>7.61</v>
          </cell>
          <cell r="G85">
            <v>8</v>
          </cell>
          <cell r="I85">
            <v>1.65</v>
          </cell>
          <cell r="J85">
            <v>28.07</v>
          </cell>
          <cell r="N85">
            <v>0.23000000000000043</v>
          </cell>
          <cell r="T85">
            <v>0.02</v>
          </cell>
          <cell r="U85">
            <v>0.51</v>
          </cell>
        </row>
        <row r="86">
          <cell r="A86">
            <v>41856</v>
          </cell>
          <cell r="F86">
            <v>6.72</v>
          </cell>
          <cell r="G86">
            <v>8</v>
          </cell>
          <cell r="I86">
            <v>1.75</v>
          </cell>
          <cell r="J86">
            <v>32.19</v>
          </cell>
          <cell r="N86">
            <v>0.14999999999999858</v>
          </cell>
          <cell r="T86">
            <v>0.02</v>
          </cell>
          <cell r="U86">
            <v>0.44</v>
          </cell>
        </row>
        <row r="87">
          <cell r="A87">
            <v>41919</v>
          </cell>
          <cell r="F87">
            <v>2.67</v>
          </cell>
          <cell r="G87">
            <v>7</v>
          </cell>
          <cell r="I87">
            <v>1.85</v>
          </cell>
          <cell r="J87">
            <v>23.37</v>
          </cell>
          <cell r="N87">
            <v>0.62999999999999901</v>
          </cell>
          <cell r="T87">
            <v>0.02</v>
          </cell>
          <cell r="U87">
            <v>0.46</v>
          </cell>
        </row>
        <row r="88">
          <cell r="A88">
            <v>42115</v>
          </cell>
          <cell r="F88">
            <v>1.49</v>
          </cell>
          <cell r="G88">
            <v>8</v>
          </cell>
          <cell r="I88">
            <v>2.4500000000000002</v>
          </cell>
          <cell r="J88">
            <v>22.5</v>
          </cell>
          <cell r="N88">
            <v>0</v>
          </cell>
          <cell r="T88">
            <v>0.02</v>
          </cell>
          <cell r="U88">
            <v>0.42</v>
          </cell>
        </row>
        <row r="89">
          <cell r="A89">
            <v>42157</v>
          </cell>
          <cell r="F89">
            <v>2.74</v>
          </cell>
          <cell r="G89">
            <v>9</v>
          </cell>
          <cell r="I89">
            <v>2.35</v>
          </cell>
          <cell r="J89">
            <v>30.06</v>
          </cell>
          <cell r="N89">
            <v>8.0000000000001847E-2</v>
          </cell>
          <cell r="T89">
            <v>0.02</v>
          </cell>
          <cell r="U89">
            <v>0.41</v>
          </cell>
        </row>
        <row r="90">
          <cell r="A90">
            <v>42220</v>
          </cell>
          <cell r="F90">
            <v>2.82</v>
          </cell>
          <cell r="G90">
            <v>9</v>
          </cell>
          <cell r="I90">
            <v>1.85</v>
          </cell>
          <cell r="J90">
            <v>32.880000000000003</v>
          </cell>
          <cell r="N90">
            <v>0.22000000000000597</v>
          </cell>
          <cell r="T90">
            <v>0.01</v>
          </cell>
          <cell r="U90">
            <v>0.37</v>
          </cell>
        </row>
        <row r="91">
          <cell r="A91">
            <v>42297</v>
          </cell>
          <cell r="F91">
            <v>2.59</v>
          </cell>
          <cell r="G91">
            <v>8</v>
          </cell>
          <cell r="I91">
            <v>2.65</v>
          </cell>
          <cell r="J91">
            <v>21.96</v>
          </cell>
          <cell r="N91">
            <v>0.30999999999999872</v>
          </cell>
          <cell r="T91">
            <v>0.01</v>
          </cell>
          <cell r="U91">
            <v>0.41</v>
          </cell>
        </row>
        <row r="92">
          <cell r="A92">
            <v>42465</v>
          </cell>
          <cell r="F92">
            <v>1.07</v>
          </cell>
          <cell r="G92">
            <v>8</v>
          </cell>
          <cell r="I92">
            <v>1.55</v>
          </cell>
          <cell r="J92">
            <v>16.8</v>
          </cell>
          <cell r="N92">
            <v>0.5</v>
          </cell>
          <cell r="T92">
            <v>0.02</v>
          </cell>
          <cell r="U92">
            <v>0.46</v>
          </cell>
        </row>
        <row r="93">
          <cell r="A93">
            <v>42528</v>
          </cell>
          <cell r="F93">
            <v>3.71</v>
          </cell>
          <cell r="G93">
            <v>9</v>
          </cell>
          <cell r="I93">
            <v>1.75</v>
          </cell>
          <cell r="J93">
            <v>29.56</v>
          </cell>
          <cell r="N93">
            <v>0.17999999999999972</v>
          </cell>
          <cell r="T93">
            <v>0</v>
          </cell>
          <cell r="U93">
            <v>0.44</v>
          </cell>
        </row>
        <row r="94">
          <cell r="A94">
            <v>42584</v>
          </cell>
          <cell r="F94">
            <v>2.78</v>
          </cell>
          <cell r="G94">
            <v>9</v>
          </cell>
          <cell r="I94">
            <v>1.95</v>
          </cell>
          <cell r="J94">
            <v>33.9</v>
          </cell>
          <cell r="N94">
            <v>3.0000000000001137E-2</v>
          </cell>
          <cell r="T94">
            <v>0.01</v>
          </cell>
          <cell r="U94">
            <v>0.35</v>
          </cell>
        </row>
        <row r="95">
          <cell r="A95">
            <v>42661</v>
          </cell>
          <cell r="F95">
            <v>2.38</v>
          </cell>
          <cell r="G95">
            <v>8</v>
          </cell>
          <cell r="I95">
            <v>3.05</v>
          </cell>
          <cell r="J95">
            <v>24.02</v>
          </cell>
          <cell r="N95">
            <v>0.57000000000000028</v>
          </cell>
          <cell r="T95">
            <v>0.01</v>
          </cell>
          <cell r="U95">
            <v>0.41</v>
          </cell>
        </row>
        <row r="96">
          <cell r="A96">
            <v>42829</v>
          </cell>
          <cell r="F96">
            <v>1.42</v>
          </cell>
          <cell r="G96">
            <v>8</v>
          </cell>
          <cell r="I96">
            <v>3.65</v>
          </cell>
          <cell r="J96">
            <v>19.96</v>
          </cell>
          <cell r="N96">
            <v>0.53000000000000114</v>
          </cell>
          <cell r="O96">
            <v>69.400000000000006</v>
          </cell>
          <cell r="T96">
            <v>0.01</v>
          </cell>
          <cell r="U96">
            <v>0.41</v>
          </cell>
        </row>
        <row r="97">
          <cell r="A97">
            <v>42892</v>
          </cell>
          <cell r="F97">
            <v>1.72</v>
          </cell>
          <cell r="G97">
            <v>8</v>
          </cell>
          <cell r="I97">
            <v>2.5499999999999998</v>
          </cell>
          <cell r="J97">
            <v>28.79</v>
          </cell>
          <cell r="N97">
            <v>0.62999999999999901</v>
          </cell>
          <cell r="O97">
            <v>64.16</v>
          </cell>
          <cell r="T97">
            <v>0.01</v>
          </cell>
          <cell r="U97">
            <v>0.39</v>
          </cell>
        </row>
        <row r="98">
          <cell r="A98">
            <v>42962</v>
          </cell>
          <cell r="F98">
            <v>3.63</v>
          </cell>
          <cell r="G98">
            <v>8</v>
          </cell>
          <cell r="I98">
            <v>2.35</v>
          </cell>
          <cell r="J98">
            <v>32.340000000000003</v>
          </cell>
          <cell r="N98">
            <v>0.47000000000000242</v>
          </cell>
          <cell r="O98">
            <v>67.22</v>
          </cell>
          <cell r="T98">
            <v>0</v>
          </cell>
          <cell r="U98">
            <v>0.35</v>
          </cell>
        </row>
        <row r="99">
          <cell r="A99">
            <v>43025</v>
          </cell>
          <cell r="F99">
            <v>3.55</v>
          </cell>
          <cell r="G99">
            <v>8</v>
          </cell>
          <cell r="I99">
            <v>2.15</v>
          </cell>
          <cell r="J99">
            <v>24.52</v>
          </cell>
          <cell r="N99">
            <v>3.9999999999999147E-2</v>
          </cell>
          <cell r="O99">
            <v>68.78</v>
          </cell>
          <cell r="T99">
            <v>0.02</v>
          </cell>
          <cell r="U99">
            <v>0.35</v>
          </cell>
        </row>
        <row r="100">
          <cell r="A100">
            <v>43256</v>
          </cell>
          <cell r="F100">
            <v>3.5</v>
          </cell>
          <cell r="G100">
            <v>9</v>
          </cell>
          <cell r="I100">
            <v>2.25</v>
          </cell>
          <cell r="J100">
            <v>29.56</v>
          </cell>
          <cell r="N100">
            <v>0.19999999999999929</v>
          </cell>
          <cell r="O100">
            <v>71.67</v>
          </cell>
          <cell r="T100">
            <v>0.01</v>
          </cell>
          <cell r="U100">
            <v>0.45</v>
          </cell>
        </row>
        <row r="101">
          <cell r="A101">
            <v>43319</v>
          </cell>
          <cell r="F101">
            <v>1.37</v>
          </cell>
          <cell r="G101">
            <v>6.5</v>
          </cell>
          <cell r="I101">
            <v>1.75</v>
          </cell>
          <cell r="J101">
            <v>33.44</v>
          </cell>
          <cell r="N101">
            <v>0.38000000000000256</v>
          </cell>
          <cell r="O101">
            <v>65.88</v>
          </cell>
          <cell r="T101">
            <v>0.01</v>
          </cell>
          <cell r="U101">
            <v>0.61</v>
          </cell>
        </row>
        <row r="102">
          <cell r="A102">
            <v>43375</v>
          </cell>
          <cell r="F102">
            <v>2.82</v>
          </cell>
          <cell r="G102">
            <v>9.6999999999999993</v>
          </cell>
          <cell r="I102">
            <v>2.5499999999999998</v>
          </cell>
          <cell r="J102">
            <v>29.28</v>
          </cell>
          <cell r="N102">
            <v>0.21000000000000085</v>
          </cell>
          <cell r="O102">
            <v>67.89</v>
          </cell>
          <cell r="T102">
            <v>0.02</v>
          </cell>
          <cell r="U102">
            <v>0.65</v>
          </cell>
        </row>
        <row r="103">
          <cell r="A103">
            <v>43564</v>
          </cell>
          <cell r="F103">
            <v>0.51</v>
          </cell>
          <cell r="G103">
            <v>8</v>
          </cell>
          <cell r="I103">
            <v>2.4500000000000002</v>
          </cell>
          <cell r="J103">
            <v>18.73</v>
          </cell>
          <cell r="N103">
            <v>0.60000000000000142</v>
          </cell>
          <cell r="O103">
            <v>65.78</v>
          </cell>
          <cell r="T103">
            <v>0.01</v>
          </cell>
          <cell r="U103">
            <v>0.52</v>
          </cell>
        </row>
        <row r="104">
          <cell r="A104">
            <v>43620</v>
          </cell>
          <cell r="F104">
            <v>4.99</v>
          </cell>
          <cell r="G104">
            <v>5.2</v>
          </cell>
          <cell r="I104">
            <v>1.75</v>
          </cell>
          <cell r="J104">
            <v>29.48</v>
          </cell>
          <cell r="N104">
            <v>8.0000000000001847E-2</v>
          </cell>
          <cell r="O104">
            <v>64.31</v>
          </cell>
          <cell r="T104">
            <v>0</v>
          </cell>
          <cell r="U104">
            <v>0.43</v>
          </cell>
        </row>
        <row r="105">
          <cell r="A105">
            <v>43690</v>
          </cell>
          <cell r="F105">
            <v>5.49</v>
          </cell>
          <cell r="G105">
            <v>5</v>
          </cell>
          <cell r="I105">
            <v>1.95</v>
          </cell>
          <cell r="J105">
            <v>32.74</v>
          </cell>
          <cell r="N105">
            <v>0.18999999999999773</v>
          </cell>
          <cell r="O105">
            <v>69.06</v>
          </cell>
          <cell r="T105">
            <v>0.02</v>
          </cell>
          <cell r="U105">
            <v>0.35</v>
          </cell>
        </row>
        <row r="106">
          <cell r="A106">
            <v>43746</v>
          </cell>
          <cell r="F106">
            <v>3.47</v>
          </cell>
          <cell r="G106">
            <v>8.1999999999999993</v>
          </cell>
          <cell r="I106">
            <v>1.55</v>
          </cell>
          <cell r="J106">
            <v>28.19</v>
          </cell>
          <cell r="N106">
            <v>0.48999999999999844</v>
          </cell>
          <cell r="O106">
            <v>69.89</v>
          </cell>
          <cell r="T106">
            <v>0.02</v>
          </cell>
          <cell r="U106">
            <v>0.36</v>
          </cell>
        </row>
        <row r="107">
          <cell r="A107">
            <v>44005</v>
          </cell>
          <cell r="F107">
            <v>7.25</v>
          </cell>
          <cell r="G107">
            <v>6.1</v>
          </cell>
          <cell r="I107">
            <v>1.75</v>
          </cell>
          <cell r="J107">
            <v>31.04</v>
          </cell>
          <cell r="N107">
            <v>0.34999999999999787</v>
          </cell>
          <cell r="O107">
            <v>65.819999999999993</v>
          </cell>
          <cell r="T107">
            <v>0.02</v>
          </cell>
          <cell r="U107">
            <v>0.38</v>
          </cell>
        </row>
        <row r="108">
          <cell r="A108">
            <v>44054</v>
          </cell>
          <cell r="F108">
            <v>2.82</v>
          </cell>
          <cell r="G108">
            <v>6.52</v>
          </cell>
          <cell r="I108">
            <v>2.0499999999999998</v>
          </cell>
          <cell r="J108">
            <v>34.21</v>
          </cell>
          <cell r="N108">
            <v>0.17999999999999972</v>
          </cell>
          <cell r="O108">
            <v>69.84</v>
          </cell>
          <cell r="T108">
            <v>0.02</v>
          </cell>
          <cell r="U108">
            <v>0.31</v>
          </cell>
        </row>
        <row r="109">
          <cell r="A109">
            <v>44110</v>
          </cell>
          <cell r="F109">
            <v>2.35</v>
          </cell>
          <cell r="G109">
            <v>4.26</v>
          </cell>
          <cell r="I109">
            <v>1.85</v>
          </cell>
          <cell r="J109">
            <v>24.18</v>
          </cell>
          <cell r="N109">
            <v>3.9999999999999147E-2</v>
          </cell>
          <cell r="O109">
            <v>67.33</v>
          </cell>
          <cell r="T109">
            <v>0.01</v>
          </cell>
          <cell r="U109">
            <v>0.36</v>
          </cell>
        </row>
        <row r="110">
          <cell r="A110">
            <v>40651</v>
          </cell>
          <cell r="F110">
            <v>3.58</v>
          </cell>
          <cell r="G110">
            <v>2.1</v>
          </cell>
          <cell r="I110">
            <v>0.95</v>
          </cell>
          <cell r="J110">
            <v>16.100000000000001</v>
          </cell>
          <cell r="T110">
            <v>0</v>
          </cell>
        </row>
        <row r="111">
          <cell r="A111">
            <v>40777</v>
          </cell>
          <cell r="F111">
            <v>6.49</v>
          </cell>
          <cell r="G111">
            <v>2.2000000000000002</v>
          </cell>
          <cell r="I111">
            <v>1.2</v>
          </cell>
          <cell r="J111">
            <v>28.57</v>
          </cell>
          <cell r="T111">
            <v>0.02</v>
          </cell>
          <cell r="U111">
            <v>0.43</v>
          </cell>
        </row>
        <row r="112">
          <cell r="A112">
            <v>40833</v>
          </cell>
          <cell r="F112">
            <v>5.58</v>
          </cell>
          <cell r="G112">
            <v>2.5</v>
          </cell>
          <cell r="I112">
            <v>1.1000000000000001</v>
          </cell>
          <cell r="J112">
            <v>18.399999999999999</v>
          </cell>
          <cell r="T112">
            <v>0.02</v>
          </cell>
          <cell r="U112">
            <v>0.35</v>
          </cell>
        </row>
        <row r="113">
          <cell r="A113">
            <v>41015</v>
          </cell>
          <cell r="F113">
            <v>1.1000000000000001</v>
          </cell>
          <cell r="G113">
            <v>2.4</v>
          </cell>
          <cell r="I113">
            <v>0.8</v>
          </cell>
          <cell r="J113">
            <v>18.72</v>
          </cell>
          <cell r="T113">
            <v>0.02</v>
          </cell>
          <cell r="U113">
            <v>0.35</v>
          </cell>
        </row>
        <row r="114">
          <cell r="A114">
            <v>41078</v>
          </cell>
          <cell r="F114">
            <v>4.16</v>
          </cell>
          <cell r="G114">
            <v>2.2000000000000002</v>
          </cell>
          <cell r="I114">
            <v>1</v>
          </cell>
          <cell r="J114">
            <v>26.14</v>
          </cell>
          <cell r="T114">
            <v>0.02</v>
          </cell>
          <cell r="U114">
            <v>0.41</v>
          </cell>
        </row>
        <row r="115">
          <cell r="A115">
            <v>41141</v>
          </cell>
          <cell r="F115">
            <v>6.35</v>
          </cell>
          <cell r="G115">
            <v>2</v>
          </cell>
          <cell r="I115">
            <v>1.25</v>
          </cell>
          <cell r="J115">
            <v>26.84</v>
          </cell>
          <cell r="T115">
            <v>0.02</v>
          </cell>
          <cell r="U115">
            <v>0.38</v>
          </cell>
        </row>
        <row r="116">
          <cell r="A116">
            <v>41199</v>
          </cell>
          <cell r="F116">
            <v>4.08</v>
          </cell>
          <cell r="G116">
            <v>2.2000000000000002</v>
          </cell>
          <cell r="I116">
            <v>1.3</v>
          </cell>
          <cell r="J116">
            <v>17.62</v>
          </cell>
          <cell r="T116">
            <v>0.01</v>
          </cell>
          <cell r="U116">
            <v>0.33</v>
          </cell>
        </row>
        <row r="117">
          <cell r="A117">
            <v>41380</v>
          </cell>
          <cell r="F117">
            <v>6.17</v>
          </cell>
          <cell r="G117">
            <v>2.7</v>
          </cell>
          <cell r="I117">
            <v>0.9</v>
          </cell>
          <cell r="J117">
            <v>18.079999999999998</v>
          </cell>
          <cell r="T117">
            <v>0.01</v>
          </cell>
          <cell r="U117">
            <v>0.33</v>
          </cell>
        </row>
        <row r="118">
          <cell r="A118">
            <v>41443</v>
          </cell>
          <cell r="F118">
            <v>5.4</v>
          </cell>
          <cell r="G118">
            <v>2.2999999999999998</v>
          </cell>
          <cell r="I118">
            <v>1.3</v>
          </cell>
          <cell r="J118">
            <v>26.78</v>
          </cell>
          <cell r="T118">
            <v>0.01</v>
          </cell>
          <cell r="U118">
            <v>0.38</v>
          </cell>
        </row>
        <row r="119">
          <cell r="A119">
            <v>41492</v>
          </cell>
          <cell r="F119">
            <v>5.35</v>
          </cell>
          <cell r="G119">
            <v>3</v>
          </cell>
          <cell r="I119">
            <v>1.1000000000000001</v>
          </cell>
          <cell r="J119">
            <v>27.37</v>
          </cell>
          <cell r="T119">
            <v>0.01</v>
          </cell>
          <cell r="U119">
            <v>0.37</v>
          </cell>
        </row>
        <row r="120">
          <cell r="A120">
            <v>41569</v>
          </cell>
          <cell r="F120">
            <v>2.7</v>
          </cell>
          <cell r="G120">
            <v>2</v>
          </cell>
          <cell r="I120">
            <v>2</v>
          </cell>
          <cell r="J120">
            <v>17.29</v>
          </cell>
          <cell r="T120">
            <v>0.01</v>
          </cell>
          <cell r="U120">
            <v>0.3</v>
          </cell>
        </row>
        <row r="121">
          <cell r="A121">
            <v>41745</v>
          </cell>
          <cell r="F121">
            <v>1.34</v>
          </cell>
          <cell r="G121">
            <v>2</v>
          </cell>
          <cell r="I121">
            <v>0.4</v>
          </cell>
          <cell r="J121">
            <v>14.85</v>
          </cell>
          <cell r="T121">
            <v>0.02</v>
          </cell>
          <cell r="U121">
            <v>0.39</v>
          </cell>
        </row>
        <row r="122">
          <cell r="A122">
            <v>41793</v>
          </cell>
          <cell r="F122">
            <v>13.6</v>
          </cell>
          <cell r="G122">
            <v>2</v>
          </cell>
          <cell r="I122">
            <v>1.4</v>
          </cell>
          <cell r="J122">
            <v>24.71</v>
          </cell>
          <cell r="T122">
            <v>0.02</v>
          </cell>
          <cell r="U122">
            <v>0.45</v>
          </cell>
        </row>
        <row r="123">
          <cell r="A123">
            <v>41856</v>
          </cell>
          <cell r="F123">
            <v>4.83</v>
          </cell>
          <cell r="G123">
            <v>1.5</v>
          </cell>
          <cell r="I123">
            <v>1.2</v>
          </cell>
          <cell r="J123">
            <v>27.79</v>
          </cell>
          <cell r="T123">
            <v>0.02</v>
          </cell>
          <cell r="U123">
            <v>0.4</v>
          </cell>
        </row>
        <row r="124">
          <cell r="A124">
            <v>41919</v>
          </cell>
          <cell r="F124">
            <v>4.59</v>
          </cell>
          <cell r="G124">
            <v>1.5</v>
          </cell>
          <cell r="I124">
            <v>1.3</v>
          </cell>
          <cell r="J124">
            <v>19.59</v>
          </cell>
          <cell r="T124">
            <v>0.08</v>
          </cell>
          <cell r="U124">
            <v>0.42</v>
          </cell>
        </row>
        <row r="125">
          <cell r="A125">
            <v>42115</v>
          </cell>
          <cell r="F125">
            <v>4.25</v>
          </cell>
          <cell r="G125">
            <v>3.5</v>
          </cell>
          <cell r="I125">
            <v>0.4</v>
          </cell>
          <cell r="J125">
            <v>18.760000000000002</v>
          </cell>
          <cell r="T125">
            <v>0.04</v>
          </cell>
          <cell r="U125">
            <v>0.53</v>
          </cell>
        </row>
        <row r="126">
          <cell r="A126">
            <v>42157</v>
          </cell>
          <cell r="F126">
            <v>11.7</v>
          </cell>
          <cell r="G126">
            <v>2</v>
          </cell>
          <cell r="I126">
            <v>0.7</v>
          </cell>
          <cell r="J126">
            <v>27.3</v>
          </cell>
          <cell r="T126">
            <v>0.02</v>
          </cell>
          <cell r="U126">
            <v>0.48</v>
          </cell>
        </row>
        <row r="127">
          <cell r="A127">
            <v>42220</v>
          </cell>
          <cell r="F127">
            <v>6.39</v>
          </cell>
          <cell r="G127">
            <v>1</v>
          </cell>
          <cell r="I127">
            <v>1</v>
          </cell>
          <cell r="J127">
            <v>29.05</v>
          </cell>
          <cell r="T127">
            <v>0.02</v>
          </cell>
          <cell r="U127">
            <v>0.39</v>
          </cell>
        </row>
        <row r="128">
          <cell r="A128">
            <v>42297</v>
          </cell>
          <cell r="F128">
            <v>5.91</v>
          </cell>
          <cell r="G128">
            <v>2</v>
          </cell>
          <cell r="I128">
            <v>1.1499999999999999</v>
          </cell>
          <cell r="J128">
            <v>15.72</v>
          </cell>
          <cell r="T128">
            <v>0.02</v>
          </cell>
          <cell r="U128">
            <v>0.4</v>
          </cell>
        </row>
        <row r="129">
          <cell r="A129">
            <v>42465</v>
          </cell>
          <cell r="F129">
            <v>6.43</v>
          </cell>
          <cell r="G129">
            <v>2</v>
          </cell>
          <cell r="I129">
            <v>1.1000000000000001</v>
          </cell>
          <cell r="J129">
            <v>13.76</v>
          </cell>
          <cell r="T129">
            <v>0.02</v>
          </cell>
          <cell r="U129">
            <v>0.43</v>
          </cell>
        </row>
        <row r="130">
          <cell r="A130">
            <v>42528</v>
          </cell>
          <cell r="F130">
            <v>9.27</v>
          </cell>
          <cell r="G130">
            <v>2</v>
          </cell>
          <cell r="I130">
            <v>0.9</v>
          </cell>
          <cell r="J130">
            <v>27.45</v>
          </cell>
          <cell r="T130">
            <v>0.02</v>
          </cell>
          <cell r="U130">
            <v>0.56999999999999995</v>
          </cell>
        </row>
        <row r="131">
          <cell r="A131">
            <v>42584</v>
          </cell>
          <cell r="F131">
            <v>4.9000000000000004</v>
          </cell>
          <cell r="G131">
            <v>2</v>
          </cell>
          <cell r="I131">
            <v>0.8</v>
          </cell>
          <cell r="J131">
            <v>31.14</v>
          </cell>
          <cell r="T131">
            <v>0.01</v>
          </cell>
          <cell r="U131">
            <v>0.37</v>
          </cell>
        </row>
        <row r="132">
          <cell r="A132">
            <v>42661</v>
          </cell>
          <cell r="F132">
            <v>8.6199999999999992</v>
          </cell>
          <cell r="G132">
            <v>2</v>
          </cell>
          <cell r="I132">
            <v>1.3</v>
          </cell>
          <cell r="J132">
            <v>19.88</v>
          </cell>
          <cell r="T132">
            <v>0.01</v>
          </cell>
        </row>
        <row r="133">
          <cell r="A133">
            <v>42829</v>
          </cell>
          <cell r="F133">
            <v>4.7300000000000004</v>
          </cell>
          <cell r="G133">
            <v>2</v>
          </cell>
          <cell r="I133">
            <v>0.7</v>
          </cell>
          <cell r="J133">
            <v>16.489999999999998</v>
          </cell>
          <cell r="O133">
            <v>62.300000000000004</v>
          </cell>
          <cell r="T133">
            <v>0.02</v>
          </cell>
        </row>
        <row r="134">
          <cell r="A134">
            <v>42892</v>
          </cell>
          <cell r="F134">
            <v>7.4</v>
          </cell>
          <cell r="G134">
            <v>1.8</v>
          </cell>
          <cell r="I134">
            <v>0.7</v>
          </cell>
          <cell r="J134">
            <v>26.09</v>
          </cell>
          <cell r="O134">
            <v>69.22</v>
          </cell>
          <cell r="T134">
            <v>0.02</v>
          </cell>
          <cell r="U134">
            <v>0.41</v>
          </cell>
        </row>
        <row r="135">
          <cell r="A135">
            <v>42962</v>
          </cell>
          <cell r="F135">
            <v>4.12</v>
          </cell>
          <cell r="G135">
            <v>1.8</v>
          </cell>
          <cell r="I135">
            <v>1.4</v>
          </cell>
          <cell r="J135">
            <v>27.51</v>
          </cell>
          <cell r="O135">
            <v>69.03</v>
          </cell>
          <cell r="T135">
            <v>0</v>
          </cell>
          <cell r="U135">
            <v>0.34</v>
          </cell>
        </row>
        <row r="136">
          <cell r="A136">
            <v>43025</v>
          </cell>
          <cell r="F136">
            <v>5.82</v>
          </cell>
          <cell r="G136">
            <v>2</v>
          </cell>
          <cell r="I136">
            <v>0.9</v>
          </cell>
          <cell r="J136">
            <v>19.100000000000001</v>
          </cell>
          <cell r="O136">
            <v>65.38</v>
          </cell>
          <cell r="T136">
            <v>0.03</v>
          </cell>
          <cell r="U136">
            <v>0.43</v>
          </cell>
        </row>
        <row r="137">
          <cell r="A137">
            <v>43207</v>
          </cell>
          <cell r="F137">
            <v>1.05</v>
          </cell>
          <cell r="G137">
            <v>2.2999999999999998</v>
          </cell>
          <cell r="I137">
            <v>0.3</v>
          </cell>
          <cell r="J137">
            <v>13.39</v>
          </cell>
          <cell r="O137">
            <v>51.15</v>
          </cell>
          <cell r="T137">
            <v>0.04</v>
          </cell>
          <cell r="U137">
            <v>0.55000000000000004</v>
          </cell>
        </row>
        <row r="138">
          <cell r="A138">
            <v>43256</v>
          </cell>
          <cell r="F138">
            <v>8.48</v>
          </cell>
          <cell r="G138">
            <v>2</v>
          </cell>
          <cell r="I138">
            <v>0.75</v>
          </cell>
          <cell r="J138">
            <v>26.08</v>
          </cell>
          <cell r="O138">
            <v>72.260000000000005</v>
          </cell>
          <cell r="T138">
            <v>0.02</v>
          </cell>
          <cell r="U138">
            <v>0.44</v>
          </cell>
        </row>
        <row r="139">
          <cell r="A139">
            <v>43319</v>
          </cell>
          <cell r="F139">
            <v>6.69</v>
          </cell>
          <cell r="G139">
            <v>2</v>
          </cell>
          <cell r="I139">
            <v>0.9</v>
          </cell>
          <cell r="T139">
            <v>0.02</v>
          </cell>
          <cell r="U139">
            <v>0.42</v>
          </cell>
        </row>
        <row r="140">
          <cell r="A140">
            <v>43375</v>
          </cell>
          <cell r="F140">
            <v>12.4</v>
          </cell>
          <cell r="G140">
            <v>2.2999999999999998</v>
          </cell>
          <cell r="I140">
            <v>0.9</v>
          </cell>
          <cell r="J140">
            <v>24.05</v>
          </cell>
          <cell r="O140">
            <v>66.27</v>
          </cell>
          <cell r="T140">
            <v>0.02</v>
          </cell>
          <cell r="U140">
            <v>0.44</v>
          </cell>
        </row>
        <row r="141">
          <cell r="A141">
            <v>43564</v>
          </cell>
          <cell r="F141">
            <v>0.5</v>
          </cell>
          <cell r="G141">
            <v>2.2599999999999998</v>
          </cell>
          <cell r="I141">
            <v>0.8</v>
          </cell>
          <cell r="J141">
            <v>18.02</v>
          </cell>
          <cell r="O141">
            <v>53.4</v>
          </cell>
          <cell r="T141">
            <v>0.02</v>
          </cell>
          <cell r="U141">
            <v>0.36</v>
          </cell>
        </row>
        <row r="144">
          <cell r="A144">
            <v>40042</v>
          </cell>
          <cell r="F144">
            <v>14.066000000000001</v>
          </cell>
          <cell r="I144">
            <v>1.1000000000000001</v>
          </cell>
          <cell r="J144">
            <v>31.6</v>
          </cell>
          <cell r="N144">
            <v>0.60000000000000142</v>
          </cell>
          <cell r="O144">
            <v>75</v>
          </cell>
          <cell r="T144">
            <v>0.02</v>
          </cell>
        </row>
        <row r="145">
          <cell r="A145">
            <v>40350</v>
          </cell>
          <cell r="F145">
            <v>3.16</v>
          </cell>
          <cell r="I145">
            <v>1.3</v>
          </cell>
          <cell r="J145">
            <v>30.1</v>
          </cell>
          <cell r="N145">
            <v>0.90000000000000213</v>
          </cell>
          <cell r="O145">
            <v>72</v>
          </cell>
          <cell r="T145">
            <v>0.02</v>
          </cell>
          <cell r="U145">
            <v>0.38</v>
          </cell>
        </row>
        <row r="146">
          <cell r="A146">
            <v>40469</v>
          </cell>
          <cell r="F146">
            <v>4.07</v>
          </cell>
          <cell r="I146">
            <v>1.8</v>
          </cell>
          <cell r="J146">
            <v>20</v>
          </cell>
          <cell r="N146">
            <v>0.19999999999999929</v>
          </cell>
          <cell r="O146">
            <v>71</v>
          </cell>
          <cell r="T146">
            <v>0.01</v>
          </cell>
          <cell r="U146">
            <v>0.35</v>
          </cell>
        </row>
        <row r="147">
          <cell r="A147">
            <v>41015</v>
          </cell>
          <cell r="F147">
            <v>1.72</v>
          </cell>
          <cell r="J147">
            <v>17.760000000000002</v>
          </cell>
          <cell r="O147">
            <v>73</v>
          </cell>
          <cell r="T147">
            <v>0.01</v>
          </cell>
          <cell r="U147">
            <v>0.48</v>
          </cell>
        </row>
        <row r="148">
          <cell r="A148">
            <v>41078</v>
          </cell>
          <cell r="F148">
            <v>5.52</v>
          </cell>
          <cell r="I148">
            <v>1.5</v>
          </cell>
          <cell r="J148">
            <v>27.08</v>
          </cell>
          <cell r="O148">
            <v>64</v>
          </cell>
          <cell r="T148">
            <v>0</v>
          </cell>
          <cell r="U148">
            <v>0.41</v>
          </cell>
        </row>
        <row r="149">
          <cell r="A149">
            <v>41141</v>
          </cell>
          <cell r="F149">
            <v>18.8</v>
          </cell>
          <cell r="I149">
            <v>1.3</v>
          </cell>
          <cell r="J149">
            <v>30.5</v>
          </cell>
          <cell r="N149">
            <v>1.0000000000001563E-2</v>
          </cell>
          <cell r="O149">
            <v>66</v>
          </cell>
          <cell r="T149">
            <v>0.02</v>
          </cell>
          <cell r="U149">
            <v>0.4</v>
          </cell>
        </row>
        <row r="150">
          <cell r="A150">
            <v>41199</v>
          </cell>
          <cell r="F150">
            <v>14.3</v>
          </cell>
          <cell r="I150">
            <v>1.3</v>
          </cell>
          <cell r="J150">
            <v>21.98</v>
          </cell>
          <cell r="O150">
            <v>65</v>
          </cell>
          <cell r="T150">
            <v>0.01</v>
          </cell>
          <cell r="U150">
            <v>0.34</v>
          </cell>
        </row>
        <row r="151">
          <cell r="A151">
            <v>41745</v>
          </cell>
          <cell r="F151">
            <v>3.03</v>
          </cell>
          <cell r="G151">
            <v>8.1999999999999993</v>
          </cell>
          <cell r="I151">
            <v>2.1</v>
          </cell>
          <cell r="J151">
            <v>15.64</v>
          </cell>
          <cell r="N151">
            <v>7.0000000000000284E-2</v>
          </cell>
          <cell r="O151">
            <v>64</v>
          </cell>
          <cell r="T151">
            <v>0.01</v>
          </cell>
          <cell r="U151">
            <v>0.45</v>
          </cell>
        </row>
        <row r="152">
          <cell r="A152">
            <v>41793</v>
          </cell>
          <cell r="F152">
            <v>3.78</v>
          </cell>
          <cell r="G152">
            <v>23.2</v>
          </cell>
          <cell r="I152">
            <v>1.6</v>
          </cell>
          <cell r="J152">
            <v>25.5</v>
          </cell>
          <cell r="N152">
            <v>0.37000000000000099</v>
          </cell>
          <cell r="O152">
            <v>37</v>
          </cell>
          <cell r="T152">
            <v>0.02</v>
          </cell>
          <cell r="U152">
            <v>0.53</v>
          </cell>
        </row>
        <row r="153">
          <cell r="A153">
            <v>41856</v>
          </cell>
          <cell r="F153">
            <v>5.36</v>
          </cell>
          <cell r="G153">
            <v>16.7</v>
          </cell>
          <cell r="I153">
            <v>1.6</v>
          </cell>
          <cell r="J153">
            <v>30.36</v>
          </cell>
          <cell r="N153">
            <v>0.80999999999999872</v>
          </cell>
          <cell r="O153">
            <v>36</v>
          </cell>
          <cell r="T153">
            <v>0.01</v>
          </cell>
          <cell r="U153">
            <v>0.44</v>
          </cell>
        </row>
        <row r="154">
          <cell r="A154">
            <v>41919</v>
          </cell>
          <cell r="F154">
            <v>5.17</v>
          </cell>
          <cell r="G154">
            <v>13.1</v>
          </cell>
          <cell r="I154">
            <v>1.7</v>
          </cell>
          <cell r="J154">
            <v>22.76</v>
          </cell>
          <cell r="N154">
            <v>9.9999999999980105E-3</v>
          </cell>
          <cell r="O154">
            <v>35.5</v>
          </cell>
          <cell r="T154">
            <v>0.02</v>
          </cell>
          <cell r="U154">
            <v>0.49</v>
          </cell>
        </row>
        <row r="155">
          <cell r="A155">
            <v>42115</v>
          </cell>
          <cell r="F155">
            <v>2.02</v>
          </cell>
          <cell r="G155">
            <v>21</v>
          </cell>
          <cell r="J155">
            <v>18.28</v>
          </cell>
          <cell r="N155">
            <v>0.12000000000000099</v>
          </cell>
          <cell r="O155">
            <v>65</v>
          </cell>
          <cell r="T155">
            <v>0.01</v>
          </cell>
          <cell r="U155">
            <v>0.44</v>
          </cell>
        </row>
        <row r="156">
          <cell r="A156">
            <v>42220</v>
          </cell>
          <cell r="F156">
            <v>12.98</v>
          </cell>
          <cell r="G156">
            <v>18.600000000000001</v>
          </cell>
          <cell r="I156">
            <v>1.8</v>
          </cell>
          <cell r="J156">
            <v>31.07</v>
          </cell>
          <cell r="N156">
            <v>0.17999999999999972</v>
          </cell>
          <cell r="O156">
            <v>69</v>
          </cell>
          <cell r="T156">
            <v>0.02</v>
          </cell>
          <cell r="U156">
            <v>0.78</v>
          </cell>
        </row>
        <row r="157">
          <cell r="A157">
            <v>42297</v>
          </cell>
          <cell r="F157">
            <v>4.0599999999999996</v>
          </cell>
          <cell r="G157">
            <v>16.5</v>
          </cell>
          <cell r="I157">
            <v>2.4</v>
          </cell>
          <cell r="J157">
            <v>21.26</v>
          </cell>
          <cell r="N157">
            <v>0.27000000000000313</v>
          </cell>
          <cell r="O157">
            <v>44</v>
          </cell>
          <cell r="T157">
            <v>0.02</v>
          </cell>
          <cell r="U157">
            <v>0.44</v>
          </cell>
        </row>
        <row r="158">
          <cell r="A158">
            <v>42465</v>
          </cell>
          <cell r="F158">
            <v>2.2200000000000002</v>
          </cell>
          <cell r="I158">
            <v>2.2999999999999998</v>
          </cell>
          <cell r="J158">
            <v>14.5</v>
          </cell>
          <cell r="N158">
            <v>9.9999999999997868E-3</v>
          </cell>
          <cell r="O158">
            <v>68</v>
          </cell>
          <cell r="T158">
            <v>0.02</v>
          </cell>
          <cell r="U158">
            <v>0.47</v>
          </cell>
        </row>
        <row r="159">
          <cell r="A159">
            <v>42528</v>
          </cell>
          <cell r="F159">
            <v>3.09</v>
          </cell>
          <cell r="G159">
            <v>16.399999999999999</v>
          </cell>
          <cell r="I159">
            <v>2.2999999999999998</v>
          </cell>
          <cell r="J159">
            <v>27.08</v>
          </cell>
          <cell r="N159">
            <v>0.61999999999999744</v>
          </cell>
          <cell r="O159">
            <v>68</v>
          </cell>
          <cell r="T159">
            <v>0.01</v>
          </cell>
          <cell r="U159">
            <v>0.47</v>
          </cell>
        </row>
        <row r="160">
          <cell r="A160">
            <v>43256</v>
          </cell>
          <cell r="F160">
            <v>3.03</v>
          </cell>
          <cell r="G160">
            <v>10.7</v>
          </cell>
          <cell r="I160">
            <v>2.2999999999999998</v>
          </cell>
          <cell r="J160">
            <v>27.17</v>
          </cell>
          <cell r="N160">
            <v>0.36000000000000298</v>
          </cell>
          <cell r="O160">
            <v>66</v>
          </cell>
          <cell r="T160">
            <v>0.01</v>
          </cell>
          <cell r="U160">
            <v>0.48</v>
          </cell>
        </row>
        <row r="161">
          <cell r="A161">
            <v>43319</v>
          </cell>
          <cell r="F161">
            <v>4.24</v>
          </cell>
          <cell r="G161">
            <v>11.3</v>
          </cell>
          <cell r="I161">
            <v>1.9</v>
          </cell>
          <cell r="J161">
            <v>31.38</v>
          </cell>
          <cell r="N161">
            <v>0.71999999999999886</v>
          </cell>
          <cell r="O161">
            <v>63</v>
          </cell>
          <cell r="T161">
            <v>0.01</v>
          </cell>
          <cell r="U161">
            <v>0.46</v>
          </cell>
        </row>
        <row r="162">
          <cell r="A162">
            <v>43375</v>
          </cell>
          <cell r="F162">
            <v>4.16</v>
          </cell>
          <cell r="G162">
            <v>11</v>
          </cell>
          <cell r="I162">
            <v>2.1</v>
          </cell>
          <cell r="J162">
            <v>27.24</v>
          </cell>
          <cell r="N162">
            <v>0.10999999999999943</v>
          </cell>
          <cell r="O162">
            <v>65</v>
          </cell>
          <cell r="T162">
            <v>0.01</v>
          </cell>
          <cell r="U162">
            <v>0.5</v>
          </cell>
        </row>
        <row r="163">
          <cell r="A163">
            <v>43564</v>
          </cell>
          <cell r="F163">
            <v>2.31</v>
          </cell>
          <cell r="G163">
            <v>11.5</v>
          </cell>
          <cell r="I163">
            <v>2.4</v>
          </cell>
          <cell r="J163">
            <v>15.59</v>
          </cell>
          <cell r="N163">
            <v>0.30000000000000071</v>
          </cell>
          <cell r="O163">
            <v>62</v>
          </cell>
          <cell r="T163">
            <v>0.01</v>
          </cell>
          <cell r="U163">
            <v>0.5</v>
          </cell>
        </row>
        <row r="164">
          <cell r="A164">
            <v>40042</v>
          </cell>
          <cell r="F164">
            <v>14.856</v>
          </cell>
          <cell r="I164">
            <v>1.1000000000000001</v>
          </cell>
          <cell r="J164">
            <v>31.3</v>
          </cell>
          <cell r="N164">
            <v>1.1000000000000014</v>
          </cell>
          <cell r="O164">
            <v>74.800000000000011</v>
          </cell>
          <cell r="T164">
            <v>0.02</v>
          </cell>
        </row>
        <row r="165">
          <cell r="A165">
            <v>40350</v>
          </cell>
          <cell r="F165">
            <v>2.65</v>
          </cell>
          <cell r="I165">
            <v>1.3</v>
          </cell>
          <cell r="J165">
            <v>29.7</v>
          </cell>
          <cell r="N165">
            <v>0.80000000000000071</v>
          </cell>
          <cell r="O165">
            <v>72</v>
          </cell>
          <cell r="T165">
            <v>0.02</v>
          </cell>
          <cell r="U165">
            <v>0.38</v>
          </cell>
        </row>
        <row r="166">
          <cell r="A166">
            <v>40469</v>
          </cell>
          <cell r="F166">
            <v>3.68</v>
          </cell>
          <cell r="I166">
            <v>1.4</v>
          </cell>
          <cell r="J166">
            <v>20.5</v>
          </cell>
          <cell r="N166">
            <v>0.5</v>
          </cell>
          <cell r="O166">
            <v>72</v>
          </cell>
          <cell r="T166">
            <v>0.01</v>
          </cell>
          <cell r="U166">
            <v>0.35</v>
          </cell>
        </row>
        <row r="167">
          <cell r="A167">
            <v>41015</v>
          </cell>
          <cell r="F167">
            <v>1.36</v>
          </cell>
          <cell r="I167">
            <v>2.1</v>
          </cell>
          <cell r="J167">
            <v>17.579999999999998</v>
          </cell>
          <cell r="O167">
            <v>65</v>
          </cell>
          <cell r="T167">
            <v>0</v>
          </cell>
          <cell r="U167">
            <v>0.46</v>
          </cell>
        </row>
        <row r="168">
          <cell r="A168">
            <v>41015</v>
          </cell>
          <cell r="F168">
            <v>2.4</v>
          </cell>
          <cell r="G168">
            <v>19</v>
          </cell>
          <cell r="I168">
            <v>2.15</v>
          </cell>
          <cell r="J168">
            <v>17.18</v>
          </cell>
          <cell r="N168">
            <v>3.0000000000001137E-2</v>
          </cell>
          <cell r="T168">
            <v>0.01</v>
          </cell>
          <cell r="U168">
            <v>0.48</v>
          </cell>
        </row>
        <row r="169">
          <cell r="A169">
            <v>41078</v>
          </cell>
          <cell r="F169">
            <v>1.79</v>
          </cell>
          <cell r="G169">
            <v>16</v>
          </cell>
          <cell r="I169">
            <v>1.9</v>
          </cell>
          <cell r="J169">
            <v>26.4</v>
          </cell>
          <cell r="N169">
            <v>3.0000000000001137E-2</v>
          </cell>
          <cell r="T169">
            <v>0</v>
          </cell>
          <cell r="U169">
            <v>0.39</v>
          </cell>
        </row>
        <row r="170">
          <cell r="A170">
            <v>41078</v>
          </cell>
          <cell r="F170">
            <v>4.74</v>
          </cell>
          <cell r="I170">
            <v>1.8</v>
          </cell>
          <cell r="J170">
            <v>26.41</v>
          </cell>
          <cell r="O170">
            <v>64</v>
          </cell>
          <cell r="T170">
            <v>0.01</v>
          </cell>
          <cell r="U170">
            <v>0.39</v>
          </cell>
        </row>
        <row r="171">
          <cell r="A171">
            <v>41141</v>
          </cell>
          <cell r="F171">
            <v>5.4</v>
          </cell>
          <cell r="G171">
            <v>12.5</v>
          </cell>
          <cell r="I171">
            <v>1.1000000000000001</v>
          </cell>
          <cell r="J171">
            <v>29.43</v>
          </cell>
          <cell r="N171">
            <v>9.9999999999980105E-3</v>
          </cell>
          <cell r="T171">
            <v>0.01</v>
          </cell>
          <cell r="U171">
            <v>0.39</v>
          </cell>
        </row>
        <row r="172">
          <cell r="A172">
            <v>41141</v>
          </cell>
          <cell r="F172">
            <v>15.6</v>
          </cell>
          <cell r="I172">
            <v>1.3</v>
          </cell>
          <cell r="J172">
            <v>29.42</v>
          </cell>
          <cell r="N172">
            <v>3.0000000000001137E-2</v>
          </cell>
          <cell r="O172">
            <v>65</v>
          </cell>
          <cell r="T172">
            <v>0.01</v>
          </cell>
          <cell r="U172">
            <v>0.37</v>
          </cell>
        </row>
        <row r="173">
          <cell r="A173">
            <v>41199</v>
          </cell>
          <cell r="F173">
            <v>5.76</v>
          </cell>
          <cell r="G173">
            <v>14</v>
          </cell>
          <cell r="I173">
            <v>1.45</v>
          </cell>
          <cell r="J173">
            <v>20.91</v>
          </cell>
          <cell r="N173">
            <v>5.0000000000000711E-2</v>
          </cell>
          <cell r="T173">
            <v>0.02</v>
          </cell>
          <cell r="U173">
            <v>0.35</v>
          </cell>
        </row>
        <row r="174">
          <cell r="A174">
            <v>41199</v>
          </cell>
          <cell r="F174">
            <v>14.8</v>
          </cell>
          <cell r="I174">
            <v>1.3</v>
          </cell>
          <cell r="J174">
            <v>21.28</v>
          </cell>
          <cell r="O174">
            <v>65</v>
          </cell>
          <cell r="T174">
            <v>0.02</v>
          </cell>
          <cell r="U174">
            <v>0.35</v>
          </cell>
        </row>
        <row r="175">
          <cell r="A175">
            <v>41380</v>
          </cell>
          <cell r="F175">
            <v>1.43</v>
          </cell>
          <cell r="G175">
            <v>18</v>
          </cell>
          <cell r="I175">
            <v>2.5499999999999998</v>
          </cell>
          <cell r="J175">
            <v>17.100000000000001</v>
          </cell>
          <cell r="N175">
            <v>0.12000000000000099</v>
          </cell>
          <cell r="T175">
            <v>0.01</v>
          </cell>
          <cell r="U175">
            <v>0.38</v>
          </cell>
        </row>
        <row r="176">
          <cell r="A176">
            <v>41443</v>
          </cell>
          <cell r="F176">
            <v>2.59</v>
          </cell>
          <cell r="G176">
            <v>15</v>
          </cell>
          <cell r="I176">
            <v>1.95</v>
          </cell>
          <cell r="J176">
            <v>26.89</v>
          </cell>
          <cell r="N176">
            <v>0.34999999999999787</v>
          </cell>
          <cell r="T176">
            <v>0</v>
          </cell>
          <cell r="U176">
            <v>0.4</v>
          </cell>
        </row>
        <row r="177">
          <cell r="A177">
            <v>41492</v>
          </cell>
          <cell r="F177">
            <v>1.28</v>
          </cell>
          <cell r="G177">
            <v>15</v>
          </cell>
          <cell r="I177">
            <v>1.75</v>
          </cell>
          <cell r="J177">
            <v>28.83</v>
          </cell>
          <cell r="N177">
            <v>5.0000000000000711E-2</v>
          </cell>
          <cell r="T177">
            <v>0</v>
          </cell>
          <cell r="U177">
            <v>0.43</v>
          </cell>
        </row>
        <row r="178">
          <cell r="A178">
            <v>41569</v>
          </cell>
          <cell r="F178">
            <v>2.99</v>
          </cell>
          <cell r="G178">
            <v>14</v>
          </cell>
          <cell r="I178">
            <v>1.95</v>
          </cell>
          <cell r="J178">
            <v>20.63</v>
          </cell>
          <cell r="N178">
            <v>4.00000000000027E-2</v>
          </cell>
          <cell r="T178">
            <v>0</v>
          </cell>
          <cell r="U178">
            <v>0.39</v>
          </cell>
        </row>
        <row r="179">
          <cell r="A179">
            <v>41745</v>
          </cell>
          <cell r="F179">
            <v>3.24</v>
          </cell>
          <cell r="G179">
            <v>14.7</v>
          </cell>
          <cell r="I179">
            <v>2.5</v>
          </cell>
          <cell r="J179">
            <v>14.81</v>
          </cell>
          <cell r="N179">
            <v>4.0000000000000924E-2</v>
          </cell>
          <cell r="O179">
            <v>63</v>
          </cell>
          <cell r="T179">
            <v>0.01</v>
          </cell>
          <cell r="U179">
            <v>0.43</v>
          </cell>
        </row>
        <row r="180">
          <cell r="A180">
            <v>41856</v>
          </cell>
          <cell r="F180">
            <v>5.0199999999999996</v>
          </cell>
          <cell r="G180">
            <v>14.5</v>
          </cell>
          <cell r="I180">
            <v>1.6</v>
          </cell>
          <cell r="J180">
            <v>29.56</v>
          </cell>
          <cell r="N180">
            <v>0.75999999999999801</v>
          </cell>
          <cell r="O180">
            <v>36</v>
          </cell>
          <cell r="T180">
            <v>0.01</v>
          </cell>
          <cell r="U180">
            <v>0.46</v>
          </cell>
        </row>
        <row r="181">
          <cell r="A181">
            <v>41919</v>
          </cell>
          <cell r="F181">
            <v>4.29</v>
          </cell>
          <cell r="G181">
            <v>10.7</v>
          </cell>
          <cell r="I181">
            <v>2.2999999999999998</v>
          </cell>
          <cell r="J181">
            <v>21.98</v>
          </cell>
          <cell r="N181">
            <v>9.9999999999980105E-3</v>
          </cell>
          <cell r="O181">
            <v>36</v>
          </cell>
          <cell r="T181">
            <v>0.02</v>
          </cell>
          <cell r="U181">
            <v>0.47</v>
          </cell>
        </row>
        <row r="182">
          <cell r="A182">
            <v>42115</v>
          </cell>
          <cell r="F182">
            <v>2.25</v>
          </cell>
          <cell r="G182">
            <v>14.4</v>
          </cell>
          <cell r="I182">
            <v>2.7</v>
          </cell>
          <cell r="J182">
            <v>17.73</v>
          </cell>
          <cell r="N182">
            <v>5.9999999999998721E-2</v>
          </cell>
          <cell r="O182">
            <v>64</v>
          </cell>
          <cell r="T182">
            <v>0.01</v>
          </cell>
          <cell r="U182">
            <v>0.44</v>
          </cell>
        </row>
        <row r="183">
          <cell r="A183">
            <v>42220</v>
          </cell>
          <cell r="F183">
            <v>6.67</v>
          </cell>
          <cell r="G183">
            <v>12</v>
          </cell>
          <cell r="I183">
            <v>2</v>
          </cell>
          <cell r="J183">
            <v>30.67</v>
          </cell>
          <cell r="N183">
            <v>0.52000000000000313</v>
          </cell>
          <cell r="O183">
            <v>68</v>
          </cell>
          <cell r="T183">
            <v>0.01</v>
          </cell>
          <cell r="U183">
            <v>0.41</v>
          </cell>
        </row>
        <row r="184">
          <cell r="A184">
            <v>42297</v>
          </cell>
          <cell r="F184">
            <v>3.15</v>
          </cell>
          <cell r="G184">
            <v>15.3</v>
          </cell>
          <cell r="I184">
            <v>2.7</v>
          </cell>
          <cell r="J184">
            <v>20.36</v>
          </cell>
          <cell r="N184">
            <v>0.53000000000000114</v>
          </cell>
          <cell r="O184">
            <v>43.2</v>
          </cell>
          <cell r="T184">
            <v>0.02</v>
          </cell>
          <cell r="U184">
            <v>0.44</v>
          </cell>
        </row>
        <row r="185">
          <cell r="A185">
            <v>42465</v>
          </cell>
          <cell r="F185">
            <v>2.56</v>
          </cell>
          <cell r="G185">
            <v>11.6</v>
          </cell>
          <cell r="I185">
            <v>2.7</v>
          </cell>
          <cell r="J185">
            <v>13.29</v>
          </cell>
          <cell r="N185">
            <v>9.9999999999997868E-3</v>
          </cell>
          <cell r="O185">
            <v>68</v>
          </cell>
          <cell r="T185">
            <v>0.02</v>
          </cell>
          <cell r="U185">
            <v>0.47</v>
          </cell>
        </row>
        <row r="186">
          <cell r="A186">
            <v>42528</v>
          </cell>
          <cell r="F186">
            <v>2.71</v>
          </cell>
          <cell r="G186">
            <v>15.3</v>
          </cell>
          <cell r="I186">
            <v>2.8</v>
          </cell>
          <cell r="J186">
            <v>27.05</v>
          </cell>
          <cell r="N186">
            <v>1.3000000000000007</v>
          </cell>
          <cell r="O186">
            <v>67.8</v>
          </cell>
          <cell r="T186">
            <v>0.01</v>
          </cell>
          <cell r="U186">
            <v>0.46</v>
          </cell>
        </row>
        <row r="187">
          <cell r="A187">
            <v>43256</v>
          </cell>
          <cell r="F187">
            <v>3.76</v>
          </cell>
          <cell r="G187">
            <v>13.9</v>
          </cell>
          <cell r="I187">
            <v>2.2000000000000002</v>
          </cell>
          <cell r="J187">
            <v>26.65</v>
          </cell>
          <cell r="N187">
            <v>0.4599999999999973</v>
          </cell>
          <cell r="O187">
            <v>66</v>
          </cell>
          <cell r="T187">
            <v>0.01</v>
          </cell>
          <cell r="U187">
            <v>0.47</v>
          </cell>
        </row>
        <row r="188">
          <cell r="A188">
            <v>43319</v>
          </cell>
          <cell r="F188">
            <v>3.54</v>
          </cell>
          <cell r="G188">
            <v>8.6999999999999993</v>
          </cell>
          <cell r="I188">
            <v>1.8</v>
          </cell>
          <cell r="J188">
            <v>30.89</v>
          </cell>
          <cell r="N188">
            <v>0.87000000000000099</v>
          </cell>
          <cell r="O188">
            <v>63</v>
          </cell>
          <cell r="T188">
            <v>0.02</v>
          </cell>
          <cell r="U188">
            <v>0.44</v>
          </cell>
        </row>
        <row r="189">
          <cell r="A189">
            <v>43375</v>
          </cell>
          <cell r="F189">
            <v>5.61</v>
          </cell>
          <cell r="G189">
            <v>6.7</v>
          </cell>
          <cell r="I189">
            <v>2</v>
          </cell>
          <cell r="J189">
            <v>26.47</v>
          </cell>
          <cell r="N189">
            <v>0.12999999999999901</v>
          </cell>
          <cell r="O189">
            <v>65</v>
          </cell>
          <cell r="T189">
            <v>0.01</v>
          </cell>
          <cell r="U189">
            <v>0.5</v>
          </cell>
        </row>
        <row r="190">
          <cell r="A190">
            <v>40651</v>
          </cell>
          <cell r="F190">
            <v>1.74</v>
          </cell>
          <cell r="G190">
            <v>14</v>
          </cell>
          <cell r="I190">
            <v>1.9</v>
          </cell>
          <cell r="N190">
            <v>7.0000000000000284E-2</v>
          </cell>
          <cell r="T190">
            <v>0</v>
          </cell>
          <cell r="U190">
            <v>0.44</v>
          </cell>
        </row>
        <row r="191">
          <cell r="A191">
            <v>40714</v>
          </cell>
          <cell r="F191">
            <v>2.17</v>
          </cell>
          <cell r="G191">
            <v>12</v>
          </cell>
          <cell r="I191">
            <v>2.25</v>
          </cell>
          <cell r="J191">
            <v>27.66</v>
          </cell>
          <cell r="N191">
            <v>2.0000000000003126E-2</v>
          </cell>
          <cell r="T191">
            <v>0</v>
          </cell>
          <cell r="U191">
            <v>0.38</v>
          </cell>
        </row>
        <row r="192">
          <cell r="A192">
            <v>40777</v>
          </cell>
          <cell r="F192">
            <v>7.64</v>
          </cell>
          <cell r="G192">
            <v>13</v>
          </cell>
          <cell r="I192">
            <v>1.05</v>
          </cell>
          <cell r="J192">
            <v>29.7</v>
          </cell>
          <cell r="N192">
            <v>3.0000000000001137E-2</v>
          </cell>
          <cell r="T192">
            <v>0</v>
          </cell>
          <cell r="U192">
            <v>0.34</v>
          </cell>
        </row>
        <row r="193">
          <cell r="A193">
            <v>40833</v>
          </cell>
          <cell r="F193">
            <v>3.32</v>
          </cell>
          <cell r="G193">
            <v>13</v>
          </cell>
          <cell r="I193">
            <v>1.6</v>
          </cell>
          <cell r="J193">
            <v>19.95</v>
          </cell>
          <cell r="N193">
            <v>1.9999999999999574E-2</v>
          </cell>
          <cell r="T193">
            <v>0.01</v>
          </cell>
          <cell r="U193">
            <v>0.48</v>
          </cell>
        </row>
        <row r="194">
          <cell r="A194">
            <v>41015</v>
          </cell>
          <cell r="F194">
            <v>3</v>
          </cell>
          <cell r="I194">
            <v>1.9</v>
          </cell>
          <cell r="J194">
            <v>17.190000000000001</v>
          </cell>
          <cell r="O194">
            <v>64</v>
          </cell>
          <cell r="T194">
            <v>0.01</v>
          </cell>
          <cell r="U194">
            <v>0.48</v>
          </cell>
        </row>
        <row r="195">
          <cell r="A195">
            <v>41078</v>
          </cell>
          <cell r="F195">
            <v>6.16</v>
          </cell>
          <cell r="I195">
            <v>1.9</v>
          </cell>
          <cell r="J195">
            <v>26.1</v>
          </cell>
          <cell r="O195">
            <v>63</v>
          </cell>
          <cell r="T195">
            <v>0.01</v>
          </cell>
          <cell r="U195">
            <v>0.41</v>
          </cell>
        </row>
        <row r="196">
          <cell r="A196">
            <v>41141</v>
          </cell>
          <cell r="F196">
            <v>14.5</v>
          </cell>
          <cell r="I196">
            <v>1.6</v>
          </cell>
          <cell r="J196">
            <v>29.25</v>
          </cell>
          <cell r="N196">
            <v>0.14000000000000057</v>
          </cell>
          <cell r="O196">
            <v>64</v>
          </cell>
          <cell r="T196">
            <v>0.01</v>
          </cell>
          <cell r="U196">
            <v>0.36</v>
          </cell>
        </row>
        <row r="197">
          <cell r="A197">
            <v>41199</v>
          </cell>
          <cell r="F197">
            <v>13.4</v>
          </cell>
          <cell r="I197">
            <v>1.2</v>
          </cell>
          <cell r="J197">
            <v>21.2</v>
          </cell>
          <cell r="O197">
            <v>65</v>
          </cell>
          <cell r="T197">
            <v>0.01</v>
          </cell>
          <cell r="U197">
            <v>0.35</v>
          </cell>
        </row>
        <row r="198">
          <cell r="A198">
            <v>41745</v>
          </cell>
          <cell r="F198">
            <v>1.04</v>
          </cell>
          <cell r="G198">
            <v>15</v>
          </cell>
          <cell r="I198">
            <v>1.5</v>
          </cell>
          <cell r="J198">
            <v>15.1</v>
          </cell>
          <cell r="N198">
            <v>3.9999999999999147E-2</v>
          </cell>
          <cell r="T198">
            <v>0.01</v>
          </cell>
          <cell r="U198">
            <v>0.45</v>
          </cell>
        </row>
        <row r="199">
          <cell r="A199">
            <v>41745</v>
          </cell>
          <cell r="F199">
            <v>5.0599999999999996</v>
          </cell>
          <cell r="G199">
            <v>9.3000000000000007</v>
          </cell>
          <cell r="I199">
            <v>2.2000000000000002</v>
          </cell>
          <cell r="J199">
            <v>15.24</v>
          </cell>
          <cell r="N199">
            <v>2.9999999999999361E-2</v>
          </cell>
          <cell r="O199">
            <v>64</v>
          </cell>
          <cell r="T199">
            <v>0.01</v>
          </cell>
          <cell r="U199">
            <v>0.46</v>
          </cell>
        </row>
        <row r="200">
          <cell r="A200">
            <v>41793</v>
          </cell>
          <cell r="F200">
            <v>2.2999999999999998</v>
          </cell>
          <cell r="G200">
            <v>14</v>
          </cell>
          <cell r="I200">
            <v>2.4500000000000002</v>
          </cell>
          <cell r="J200">
            <v>24.79</v>
          </cell>
          <cell r="N200">
            <v>0.39999999999999858</v>
          </cell>
          <cell r="T200">
            <v>0.02</v>
          </cell>
          <cell r="U200">
            <v>0.5</v>
          </cell>
        </row>
        <row r="201">
          <cell r="A201">
            <v>41793</v>
          </cell>
          <cell r="F201">
            <v>2.9</v>
          </cell>
          <cell r="I201">
            <v>2.2000000000000002</v>
          </cell>
          <cell r="J201">
            <v>26.05</v>
          </cell>
          <cell r="N201">
            <v>1.5199999999999996</v>
          </cell>
          <cell r="O201">
            <v>37.299999999999997</v>
          </cell>
          <cell r="T201">
            <v>0.01</v>
          </cell>
          <cell r="U201">
            <v>0.53</v>
          </cell>
        </row>
        <row r="202">
          <cell r="A202">
            <v>41856</v>
          </cell>
          <cell r="F202">
            <v>2.19</v>
          </cell>
          <cell r="G202">
            <v>11.5</v>
          </cell>
          <cell r="I202">
            <v>1.9</v>
          </cell>
          <cell r="J202">
            <v>29.08</v>
          </cell>
          <cell r="N202">
            <v>0.43999999999999773</v>
          </cell>
          <cell r="T202">
            <v>0.01</v>
          </cell>
          <cell r="U202">
            <v>0.49</v>
          </cell>
        </row>
        <row r="203">
          <cell r="A203">
            <v>41856</v>
          </cell>
          <cell r="F203">
            <v>5.47</v>
          </cell>
          <cell r="G203">
            <v>14.4</v>
          </cell>
          <cell r="I203">
            <v>1.9</v>
          </cell>
          <cell r="J203">
            <v>29.57</v>
          </cell>
          <cell r="N203">
            <v>0.78999999999999915</v>
          </cell>
          <cell r="O203">
            <v>36</v>
          </cell>
          <cell r="T203">
            <v>0.01</v>
          </cell>
          <cell r="U203">
            <v>0.42</v>
          </cell>
        </row>
        <row r="204">
          <cell r="A204">
            <v>41919</v>
          </cell>
          <cell r="F204">
            <v>5.14</v>
          </cell>
          <cell r="G204">
            <v>12.5</v>
          </cell>
          <cell r="I204">
            <v>1.45</v>
          </cell>
          <cell r="J204">
            <v>21.76</v>
          </cell>
          <cell r="N204">
            <v>2.9999999999997584E-2</v>
          </cell>
          <cell r="T204">
            <v>0.02</v>
          </cell>
          <cell r="U204">
            <v>0.49</v>
          </cell>
        </row>
        <row r="205">
          <cell r="A205">
            <v>41919</v>
          </cell>
          <cell r="F205">
            <v>6.96</v>
          </cell>
          <cell r="G205">
            <v>14.1</v>
          </cell>
          <cell r="I205">
            <v>1.8</v>
          </cell>
          <cell r="J205">
            <v>21.89</v>
          </cell>
          <cell r="N205">
            <v>1.0000000000001563E-2</v>
          </cell>
          <cell r="O205">
            <v>36</v>
          </cell>
          <cell r="T205">
            <v>0.02</v>
          </cell>
          <cell r="U205">
            <v>0.5</v>
          </cell>
        </row>
        <row r="206">
          <cell r="A206">
            <v>42115</v>
          </cell>
          <cell r="F206">
            <v>1.46</v>
          </cell>
          <cell r="G206">
            <v>14</v>
          </cell>
          <cell r="I206">
            <v>2.75</v>
          </cell>
          <cell r="J206">
            <v>17.760000000000002</v>
          </cell>
          <cell r="N206">
            <v>8.9999999999999858E-2</v>
          </cell>
          <cell r="T206">
            <v>0.02</v>
          </cell>
          <cell r="U206">
            <v>0.47</v>
          </cell>
        </row>
        <row r="207">
          <cell r="A207">
            <v>42157</v>
          </cell>
          <cell r="F207">
            <v>2.35</v>
          </cell>
          <cell r="G207">
            <v>13</v>
          </cell>
          <cell r="I207">
            <v>2.5499999999999998</v>
          </cell>
          <cell r="J207">
            <v>26.64</v>
          </cell>
          <cell r="N207">
            <v>3.9999999999999147E-2</v>
          </cell>
          <cell r="T207">
            <v>0.01</v>
          </cell>
          <cell r="U207">
            <v>0.42</v>
          </cell>
        </row>
        <row r="208">
          <cell r="A208">
            <v>42220</v>
          </cell>
          <cell r="F208">
            <v>4.76</v>
          </cell>
          <cell r="G208">
            <v>13</v>
          </cell>
          <cell r="I208">
            <v>2.65</v>
          </cell>
          <cell r="J208">
            <v>30.15</v>
          </cell>
          <cell r="N208">
            <v>0.16000000000000014</v>
          </cell>
          <cell r="T208">
            <v>0.01</v>
          </cell>
          <cell r="U208">
            <v>0.36</v>
          </cell>
        </row>
        <row r="209">
          <cell r="A209">
            <v>42297</v>
          </cell>
          <cell r="F209">
            <v>1.56</v>
          </cell>
          <cell r="G209">
            <v>14</v>
          </cell>
          <cell r="I209">
            <v>1.9</v>
          </cell>
          <cell r="J209">
            <v>19.28</v>
          </cell>
          <cell r="N209">
            <v>9.9999999999980105E-3</v>
          </cell>
          <cell r="T209">
            <v>0.01</v>
          </cell>
          <cell r="U209">
            <v>0.47</v>
          </cell>
        </row>
        <row r="210">
          <cell r="A210">
            <v>42465</v>
          </cell>
          <cell r="F210">
            <v>1.53</v>
          </cell>
          <cell r="G210">
            <v>13.5</v>
          </cell>
          <cell r="I210">
            <v>2</v>
          </cell>
          <cell r="J210">
            <v>13.24</v>
          </cell>
          <cell r="N210">
            <v>3.9999999999999147E-2</v>
          </cell>
          <cell r="T210">
            <v>0.02</v>
          </cell>
          <cell r="U210">
            <v>0.5</v>
          </cell>
        </row>
        <row r="211">
          <cell r="A211">
            <v>42528</v>
          </cell>
          <cell r="F211">
            <v>1.97</v>
          </cell>
          <cell r="G211">
            <v>14.5</v>
          </cell>
          <cell r="I211">
            <v>3.15</v>
          </cell>
          <cell r="J211">
            <v>27.02</v>
          </cell>
          <cell r="N211">
            <v>0.78000000000000114</v>
          </cell>
          <cell r="T211">
            <v>0</v>
          </cell>
          <cell r="U211">
            <v>0.52</v>
          </cell>
        </row>
        <row r="212">
          <cell r="A212">
            <v>42584</v>
          </cell>
          <cell r="F212">
            <v>4.3499999999999996</v>
          </cell>
          <cell r="G212">
            <v>14.5</v>
          </cell>
          <cell r="I212">
            <v>2.95</v>
          </cell>
          <cell r="J212">
            <v>31.57</v>
          </cell>
          <cell r="N212">
            <v>3.0000000000001137E-2</v>
          </cell>
          <cell r="T212">
            <v>0.01</v>
          </cell>
          <cell r="U212">
            <v>0.38</v>
          </cell>
        </row>
        <row r="213">
          <cell r="A213">
            <v>42661</v>
          </cell>
          <cell r="F213">
            <v>0.63</v>
          </cell>
          <cell r="G213">
            <v>14</v>
          </cell>
          <cell r="I213">
            <v>2.5</v>
          </cell>
          <cell r="J213">
            <v>21.76</v>
          </cell>
          <cell r="N213">
            <v>0.18000000000000327</v>
          </cell>
          <cell r="T213">
            <v>0</v>
          </cell>
          <cell r="U213">
            <v>0.38</v>
          </cell>
        </row>
        <row r="214">
          <cell r="A214">
            <v>42892</v>
          </cell>
          <cell r="F214">
            <v>7.45</v>
          </cell>
          <cell r="I214">
            <v>3</v>
          </cell>
          <cell r="J214">
            <v>24.58</v>
          </cell>
          <cell r="N214">
            <v>0.60000000000000142</v>
          </cell>
          <cell r="O214">
            <v>70.34</v>
          </cell>
          <cell r="T214">
            <v>0</v>
          </cell>
          <cell r="U214">
            <v>0.4</v>
          </cell>
        </row>
        <row r="215">
          <cell r="A215">
            <v>40042</v>
          </cell>
          <cell r="F215">
            <v>4.9219999999999997</v>
          </cell>
          <cell r="I215">
            <v>1.5</v>
          </cell>
          <cell r="J215">
            <v>30.6</v>
          </cell>
          <cell r="N215">
            <v>0.90000000000000213</v>
          </cell>
          <cell r="O215">
            <v>74</v>
          </cell>
          <cell r="T215">
            <v>0.02</v>
          </cell>
        </row>
        <row r="216">
          <cell r="A216">
            <v>40350</v>
          </cell>
          <cell r="F216">
            <v>3.05</v>
          </cell>
          <cell r="I216">
            <v>1.3</v>
          </cell>
          <cell r="J216">
            <v>30.5</v>
          </cell>
          <cell r="N216">
            <v>0.80000000000000071</v>
          </cell>
          <cell r="O216">
            <v>71</v>
          </cell>
          <cell r="T216">
            <v>0.02</v>
          </cell>
          <cell r="U216">
            <v>0.4</v>
          </cell>
        </row>
        <row r="217">
          <cell r="A217">
            <v>40469</v>
          </cell>
          <cell r="F217">
            <v>4.43</v>
          </cell>
          <cell r="I217">
            <v>1.3</v>
          </cell>
          <cell r="J217">
            <v>20</v>
          </cell>
          <cell r="N217">
            <v>0.5</v>
          </cell>
          <cell r="O217">
            <v>71.25</v>
          </cell>
          <cell r="T217">
            <v>0.02</v>
          </cell>
          <cell r="U217">
            <v>0.38</v>
          </cell>
        </row>
        <row r="218">
          <cell r="A218">
            <v>40651</v>
          </cell>
          <cell r="F218">
            <v>3.46</v>
          </cell>
          <cell r="I218">
            <v>1.7</v>
          </cell>
          <cell r="J218">
            <v>15.4</v>
          </cell>
          <cell r="N218">
            <v>0.30000000000000071</v>
          </cell>
          <cell r="O218">
            <v>72.8</v>
          </cell>
          <cell r="T218">
            <v>0.01</v>
          </cell>
          <cell r="U218">
            <v>0.45</v>
          </cell>
        </row>
        <row r="219">
          <cell r="A219">
            <v>40714</v>
          </cell>
          <cell r="F219">
            <v>6.14</v>
          </cell>
          <cell r="I219">
            <v>1.9</v>
          </cell>
          <cell r="J219">
            <v>27.3</v>
          </cell>
          <cell r="N219">
            <v>0</v>
          </cell>
          <cell r="O219">
            <v>68</v>
          </cell>
          <cell r="T219">
            <v>0.01</v>
          </cell>
          <cell r="U219">
            <v>0.4</v>
          </cell>
        </row>
        <row r="220">
          <cell r="A220">
            <v>40777</v>
          </cell>
          <cell r="F220">
            <v>27.7</v>
          </cell>
          <cell r="I220">
            <v>1.3</v>
          </cell>
          <cell r="J220">
            <v>29.3</v>
          </cell>
          <cell r="N220">
            <v>0</v>
          </cell>
          <cell r="O220">
            <v>66</v>
          </cell>
          <cell r="T220">
            <v>0.01</v>
          </cell>
          <cell r="U220">
            <v>0.37</v>
          </cell>
        </row>
        <row r="221">
          <cell r="A221">
            <v>40833</v>
          </cell>
          <cell r="F221">
            <v>7.1</v>
          </cell>
          <cell r="I221">
            <v>1.2</v>
          </cell>
          <cell r="J221">
            <v>19.8</v>
          </cell>
          <cell r="N221">
            <v>0.10000000000000142</v>
          </cell>
          <cell r="O221">
            <v>64.5</v>
          </cell>
          <cell r="T221">
            <v>0.02</v>
          </cell>
          <cell r="U221">
            <v>0.49</v>
          </cell>
        </row>
        <row r="222">
          <cell r="A222">
            <v>41015</v>
          </cell>
          <cell r="F222">
            <v>5.41</v>
          </cell>
          <cell r="I222">
            <v>1.3</v>
          </cell>
          <cell r="J222">
            <v>17.43</v>
          </cell>
          <cell r="O222">
            <v>65</v>
          </cell>
          <cell r="T222">
            <v>0.01</v>
          </cell>
          <cell r="U222">
            <v>0.46</v>
          </cell>
        </row>
        <row r="223">
          <cell r="A223">
            <v>41078</v>
          </cell>
          <cell r="F223">
            <v>7.03</v>
          </cell>
          <cell r="I223">
            <v>1.6</v>
          </cell>
          <cell r="J223">
            <v>25.98</v>
          </cell>
          <cell r="O223">
            <v>62</v>
          </cell>
          <cell r="T223">
            <v>0.01</v>
          </cell>
          <cell r="U223">
            <v>0.39</v>
          </cell>
        </row>
        <row r="224">
          <cell r="A224">
            <v>41141</v>
          </cell>
          <cell r="F224">
            <v>18.5</v>
          </cell>
          <cell r="I224">
            <v>1.3</v>
          </cell>
          <cell r="J224">
            <v>28.81</v>
          </cell>
          <cell r="N224">
            <v>0.18999999999999773</v>
          </cell>
          <cell r="T224">
            <v>0.02</v>
          </cell>
          <cell r="U224">
            <v>0.39</v>
          </cell>
        </row>
        <row r="225">
          <cell r="A225">
            <v>41199</v>
          </cell>
          <cell r="F225">
            <v>11.4</v>
          </cell>
          <cell r="I225">
            <v>1.3</v>
          </cell>
          <cell r="J225">
            <v>20.89</v>
          </cell>
          <cell r="O225">
            <v>65</v>
          </cell>
          <cell r="T225">
            <v>0.01</v>
          </cell>
          <cell r="U225">
            <v>0.35</v>
          </cell>
        </row>
        <row r="226">
          <cell r="A226">
            <v>41569</v>
          </cell>
          <cell r="F226">
            <v>10.49</v>
          </cell>
          <cell r="G226">
            <v>13.5</v>
          </cell>
          <cell r="I226">
            <v>2.5</v>
          </cell>
          <cell r="J226">
            <v>17.190000000000001</v>
          </cell>
          <cell r="N226">
            <v>5.9999999999998721E-2</v>
          </cell>
          <cell r="T226">
            <v>0.02</v>
          </cell>
          <cell r="U226">
            <v>0.84</v>
          </cell>
        </row>
        <row r="227">
          <cell r="A227">
            <v>41745</v>
          </cell>
          <cell r="F227">
            <v>8.3000000000000007</v>
          </cell>
          <cell r="G227">
            <v>11.6</v>
          </cell>
          <cell r="I227">
            <v>2</v>
          </cell>
          <cell r="J227">
            <v>15.21</v>
          </cell>
          <cell r="N227">
            <v>5.0000000000000711E-2</v>
          </cell>
          <cell r="O227">
            <v>65</v>
          </cell>
          <cell r="T227">
            <v>0.02</v>
          </cell>
          <cell r="U227">
            <v>0.47</v>
          </cell>
        </row>
        <row r="228">
          <cell r="A228">
            <v>41793</v>
          </cell>
          <cell r="F228">
            <v>3.69</v>
          </cell>
          <cell r="I228">
            <v>1.9</v>
          </cell>
          <cell r="J228">
            <v>25.88</v>
          </cell>
          <cell r="N228">
            <v>1.4699999999999989</v>
          </cell>
          <cell r="O228">
            <v>36.5</v>
          </cell>
          <cell r="T228">
            <v>0.02</v>
          </cell>
          <cell r="U228">
            <v>0.47</v>
          </cell>
        </row>
        <row r="229">
          <cell r="A229">
            <v>41856</v>
          </cell>
          <cell r="F229">
            <v>17.61</v>
          </cell>
          <cell r="G229">
            <v>13</v>
          </cell>
          <cell r="I229">
            <v>1.8</v>
          </cell>
          <cell r="J229">
            <v>29.55</v>
          </cell>
          <cell r="N229">
            <v>1.2899999999999991</v>
          </cell>
          <cell r="O229">
            <v>36</v>
          </cell>
          <cell r="T229">
            <v>0.02</v>
          </cell>
          <cell r="U229">
            <v>1.06</v>
          </cell>
        </row>
        <row r="230">
          <cell r="A230">
            <v>41919</v>
          </cell>
          <cell r="F230">
            <v>11.3</v>
          </cell>
          <cell r="G230">
            <v>10.4</v>
          </cell>
          <cell r="I230">
            <v>1.4</v>
          </cell>
          <cell r="J230">
            <v>21.66</v>
          </cell>
          <cell r="N230">
            <v>5.9999999999998721E-2</v>
          </cell>
          <cell r="O230">
            <v>37</v>
          </cell>
          <cell r="T230">
            <v>0.02</v>
          </cell>
          <cell r="U230">
            <v>0.52</v>
          </cell>
        </row>
        <row r="231">
          <cell r="A231">
            <v>42115</v>
          </cell>
          <cell r="F231">
            <v>3.82</v>
          </cell>
          <cell r="G231">
            <v>11.1</v>
          </cell>
          <cell r="I231">
            <v>1.8</v>
          </cell>
          <cell r="J231">
            <v>17.62</v>
          </cell>
          <cell r="N231">
            <v>5.0000000000000711E-2</v>
          </cell>
          <cell r="O231">
            <v>65</v>
          </cell>
          <cell r="T231">
            <v>0.02</v>
          </cell>
          <cell r="U231">
            <v>0.44</v>
          </cell>
        </row>
        <row r="232">
          <cell r="A232">
            <v>42220</v>
          </cell>
          <cell r="F232">
            <v>7.21</v>
          </cell>
          <cell r="G232">
            <v>10.9</v>
          </cell>
          <cell r="I232">
            <v>2.2999999999999998</v>
          </cell>
          <cell r="J232">
            <v>29.86</v>
          </cell>
          <cell r="N232">
            <v>0.16000000000000014</v>
          </cell>
          <cell r="O232">
            <v>67.3</v>
          </cell>
          <cell r="T232">
            <v>0.01</v>
          </cell>
          <cell r="U232">
            <v>0.32</v>
          </cell>
        </row>
        <row r="233">
          <cell r="A233">
            <v>42297</v>
          </cell>
          <cell r="F233">
            <v>6.79</v>
          </cell>
          <cell r="G233">
            <v>15.8</v>
          </cell>
          <cell r="I233">
            <v>2.4</v>
          </cell>
          <cell r="J233">
            <v>19.25</v>
          </cell>
          <cell r="N233">
            <v>0.51000000000000156</v>
          </cell>
          <cell r="O233">
            <v>43</v>
          </cell>
          <cell r="T233">
            <v>0.02</v>
          </cell>
          <cell r="U233">
            <v>0.44</v>
          </cell>
        </row>
        <row r="234">
          <cell r="A234">
            <v>42465</v>
          </cell>
          <cell r="F234">
            <v>14.1</v>
          </cell>
          <cell r="G234">
            <v>12.5</v>
          </cell>
          <cell r="I234">
            <v>1.1000000000000001</v>
          </cell>
          <cell r="J234">
            <v>13.63</v>
          </cell>
          <cell r="N234">
            <v>1.0000000000001563E-2</v>
          </cell>
          <cell r="O234">
            <v>69</v>
          </cell>
          <cell r="T234">
            <v>0.03</v>
          </cell>
          <cell r="U234">
            <v>0.56999999999999995</v>
          </cell>
        </row>
        <row r="235">
          <cell r="A235">
            <v>42528</v>
          </cell>
          <cell r="F235">
            <v>3.22</v>
          </cell>
          <cell r="G235">
            <v>12.8</v>
          </cell>
          <cell r="I235">
            <v>2.6</v>
          </cell>
          <cell r="J235">
            <v>27.84</v>
          </cell>
          <cell r="N235">
            <v>1.0500000000000007</v>
          </cell>
          <cell r="O235">
            <v>68</v>
          </cell>
          <cell r="T235">
            <v>0.01</v>
          </cell>
          <cell r="U235">
            <v>0.42</v>
          </cell>
        </row>
        <row r="236">
          <cell r="A236">
            <v>42829</v>
          </cell>
          <cell r="F236">
            <v>6.1</v>
          </cell>
          <cell r="G236">
            <v>13.9</v>
          </cell>
          <cell r="I236">
            <v>2</v>
          </cell>
          <cell r="J236">
            <v>14.53</v>
          </cell>
          <cell r="N236">
            <v>9.9999999999999645E-2</v>
          </cell>
          <cell r="O236">
            <v>64</v>
          </cell>
          <cell r="T236">
            <v>0.61</v>
          </cell>
          <cell r="U236">
            <v>0.42</v>
          </cell>
        </row>
        <row r="237">
          <cell r="A237">
            <v>42892</v>
          </cell>
          <cell r="F237">
            <v>5.8</v>
          </cell>
          <cell r="G237">
            <v>13.3</v>
          </cell>
          <cell r="I237">
            <v>2.7</v>
          </cell>
          <cell r="J237">
            <v>25.33</v>
          </cell>
          <cell r="N237">
            <v>0.19999999999999929</v>
          </cell>
          <cell r="O237">
            <v>68</v>
          </cell>
          <cell r="T237">
            <v>0.01</v>
          </cell>
          <cell r="U237">
            <v>0.38</v>
          </cell>
        </row>
        <row r="238">
          <cell r="A238">
            <v>42962</v>
          </cell>
          <cell r="F238">
            <v>12.6</v>
          </cell>
          <cell r="G238">
            <v>11.6</v>
          </cell>
          <cell r="I238">
            <v>1</v>
          </cell>
          <cell r="J238">
            <v>28.46</v>
          </cell>
          <cell r="N238">
            <v>0.21000000000000085</v>
          </cell>
          <cell r="O238">
            <v>69</v>
          </cell>
          <cell r="T238">
            <v>0.01</v>
          </cell>
          <cell r="U238">
            <v>0.36</v>
          </cell>
        </row>
        <row r="239">
          <cell r="A239">
            <v>43025</v>
          </cell>
          <cell r="F239">
            <v>8.19</v>
          </cell>
          <cell r="G239">
            <v>11</v>
          </cell>
          <cell r="I239">
            <v>1.6</v>
          </cell>
          <cell r="J239">
            <v>22.24</v>
          </cell>
          <cell r="N239">
            <v>3.0000000000001137E-2</v>
          </cell>
          <cell r="O239">
            <v>66</v>
          </cell>
          <cell r="T239">
            <v>0.02</v>
          </cell>
          <cell r="U239">
            <v>0.46</v>
          </cell>
        </row>
        <row r="240">
          <cell r="A240">
            <v>43025</v>
          </cell>
          <cell r="F240">
            <v>9.56</v>
          </cell>
          <cell r="G240">
            <v>9.5</v>
          </cell>
          <cell r="I240">
            <v>2</v>
          </cell>
          <cell r="J240">
            <v>18.899999999999999</v>
          </cell>
          <cell r="N240">
            <v>1.5</v>
          </cell>
          <cell r="O240">
            <v>63.97</v>
          </cell>
          <cell r="T240">
            <v>0.02</v>
          </cell>
          <cell r="U240">
            <v>0.4</v>
          </cell>
        </row>
        <row r="241">
          <cell r="A241">
            <v>43256</v>
          </cell>
          <cell r="F241">
            <v>4.59</v>
          </cell>
          <cell r="G241">
            <v>11.2</v>
          </cell>
          <cell r="I241">
            <v>2.5</v>
          </cell>
          <cell r="J241">
            <v>26.38</v>
          </cell>
          <cell r="N241">
            <v>0.26999999999999957</v>
          </cell>
          <cell r="O241">
            <v>65</v>
          </cell>
          <cell r="T241">
            <v>0.01</v>
          </cell>
          <cell r="U241">
            <v>0.41</v>
          </cell>
        </row>
        <row r="242">
          <cell r="A242">
            <v>43319</v>
          </cell>
          <cell r="F242">
            <v>9.06</v>
          </cell>
          <cell r="G242">
            <v>13.3</v>
          </cell>
          <cell r="I242">
            <v>1.6</v>
          </cell>
          <cell r="J242">
            <v>30.72</v>
          </cell>
          <cell r="N242">
            <v>1.129999999999999</v>
          </cell>
          <cell r="O242">
            <v>62.5</v>
          </cell>
          <cell r="T242">
            <v>0.02</v>
          </cell>
          <cell r="U242">
            <v>0.45</v>
          </cell>
        </row>
        <row r="243">
          <cell r="A243">
            <v>43375</v>
          </cell>
          <cell r="F243">
            <v>8.4600000000000009</v>
          </cell>
          <cell r="G243">
            <v>11.6</v>
          </cell>
          <cell r="I243">
            <v>1.9</v>
          </cell>
          <cell r="J243">
            <v>25.94</v>
          </cell>
          <cell r="N243">
            <v>0.94000000000000128</v>
          </cell>
          <cell r="O243">
            <v>64.25</v>
          </cell>
          <cell r="T243">
            <v>0.01</v>
          </cell>
          <cell r="U243">
            <v>0.51</v>
          </cell>
        </row>
        <row r="244">
          <cell r="A244">
            <v>43564</v>
          </cell>
          <cell r="F244">
            <v>5.33</v>
          </cell>
          <cell r="G244">
            <v>9.3000000000000007</v>
          </cell>
          <cell r="I244">
            <v>1.4</v>
          </cell>
          <cell r="J244">
            <v>15.47</v>
          </cell>
          <cell r="N244">
            <v>0.88000000000000078</v>
          </cell>
          <cell r="O244">
            <v>64.260000000000005</v>
          </cell>
          <cell r="T244">
            <v>0.02</v>
          </cell>
          <cell r="U244">
            <v>0.55000000000000004</v>
          </cell>
        </row>
        <row r="245">
          <cell r="A245">
            <v>43564</v>
          </cell>
          <cell r="F245">
            <v>8.9499999999999993</v>
          </cell>
          <cell r="G245">
            <v>11.3</v>
          </cell>
          <cell r="I245">
            <v>1.4</v>
          </cell>
          <cell r="J245">
            <v>15.6</v>
          </cell>
          <cell r="N245">
            <v>1.3499999999999996</v>
          </cell>
          <cell r="O245">
            <v>62</v>
          </cell>
          <cell r="T245">
            <v>0.04</v>
          </cell>
          <cell r="U245">
            <v>0.54</v>
          </cell>
        </row>
        <row r="246">
          <cell r="A246">
            <v>43620</v>
          </cell>
          <cell r="F246">
            <v>7.87</v>
          </cell>
          <cell r="G246">
            <v>11.7</v>
          </cell>
          <cell r="I246">
            <v>2.1</v>
          </cell>
          <cell r="J246">
            <v>27.02</v>
          </cell>
          <cell r="N246">
            <v>0.19999999999999929</v>
          </cell>
          <cell r="O246">
            <v>62</v>
          </cell>
          <cell r="T246">
            <v>0.02</v>
          </cell>
          <cell r="U246">
            <v>0.39</v>
          </cell>
        </row>
        <row r="247">
          <cell r="A247">
            <v>43746</v>
          </cell>
          <cell r="F247">
            <v>19.7</v>
          </cell>
          <cell r="I247">
            <v>1.9</v>
          </cell>
          <cell r="J247">
            <v>24.34</v>
          </cell>
          <cell r="N247">
            <v>3.9999999999999147E-2</v>
          </cell>
          <cell r="O247">
            <v>65</v>
          </cell>
          <cell r="T247">
            <v>0.02</v>
          </cell>
          <cell r="U247">
            <v>0.37</v>
          </cell>
        </row>
        <row r="248">
          <cell r="A248">
            <v>44005</v>
          </cell>
          <cell r="F248">
            <v>4.4800000000000004</v>
          </cell>
          <cell r="G248">
            <v>12.9</v>
          </cell>
          <cell r="N248">
            <v>0.35000000000000142</v>
          </cell>
          <cell r="O248">
            <v>66</v>
          </cell>
          <cell r="T248">
            <v>0.01</v>
          </cell>
          <cell r="U248">
            <v>0.35</v>
          </cell>
        </row>
        <row r="249">
          <cell r="A249">
            <v>44054</v>
          </cell>
          <cell r="F249">
            <v>10.5</v>
          </cell>
          <cell r="I249">
            <v>1.7</v>
          </cell>
          <cell r="J249">
            <v>30.52</v>
          </cell>
          <cell r="N249">
            <v>0.19000000000000128</v>
          </cell>
          <cell r="O249">
            <v>66</v>
          </cell>
          <cell r="T249">
            <v>0.02</v>
          </cell>
          <cell r="U249">
            <v>0.32</v>
          </cell>
        </row>
        <row r="250">
          <cell r="A250">
            <v>44110</v>
          </cell>
          <cell r="F250">
            <v>18.899999999999999</v>
          </cell>
          <cell r="I250">
            <v>1.4</v>
          </cell>
          <cell r="J250">
            <v>21.64</v>
          </cell>
          <cell r="N250">
            <v>1.9999999999999574E-2</v>
          </cell>
          <cell r="O250">
            <v>66</v>
          </cell>
          <cell r="T250">
            <v>0.02</v>
          </cell>
          <cell r="U250">
            <v>0.36</v>
          </cell>
        </row>
        <row r="251">
          <cell r="A251">
            <v>44292</v>
          </cell>
          <cell r="F251">
            <v>14.9</v>
          </cell>
          <cell r="G251" t="str">
            <v/>
          </cell>
          <cell r="I251">
            <v>0.9</v>
          </cell>
          <cell r="J251">
            <v>14.53</v>
          </cell>
          <cell r="N251">
            <v>1.42</v>
          </cell>
          <cell r="O251">
            <v>66</v>
          </cell>
          <cell r="T251">
            <v>0.03</v>
          </cell>
          <cell r="U251">
            <v>0.47</v>
          </cell>
        </row>
        <row r="252">
          <cell r="A252">
            <v>44355</v>
          </cell>
          <cell r="F252">
            <v>6.35</v>
          </cell>
          <cell r="G252">
            <v>13.3</v>
          </cell>
          <cell r="I252">
            <v>1.8</v>
          </cell>
          <cell r="J252">
            <v>27.24</v>
          </cell>
          <cell r="N252">
            <v>0.30999999999999872</v>
          </cell>
          <cell r="O252">
            <v>61</v>
          </cell>
          <cell r="T252">
            <v>0.02</v>
          </cell>
          <cell r="U252">
            <v>0.42</v>
          </cell>
        </row>
        <row r="253">
          <cell r="A253">
            <v>44411</v>
          </cell>
          <cell r="F253">
            <v>8.92</v>
          </cell>
          <cell r="G253" t="str">
            <v/>
          </cell>
          <cell r="I253">
            <v>1.5</v>
          </cell>
          <cell r="J253">
            <v>28.63</v>
          </cell>
          <cell r="N253">
            <v>5.9999999999998721E-2</v>
          </cell>
          <cell r="O253">
            <v>63</v>
          </cell>
          <cell r="T253">
            <v>0.02</v>
          </cell>
          <cell r="U253">
            <v>0.34</v>
          </cell>
        </row>
        <row r="254">
          <cell r="A254">
            <v>44481</v>
          </cell>
          <cell r="F254">
            <v>13.4</v>
          </cell>
          <cell r="G254" t="str">
            <v/>
          </cell>
          <cell r="I254">
            <v>1.7</v>
          </cell>
          <cell r="J254">
            <v>23.94</v>
          </cell>
          <cell r="N254">
            <v>1.0000000000001563E-2</v>
          </cell>
          <cell r="O254">
            <v>66</v>
          </cell>
          <cell r="T254">
            <v>0.01</v>
          </cell>
          <cell r="U254">
            <v>0.36</v>
          </cell>
        </row>
        <row r="255">
          <cell r="A255">
            <v>43564</v>
          </cell>
          <cell r="F255">
            <v>36.200000000000003</v>
          </cell>
          <cell r="T255">
            <v>0.04</v>
          </cell>
          <cell r="U255">
            <v>0.73</v>
          </cell>
        </row>
        <row r="256">
          <cell r="A256">
            <v>43620</v>
          </cell>
          <cell r="F256">
            <v>14</v>
          </cell>
          <cell r="T256">
            <v>2.3E-2</v>
          </cell>
          <cell r="U256">
            <v>0.39</v>
          </cell>
        </row>
        <row r="257">
          <cell r="A257">
            <v>43746</v>
          </cell>
          <cell r="F257">
            <v>21.2</v>
          </cell>
          <cell r="I257">
            <v>1.4</v>
          </cell>
          <cell r="J257">
            <v>24.31</v>
          </cell>
          <cell r="O257">
            <v>65</v>
          </cell>
          <cell r="T257">
            <v>0.02</v>
          </cell>
          <cell r="U257">
            <v>0.42</v>
          </cell>
        </row>
        <row r="258">
          <cell r="A258">
            <v>44005</v>
          </cell>
          <cell r="F258">
            <v>5</v>
          </cell>
          <cell r="I258">
            <v>1.7</v>
          </cell>
          <cell r="J258">
            <v>27.47</v>
          </cell>
          <cell r="N258">
            <v>0.35999999999999943</v>
          </cell>
          <cell r="O258">
            <v>66</v>
          </cell>
          <cell r="T258">
            <v>0.01</v>
          </cell>
          <cell r="U258">
            <v>0.32</v>
          </cell>
        </row>
        <row r="259">
          <cell r="A259">
            <v>44054</v>
          </cell>
          <cell r="F259">
            <v>11.4</v>
          </cell>
          <cell r="I259">
            <v>1.9</v>
          </cell>
          <cell r="J259">
            <v>30.47</v>
          </cell>
          <cell r="N259">
            <v>1.9999999999999574E-2</v>
          </cell>
          <cell r="O259">
            <v>66</v>
          </cell>
          <cell r="T259">
            <v>0.02</v>
          </cell>
          <cell r="U259">
            <v>0.32</v>
          </cell>
        </row>
        <row r="260">
          <cell r="A260">
            <v>44110</v>
          </cell>
          <cell r="F260">
            <v>19.2</v>
          </cell>
          <cell r="I260">
            <v>1.2</v>
          </cell>
          <cell r="J260">
            <v>21.53</v>
          </cell>
          <cell r="N260">
            <v>0.13000000000000256</v>
          </cell>
          <cell r="O260">
            <v>66</v>
          </cell>
          <cell r="T260">
            <v>0.02</v>
          </cell>
          <cell r="U260">
            <v>0.4</v>
          </cell>
        </row>
        <row r="261">
          <cell r="A261">
            <v>44292</v>
          </cell>
          <cell r="F261">
            <v>14.7</v>
          </cell>
          <cell r="I261">
            <v>0.9</v>
          </cell>
          <cell r="J261">
            <v>15.56</v>
          </cell>
          <cell r="N261">
            <v>2.6900000000000013</v>
          </cell>
          <cell r="O261">
            <v>69.5</v>
          </cell>
          <cell r="T261">
            <v>0.04</v>
          </cell>
          <cell r="U261">
            <v>0.56999999999999995</v>
          </cell>
        </row>
        <row r="262">
          <cell r="A262">
            <v>44355</v>
          </cell>
          <cell r="F262">
            <v>6.62</v>
          </cell>
          <cell r="I262">
            <v>1.8</v>
          </cell>
          <cell r="J262">
            <v>27.71</v>
          </cell>
          <cell r="N262">
            <v>0.42999999999999972</v>
          </cell>
          <cell r="O262">
            <v>61</v>
          </cell>
          <cell r="T262">
            <v>0.02</v>
          </cell>
          <cell r="U262">
            <v>0.37</v>
          </cell>
        </row>
        <row r="263">
          <cell r="A263">
            <v>44411</v>
          </cell>
          <cell r="F263">
            <v>14.3</v>
          </cell>
          <cell r="I263">
            <v>1.2</v>
          </cell>
          <cell r="J263">
            <v>28.57</v>
          </cell>
          <cell r="N263">
            <v>0.12000000000000099</v>
          </cell>
          <cell r="O263">
            <v>63</v>
          </cell>
          <cell r="T263">
            <v>0.02</v>
          </cell>
          <cell r="U263">
            <v>0.42</v>
          </cell>
        </row>
        <row r="264">
          <cell r="A264">
            <v>44481</v>
          </cell>
          <cell r="F264">
            <v>14.7</v>
          </cell>
          <cell r="I264">
            <v>1.3</v>
          </cell>
          <cell r="J264">
            <v>23.7</v>
          </cell>
          <cell r="N264">
            <v>5.0000000000000711E-2</v>
          </cell>
          <cell r="O264">
            <v>66</v>
          </cell>
          <cell r="T264">
            <v>0.02</v>
          </cell>
          <cell r="U264">
            <v>0.42</v>
          </cell>
        </row>
        <row r="265">
          <cell r="F265">
            <v>6.64</v>
          </cell>
          <cell r="I265">
            <v>1.6</v>
          </cell>
          <cell r="J265">
            <v>28.47</v>
          </cell>
          <cell r="N265">
            <v>1.4899999999999984</v>
          </cell>
          <cell r="O265">
            <v>67</v>
          </cell>
          <cell r="T265">
            <v>0.02</v>
          </cell>
          <cell r="U265">
            <v>0.37</v>
          </cell>
        </row>
        <row r="266">
          <cell r="F266">
            <v>11.5</v>
          </cell>
          <cell r="I266">
            <v>1.6</v>
          </cell>
          <cell r="J266">
            <v>30.37</v>
          </cell>
          <cell r="N266">
            <v>0.10000000000000142</v>
          </cell>
          <cell r="O266">
            <v>66</v>
          </cell>
          <cell r="T266">
            <v>0.02</v>
          </cell>
          <cell r="U266">
            <v>0.43</v>
          </cell>
        </row>
        <row r="267">
          <cell r="F267">
            <v>16.600000000000001</v>
          </cell>
          <cell r="I267">
            <v>1</v>
          </cell>
          <cell r="J267">
            <v>21.45</v>
          </cell>
          <cell r="N267">
            <v>0.26999999999999957</v>
          </cell>
          <cell r="O267">
            <v>66</v>
          </cell>
          <cell r="T267">
            <v>0.04</v>
          </cell>
          <cell r="U267">
            <v>0.41</v>
          </cell>
        </row>
        <row r="268">
          <cell r="A268">
            <v>40469</v>
          </cell>
          <cell r="F268">
            <v>21.2</v>
          </cell>
          <cell r="G268">
            <v>6.3</v>
          </cell>
          <cell r="I268">
            <v>0.9</v>
          </cell>
          <cell r="J268">
            <v>19.100000000000001</v>
          </cell>
          <cell r="N268">
            <v>0.59999999999999787</v>
          </cell>
          <cell r="O268">
            <v>71</v>
          </cell>
          <cell r="T268">
            <v>0.03</v>
          </cell>
          <cell r="U268">
            <v>0.6</v>
          </cell>
        </row>
        <row r="269">
          <cell r="A269">
            <v>40714</v>
          </cell>
          <cell r="F269">
            <v>25.9</v>
          </cell>
          <cell r="I269">
            <v>1</v>
          </cell>
          <cell r="J269">
            <v>27</v>
          </cell>
          <cell r="N269">
            <v>0</v>
          </cell>
          <cell r="O269">
            <v>70.5</v>
          </cell>
          <cell r="T269">
            <v>0.03</v>
          </cell>
          <cell r="U269">
            <v>0.56000000000000005</v>
          </cell>
        </row>
        <row r="270">
          <cell r="A270">
            <v>40777</v>
          </cell>
          <cell r="F270">
            <v>39.299999999999997</v>
          </cell>
          <cell r="I270">
            <v>0.7</v>
          </cell>
          <cell r="J270">
            <v>29</v>
          </cell>
          <cell r="N270">
            <v>0.10000000000000142</v>
          </cell>
          <cell r="O270">
            <v>65</v>
          </cell>
          <cell r="T270">
            <v>0.03</v>
          </cell>
          <cell r="U270">
            <v>0.68</v>
          </cell>
        </row>
        <row r="271">
          <cell r="A271">
            <v>40833</v>
          </cell>
          <cell r="F271">
            <v>22.8</v>
          </cell>
          <cell r="I271">
            <v>0.9</v>
          </cell>
          <cell r="J271">
            <v>19.5</v>
          </cell>
          <cell r="N271">
            <v>0.19999999999999929</v>
          </cell>
          <cell r="O271">
            <v>68</v>
          </cell>
          <cell r="T271">
            <v>0.04</v>
          </cell>
          <cell r="U271">
            <v>0.62</v>
          </cell>
        </row>
        <row r="272">
          <cell r="A272">
            <v>41443</v>
          </cell>
          <cell r="F272">
            <v>28.4</v>
          </cell>
          <cell r="G272">
            <v>7.8</v>
          </cell>
          <cell r="I272">
            <v>0.8</v>
          </cell>
          <cell r="J272">
            <v>25.7</v>
          </cell>
          <cell r="N272">
            <v>0.30000000000000071</v>
          </cell>
          <cell r="O272">
            <v>70</v>
          </cell>
          <cell r="T272">
            <v>0.04</v>
          </cell>
          <cell r="U272">
            <v>0.66</v>
          </cell>
        </row>
        <row r="273">
          <cell r="A273">
            <v>41569</v>
          </cell>
          <cell r="F273">
            <v>18.3</v>
          </cell>
          <cell r="G273">
            <v>8</v>
          </cell>
          <cell r="I273">
            <v>1.1000000000000001</v>
          </cell>
          <cell r="J273">
            <v>16.45</v>
          </cell>
          <cell r="N273">
            <v>1.0599999999999987</v>
          </cell>
          <cell r="T273">
            <v>0.02</v>
          </cell>
          <cell r="U273">
            <v>0.52</v>
          </cell>
        </row>
        <row r="274">
          <cell r="A274">
            <v>42115</v>
          </cell>
          <cell r="F274">
            <v>28.8</v>
          </cell>
          <cell r="T274">
            <v>0.05</v>
          </cell>
          <cell r="U274">
            <v>0.6</v>
          </cell>
        </row>
        <row r="275">
          <cell r="A275">
            <v>42220</v>
          </cell>
          <cell r="F275">
            <v>41.1</v>
          </cell>
          <cell r="G275">
            <v>8.5</v>
          </cell>
          <cell r="I275">
            <v>0.7</v>
          </cell>
          <cell r="J275">
            <v>30.36</v>
          </cell>
          <cell r="N275">
            <v>0.84999999999999787</v>
          </cell>
          <cell r="O275">
            <v>70.5</v>
          </cell>
          <cell r="T275">
            <v>0.04</v>
          </cell>
          <cell r="U275">
            <v>0.77</v>
          </cell>
        </row>
        <row r="276">
          <cell r="A276">
            <v>42297</v>
          </cell>
          <cell r="F276">
            <v>15.3</v>
          </cell>
          <cell r="G276">
            <v>9</v>
          </cell>
          <cell r="I276">
            <v>1.3</v>
          </cell>
          <cell r="J276">
            <v>18.739999999999998</v>
          </cell>
          <cell r="N276">
            <v>1.5899999999999999</v>
          </cell>
          <cell r="O276">
            <v>42.8</v>
          </cell>
          <cell r="T276">
            <v>0.03</v>
          </cell>
          <cell r="U276">
            <v>0.49</v>
          </cell>
        </row>
        <row r="277">
          <cell r="A277">
            <v>42465</v>
          </cell>
          <cell r="F277">
            <v>26.3</v>
          </cell>
          <cell r="G277">
            <v>8.8000000000000007</v>
          </cell>
          <cell r="I277">
            <v>0.7</v>
          </cell>
          <cell r="J277">
            <v>14.1</v>
          </cell>
          <cell r="N277">
            <v>0.12999999999999901</v>
          </cell>
          <cell r="O277">
            <v>71</v>
          </cell>
          <cell r="T277">
            <v>0.05</v>
          </cell>
          <cell r="U277">
            <v>0.65</v>
          </cell>
        </row>
        <row r="278">
          <cell r="A278">
            <v>42528</v>
          </cell>
          <cell r="F278">
            <v>23.8</v>
          </cell>
          <cell r="G278">
            <v>8.9</v>
          </cell>
          <cell r="I278">
            <v>1</v>
          </cell>
          <cell r="J278">
            <v>28.99</v>
          </cell>
          <cell r="N278">
            <v>2.1199999999999974</v>
          </cell>
          <cell r="O278">
            <v>68.5</v>
          </cell>
          <cell r="T278">
            <v>0.04</v>
          </cell>
          <cell r="U278">
            <v>0.54</v>
          </cell>
        </row>
        <row r="279">
          <cell r="A279">
            <v>42829</v>
          </cell>
          <cell r="F279">
            <v>29.2</v>
          </cell>
          <cell r="G279">
            <v>6.2</v>
          </cell>
          <cell r="I279">
            <v>1</v>
          </cell>
          <cell r="J279">
            <v>15.44</v>
          </cell>
          <cell r="N279">
            <v>0.22999999999999865</v>
          </cell>
          <cell r="O279">
            <v>74</v>
          </cell>
          <cell r="T279">
            <v>0.05</v>
          </cell>
          <cell r="U279">
            <v>0.65</v>
          </cell>
        </row>
        <row r="280">
          <cell r="A280">
            <v>42892</v>
          </cell>
          <cell r="F280">
            <v>17.8</v>
          </cell>
          <cell r="G280">
            <v>7.1</v>
          </cell>
          <cell r="I280">
            <v>1</v>
          </cell>
          <cell r="J280">
            <v>25.57</v>
          </cell>
          <cell r="N280">
            <v>0.53000000000000114</v>
          </cell>
          <cell r="O280">
            <v>71</v>
          </cell>
          <cell r="T280">
            <v>0.02</v>
          </cell>
          <cell r="U280">
            <v>0.52</v>
          </cell>
        </row>
        <row r="281">
          <cell r="A281">
            <v>42962</v>
          </cell>
          <cell r="F281">
            <v>28</v>
          </cell>
          <cell r="G281">
            <v>6.6</v>
          </cell>
          <cell r="I281">
            <v>0.9</v>
          </cell>
          <cell r="J281">
            <v>27.94</v>
          </cell>
          <cell r="N281">
            <v>9.9999999999980105E-3</v>
          </cell>
          <cell r="O281">
            <v>71.75</v>
          </cell>
          <cell r="T281">
            <v>0.03</v>
          </cell>
          <cell r="U281">
            <v>0.59</v>
          </cell>
        </row>
        <row r="282">
          <cell r="A282">
            <v>43025</v>
          </cell>
          <cell r="F282">
            <v>16.7</v>
          </cell>
          <cell r="G282">
            <v>8.1</v>
          </cell>
          <cell r="I282">
            <v>0.8</v>
          </cell>
          <cell r="J282">
            <v>21.98</v>
          </cell>
          <cell r="N282">
            <v>3.9999999999999147E-2</v>
          </cell>
          <cell r="O282">
            <v>68</v>
          </cell>
          <cell r="T282">
            <v>0.03</v>
          </cell>
          <cell r="U282">
            <v>0.52</v>
          </cell>
        </row>
        <row r="283">
          <cell r="A283">
            <v>43256</v>
          </cell>
          <cell r="F283">
            <v>12.9</v>
          </cell>
          <cell r="G283">
            <v>8.8000000000000007</v>
          </cell>
          <cell r="I283">
            <v>0.8</v>
          </cell>
          <cell r="J283">
            <v>27.47</v>
          </cell>
          <cell r="N283">
            <v>2.09</v>
          </cell>
          <cell r="O283">
            <v>66.5</v>
          </cell>
          <cell r="T283">
            <v>0.04</v>
          </cell>
          <cell r="U283">
            <v>0.5</v>
          </cell>
        </row>
        <row r="284">
          <cell r="A284">
            <v>43319</v>
          </cell>
          <cell r="F284">
            <v>24.3</v>
          </cell>
          <cell r="I284">
            <v>1</v>
          </cell>
          <cell r="J284">
            <v>30.94</v>
          </cell>
          <cell r="N284">
            <v>1.9400000000000013</v>
          </cell>
          <cell r="O284">
            <v>65.75</v>
          </cell>
          <cell r="T284">
            <v>0.03</v>
          </cell>
          <cell r="U284">
            <v>0.51</v>
          </cell>
        </row>
        <row r="285">
          <cell r="A285">
            <v>43375</v>
          </cell>
          <cell r="F285">
            <v>23.1</v>
          </cell>
          <cell r="G285">
            <v>8.9</v>
          </cell>
          <cell r="I285">
            <v>1</v>
          </cell>
          <cell r="J285">
            <v>25.06</v>
          </cell>
          <cell r="N285">
            <v>0.76999999999999957</v>
          </cell>
          <cell r="O285">
            <v>64.5</v>
          </cell>
          <cell r="T285">
            <v>0.03</v>
          </cell>
          <cell r="U285">
            <v>0.55000000000000004</v>
          </cell>
        </row>
        <row r="286">
          <cell r="A286">
            <v>43564</v>
          </cell>
          <cell r="F286">
            <v>48.6</v>
          </cell>
          <cell r="G286">
            <v>9.1999999999999993</v>
          </cell>
          <cell r="I286">
            <v>0.9</v>
          </cell>
          <cell r="J286">
            <v>16.7</v>
          </cell>
          <cell r="N286">
            <v>3.9299999999999997</v>
          </cell>
          <cell r="O286">
            <v>56.5</v>
          </cell>
          <cell r="T286">
            <v>0.06</v>
          </cell>
          <cell r="U286">
            <v>0.79</v>
          </cell>
        </row>
        <row r="287">
          <cell r="A287">
            <v>43620</v>
          </cell>
          <cell r="F287">
            <v>26.6</v>
          </cell>
          <cell r="G287">
            <v>9</v>
          </cell>
          <cell r="I287">
            <v>0.9</v>
          </cell>
          <cell r="J287">
            <v>27.26</v>
          </cell>
          <cell r="N287">
            <v>0.70000000000000284</v>
          </cell>
          <cell r="O287">
            <v>68.25</v>
          </cell>
          <cell r="T287">
            <v>0.04</v>
          </cell>
          <cell r="U287">
            <v>0.54</v>
          </cell>
        </row>
        <row r="288">
          <cell r="A288">
            <v>43746</v>
          </cell>
          <cell r="F288">
            <v>24</v>
          </cell>
          <cell r="I288">
            <v>0.8</v>
          </cell>
          <cell r="J288">
            <v>23.79</v>
          </cell>
          <cell r="O288">
            <v>66</v>
          </cell>
          <cell r="T288">
            <v>0.03</v>
          </cell>
          <cell r="U288">
            <v>0.73</v>
          </cell>
        </row>
        <row r="289">
          <cell r="A289">
            <v>44005</v>
          </cell>
          <cell r="F289">
            <v>8.86</v>
          </cell>
          <cell r="G289">
            <v>6.8</v>
          </cell>
          <cell r="J289">
            <v>27.98</v>
          </cell>
          <cell r="N289">
            <v>0.85000000000000142</v>
          </cell>
          <cell r="O289">
            <v>67</v>
          </cell>
          <cell r="T289">
            <v>0.02</v>
          </cell>
          <cell r="U289">
            <v>0.4</v>
          </cell>
        </row>
        <row r="290">
          <cell r="A290">
            <v>44054</v>
          </cell>
          <cell r="F290">
            <v>17.5</v>
          </cell>
          <cell r="I290">
            <v>1.3</v>
          </cell>
          <cell r="J290">
            <v>30.7</v>
          </cell>
          <cell r="N290">
            <v>0.37999999999999901</v>
          </cell>
          <cell r="O290">
            <v>66.5</v>
          </cell>
          <cell r="T290">
            <v>0.03</v>
          </cell>
          <cell r="U290">
            <v>0.44</v>
          </cell>
        </row>
        <row r="291">
          <cell r="A291">
            <v>44110</v>
          </cell>
          <cell r="F291">
            <v>24.4</v>
          </cell>
          <cell r="I291">
            <v>1</v>
          </cell>
          <cell r="J291">
            <v>21.01</v>
          </cell>
          <cell r="N291">
            <v>0.20000000000000284</v>
          </cell>
          <cell r="O291">
            <v>66</v>
          </cell>
          <cell r="T291">
            <v>0.03</v>
          </cell>
          <cell r="U291">
            <v>0.5</v>
          </cell>
        </row>
        <row r="292">
          <cell r="A292">
            <v>44292</v>
          </cell>
          <cell r="F292">
            <v>25.3</v>
          </cell>
          <cell r="G292" t="str">
            <v/>
          </cell>
          <cell r="I292">
            <v>0.9</v>
          </cell>
          <cell r="J292">
            <v>15.28</v>
          </cell>
          <cell r="N292">
            <v>2.4900000000000002</v>
          </cell>
          <cell r="O292">
            <v>71.75</v>
          </cell>
          <cell r="T292">
            <v>0.06</v>
          </cell>
          <cell r="U292">
            <v>0.55000000000000004</v>
          </cell>
        </row>
        <row r="293">
          <cell r="A293">
            <v>44355</v>
          </cell>
          <cell r="F293">
            <v>12.7</v>
          </cell>
          <cell r="G293">
            <v>5.6</v>
          </cell>
          <cell r="I293">
            <v>0.9</v>
          </cell>
          <cell r="J293">
            <v>28</v>
          </cell>
          <cell r="N293">
            <v>1.1900000000000013</v>
          </cell>
          <cell r="O293">
            <v>65</v>
          </cell>
          <cell r="T293">
            <v>0.04</v>
          </cell>
          <cell r="U293">
            <v>0.47</v>
          </cell>
        </row>
        <row r="294">
          <cell r="A294">
            <v>44411</v>
          </cell>
          <cell r="F294">
            <v>38.200000000000003</v>
          </cell>
          <cell r="G294" t="str">
            <v/>
          </cell>
          <cell r="I294">
            <v>0.6</v>
          </cell>
          <cell r="J294">
            <v>28.34</v>
          </cell>
          <cell r="N294">
            <v>0.23999999999999844</v>
          </cell>
          <cell r="O294">
            <v>66</v>
          </cell>
          <cell r="T294">
            <v>0.04</v>
          </cell>
          <cell r="U294">
            <v>0.72</v>
          </cell>
        </row>
        <row r="295">
          <cell r="A295">
            <v>44481</v>
          </cell>
          <cell r="F295">
            <v>26.2</v>
          </cell>
          <cell r="G295" t="str">
            <v/>
          </cell>
          <cell r="I295">
            <v>0.8</v>
          </cell>
          <cell r="J295">
            <v>23.17</v>
          </cell>
          <cell r="N295">
            <v>9.0000000000003411E-2</v>
          </cell>
          <cell r="O295">
            <v>66</v>
          </cell>
          <cell r="T295">
            <v>0.03</v>
          </cell>
          <cell r="U295">
            <v>0.51</v>
          </cell>
        </row>
        <row r="296">
          <cell r="A296">
            <v>40714</v>
          </cell>
          <cell r="F296">
            <v>43.5</v>
          </cell>
          <cell r="G296">
            <v>2.1</v>
          </cell>
          <cell r="I296">
            <v>0.3</v>
          </cell>
          <cell r="J296">
            <v>26.65</v>
          </cell>
          <cell r="O296">
            <v>73</v>
          </cell>
          <cell r="T296">
            <v>0.09</v>
          </cell>
          <cell r="U296">
            <v>1.02</v>
          </cell>
        </row>
        <row r="297">
          <cell r="A297">
            <v>40777</v>
          </cell>
          <cell r="F297">
            <v>62.7</v>
          </cell>
          <cell r="G297">
            <v>1.8</v>
          </cell>
          <cell r="I297">
            <v>0.3</v>
          </cell>
          <cell r="J297">
            <v>28</v>
          </cell>
          <cell r="O297">
            <v>68</v>
          </cell>
          <cell r="T297">
            <v>0.11</v>
          </cell>
          <cell r="U297">
            <v>1.43</v>
          </cell>
        </row>
        <row r="298">
          <cell r="A298">
            <v>40833</v>
          </cell>
          <cell r="F298">
            <v>12.5</v>
          </cell>
          <cell r="G298">
            <v>2</v>
          </cell>
          <cell r="I298">
            <v>0.45</v>
          </cell>
          <cell r="J298">
            <v>16.89</v>
          </cell>
          <cell r="O298">
            <v>73</v>
          </cell>
          <cell r="T298">
            <v>0.08</v>
          </cell>
          <cell r="U298">
            <v>1</v>
          </cell>
        </row>
        <row r="299">
          <cell r="A299">
            <v>41015</v>
          </cell>
          <cell r="F299">
            <v>16.899999999999999</v>
          </cell>
          <cell r="G299">
            <v>2.1</v>
          </cell>
          <cell r="I299">
            <v>0.65</v>
          </cell>
          <cell r="J299">
            <v>17.5</v>
          </cell>
          <cell r="O299">
            <v>75.5</v>
          </cell>
          <cell r="T299">
            <v>0.04</v>
          </cell>
          <cell r="U299">
            <v>0.51</v>
          </cell>
        </row>
        <row r="300">
          <cell r="A300">
            <v>41078</v>
          </cell>
          <cell r="F300">
            <v>18.7</v>
          </cell>
          <cell r="G300">
            <v>2</v>
          </cell>
          <cell r="I300">
            <v>0.4</v>
          </cell>
          <cell r="J300">
            <v>25.55</v>
          </cell>
          <cell r="O300">
            <v>69</v>
          </cell>
          <cell r="T300">
            <v>0.09</v>
          </cell>
          <cell r="U300">
            <v>0.87</v>
          </cell>
        </row>
        <row r="301">
          <cell r="A301">
            <v>41141</v>
          </cell>
          <cell r="F301">
            <v>76.599999999999994</v>
          </cell>
          <cell r="G301">
            <v>2</v>
          </cell>
          <cell r="I301">
            <v>0.3</v>
          </cell>
          <cell r="J301">
            <v>26.46</v>
          </cell>
          <cell r="O301">
            <v>70</v>
          </cell>
          <cell r="T301">
            <v>0.12</v>
          </cell>
          <cell r="U301">
            <v>1.48</v>
          </cell>
        </row>
        <row r="302">
          <cell r="A302">
            <v>41199</v>
          </cell>
          <cell r="F302">
            <v>20.6</v>
          </cell>
          <cell r="G302">
            <v>1.8</v>
          </cell>
          <cell r="I302">
            <v>0.75</v>
          </cell>
          <cell r="J302">
            <v>16.53</v>
          </cell>
          <cell r="O302">
            <v>75</v>
          </cell>
          <cell r="T302">
            <v>0.05</v>
          </cell>
          <cell r="U302">
            <v>0.73</v>
          </cell>
        </row>
        <row r="303">
          <cell r="A303">
            <v>41380</v>
          </cell>
          <cell r="F303">
            <v>23.4</v>
          </cell>
          <cell r="G303">
            <v>2.2000000000000002</v>
          </cell>
          <cell r="I303">
            <v>0.8</v>
          </cell>
          <cell r="J303">
            <v>18.29</v>
          </cell>
          <cell r="O303">
            <v>79</v>
          </cell>
          <cell r="T303">
            <v>7.0000000000000007E-2</v>
          </cell>
          <cell r="U303">
            <v>0.54</v>
          </cell>
        </row>
        <row r="304">
          <cell r="A304">
            <v>41443</v>
          </cell>
          <cell r="F304">
            <v>34.200000000000003</v>
          </cell>
          <cell r="G304">
            <v>2.1</v>
          </cell>
          <cell r="I304">
            <v>0.55000000000000004</v>
          </cell>
          <cell r="J304">
            <v>25.88</v>
          </cell>
          <cell r="O304">
            <v>59</v>
          </cell>
          <cell r="T304">
            <v>7.0000000000000007E-2</v>
          </cell>
          <cell r="U304">
            <v>0.84</v>
          </cell>
        </row>
        <row r="305">
          <cell r="A305">
            <v>41492</v>
          </cell>
          <cell r="F305">
            <v>45.2</v>
          </cell>
          <cell r="G305">
            <v>2</v>
          </cell>
          <cell r="I305">
            <v>0.4</v>
          </cell>
          <cell r="J305">
            <v>26.71</v>
          </cell>
          <cell r="O305">
            <v>69</v>
          </cell>
          <cell r="T305">
            <v>0.08</v>
          </cell>
          <cell r="U305">
            <v>1.1399999999999999</v>
          </cell>
        </row>
        <row r="306">
          <cell r="A306">
            <v>41569</v>
          </cell>
          <cell r="F306">
            <v>22.3</v>
          </cell>
          <cell r="G306">
            <v>1.9</v>
          </cell>
          <cell r="I306">
            <v>0.65</v>
          </cell>
          <cell r="J306">
            <v>16.46</v>
          </cell>
          <cell r="O306">
            <v>73.5</v>
          </cell>
          <cell r="T306">
            <v>0.05</v>
          </cell>
          <cell r="U306">
            <v>0.47</v>
          </cell>
        </row>
        <row r="307">
          <cell r="A307">
            <v>41793</v>
          </cell>
          <cell r="F307">
            <v>22.1</v>
          </cell>
          <cell r="G307">
            <v>2.2000000000000002</v>
          </cell>
          <cell r="I307">
            <v>0.65</v>
          </cell>
          <cell r="J307">
            <v>24</v>
          </cell>
          <cell r="O307">
            <v>65</v>
          </cell>
          <cell r="T307">
            <v>7.0000000000000007E-2</v>
          </cell>
          <cell r="U307">
            <v>0.71</v>
          </cell>
        </row>
        <row r="308">
          <cell r="A308">
            <v>41856</v>
          </cell>
          <cell r="F308">
            <v>69.7</v>
          </cell>
          <cell r="G308">
            <v>2</v>
          </cell>
          <cell r="I308">
            <v>0.35</v>
          </cell>
          <cell r="J308">
            <v>27.89</v>
          </cell>
          <cell r="O308">
            <v>75.5</v>
          </cell>
          <cell r="T308">
            <v>0.1</v>
          </cell>
          <cell r="U308">
            <v>1.39</v>
          </cell>
        </row>
        <row r="309">
          <cell r="A309">
            <v>41919</v>
          </cell>
          <cell r="F309">
            <v>31.4</v>
          </cell>
          <cell r="G309">
            <v>1.8</v>
          </cell>
          <cell r="I309">
            <v>0.45</v>
          </cell>
          <cell r="J309">
            <v>19</v>
          </cell>
          <cell r="O309">
            <v>66.5</v>
          </cell>
          <cell r="T309">
            <v>0.06</v>
          </cell>
          <cell r="U309">
            <v>0.94</v>
          </cell>
        </row>
        <row r="310">
          <cell r="A310">
            <v>42115</v>
          </cell>
          <cell r="F310">
            <v>10.1</v>
          </cell>
          <cell r="G310">
            <v>2.1</v>
          </cell>
          <cell r="I310">
            <v>0.17</v>
          </cell>
          <cell r="J310">
            <v>18.829999999999998</v>
          </cell>
          <cell r="O310">
            <v>75</v>
          </cell>
          <cell r="T310">
            <v>0.14000000000000001</v>
          </cell>
          <cell r="U310">
            <v>1.0900000000000001</v>
          </cell>
        </row>
        <row r="311">
          <cell r="A311">
            <v>42157</v>
          </cell>
          <cell r="F311">
            <v>24</v>
          </cell>
          <cell r="G311">
            <v>2</v>
          </cell>
          <cell r="I311">
            <v>0.4</v>
          </cell>
          <cell r="J311">
            <v>27.17</v>
          </cell>
          <cell r="O311">
            <v>85</v>
          </cell>
          <cell r="T311">
            <v>0.08</v>
          </cell>
          <cell r="U311">
            <v>0.78</v>
          </cell>
        </row>
        <row r="312">
          <cell r="A312">
            <v>42220</v>
          </cell>
          <cell r="F312">
            <v>67.3</v>
          </cell>
          <cell r="G312">
            <v>2</v>
          </cell>
          <cell r="I312">
            <v>0.25</v>
          </cell>
          <cell r="J312">
            <v>28.78</v>
          </cell>
          <cell r="O312">
            <v>81</v>
          </cell>
          <cell r="T312">
            <v>0.09</v>
          </cell>
          <cell r="U312">
            <v>1.51</v>
          </cell>
        </row>
        <row r="313">
          <cell r="A313">
            <v>42297</v>
          </cell>
          <cell r="F313">
            <v>25.5</v>
          </cell>
          <cell r="G313">
            <v>2</v>
          </cell>
          <cell r="I313">
            <v>0.5</v>
          </cell>
          <cell r="J313">
            <v>14.3</v>
          </cell>
          <cell r="O313">
            <v>71.5</v>
          </cell>
          <cell r="T313">
            <v>0.06</v>
          </cell>
          <cell r="U313">
            <v>0.67</v>
          </cell>
        </row>
        <row r="314">
          <cell r="A314">
            <v>42465</v>
          </cell>
          <cell r="F314">
            <v>25.4</v>
          </cell>
          <cell r="G314">
            <v>2</v>
          </cell>
          <cell r="I314">
            <v>0.65</v>
          </cell>
          <cell r="J314">
            <v>13.59</v>
          </cell>
          <cell r="O314">
            <v>75.5</v>
          </cell>
          <cell r="T314">
            <v>0.05</v>
          </cell>
          <cell r="U314">
            <v>0.56000000000000005</v>
          </cell>
        </row>
        <row r="315">
          <cell r="A315">
            <v>42528</v>
          </cell>
          <cell r="F315">
            <v>29.9</v>
          </cell>
          <cell r="G315">
            <v>2.1</v>
          </cell>
          <cell r="I315">
            <v>0.5</v>
          </cell>
          <cell r="J315">
            <v>26.79</v>
          </cell>
          <cell r="O315">
            <v>65.699999999999989</v>
          </cell>
          <cell r="T315">
            <v>0.09</v>
          </cell>
          <cell r="U315">
            <v>0.79</v>
          </cell>
        </row>
        <row r="316">
          <cell r="A316">
            <v>42584</v>
          </cell>
          <cell r="F316">
            <v>84.3</v>
          </cell>
          <cell r="G316">
            <v>1.5</v>
          </cell>
          <cell r="I316">
            <v>0.95</v>
          </cell>
          <cell r="J316">
            <v>30.45</v>
          </cell>
          <cell r="O316">
            <v>78.5</v>
          </cell>
          <cell r="T316">
            <v>0.08</v>
          </cell>
          <cell r="U316">
            <v>1.38</v>
          </cell>
        </row>
        <row r="317">
          <cell r="A317">
            <v>42661</v>
          </cell>
          <cell r="F317">
            <v>2.97</v>
          </cell>
          <cell r="G317">
            <v>2</v>
          </cell>
          <cell r="I317">
            <v>0.95</v>
          </cell>
          <cell r="J317">
            <v>19.84</v>
          </cell>
          <cell r="O317">
            <v>82.3</v>
          </cell>
          <cell r="T317">
            <v>0.03</v>
          </cell>
          <cell r="U317">
            <v>0.61</v>
          </cell>
        </row>
        <row r="318">
          <cell r="A318">
            <v>42892</v>
          </cell>
          <cell r="F318">
            <v>22.8</v>
          </cell>
          <cell r="G318">
            <v>1.5</v>
          </cell>
          <cell r="I318">
            <v>0.45</v>
          </cell>
          <cell r="J318">
            <v>24.99</v>
          </cell>
          <cell r="O318">
            <v>77.11</v>
          </cell>
          <cell r="T318">
            <v>0.08</v>
          </cell>
          <cell r="U318">
            <v>0.82</v>
          </cell>
        </row>
        <row r="319">
          <cell r="A319">
            <v>42962</v>
          </cell>
          <cell r="F319">
            <v>46.8</v>
          </cell>
          <cell r="G319">
            <v>1.1000000000000001</v>
          </cell>
          <cell r="I319">
            <v>0.3</v>
          </cell>
          <cell r="J319">
            <v>26.84</v>
          </cell>
          <cell r="O319">
            <v>83.25</v>
          </cell>
          <cell r="T319">
            <v>0.13</v>
          </cell>
          <cell r="U319">
            <v>1.54</v>
          </cell>
        </row>
        <row r="320">
          <cell r="A320">
            <v>43025</v>
          </cell>
          <cell r="F320">
            <v>36.4</v>
          </cell>
          <cell r="G320">
            <v>1.4</v>
          </cell>
          <cell r="I320">
            <v>0.5</v>
          </cell>
          <cell r="J320">
            <v>15</v>
          </cell>
          <cell r="O320">
            <v>80.87</v>
          </cell>
          <cell r="T320">
            <v>0.08</v>
          </cell>
          <cell r="U320">
            <v>1.02</v>
          </cell>
        </row>
        <row r="321">
          <cell r="A321">
            <v>43207</v>
          </cell>
          <cell r="F321">
            <v>0.87</v>
          </cell>
          <cell r="G321">
            <v>2.2999999999999998</v>
          </cell>
          <cell r="I321">
            <v>0.1</v>
          </cell>
          <cell r="J321">
            <v>12.07</v>
          </cell>
          <cell r="O321">
            <v>53.32</v>
          </cell>
          <cell r="T321">
            <v>0.2</v>
          </cell>
          <cell r="U321">
            <v>1.76</v>
          </cell>
        </row>
        <row r="322">
          <cell r="A322">
            <v>43256</v>
          </cell>
          <cell r="F322">
            <v>28.4</v>
          </cell>
          <cell r="G322">
            <v>1.2</v>
          </cell>
          <cell r="I322">
            <v>0.4</v>
          </cell>
          <cell r="J322">
            <v>24.99</v>
          </cell>
          <cell r="O322">
            <v>75.760000000000005</v>
          </cell>
          <cell r="T322">
            <v>0.11</v>
          </cell>
          <cell r="U322">
            <v>0.96</v>
          </cell>
        </row>
        <row r="323">
          <cell r="A323">
            <v>43319</v>
          </cell>
          <cell r="F323">
            <v>34.799999999999997</v>
          </cell>
          <cell r="G323">
            <v>2</v>
          </cell>
          <cell r="I323">
            <v>0.4</v>
          </cell>
          <cell r="J323">
            <v>30.5</v>
          </cell>
          <cell r="O323">
            <v>76.540000000000006</v>
          </cell>
          <cell r="T323">
            <v>7.0000000000000007E-2</v>
          </cell>
          <cell r="U323">
            <v>1.35</v>
          </cell>
        </row>
        <row r="324">
          <cell r="A324">
            <v>43375</v>
          </cell>
          <cell r="F324">
            <v>39.1</v>
          </cell>
          <cell r="G324">
            <v>1.9</v>
          </cell>
          <cell r="I324">
            <v>0.6</v>
          </cell>
          <cell r="J324">
            <v>23.04</v>
          </cell>
          <cell r="O324">
            <v>71.260000000000005</v>
          </cell>
          <cell r="T324">
            <v>7.0000000000000007E-2</v>
          </cell>
          <cell r="U324">
            <v>0.81</v>
          </cell>
        </row>
        <row r="325">
          <cell r="A325">
            <v>43564</v>
          </cell>
          <cell r="F325">
            <v>19.8</v>
          </cell>
          <cell r="I325">
            <v>0.8</v>
          </cell>
          <cell r="J325">
            <v>18.07</v>
          </cell>
          <cell r="O325">
            <v>63.33</v>
          </cell>
          <cell r="T325">
            <v>0.04</v>
          </cell>
          <cell r="U325">
            <v>0.49</v>
          </cell>
        </row>
        <row r="326">
          <cell r="A326">
            <v>43620</v>
          </cell>
          <cell r="F326">
            <v>41.6</v>
          </cell>
          <cell r="G326">
            <v>2.7</v>
          </cell>
          <cell r="I326">
            <v>0.5</v>
          </cell>
          <cell r="J326">
            <v>26.82</v>
          </cell>
          <cell r="O326">
            <v>70</v>
          </cell>
          <cell r="T326">
            <v>0.08</v>
          </cell>
          <cell r="U326">
            <v>0.81</v>
          </cell>
        </row>
        <row r="327">
          <cell r="A327">
            <v>43746</v>
          </cell>
          <cell r="F327">
            <v>50.3</v>
          </cell>
          <cell r="I327">
            <v>0.4</v>
          </cell>
          <cell r="J327">
            <v>21.7</v>
          </cell>
          <cell r="O327">
            <v>74</v>
          </cell>
          <cell r="T327">
            <v>0.1</v>
          </cell>
          <cell r="U327">
            <v>1.1100000000000001</v>
          </cell>
        </row>
        <row r="328">
          <cell r="A328">
            <v>44005</v>
          </cell>
          <cell r="F328">
            <v>21.2</v>
          </cell>
          <cell r="G328">
            <v>2.8</v>
          </cell>
          <cell r="J328">
            <v>27.91</v>
          </cell>
          <cell r="O328">
            <v>79.5</v>
          </cell>
          <cell r="T328">
            <v>7.0000000000000007E-2</v>
          </cell>
          <cell r="U328">
            <v>0.75</v>
          </cell>
        </row>
        <row r="329">
          <cell r="A329">
            <v>44054</v>
          </cell>
          <cell r="F329">
            <v>57.4</v>
          </cell>
          <cell r="I329">
            <v>0.4</v>
          </cell>
          <cell r="J329">
            <v>30.47</v>
          </cell>
          <cell r="O329">
            <v>76.5</v>
          </cell>
          <cell r="T329">
            <v>0.1</v>
          </cell>
          <cell r="U329">
            <v>1.18</v>
          </cell>
        </row>
        <row r="330">
          <cell r="A330">
            <v>44110</v>
          </cell>
          <cell r="F330">
            <v>36.5</v>
          </cell>
          <cell r="I330">
            <v>0.4</v>
          </cell>
          <cell r="J330">
            <v>19.72</v>
          </cell>
          <cell r="O330">
            <v>73</v>
          </cell>
          <cell r="T330">
            <v>7.0000000000000007E-2</v>
          </cell>
          <cell r="U330">
            <v>0.77</v>
          </cell>
        </row>
        <row r="331">
          <cell r="A331">
            <v>44292</v>
          </cell>
          <cell r="F331">
            <v>16.3</v>
          </cell>
          <cell r="G331" t="str">
            <v/>
          </cell>
          <cell r="I331">
            <v>0.5</v>
          </cell>
          <cell r="J331">
            <v>14.68</v>
          </cell>
          <cell r="O331">
            <v>61</v>
          </cell>
          <cell r="T331">
            <v>7.0000000000000007E-2</v>
          </cell>
          <cell r="U331">
            <v>0.67</v>
          </cell>
        </row>
        <row r="332">
          <cell r="A332">
            <v>44355</v>
          </cell>
          <cell r="F332">
            <v>16.3</v>
          </cell>
          <cell r="G332">
            <v>2.7</v>
          </cell>
          <cell r="I332">
            <v>0.6</v>
          </cell>
          <cell r="J332">
            <v>28.55</v>
          </cell>
          <cell r="O332">
            <v>80</v>
          </cell>
          <cell r="T332">
            <v>0.05</v>
          </cell>
          <cell r="U332">
            <v>0.6</v>
          </cell>
        </row>
        <row r="333">
          <cell r="A333">
            <v>44411</v>
          </cell>
          <cell r="F333">
            <v>113</v>
          </cell>
          <cell r="G333" t="str">
            <v/>
          </cell>
          <cell r="I333" t="str">
            <v/>
          </cell>
          <cell r="J333">
            <v>28.99</v>
          </cell>
          <cell r="O333">
            <v>82.5</v>
          </cell>
          <cell r="T333">
            <v>0.1</v>
          </cell>
          <cell r="U333">
            <v>1.68</v>
          </cell>
        </row>
        <row r="334">
          <cell r="A334">
            <v>44481</v>
          </cell>
          <cell r="F334">
            <v>84</v>
          </cell>
          <cell r="G334" t="str">
            <v/>
          </cell>
          <cell r="I334">
            <v>0.3</v>
          </cell>
          <cell r="J334">
            <v>21.8</v>
          </cell>
          <cell r="O334">
            <v>75</v>
          </cell>
          <cell r="T334">
            <v>0.08</v>
          </cell>
          <cell r="U334">
            <v>1.38</v>
          </cell>
        </row>
        <row r="335">
          <cell r="A335">
            <v>40651</v>
          </cell>
          <cell r="F335">
            <v>26.3</v>
          </cell>
          <cell r="I335">
            <v>0.4</v>
          </cell>
          <cell r="J335">
            <v>16</v>
          </cell>
          <cell r="O335">
            <v>78</v>
          </cell>
          <cell r="T335">
            <v>0.09</v>
          </cell>
          <cell r="U335">
            <v>0.73</v>
          </cell>
        </row>
        <row r="336">
          <cell r="A336">
            <v>40714</v>
          </cell>
          <cell r="F336">
            <v>62.6</v>
          </cell>
          <cell r="I336">
            <v>0.3</v>
          </cell>
          <cell r="J336">
            <v>26.2</v>
          </cell>
          <cell r="O336">
            <v>82</v>
          </cell>
          <cell r="T336">
            <v>0.12</v>
          </cell>
          <cell r="U336">
            <v>1.1399999999999999</v>
          </cell>
        </row>
        <row r="337">
          <cell r="A337">
            <v>40777</v>
          </cell>
          <cell r="F337">
            <v>71.8</v>
          </cell>
          <cell r="I337">
            <v>0.2</v>
          </cell>
          <cell r="J337">
            <v>28.8</v>
          </cell>
          <cell r="O337">
            <v>70</v>
          </cell>
          <cell r="T337">
            <v>0.13</v>
          </cell>
          <cell r="U337">
            <v>1.57</v>
          </cell>
        </row>
        <row r="338">
          <cell r="A338">
            <v>40833</v>
          </cell>
          <cell r="F338">
            <v>14.7</v>
          </cell>
          <cell r="I338">
            <v>0.4</v>
          </cell>
          <cell r="J338">
            <v>17.3</v>
          </cell>
          <cell r="O338">
            <v>68</v>
          </cell>
          <cell r="T338">
            <v>0.09</v>
          </cell>
          <cell r="U338">
            <v>1.1200000000000001</v>
          </cell>
        </row>
        <row r="339">
          <cell r="A339">
            <v>41443</v>
          </cell>
          <cell r="F339">
            <v>44.8</v>
          </cell>
          <cell r="G339">
            <v>2.5</v>
          </cell>
          <cell r="I339">
            <v>0.7</v>
          </cell>
          <cell r="J339">
            <v>24.99</v>
          </cell>
          <cell r="O339">
            <v>72</v>
          </cell>
          <cell r="T339">
            <v>7.0000000000000007E-2</v>
          </cell>
          <cell r="U339">
            <v>0.81</v>
          </cell>
        </row>
        <row r="340">
          <cell r="A340">
            <v>41569</v>
          </cell>
          <cell r="F340">
            <v>14.4</v>
          </cell>
          <cell r="G340">
            <v>2.2999999999999998</v>
          </cell>
          <cell r="I340">
            <v>0.8</v>
          </cell>
          <cell r="J340">
            <v>14.68</v>
          </cell>
          <cell r="T340">
            <v>0.03</v>
          </cell>
          <cell r="U340">
            <v>0.54</v>
          </cell>
        </row>
        <row r="341">
          <cell r="A341">
            <v>42829</v>
          </cell>
          <cell r="F341">
            <v>21.4</v>
          </cell>
          <cell r="G341">
            <v>2.2000000000000002</v>
          </cell>
          <cell r="I341">
            <v>0</v>
          </cell>
          <cell r="J341">
            <v>15.86</v>
          </cell>
          <cell r="O341">
            <v>67</v>
          </cell>
          <cell r="T341">
            <v>0.09</v>
          </cell>
          <cell r="U341">
            <v>0.81</v>
          </cell>
        </row>
        <row r="342">
          <cell r="A342">
            <v>42892</v>
          </cell>
          <cell r="F342">
            <v>33</v>
          </cell>
          <cell r="G342">
            <v>2.2000000000000002</v>
          </cell>
          <cell r="I342">
            <v>0.5</v>
          </cell>
          <cell r="J342">
            <v>25.49</v>
          </cell>
          <cell r="O342">
            <v>77</v>
          </cell>
          <cell r="T342">
            <v>0.08</v>
          </cell>
          <cell r="U342">
            <v>0.84</v>
          </cell>
        </row>
        <row r="343">
          <cell r="A343">
            <v>42962</v>
          </cell>
          <cell r="F343">
            <v>54.1</v>
          </cell>
          <cell r="G343">
            <v>1.9</v>
          </cell>
          <cell r="I343">
            <v>0.3</v>
          </cell>
          <cell r="J343">
            <v>27.42</v>
          </cell>
          <cell r="O343">
            <v>82</v>
          </cell>
          <cell r="T343">
            <v>0.14000000000000001</v>
          </cell>
          <cell r="U343">
            <v>1.52</v>
          </cell>
        </row>
        <row r="344">
          <cell r="A344">
            <v>43025</v>
          </cell>
          <cell r="F344">
            <v>28.3</v>
          </cell>
          <cell r="G344">
            <v>1.6</v>
          </cell>
          <cell r="I344">
            <v>0.3</v>
          </cell>
          <cell r="J344">
            <v>19.350000000000001</v>
          </cell>
          <cell r="O344">
            <v>81</v>
          </cell>
          <cell r="T344">
            <v>0.1</v>
          </cell>
          <cell r="U344">
            <v>1.24</v>
          </cell>
        </row>
        <row r="345">
          <cell r="A345">
            <v>43256</v>
          </cell>
          <cell r="F345">
            <v>40.1</v>
          </cell>
          <cell r="G345">
            <v>2.1</v>
          </cell>
          <cell r="I345">
            <v>0.4</v>
          </cell>
          <cell r="J345">
            <v>25.96</v>
          </cell>
          <cell r="O345">
            <v>74.5</v>
          </cell>
          <cell r="T345">
            <v>0.11</v>
          </cell>
          <cell r="U345">
            <v>1.01</v>
          </cell>
        </row>
        <row r="346">
          <cell r="A346">
            <v>43319</v>
          </cell>
          <cell r="F346">
            <v>47.8</v>
          </cell>
          <cell r="G346">
            <v>2.5</v>
          </cell>
          <cell r="I346">
            <v>0.3</v>
          </cell>
          <cell r="J346">
            <v>31.6</v>
          </cell>
          <cell r="O346">
            <v>80.33</v>
          </cell>
          <cell r="T346">
            <v>0.1</v>
          </cell>
          <cell r="U346">
            <v>1.06</v>
          </cell>
        </row>
        <row r="347">
          <cell r="A347">
            <v>43375</v>
          </cell>
          <cell r="F347">
            <v>34.200000000000003</v>
          </cell>
          <cell r="G347">
            <v>2.1</v>
          </cell>
          <cell r="I347">
            <v>0.5</v>
          </cell>
          <cell r="J347">
            <v>24.34</v>
          </cell>
          <cell r="O347">
            <v>70.5</v>
          </cell>
          <cell r="T347">
            <v>0.06</v>
          </cell>
          <cell r="U347">
            <v>0.86</v>
          </cell>
        </row>
        <row r="348">
          <cell r="A348">
            <v>44005</v>
          </cell>
          <cell r="F348">
            <v>29.7</v>
          </cell>
          <cell r="G348">
            <v>2.44</v>
          </cell>
          <cell r="I348">
            <v>0.55000000000000004</v>
          </cell>
          <cell r="J348">
            <v>28.13</v>
          </cell>
          <cell r="O348">
            <v>80.97</v>
          </cell>
          <cell r="T348">
            <v>0.08</v>
          </cell>
          <cell r="U348">
            <v>0.82</v>
          </cell>
        </row>
        <row r="349">
          <cell r="A349">
            <v>44054</v>
          </cell>
          <cell r="F349">
            <v>22.4</v>
          </cell>
          <cell r="G349">
            <v>2.4</v>
          </cell>
          <cell r="I349">
            <v>0.5</v>
          </cell>
          <cell r="J349">
            <v>29.72</v>
          </cell>
          <cell r="O349">
            <v>74.900000000000006</v>
          </cell>
          <cell r="T349">
            <v>0.1</v>
          </cell>
          <cell r="U349">
            <v>1.1100000000000001</v>
          </cell>
        </row>
        <row r="350">
          <cell r="A350">
            <v>44110</v>
          </cell>
          <cell r="F350">
            <v>24.8</v>
          </cell>
          <cell r="G350">
            <v>2.4</v>
          </cell>
          <cell r="I350">
            <v>0.45</v>
          </cell>
          <cell r="J350">
            <v>17.149999999999999</v>
          </cell>
          <cell r="O350">
            <v>77.64</v>
          </cell>
          <cell r="T350">
            <v>7.0000000000000007E-2</v>
          </cell>
          <cell r="U350">
            <v>0.75</v>
          </cell>
        </row>
        <row r="351">
          <cell r="A351">
            <v>44292</v>
          </cell>
          <cell r="F351">
            <v>7.6</v>
          </cell>
          <cell r="G351">
            <v>2.13</v>
          </cell>
          <cell r="I351">
            <v>0.75</v>
          </cell>
          <cell r="J351">
            <v>14.6</v>
          </cell>
          <cell r="O351">
            <v>68.37</v>
          </cell>
          <cell r="T351">
            <v>0.04</v>
          </cell>
          <cell r="U351">
            <v>0.44</v>
          </cell>
        </row>
        <row r="352">
          <cell r="A352">
            <v>44355</v>
          </cell>
          <cell r="F352">
            <v>20.5</v>
          </cell>
          <cell r="G352">
            <v>2.5</v>
          </cell>
          <cell r="I352">
            <v>0.75</v>
          </cell>
          <cell r="J352">
            <v>28.9</v>
          </cell>
          <cell r="O352">
            <v>88</v>
          </cell>
          <cell r="T352">
            <v>0.06</v>
          </cell>
          <cell r="U352">
            <v>0.56000000000000005</v>
          </cell>
        </row>
        <row r="353">
          <cell r="A353">
            <v>44411</v>
          </cell>
          <cell r="F353">
            <v>53.6</v>
          </cell>
          <cell r="G353">
            <v>2</v>
          </cell>
          <cell r="I353">
            <v>0.3</v>
          </cell>
          <cell r="J353">
            <v>27.7</v>
          </cell>
          <cell r="O353">
            <v>84.35</v>
          </cell>
          <cell r="T353">
            <v>0.12</v>
          </cell>
          <cell r="U353">
            <v>1.67</v>
          </cell>
        </row>
        <row r="354">
          <cell r="A354">
            <v>44481</v>
          </cell>
          <cell r="F354">
            <v>41.6</v>
          </cell>
          <cell r="G354">
            <v>1.9</v>
          </cell>
          <cell r="I354">
            <v>0.3</v>
          </cell>
          <cell r="J354">
            <v>21.7</v>
          </cell>
          <cell r="O354">
            <v>69.2</v>
          </cell>
          <cell r="T354">
            <v>0.09</v>
          </cell>
          <cell r="U354">
            <v>1.35</v>
          </cell>
        </row>
        <row r="355">
          <cell r="A355">
            <v>40469</v>
          </cell>
          <cell r="F355">
            <v>6.58</v>
          </cell>
          <cell r="G355">
            <v>1.1000000000000001</v>
          </cell>
          <cell r="I355">
            <v>0.8</v>
          </cell>
          <cell r="J355">
            <v>18.260000000000002</v>
          </cell>
          <cell r="T355">
            <v>0.02</v>
          </cell>
          <cell r="U355">
            <v>0.48</v>
          </cell>
        </row>
        <row r="356">
          <cell r="A356">
            <v>40651</v>
          </cell>
          <cell r="F356">
            <v>17.899999999999999</v>
          </cell>
          <cell r="G356">
            <v>1.6</v>
          </cell>
          <cell r="I356">
            <v>0.65</v>
          </cell>
          <cell r="J356">
            <v>17.100000000000001</v>
          </cell>
          <cell r="T356">
            <v>0.04</v>
          </cell>
          <cell r="U356">
            <v>0.7</v>
          </cell>
        </row>
        <row r="357">
          <cell r="A357">
            <v>40714</v>
          </cell>
          <cell r="F357">
            <v>9.69</v>
          </cell>
          <cell r="G357">
            <v>1.5</v>
          </cell>
          <cell r="I357">
            <v>0.95</v>
          </cell>
          <cell r="J357">
            <v>26.95</v>
          </cell>
          <cell r="T357">
            <v>0.02</v>
          </cell>
          <cell r="U357">
            <v>0.47</v>
          </cell>
        </row>
        <row r="358">
          <cell r="A358">
            <v>40777</v>
          </cell>
          <cell r="F358">
            <v>14.5</v>
          </cell>
          <cell r="G358">
            <v>1.5</v>
          </cell>
          <cell r="I358">
            <v>0.77</v>
          </cell>
          <cell r="J358">
            <v>28.89</v>
          </cell>
          <cell r="T358">
            <v>0.03</v>
          </cell>
          <cell r="U358">
            <v>1.83</v>
          </cell>
        </row>
        <row r="359">
          <cell r="A359">
            <v>40833</v>
          </cell>
          <cell r="F359">
            <v>11</v>
          </cell>
          <cell r="G359">
            <v>1.5</v>
          </cell>
          <cell r="I359">
            <v>1.1000000000000001</v>
          </cell>
          <cell r="J359">
            <v>19.04</v>
          </cell>
          <cell r="T359">
            <v>0.03</v>
          </cell>
          <cell r="U359">
            <v>0.51</v>
          </cell>
        </row>
        <row r="360">
          <cell r="A360">
            <v>41015</v>
          </cell>
          <cell r="F360">
            <v>4.29</v>
          </cell>
          <cell r="G360">
            <v>1.4</v>
          </cell>
          <cell r="I360">
            <v>1</v>
          </cell>
          <cell r="J360">
            <v>18.5</v>
          </cell>
          <cell r="T360">
            <v>0.02</v>
          </cell>
          <cell r="U360">
            <v>0.51</v>
          </cell>
        </row>
        <row r="361">
          <cell r="A361">
            <v>41078</v>
          </cell>
          <cell r="F361">
            <v>8.2100000000000009</v>
          </cell>
          <cell r="G361">
            <v>1.5</v>
          </cell>
          <cell r="I361">
            <v>1.05</v>
          </cell>
          <cell r="J361">
            <v>25.8</v>
          </cell>
          <cell r="T361">
            <v>0.02</v>
          </cell>
          <cell r="U361">
            <v>0.45</v>
          </cell>
        </row>
        <row r="362">
          <cell r="A362">
            <v>41141</v>
          </cell>
          <cell r="F362">
            <v>18.3</v>
          </cell>
          <cell r="G362">
            <v>1.5</v>
          </cell>
          <cell r="I362">
            <v>0.95</v>
          </cell>
          <cell r="J362">
            <v>27.32</v>
          </cell>
          <cell r="T362">
            <v>0.03</v>
          </cell>
          <cell r="U362">
            <v>0.54</v>
          </cell>
        </row>
        <row r="363">
          <cell r="A363">
            <v>41199</v>
          </cell>
          <cell r="F363">
            <v>5.34</v>
          </cell>
          <cell r="G363">
            <v>1.1000000000000001</v>
          </cell>
          <cell r="I363">
            <v>1</v>
          </cell>
          <cell r="J363">
            <v>18.05</v>
          </cell>
          <cell r="T363">
            <v>0.03</v>
          </cell>
        </row>
        <row r="364">
          <cell r="A364">
            <v>41380</v>
          </cell>
          <cell r="F364">
            <v>10.5</v>
          </cell>
          <cell r="G364">
            <v>1.4</v>
          </cell>
          <cell r="I364">
            <v>1</v>
          </cell>
          <cell r="J364">
            <v>18.5</v>
          </cell>
          <cell r="T364">
            <v>0.03</v>
          </cell>
          <cell r="U364">
            <v>0.59</v>
          </cell>
        </row>
        <row r="365">
          <cell r="A365">
            <v>41443</v>
          </cell>
          <cell r="F365">
            <v>6.39</v>
          </cell>
          <cell r="G365">
            <v>1</v>
          </cell>
          <cell r="I365">
            <v>1</v>
          </cell>
          <cell r="J365">
            <v>27.02</v>
          </cell>
          <cell r="T365">
            <v>0.03</v>
          </cell>
          <cell r="U365">
            <v>0.44</v>
          </cell>
        </row>
        <row r="366">
          <cell r="A366">
            <v>41492</v>
          </cell>
          <cell r="F366">
            <v>9.66</v>
          </cell>
          <cell r="G366">
            <v>1.5</v>
          </cell>
          <cell r="I366">
            <v>0.9</v>
          </cell>
          <cell r="J366">
            <v>28</v>
          </cell>
          <cell r="T366">
            <v>0.02</v>
          </cell>
          <cell r="U366">
            <v>0.65</v>
          </cell>
        </row>
        <row r="367">
          <cell r="A367">
            <v>41569</v>
          </cell>
          <cell r="F367">
            <v>8.5500000000000007</v>
          </cell>
          <cell r="G367">
            <v>1.2</v>
          </cell>
          <cell r="I367">
            <v>1.2</v>
          </cell>
          <cell r="J367">
            <v>18.11</v>
          </cell>
          <cell r="T367">
            <v>0.04</v>
          </cell>
          <cell r="U367">
            <v>0.45</v>
          </cell>
        </row>
        <row r="368">
          <cell r="A368">
            <v>41745</v>
          </cell>
          <cell r="F368">
            <v>5.39</v>
          </cell>
          <cell r="G368">
            <v>1.5</v>
          </cell>
          <cell r="I368">
            <v>0.6</v>
          </cell>
          <cell r="J368">
            <v>14.5</v>
          </cell>
          <cell r="T368">
            <v>0.05</v>
          </cell>
          <cell r="U368">
            <v>0.63</v>
          </cell>
        </row>
        <row r="369">
          <cell r="A369">
            <v>41793</v>
          </cell>
          <cell r="F369">
            <v>9.18</v>
          </cell>
          <cell r="G369">
            <v>1.5</v>
          </cell>
          <cell r="I369">
            <v>0.9</v>
          </cell>
          <cell r="J369">
            <v>25.4</v>
          </cell>
          <cell r="T369">
            <v>0.03</v>
          </cell>
          <cell r="U369">
            <v>0.5</v>
          </cell>
        </row>
        <row r="370">
          <cell r="A370">
            <v>41856</v>
          </cell>
          <cell r="F370">
            <v>17.600000000000001</v>
          </cell>
          <cell r="G370">
            <v>1.2</v>
          </cell>
          <cell r="I370">
            <v>0.85</v>
          </cell>
          <cell r="J370">
            <v>27.77</v>
          </cell>
          <cell r="T370">
            <v>0.03</v>
          </cell>
          <cell r="U370">
            <v>0.61</v>
          </cell>
        </row>
        <row r="371">
          <cell r="A371">
            <v>41919</v>
          </cell>
          <cell r="F371">
            <v>16</v>
          </cell>
          <cell r="G371">
            <v>1.1000000000000001</v>
          </cell>
          <cell r="I371">
            <v>0.9</v>
          </cell>
          <cell r="J371">
            <v>20.440000000000001</v>
          </cell>
          <cell r="T371">
            <v>0.04</v>
          </cell>
          <cell r="U371">
            <v>0.61</v>
          </cell>
        </row>
        <row r="372">
          <cell r="A372">
            <v>42115</v>
          </cell>
          <cell r="F372">
            <v>8.52</v>
          </cell>
          <cell r="G372">
            <v>1.5</v>
          </cell>
          <cell r="I372">
            <v>0.6</v>
          </cell>
          <cell r="J372">
            <v>19.12</v>
          </cell>
          <cell r="T372">
            <v>0.06</v>
          </cell>
          <cell r="U372">
            <v>0.65</v>
          </cell>
        </row>
        <row r="373">
          <cell r="A373">
            <v>42157</v>
          </cell>
          <cell r="F373">
            <v>5.55</v>
          </cell>
          <cell r="G373">
            <v>1.5</v>
          </cell>
          <cell r="I373">
            <v>1.3</v>
          </cell>
          <cell r="J373">
            <v>27.63</v>
          </cell>
          <cell r="T373">
            <v>0.03</v>
          </cell>
          <cell r="U373">
            <v>0.48</v>
          </cell>
        </row>
        <row r="374">
          <cell r="A374">
            <v>42220</v>
          </cell>
          <cell r="F374">
            <v>3.8</v>
          </cell>
          <cell r="G374">
            <v>1</v>
          </cell>
          <cell r="I374">
            <v>0.9</v>
          </cell>
          <cell r="J374">
            <v>29.83</v>
          </cell>
          <cell r="T374">
            <v>0.02</v>
          </cell>
          <cell r="U374">
            <v>0.51</v>
          </cell>
        </row>
        <row r="375">
          <cell r="A375">
            <v>42297</v>
          </cell>
          <cell r="F375">
            <v>10.6</v>
          </cell>
          <cell r="G375">
            <v>1.6</v>
          </cell>
          <cell r="I375">
            <v>1.2</v>
          </cell>
          <cell r="J375">
            <v>17.079999999999998</v>
          </cell>
          <cell r="T375">
            <v>0.02</v>
          </cell>
          <cell r="U375">
            <v>0.49</v>
          </cell>
        </row>
        <row r="376">
          <cell r="A376">
            <v>42465</v>
          </cell>
          <cell r="F376">
            <v>13.6</v>
          </cell>
          <cell r="G376">
            <v>1.5</v>
          </cell>
          <cell r="I376">
            <v>0.55000000000000004</v>
          </cell>
          <cell r="J376">
            <v>13.88</v>
          </cell>
          <cell r="T376">
            <v>0.05</v>
          </cell>
          <cell r="U376">
            <v>0.68</v>
          </cell>
        </row>
        <row r="377">
          <cell r="A377">
            <v>42528</v>
          </cell>
          <cell r="F377">
            <v>7.5</v>
          </cell>
          <cell r="G377">
            <v>1.6</v>
          </cell>
          <cell r="I377">
            <v>0.95</v>
          </cell>
          <cell r="J377">
            <v>28.28</v>
          </cell>
          <cell r="T377">
            <v>0.02</v>
          </cell>
          <cell r="U377">
            <v>0.44</v>
          </cell>
        </row>
        <row r="378">
          <cell r="A378">
            <v>42584</v>
          </cell>
          <cell r="F378">
            <v>8.2799999999999994</v>
          </cell>
          <cell r="G378">
            <v>1.6</v>
          </cell>
          <cell r="I378">
            <v>0.6</v>
          </cell>
          <cell r="J378">
            <v>31.01</v>
          </cell>
          <cell r="T378">
            <v>0.02</v>
          </cell>
        </row>
        <row r="379">
          <cell r="A379">
            <v>42661</v>
          </cell>
          <cell r="F379">
            <v>11.3</v>
          </cell>
          <cell r="G379">
            <v>1.7</v>
          </cell>
          <cell r="I379">
            <v>1</v>
          </cell>
          <cell r="J379">
            <v>21.05</v>
          </cell>
          <cell r="T379">
            <v>0.03</v>
          </cell>
          <cell r="U379">
            <v>0.48</v>
          </cell>
        </row>
        <row r="380">
          <cell r="A380">
            <v>42829</v>
          </cell>
          <cell r="F380">
            <v>10.7</v>
          </cell>
          <cell r="G380">
            <v>1.3</v>
          </cell>
          <cell r="I380">
            <v>0.6</v>
          </cell>
          <cell r="J380">
            <v>14.75</v>
          </cell>
          <cell r="O380">
            <v>63.9</v>
          </cell>
          <cell r="T380">
            <v>0.05</v>
          </cell>
          <cell r="U380">
            <v>0.57999999999999996</v>
          </cell>
        </row>
        <row r="381">
          <cell r="A381">
            <v>42892</v>
          </cell>
          <cell r="F381">
            <v>9.3000000000000007</v>
          </cell>
          <cell r="G381">
            <v>1.3</v>
          </cell>
          <cell r="I381">
            <v>0.8</v>
          </cell>
          <cell r="J381">
            <v>25.18</v>
          </cell>
          <cell r="O381">
            <v>69.22</v>
          </cell>
          <cell r="T381">
            <v>0.03</v>
          </cell>
          <cell r="U381">
            <v>0.48</v>
          </cell>
        </row>
        <row r="382">
          <cell r="A382">
            <v>42962</v>
          </cell>
          <cell r="F382">
            <v>21.8</v>
          </cell>
          <cell r="G382">
            <v>1.4</v>
          </cell>
          <cell r="I382">
            <v>0.4</v>
          </cell>
          <cell r="J382">
            <v>27.7</v>
          </cell>
          <cell r="O382">
            <v>70.510000000000005</v>
          </cell>
          <cell r="T382">
            <v>0.03</v>
          </cell>
          <cell r="U382">
            <v>0.56999999999999995</v>
          </cell>
        </row>
        <row r="383">
          <cell r="A383">
            <v>43025</v>
          </cell>
          <cell r="F383">
            <v>14.7</v>
          </cell>
          <cell r="G383">
            <v>0.9</v>
          </cell>
          <cell r="I383">
            <v>0.75</v>
          </cell>
          <cell r="J383">
            <v>19</v>
          </cell>
          <cell r="T383">
            <v>0.03</v>
          </cell>
          <cell r="U383">
            <v>0.5</v>
          </cell>
        </row>
        <row r="384">
          <cell r="A384">
            <v>43207</v>
          </cell>
          <cell r="F384">
            <v>13.9</v>
          </cell>
          <cell r="G384">
            <v>1</v>
          </cell>
          <cell r="I384">
            <v>0.5</v>
          </cell>
          <cell r="J384">
            <v>12.94</v>
          </cell>
          <cell r="O384">
            <v>60.78</v>
          </cell>
          <cell r="T384">
            <v>7.0000000000000007E-2</v>
          </cell>
          <cell r="U384">
            <v>0.74</v>
          </cell>
        </row>
        <row r="385">
          <cell r="A385">
            <v>43256</v>
          </cell>
          <cell r="F385">
            <v>3.39</v>
          </cell>
          <cell r="G385">
            <v>1.2</v>
          </cell>
          <cell r="I385">
            <v>0.55000000000000004</v>
          </cell>
          <cell r="J385">
            <v>25.46</v>
          </cell>
          <cell r="O385">
            <v>99.64</v>
          </cell>
          <cell r="T385">
            <v>0.03</v>
          </cell>
          <cell r="U385">
            <v>0.44</v>
          </cell>
        </row>
        <row r="386">
          <cell r="A386">
            <v>43319</v>
          </cell>
          <cell r="F386">
            <v>14.1</v>
          </cell>
          <cell r="G386">
            <v>1.4</v>
          </cell>
          <cell r="I386">
            <v>0.55000000000000004</v>
          </cell>
          <cell r="J386">
            <v>30.32</v>
          </cell>
          <cell r="O386">
            <v>68.040000000000006</v>
          </cell>
          <cell r="T386">
            <v>0.03</v>
          </cell>
          <cell r="U386">
            <v>0.57999999999999996</v>
          </cell>
        </row>
        <row r="387">
          <cell r="A387">
            <v>43375</v>
          </cell>
          <cell r="F387">
            <v>14.5</v>
          </cell>
          <cell r="G387">
            <v>1.2</v>
          </cell>
          <cell r="I387">
            <v>0.55000000000000004</v>
          </cell>
          <cell r="J387">
            <v>24.72</v>
          </cell>
          <cell r="O387">
            <v>65.05</v>
          </cell>
          <cell r="T387">
            <v>0.04</v>
          </cell>
          <cell r="U387">
            <v>0.62</v>
          </cell>
        </row>
        <row r="388">
          <cell r="A388">
            <v>43620</v>
          </cell>
          <cell r="F388">
            <v>10.199999999999999</v>
          </cell>
          <cell r="G388">
            <v>1.7</v>
          </cell>
          <cell r="I388">
            <v>0.9</v>
          </cell>
          <cell r="J388">
            <v>24.55</v>
          </cell>
          <cell r="O388">
            <v>69.260000000000005</v>
          </cell>
          <cell r="T388">
            <v>0.02</v>
          </cell>
          <cell r="U388">
            <v>0.41</v>
          </cell>
        </row>
        <row r="389">
          <cell r="A389">
            <v>43690</v>
          </cell>
          <cell r="F389">
            <v>12</v>
          </cell>
          <cell r="G389">
            <v>1.45</v>
          </cell>
          <cell r="I389">
            <v>0.7</v>
          </cell>
          <cell r="J389">
            <v>17.48</v>
          </cell>
          <cell r="O389">
            <v>66.930000000000007</v>
          </cell>
          <cell r="T389">
            <v>0.04</v>
          </cell>
          <cell r="U389">
            <v>0.48</v>
          </cell>
        </row>
        <row r="390">
          <cell r="A390">
            <v>43746</v>
          </cell>
          <cell r="F390">
            <v>15.8</v>
          </cell>
          <cell r="G390">
            <v>1.1000000000000001</v>
          </cell>
          <cell r="I390">
            <v>0.8</v>
          </cell>
          <cell r="J390">
            <v>19.8</v>
          </cell>
          <cell r="O390">
            <v>71.3</v>
          </cell>
          <cell r="T390">
            <v>0.04</v>
          </cell>
          <cell r="U390">
            <v>0.53</v>
          </cell>
        </row>
        <row r="391">
          <cell r="A391">
            <v>44005</v>
          </cell>
          <cell r="F391">
            <v>3.15</v>
          </cell>
          <cell r="G391">
            <v>1.43</v>
          </cell>
          <cell r="I391">
            <v>1</v>
          </cell>
          <cell r="J391">
            <v>27.77</v>
          </cell>
          <cell r="O391">
            <v>65.77</v>
          </cell>
          <cell r="T391">
            <v>0.03</v>
          </cell>
          <cell r="U391">
            <v>0.45</v>
          </cell>
        </row>
        <row r="392">
          <cell r="A392">
            <v>44054</v>
          </cell>
          <cell r="F392">
            <v>11.9</v>
          </cell>
          <cell r="G392">
            <v>1.43</v>
          </cell>
          <cell r="I392">
            <v>0.9</v>
          </cell>
          <cell r="J392">
            <v>30</v>
          </cell>
          <cell r="O392">
            <v>64.260000000000005</v>
          </cell>
          <cell r="T392">
            <v>0.04</v>
          </cell>
          <cell r="U392">
            <v>0.54</v>
          </cell>
        </row>
        <row r="393">
          <cell r="A393">
            <v>44110</v>
          </cell>
          <cell r="F393">
            <v>7.68</v>
          </cell>
          <cell r="G393">
            <v>1.5</v>
          </cell>
          <cell r="I393">
            <v>1.95</v>
          </cell>
          <cell r="J393">
            <v>19.14</v>
          </cell>
          <cell r="O393">
            <v>62.29</v>
          </cell>
          <cell r="T393">
            <v>0.03</v>
          </cell>
          <cell r="U393">
            <v>0.42</v>
          </cell>
        </row>
        <row r="394">
          <cell r="A394">
            <v>44292</v>
          </cell>
          <cell r="F394">
            <v>3.58</v>
          </cell>
          <cell r="G394">
            <v>1.7</v>
          </cell>
          <cell r="I394">
            <v>0.7</v>
          </cell>
          <cell r="J394">
            <v>13.75</v>
          </cell>
          <cell r="O394">
            <v>67.55</v>
          </cell>
          <cell r="T394">
            <v>0.05</v>
          </cell>
          <cell r="U394">
            <v>0.59</v>
          </cell>
        </row>
        <row r="395">
          <cell r="A395">
            <v>44355</v>
          </cell>
          <cell r="F395">
            <v>2.38</v>
          </cell>
          <cell r="G395">
            <v>1.7</v>
          </cell>
          <cell r="I395">
            <v>1.1499999999999999</v>
          </cell>
          <cell r="J395">
            <v>28.17</v>
          </cell>
          <cell r="O395">
            <v>64.594999999999999</v>
          </cell>
          <cell r="T395">
            <v>0.03</v>
          </cell>
          <cell r="U395">
            <v>0.42</v>
          </cell>
        </row>
        <row r="396">
          <cell r="A396">
            <v>44411</v>
          </cell>
          <cell r="F396">
            <v>11.6</v>
          </cell>
          <cell r="G396">
            <v>1.5</v>
          </cell>
          <cell r="I396">
            <v>0.8</v>
          </cell>
          <cell r="J396">
            <v>20.71</v>
          </cell>
          <cell r="O396">
            <v>66.305000000000007</v>
          </cell>
          <cell r="T396">
            <v>0.03</v>
          </cell>
          <cell r="U396">
            <v>0.53</v>
          </cell>
        </row>
        <row r="397">
          <cell r="A397">
            <v>44481</v>
          </cell>
          <cell r="F397">
            <v>8.2799999999999994</v>
          </cell>
          <cell r="G397">
            <v>1.1000000000000001</v>
          </cell>
          <cell r="I397">
            <v>0.95</v>
          </cell>
          <cell r="J397">
            <v>20.64</v>
          </cell>
          <cell r="O397">
            <v>63.47</v>
          </cell>
          <cell r="T397">
            <v>0.03</v>
          </cell>
          <cell r="U397">
            <v>0.54</v>
          </cell>
        </row>
        <row r="398">
          <cell r="A398">
            <v>40042</v>
          </cell>
          <cell r="F398">
            <v>6.1159999999999997</v>
          </cell>
          <cell r="I398">
            <v>1.1000000000000001</v>
          </cell>
          <cell r="J398">
            <v>30.8</v>
          </cell>
          <cell r="N398">
            <v>1</v>
          </cell>
          <cell r="O398">
            <v>73.5</v>
          </cell>
          <cell r="T398">
            <v>0.02</v>
          </cell>
        </row>
        <row r="399">
          <cell r="A399">
            <v>40350</v>
          </cell>
          <cell r="F399">
            <v>6.31</v>
          </cell>
          <cell r="I399">
            <v>1.1000000000000001</v>
          </cell>
          <cell r="J399">
            <v>30.3</v>
          </cell>
          <cell r="N399">
            <v>1.3000000000000007</v>
          </cell>
          <cell r="O399">
            <v>71.5</v>
          </cell>
          <cell r="T399">
            <v>0.02</v>
          </cell>
          <cell r="U399">
            <v>0.39</v>
          </cell>
        </row>
        <row r="400">
          <cell r="A400">
            <v>40469</v>
          </cell>
          <cell r="F400">
            <v>9.02</v>
          </cell>
          <cell r="I400">
            <v>0.9</v>
          </cell>
          <cell r="J400">
            <v>19.8</v>
          </cell>
          <cell r="N400">
            <v>0.69999999999999929</v>
          </cell>
          <cell r="O400">
            <v>71</v>
          </cell>
          <cell r="T400">
            <v>0.02</v>
          </cell>
          <cell r="U400">
            <v>0.45</v>
          </cell>
        </row>
        <row r="401">
          <cell r="A401">
            <v>41443</v>
          </cell>
          <cell r="F401">
            <v>11.1</v>
          </cell>
          <cell r="G401">
            <v>9</v>
          </cell>
          <cell r="I401">
            <v>1.2</v>
          </cell>
          <cell r="J401">
            <v>25.72</v>
          </cell>
          <cell r="N401">
            <v>1.9999999999999574E-2</v>
          </cell>
          <cell r="O401">
            <v>71</v>
          </cell>
          <cell r="T401">
            <v>0.02</v>
          </cell>
          <cell r="U401">
            <v>0.5</v>
          </cell>
        </row>
        <row r="402">
          <cell r="A402">
            <v>41569</v>
          </cell>
          <cell r="F402">
            <v>12.4</v>
          </cell>
          <cell r="G402">
            <v>8.6</v>
          </cell>
          <cell r="I402">
            <v>1.6</v>
          </cell>
          <cell r="J402">
            <v>16.420000000000002</v>
          </cell>
          <cell r="N402">
            <v>0.16000000000000014</v>
          </cell>
          <cell r="T402">
            <v>0.02</v>
          </cell>
          <cell r="U402">
            <v>0.49</v>
          </cell>
        </row>
        <row r="403">
          <cell r="A403">
            <v>42115</v>
          </cell>
          <cell r="F403">
            <v>19.2</v>
          </cell>
          <cell r="G403">
            <v>8.4</v>
          </cell>
          <cell r="I403">
            <v>1.1000000000000001</v>
          </cell>
          <cell r="J403">
            <v>18.649999999999999</v>
          </cell>
          <cell r="N403">
            <v>0.69999999999999929</v>
          </cell>
          <cell r="O403">
            <v>76.8</v>
          </cell>
          <cell r="T403">
            <v>0.03</v>
          </cell>
          <cell r="U403">
            <v>0.51</v>
          </cell>
        </row>
        <row r="404">
          <cell r="A404">
            <v>42220</v>
          </cell>
          <cell r="F404">
            <v>14.4</v>
          </cell>
          <cell r="G404">
            <v>9.9</v>
          </cell>
          <cell r="I404">
            <v>1.3</v>
          </cell>
          <cell r="J404">
            <v>30.19</v>
          </cell>
          <cell r="N404">
            <v>0.51999999999999957</v>
          </cell>
          <cell r="O404">
            <v>67.8</v>
          </cell>
          <cell r="T404">
            <v>0.02</v>
          </cell>
          <cell r="U404">
            <v>0.43</v>
          </cell>
        </row>
        <row r="405">
          <cell r="A405">
            <v>42297</v>
          </cell>
          <cell r="F405">
            <v>12.1</v>
          </cell>
          <cell r="G405">
            <v>8.6</v>
          </cell>
          <cell r="I405">
            <v>1.9</v>
          </cell>
          <cell r="J405">
            <v>18.809999999999999</v>
          </cell>
          <cell r="N405">
            <v>0.53999999999999915</v>
          </cell>
          <cell r="O405">
            <v>43.2</v>
          </cell>
          <cell r="T405">
            <v>0.02</v>
          </cell>
          <cell r="U405">
            <v>0.49</v>
          </cell>
        </row>
        <row r="406">
          <cell r="A406">
            <v>42465</v>
          </cell>
          <cell r="F406">
            <v>24.3</v>
          </cell>
          <cell r="G406">
            <v>8.9</v>
          </cell>
          <cell r="I406">
            <v>0.8</v>
          </cell>
          <cell r="J406">
            <v>14.15</v>
          </cell>
          <cell r="N406">
            <v>4.0000000000000924E-2</v>
          </cell>
          <cell r="O406">
            <v>71</v>
          </cell>
          <cell r="T406">
            <v>0.03</v>
          </cell>
          <cell r="U406">
            <v>0.66</v>
          </cell>
        </row>
        <row r="407">
          <cell r="A407">
            <v>42528</v>
          </cell>
          <cell r="F407">
            <v>5.76</v>
          </cell>
          <cell r="G407">
            <v>10.5</v>
          </cell>
          <cell r="I407">
            <v>2.2000000000000002</v>
          </cell>
          <cell r="J407">
            <v>28.77</v>
          </cell>
          <cell r="N407">
            <v>1.0999999999999979</v>
          </cell>
          <cell r="O407">
            <v>68.5</v>
          </cell>
          <cell r="T407">
            <v>0.02</v>
          </cell>
          <cell r="U407">
            <v>0.39</v>
          </cell>
        </row>
        <row r="408">
          <cell r="A408">
            <v>42829</v>
          </cell>
          <cell r="F408">
            <v>13.8</v>
          </cell>
          <cell r="G408">
            <v>8.8000000000000007</v>
          </cell>
          <cell r="I408">
            <v>1</v>
          </cell>
          <cell r="J408">
            <v>15.15</v>
          </cell>
          <cell r="N408">
            <v>0.5600000000000005</v>
          </cell>
          <cell r="O408">
            <v>65</v>
          </cell>
          <cell r="T408">
            <v>4.0000000000000001E-3</v>
          </cell>
          <cell r="U408">
            <v>0.46</v>
          </cell>
        </row>
        <row r="409">
          <cell r="A409">
            <v>42892</v>
          </cell>
          <cell r="F409">
            <v>7.72</v>
          </cell>
          <cell r="G409">
            <v>8.6</v>
          </cell>
          <cell r="I409">
            <v>1.7</v>
          </cell>
          <cell r="J409">
            <v>25.45</v>
          </cell>
          <cell r="N409">
            <v>0.19999999999999929</v>
          </cell>
          <cell r="O409">
            <v>68</v>
          </cell>
          <cell r="T409">
            <v>0.01</v>
          </cell>
          <cell r="U409">
            <v>0.37</v>
          </cell>
        </row>
        <row r="410">
          <cell r="A410">
            <v>42962</v>
          </cell>
          <cell r="F410">
            <v>20.8</v>
          </cell>
          <cell r="G410">
            <v>8.6</v>
          </cell>
          <cell r="I410">
            <v>1.2</v>
          </cell>
          <cell r="J410">
            <v>27.9</v>
          </cell>
          <cell r="N410">
            <v>0</v>
          </cell>
          <cell r="O410">
            <v>71</v>
          </cell>
          <cell r="T410">
            <v>0.02</v>
          </cell>
          <cell r="U410">
            <v>0.48</v>
          </cell>
        </row>
        <row r="411">
          <cell r="A411">
            <v>43025</v>
          </cell>
          <cell r="F411">
            <v>8.81</v>
          </cell>
          <cell r="G411">
            <v>10.3</v>
          </cell>
          <cell r="I411">
            <v>1.3</v>
          </cell>
          <cell r="J411">
            <v>22.2</v>
          </cell>
          <cell r="N411">
            <v>9.9999999999997868E-2</v>
          </cell>
          <cell r="O411">
            <v>68</v>
          </cell>
          <cell r="T411">
            <v>0.02</v>
          </cell>
          <cell r="U411">
            <v>0.46</v>
          </cell>
        </row>
        <row r="412">
          <cell r="A412">
            <v>43256</v>
          </cell>
          <cell r="F412">
            <v>13.8</v>
          </cell>
          <cell r="G412">
            <v>8.6</v>
          </cell>
          <cell r="I412">
            <v>1.1000000000000001</v>
          </cell>
          <cell r="J412">
            <v>26.93</v>
          </cell>
          <cell r="N412">
            <v>1.2899999999999991</v>
          </cell>
          <cell r="O412">
            <v>68.5</v>
          </cell>
          <cell r="T412">
            <v>0.02</v>
          </cell>
          <cell r="U412">
            <v>0.51</v>
          </cell>
        </row>
        <row r="413">
          <cell r="A413">
            <v>43319</v>
          </cell>
          <cell r="F413">
            <v>14.9</v>
          </cell>
          <cell r="I413">
            <v>1.1000000000000001</v>
          </cell>
          <cell r="J413">
            <v>31.78</v>
          </cell>
          <cell r="N413">
            <v>2.3599999999999994</v>
          </cell>
          <cell r="O413">
            <v>65.25</v>
          </cell>
          <cell r="T413">
            <v>0.02</v>
          </cell>
          <cell r="U413">
            <v>0.47</v>
          </cell>
        </row>
        <row r="414">
          <cell r="A414">
            <v>43375</v>
          </cell>
          <cell r="F414">
            <v>20.100000000000001</v>
          </cell>
          <cell r="G414">
            <v>8.8000000000000007</v>
          </cell>
          <cell r="I414">
            <v>1.1000000000000001</v>
          </cell>
          <cell r="J414">
            <v>25.54</v>
          </cell>
          <cell r="N414">
            <v>0.57000000000000028</v>
          </cell>
          <cell r="O414">
            <v>64.5</v>
          </cell>
          <cell r="T414">
            <v>0.03</v>
          </cell>
          <cell r="U414">
            <v>0.56000000000000005</v>
          </cell>
        </row>
        <row r="415">
          <cell r="A415">
            <v>44005</v>
          </cell>
          <cell r="F415">
            <v>7.51</v>
          </cell>
          <cell r="J415">
            <v>28.22</v>
          </cell>
          <cell r="N415">
            <v>0.84999999999999787</v>
          </cell>
          <cell r="O415">
            <v>66.75</v>
          </cell>
          <cell r="T415">
            <v>0.01</v>
          </cell>
          <cell r="U415">
            <v>0.37</v>
          </cell>
        </row>
        <row r="416">
          <cell r="A416">
            <v>44054</v>
          </cell>
          <cell r="F416">
            <v>14.6</v>
          </cell>
          <cell r="I416">
            <v>1.5</v>
          </cell>
          <cell r="J416">
            <v>31</v>
          </cell>
          <cell r="N416">
            <v>0.44999999999999929</v>
          </cell>
          <cell r="O416">
            <v>66</v>
          </cell>
          <cell r="T416">
            <v>0.02</v>
          </cell>
          <cell r="U416">
            <v>0.4</v>
          </cell>
        </row>
        <row r="417">
          <cell r="A417">
            <v>44110</v>
          </cell>
          <cell r="F417">
            <v>16.5</v>
          </cell>
          <cell r="J417">
            <v>21.71</v>
          </cell>
          <cell r="N417">
            <v>0.60999999999999943</v>
          </cell>
          <cell r="O417">
            <v>66</v>
          </cell>
          <cell r="T417">
            <v>0.03</v>
          </cell>
          <cell r="U417">
            <v>0.4</v>
          </cell>
        </row>
        <row r="418">
          <cell r="A418">
            <v>43564</v>
          </cell>
          <cell r="F418">
            <v>46.8</v>
          </cell>
          <cell r="G418">
            <v>9.1999999999999993</v>
          </cell>
          <cell r="I418">
            <v>0.8</v>
          </cell>
          <cell r="J418">
            <v>17.47</v>
          </cell>
          <cell r="N418">
            <v>3.4199999999999982</v>
          </cell>
          <cell r="O418">
            <v>62.5</v>
          </cell>
          <cell r="T418">
            <v>0.08</v>
          </cell>
          <cell r="U418">
            <v>0.98</v>
          </cell>
        </row>
        <row r="419">
          <cell r="A419">
            <v>43620</v>
          </cell>
          <cell r="F419">
            <v>20.9</v>
          </cell>
          <cell r="G419">
            <v>8</v>
          </cell>
          <cell r="I419">
            <v>0.9</v>
          </cell>
          <cell r="J419">
            <v>27.12</v>
          </cell>
          <cell r="N419">
            <v>0.26000000000000156</v>
          </cell>
          <cell r="O419">
            <v>65</v>
          </cell>
          <cell r="T419">
            <v>0.04</v>
          </cell>
          <cell r="U419">
            <v>0.5</v>
          </cell>
        </row>
        <row r="420">
          <cell r="A420">
            <v>43746</v>
          </cell>
          <cell r="F420">
            <v>24.3</v>
          </cell>
          <cell r="I420">
            <v>0.8</v>
          </cell>
          <cell r="J420">
            <v>23.87</v>
          </cell>
          <cell r="O420">
            <v>66</v>
          </cell>
          <cell r="T420">
            <v>0.04</v>
          </cell>
          <cell r="U420">
            <v>0.63</v>
          </cell>
        </row>
        <row r="421">
          <cell r="A421">
            <v>44005</v>
          </cell>
          <cell r="F421">
            <v>9.17</v>
          </cell>
          <cell r="G421">
            <v>6.9</v>
          </cell>
          <cell r="J421">
            <v>27.41</v>
          </cell>
          <cell r="N421">
            <v>0.25</v>
          </cell>
          <cell r="O421">
            <v>67</v>
          </cell>
          <cell r="T421">
            <v>0.02</v>
          </cell>
          <cell r="U421">
            <v>0.44</v>
          </cell>
        </row>
        <row r="422">
          <cell r="A422">
            <v>44054</v>
          </cell>
          <cell r="F422">
            <v>16.399999999999999</v>
          </cell>
          <cell r="I422">
            <v>1.4</v>
          </cell>
          <cell r="J422">
            <v>31.31</v>
          </cell>
          <cell r="N422">
            <v>0.91000000000000014</v>
          </cell>
          <cell r="O422">
            <v>66</v>
          </cell>
          <cell r="T422">
            <v>0.03</v>
          </cell>
          <cell r="U422">
            <v>0.44</v>
          </cell>
        </row>
        <row r="423">
          <cell r="A423">
            <v>44110</v>
          </cell>
          <cell r="F423">
            <v>19.399999999999999</v>
          </cell>
          <cell r="I423">
            <v>1</v>
          </cell>
          <cell r="J423">
            <v>21.56</v>
          </cell>
          <cell r="N423">
            <v>0.58999999999999986</v>
          </cell>
          <cell r="O423">
            <v>66</v>
          </cell>
          <cell r="T423">
            <v>0.03</v>
          </cell>
          <cell r="U423">
            <v>0.57999999999999996</v>
          </cell>
        </row>
        <row r="424">
          <cell r="A424">
            <v>44292</v>
          </cell>
          <cell r="F424">
            <v>38.6</v>
          </cell>
          <cell r="G424" t="str">
            <v/>
          </cell>
          <cell r="I424">
            <v>0.7</v>
          </cell>
          <cell r="J424">
            <v>15.8</v>
          </cell>
          <cell r="N424">
            <v>2.58</v>
          </cell>
          <cell r="O424">
            <v>80.5</v>
          </cell>
          <cell r="T424">
            <v>0.06</v>
          </cell>
          <cell r="U424">
            <v>0.69</v>
          </cell>
        </row>
        <row r="425">
          <cell r="A425">
            <v>44355</v>
          </cell>
          <cell r="F425">
            <v>6.84</v>
          </cell>
          <cell r="G425">
            <v>7.4</v>
          </cell>
          <cell r="I425">
            <v>1.8</v>
          </cell>
          <cell r="J425">
            <v>28.16</v>
          </cell>
          <cell r="N425">
            <v>0.48999999999999844</v>
          </cell>
          <cell r="O425">
            <v>62</v>
          </cell>
          <cell r="T425">
            <v>0.02</v>
          </cell>
          <cell r="U425">
            <v>0.37</v>
          </cell>
        </row>
        <row r="426">
          <cell r="A426">
            <v>44411</v>
          </cell>
          <cell r="F426">
            <v>25.9</v>
          </cell>
          <cell r="G426" t="str">
            <v/>
          </cell>
          <cell r="I426">
            <v>0.7</v>
          </cell>
          <cell r="J426">
            <v>28.85</v>
          </cell>
          <cell r="N426">
            <v>0.67000000000000171</v>
          </cell>
          <cell r="O426">
            <v>66</v>
          </cell>
          <cell r="T426">
            <v>0.04</v>
          </cell>
          <cell r="U426">
            <v>0.66</v>
          </cell>
        </row>
        <row r="427">
          <cell r="A427">
            <v>44481</v>
          </cell>
          <cell r="F427">
            <v>25.8</v>
          </cell>
          <cell r="G427" t="str">
            <v/>
          </cell>
          <cell r="I427">
            <v>0.7</v>
          </cell>
          <cell r="J427">
            <v>23.2</v>
          </cell>
          <cell r="N427">
            <v>5.0000000000000711E-2</v>
          </cell>
          <cell r="O427">
            <v>66</v>
          </cell>
          <cell r="T427">
            <v>0.04</v>
          </cell>
          <cell r="U427">
            <v>0.6</v>
          </cell>
        </row>
        <row r="428">
          <cell r="A428">
            <v>40714</v>
          </cell>
          <cell r="F428">
            <v>46.3</v>
          </cell>
          <cell r="I428">
            <v>0.6</v>
          </cell>
          <cell r="J428">
            <v>27</v>
          </cell>
          <cell r="N428">
            <v>0</v>
          </cell>
          <cell r="O428">
            <v>83</v>
          </cell>
          <cell r="T428">
            <v>7.0000000000000007E-2</v>
          </cell>
          <cell r="U428">
            <v>0.89</v>
          </cell>
        </row>
        <row r="429">
          <cell r="A429">
            <v>40777</v>
          </cell>
          <cell r="F429">
            <v>83</v>
          </cell>
          <cell r="I429">
            <v>0.3</v>
          </cell>
          <cell r="J429">
            <v>29.3</v>
          </cell>
          <cell r="N429">
            <v>0.80000000000000071</v>
          </cell>
          <cell r="O429">
            <v>71.8</v>
          </cell>
          <cell r="T429">
            <v>7.0000000000000007E-2</v>
          </cell>
          <cell r="U429">
            <v>1.18</v>
          </cell>
        </row>
        <row r="430">
          <cell r="A430">
            <v>40833</v>
          </cell>
          <cell r="F430">
            <v>50.4</v>
          </cell>
          <cell r="I430">
            <v>0.6</v>
          </cell>
          <cell r="J430">
            <v>19.3</v>
          </cell>
          <cell r="N430">
            <v>0.80000000000000071</v>
          </cell>
          <cell r="O430">
            <v>79.3</v>
          </cell>
          <cell r="T430">
            <v>0.09</v>
          </cell>
          <cell r="U430">
            <v>0.98</v>
          </cell>
        </row>
        <row r="431">
          <cell r="A431">
            <v>41443</v>
          </cell>
          <cell r="F431">
            <v>24.9</v>
          </cell>
          <cell r="G431">
            <v>5.2</v>
          </cell>
          <cell r="I431">
            <v>0.9</v>
          </cell>
          <cell r="J431">
            <v>25.74</v>
          </cell>
          <cell r="N431">
            <v>0.17999999999999972</v>
          </cell>
          <cell r="O431">
            <v>81</v>
          </cell>
          <cell r="T431">
            <v>0.06</v>
          </cell>
          <cell r="U431">
            <v>0.7</v>
          </cell>
        </row>
        <row r="432">
          <cell r="A432">
            <v>41569</v>
          </cell>
          <cell r="F432">
            <v>37.6</v>
          </cell>
          <cell r="G432">
            <v>5</v>
          </cell>
          <cell r="I432">
            <v>0.8</v>
          </cell>
          <cell r="J432">
            <v>15.06</v>
          </cell>
          <cell r="N432">
            <v>0.48000000000000043</v>
          </cell>
          <cell r="T432">
            <v>0.04</v>
          </cell>
          <cell r="U432">
            <v>0.56000000000000005</v>
          </cell>
        </row>
        <row r="433">
          <cell r="A433">
            <v>42829</v>
          </cell>
          <cell r="F433">
            <v>24.7</v>
          </cell>
          <cell r="G433">
            <v>5</v>
          </cell>
          <cell r="I433">
            <v>1</v>
          </cell>
          <cell r="J433">
            <v>15.38</v>
          </cell>
          <cell r="N433">
            <v>0.86000000000000121</v>
          </cell>
          <cell r="O433">
            <v>89</v>
          </cell>
          <cell r="T433">
            <v>0.06</v>
          </cell>
          <cell r="U433">
            <v>0.72</v>
          </cell>
        </row>
        <row r="434">
          <cell r="A434">
            <v>42962</v>
          </cell>
          <cell r="F434">
            <v>39.799999999999997</v>
          </cell>
          <cell r="G434">
            <v>4.5</v>
          </cell>
          <cell r="I434">
            <v>0.5</v>
          </cell>
          <cell r="J434">
            <v>27.7</v>
          </cell>
          <cell r="N434">
            <v>5.9999999999998721E-2</v>
          </cell>
          <cell r="O434">
            <v>77</v>
          </cell>
          <cell r="T434">
            <v>7.0000000000000007E-2</v>
          </cell>
          <cell r="U434">
            <v>1.03</v>
          </cell>
        </row>
        <row r="435">
          <cell r="A435">
            <v>43025</v>
          </cell>
          <cell r="F435">
            <v>29.5</v>
          </cell>
          <cell r="G435">
            <v>4.2</v>
          </cell>
          <cell r="I435">
            <v>0.6</v>
          </cell>
          <cell r="J435">
            <v>21.85</v>
          </cell>
          <cell r="N435">
            <v>0.41000000000000014</v>
          </cell>
          <cell r="O435">
            <v>81.75</v>
          </cell>
          <cell r="T435">
            <v>0.04</v>
          </cell>
          <cell r="U435">
            <v>0.8</v>
          </cell>
        </row>
        <row r="436">
          <cell r="A436">
            <v>43256</v>
          </cell>
          <cell r="F436">
            <v>33.799999999999997</v>
          </cell>
          <cell r="G436">
            <v>4.5999999999999996</v>
          </cell>
          <cell r="I436">
            <v>0.7</v>
          </cell>
          <cell r="J436">
            <v>26.36</v>
          </cell>
          <cell r="N436">
            <v>2.1400000000000006</v>
          </cell>
          <cell r="O436">
            <v>82</v>
          </cell>
          <cell r="T436">
            <v>7.0000000000000007E-2</v>
          </cell>
          <cell r="U436">
            <v>0.72</v>
          </cell>
        </row>
        <row r="437">
          <cell r="A437">
            <v>43319</v>
          </cell>
          <cell r="F437">
            <v>50</v>
          </cell>
          <cell r="G437">
            <v>4.8</v>
          </cell>
          <cell r="I437">
            <v>0.5</v>
          </cell>
          <cell r="J437">
            <v>31.02</v>
          </cell>
          <cell r="N437">
            <v>2.6099999999999994</v>
          </cell>
          <cell r="O437">
            <v>70.75</v>
          </cell>
          <cell r="T437">
            <v>0.05</v>
          </cell>
          <cell r="U437">
            <v>0.92</v>
          </cell>
        </row>
        <row r="438">
          <cell r="A438">
            <v>43375</v>
          </cell>
          <cell r="F438">
            <v>33.799999999999997</v>
          </cell>
          <cell r="G438">
            <v>4.8</v>
          </cell>
          <cell r="I438">
            <v>0.6</v>
          </cell>
          <cell r="J438">
            <v>24.55</v>
          </cell>
          <cell r="N438">
            <v>1.4400000000000013</v>
          </cell>
          <cell r="O438">
            <v>69.25</v>
          </cell>
          <cell r="T438">
            <v>0.05</v>
          </cell>
          <cell r="U438">
            <v>0.77</v>
          </cell>
        </row>
        <row r="439">
          <cell r="A439">
            <v>43564</v>
          </cell>
          <cell r="F439">
            <v>30.4</v>
          </cell>
          <cell r="G439">
            <v>4.9000000000000004</v>
          </cell>
          <cell r="I439">
            <v>0.7</v>
          </cell>
          <cell r="J439">
            <v>17.8</v>
          </cell>
          <cell r="N439">
            <v>4.8600000000000012</v>
          </cell>
          <cell r="O439">
            <v>69.75</v>
          </cell>
          <cell r="T439">
            <v>0.06</v>
          </cell>
          <cell r="U439">
            <v>0.8</v>
          </cell>
        </row>
        <row r="440">
          <cell r="A440">
            <v>43620</v>
          </cell>
          <cell r="F440">
            <v>47</v>
          </cell>
          <cell r="G440">
            <v>4.9000000000000004</v>
          </cell>
          <cell r="I440">
            <v>0.6</v>
          </cell>
          <cell r="J440">
            <v>27.43</v>
          </cell>
          <cell r="N440">
            <v>0.67999999999999972</v>
          </cell>
          <cell r="O440">
            <v>76</v>
          </cell>
          <cell r="T440">
            <v>0.08</v>
          </cell>
          <cell r="U440">
            <v>0.92</v>
          </cell>
        </row>
        <row r="441">
          <cell r="A441">
            <v>43746</v>
          </cell>
          <cell r="F441">
            <v>45.6</v>
          </cell>
          <cell r="I441">
            <v>0.4</v>
          </cell>
          <cell r="J441">
            <v>23.45</v>
          </cell>
          <cell r="O441">
            <v>68</v>
          </cell>
          <cell r="T441">
            <v>0.08</v>
          </cell>
          <cell r="U441">
            <v>0.93</v>
          </cell>
        </row>
        <row r="442">
          <cell r="A442">
            <v>44005</v>
          </cell>
          <cell r="F442">
            <v>27.7</v>
          </cell>
          <cell r="J442">
            <v>27.61</v>
          </cell>
          <cell r="N442">
            <v>0.96999999999999886</v>
          </cell>
          <cell r="O442">
            <v>76.67</v>
          </cell>
          <cell r="T442">
            <v>0.05</v>
          </cell>
          <cell r="U442">
            <v>0.64</v>
          </cell>
        </row>
        <row r="443">
          <cell r="A443">
            <v>44054</v>
          </cell>
          <cell r="F443">
            <v>33.1</v>
          </cell>
          <cell r="I443">
            <v>0.7</v>
          </cell>
          <cell r="J443">
            <v>31.26</v>
          </cell>
          <cell r="N443">
            <v>1.3399999999999999</v>
          </cell>
          <cell r="O443">
            <v>74.5</v>
          </cell>
          <cell r="T443">
            <v>0.05</v>
          </cell>
          <cell r="U443">
            <v>0.74</v>
          </cell>
        </row>
        <row r="444">
          <cell r="A444">
            <v>44110</v>
          </cell>
          <cell r="F444">
            <v>44.7</v>
          </cell>
          <cell r="I444">
            <v>0.6</v>
          </cell>
          <cell r="J444">
            <v>20.73</v>
          </cell>
          <cell r="N444">
            <v>0.51000000000000156</v>
          </cell>
          <cell r="O444">
            <v>70</v>
          </cell>
          <cell r="T444">
            <v>0.06</v>
          </cell>
          <cell r="U444">
            <v>0.73</v>
          </cell>
        </row>
        <row r="445">
          <cell r="A445">
            <v>44292</v>
          </cell>
          <cell r="F445">
            <v>37.799999999999997</v>
          </cell>
          <cell r="G445" t="str">
            <v/>
          </cell>
          <cell r="I445">
            <v>0.5</v>
          </cell>
          <cell r="J445">
            <v>15.95</v>
          </cell>
          <cell r="N445">
            <v>3.01</v>
          </cell>
          <cell r="O445">
            <v>85.75</v>
          </cell>
          <cell r="T445">
            <v>0.1</v>
          </cell>
          <cell r="U445">
            <v>0.78</v>
          </cell>
        </row>
        <row r="446">
          <cell r="A446">
            <v>44355</v>
          </cell>
          <cell r="F446">
            <v>50</v>
          </cell>
          <cell r="G446" t="str">
            <v/>
          </cell>
          <cell r="I446">
            <v>0.5</v>
          </cell>
          <cell r="J446">
            <v>28.7</v>
          </cell>
          <cell r="N446">
            <v>2.3200000000000003</v>
          </cell>
          <cell r="O446">
            <v>78.75</v>
          </cell>
          <cell r="T446">
            <v>0.06</v>
          </cell>
          <cell r="U446">
            <v>0.94</v>
          </cell>
        </row>
        <row r="447">
          <cell r="A447">
            <v>44411</v>
          </cell>
          <cell r="F447">
            <v>58.9</v>
          </cell>
          <cell r="G447" t="str">
            <v/>
          </cell>
          <cell r="I447">
            <v>0.4</v>
          </cell>
          <cell r="J447">
            <v>29.02</v>
          </cell>
          <cell r="N447">
            <v>1.1400000000000006</v>
          </cell>
          <cell r="O447">
            <v>73.75</v>
          </cell>
          <cell r="T447">
            <v>7.0000000000000007E-2</v>
          </cell>
          <cell r="U447">
            <v>1.07</v>
          </cell>
        </row>
        <row r="448">
          <cell r="A448">
            <v>44481</v>
          </cell>
          <cell r="F448">
            <v>54.9</v>
          </cell>
          <cell r="G448" t="str">
            <v/>
          </cell>
          <cell r="I448">
            <v>0.5</v>
          </cell>
          <cell r="J448">
            <v>22.71</v>
          </cell>
          <cell r="N448">
            <v>0.12000000000000099</v>
          </cell>
          <cell r="O448">
            <v>70</v>
          </cell>
          <cell r="T448">
            <v>0.06</v>
          </cell>
          <cell r="U448">
            <v>0.98</v>
          </cell>
        </row>
        <row r="449">
          <cell r="A449">
            <v>40042</v>
          </cell>
          <cell r="F449">
            <v>100.871</v>
          </cell>
          <cell r="G449">
            <v>0.71</v>
          </cell>
          <cell r="I449">
            <v>0.25</v>
          </cell>
          <cell r="J449">
            <v>28.78</v>
          </cell>
          <cell r="O449">
            <v>92</v>
          </cell>
          <cell r="T449">
            <v>0.27</v>
          </cell>
        </row>
        <row r="450">
          <cell r="A450">
            <v>40651</v>
          </cell>
          <cell r="F450">
            <v>24.9</v>
          </cell>
          <cell r="G450">
            <v>0.6</v>
          </cell>
          <cell r="I450">
            <v>0.35</v>
          </cell>
          <cell r="J450">
            <v>15</v>
          </cell>
          <cell r="O450">
            <v>91</v>
          </cell>
          <cell r="T450">
            <v>0.14000000000000001</v>
          </cell>
          <cell r="U450">
            <v>1.05</v>
          </cell>
        </row>
        <row r="451">
          <cell r="A451">
            <v>40714</v>
          </cell>
          <cell r="F451">
            <v>39.799999999999997</v>
          </cell>
          <cell r="G451">
            <v>0.9</v>
          </cell>
          <cell r="I451">
            <v>0.22500000000000001</v>
          </cell>
          <cell r="J451">
            <v>25.98</v>
          </cell>
          <cell r="O451">
            <v>90</v>
          </cell>
          <cell r="T451">
            <v>0.21</v>
          </cell>
          <cell r="U451">
            <v>1.78</v>
          </cell>
        </row>
        <row r="452">
          <cell r="A452">
            <v>40777</v>
          </cell>
          <cell r="F452">
            <v>88</v>
          </cell>
          <cell r="G452">
            <v>1</v>
          </cell>
          <cell r="I452">
            <v>0.2</v>
          </cell>
          <cell r="J452">
            <v>27.25</v>
          </cell>
          <cell r="O452">
            <v>85</v>
          </cell>
          <cell r="T452">
            <v>0.21</v>
          </cell>
          <cell r="U452">
            <v>0.56000000000000005</v>
          </cell>
        </row>
        <row r="453">
          <cell r="A453">
            <v>40833</v>
          </cell>
          <cell r="F453">
            <v>6.37</v>
          </cell>
          <cell r="G453">
            <v>0.8</v>
          </cell>
          <cell r="I453">
            <v>0.5</v>
          </cell>
          <cell r="J453">
            <v>15.26</v>
          </cell>
          <cell r="O453">
            <v>101</v>
          </cell>
          <cell r="T453">
            <v>0.08</v>
          </cell>
          <cell r="U453">
            <v>1.1599999999999999</v>
          </cell>
        </row>
        <row r="454">
          <cell r="A454">
            <v>41015</v>
          </cell>
          <cell r="F454">
            <v>11.9</v>
          </cell>
          <cell r="G454">
            <v>0.7</v>
          </cell>
          <cell r="I454">
            <v>0.45</v>
          </cell>
          <cell r="J454">
            <v>18.59</v>
          </cell>
          <cell r="O454">
            <v>90</v>
          </cell>
          <cell r="T454">
            <v>0.1</v>
          </cell>
          <cell r="U454">
            <v>0.68</v>
          </cell>
        </row>
        <row r="455">
          <cell r="A455">
            <v>41078</v>
          </cell>
          <cell r="F455">
            <v>34.299999999999997</v>
          </cell>
          <cell r="G455">
            <v>0.8</v>
          </cell>
          <cell r="I455">
            <v>0.2</v>
          </cell>
          <cell r="J455">
            <v>24.8</v>
          </cell>
          <cell r="O455">
            <v>74</v>
          </cell>
          <cell r="T455">
            <v>0.23</v>
          </cell>
          <cell r="U455">
            <v>1.48</v>
          </cell>
        </row>
        <row r="456">
          <cell r="A456">
            <v>41141</v>
          </cell>
          <cell r="F456">
            <v>50.1</v>
          </cell>
          <cell r="G456">
            <v>0.7</v>
          </cell>
          <cell r="I456">
            <v>0.25</v>
          </cell>
          <cell r="J456">
            <v>24.76</v>
          </cell>
          <cell r="O456">
            <v>84</v>
          </cell>
          <cell r="T456">
            <v>0.19</v>
          </cell>
          <cell r="U456">
            <v>1.55</v>
          </cell>
        </row>
        <row r="457">
          <cell r="A457">
            <v>41199</v>
          </cell>
          <cell r="F457">
            <v>38.299999999999997</v>
          </cell>
          <cell r="G457">
            <v>1.3</v>
          </cell>
          <cell r="I457">
            <v>0.65</v>
          </cell>
          <cell r="J457">
            <v>15.45</v>
          </cell>
          <cell r="O457">
            <v>91</v>
          </cell>
          <cell r="T457">
            <v>0.1</v>
          </cell>
          <cell r="U457">
            <v>0.94</v>
          </cell>
        </row>
        <row r="458">
          <cell r="A458">
            <v>41380</v>
          </cell>
          <cell r="F458">
            <v>30.2</v>
          </cell>
          <cell r="G458">
            <v>0.8</v>
          </cell>
          <cell r="I458">
            <v>0.4</v>
          </cell>
          <cell r="J458">
            <v>17.66</v>
          </cell>
          <cell r="O458">
            <v>89</v>
          </cell>
          <cell r="T458">
            <v>0.12</v>
          </cell>
          <cell r="U458">
            <v>0.72</v>
          </cell>
        </row>
        <row r="459">
          <cell r="A459">
            <v>41443</v>
          </cell>
          <cell r="F459">
            <v>19.5</v>
          </cell>
          <cell r="G459">
            <v>1.2</v>
          </cell>
          <cell r="I459">
            <v>0.45</v>
          </cell>
          <cell r="J459">
            <v>25.19</v>
          </cell>
          <cell r="O459">
            <v>92</v>
          </cell>
          <cell r="T459">
            <v>0.11</v>
          </cell>
          <cell r="U459">
            <v>0.97</v>
          </cell>
        </row>
        <row r="460">
          <cell r="A460">
            <v>41492</v>
          </cell>
          <cell r="F460">
            <v>65.400000000000006</v>
          </cell>
          <cell r="G460">
            <v>0.8</v>
          </cell>
          <cell r="I460">
            <v>0.23</v>
          </cell>
          <cell r="J460">
            <v>26.51</v>
          </cell>
          <cell r="O460">
            <v>86</v>
          </cell>
          <cell r="T460">
            <v>0.19</v>
          </cell>
          <cell r="U460">
            <v>2.09</v>
          </cell>
        </row>
        <row r="461">
          <cell r="A461">
            <v>41569</v>
          </cell>
          <cell r="F461">
            <v>36.1</v>
          </cell>
          <cell r="G461">
            <v>0.9</v>
          </cell>
          <cell r="I461">
            <v>0.25</v>
          </cell>
          <cell r="J461">
            <v>14.96</v>
          </cell>
          <cell r="O461">
            <v>106</v>
          </cell>
          <cell r="T461">
            <v>0.11</v>
          </cell>
          <cell r="U461">
            <v>0.97</v>
          </cell>
        </row>
        <row r="462">
          <cell r="A462">
            <v>41745</v>
          </cell>
          <cell r="F462">
            <v>2.2999999999999998</v>
          </cell>
          <cell r="G462">
            <v>1.5</v>
          </cell>
          <cell r="I462">
            <v>7.4999999999999997E-2</v>
          </cell>
          <cell r="J462">
            <v>9.8800000000000008</v>
          </cell>
          <cell r="O462">
            <v>61</v>
          </cell>
          <cell r="T462">
            <v>0.24</v>
          </cell>
          <cell r="U462">
            <v>1.35</v>
          </cell>
        </row>
        <row r="463">
          <cell r="A463">
            <v>41793</v>
          </cell>
          <cell r="F463">
            <v>30.5</v>
          </cell>
          <cell r="G463">
            <v>0.8</v>
          </cell>
          <cell r="I463">
            <v>0.4</v>
          </cell>
          <cell r="J463">
            <v>23.45</v>
          </cell>
          <cell r="O463">
            <v>85</v>
          </cell>
          <cell r="T463">
            <v>0.2</v>
          </cell>
          <cell r="U463">
            <v>1.31</v>
          </cell>
        </row>
        <row r="464">
          <cell r="A464">
            <v>41856</v>
          </cell>
          <cell r="F464">
            <v>67.2</v>
          </cell>
          <cell r="G464">
            <v>1</v>
          </cell>
          <cell r="I464">
            <v>0.3</v>
          </cell>
          <cell r="J464">
            <v>27.81</v>
          </cell>
          <cell r="O464">
            <v>90</v>
          </cell>
          <cell r="T464">
            <v>0.18</v>
          </cell>
          <cell r="U464">
            <v>1.92</v>
          </cell>
        </row>
        <row r="465">
          <cell r="A465">
            <v>41919</v>
          </cell>
          <cell r="F465">
            <v>27.2</v>
          </cell>
          <cell r="G465">
            <v>0.8</v>
          </cell>
          <cell r="I465">
            <v>0.2</v>
          </cell>
          <cell r="J465">
            <v>17.760000000000002</v>
          </cell>
          <cell r="O465">
            <v>85</v>
          </cell>
          <cell r="T465">
            <v>0.17</v>
          </cell>
          <cell r="U465">
            <v>1.1499999999999999</v>
          </cell>
        </row>
        <row r="466">
          <cell r="A466">
            <v>42115</v>
          </cell>
          <cell r="F466">
            <v>5.94</v>
          </cell>
          <cell r="G466">
            <v>0.6</v>
          </cell>
          <cell r="I466">
            <v>0.23</v>
          </cell>
          <cell r="J466">
            <v>16.260000000000002</v>
          </cell>
          <cell r="O466">
            <v>77</v>
          </cell>
          <cell r="T466">
            <v>0.18</v>
          </cell>
          <cell r="U466">
            <v>1.3</v>
          </cell>
        </row>
        <row r="467">
          <cell r="A467">
            <v>42157</v>
          </cell>
          <cell r="F467">
            <v>35.5</v>
          </cell>
          <cell r="G467">
            <v>0.4</v>
          </cell>
          <cell r="I467">
            <v>0.3</v>
          </cell>
          <cell r="J467">
            <v>26.61</v>
          </cell>
          <cell r="O467">
            <v>92</v>
          </cell>
          <cell r="T467">
            <v>0.15</v>
          </cell>
          <cell r="U467">
            <v>1.39</v>
          </cell>
        </row>
        <row r="468">
          <cell r="A468">
            <v>42220</v>
          </cell>
          <cell r="F468">
            <v>51.6</v>
          </cell>
          <cell r="G468">
            <v>0.67</v>
          </cell>
          <cell r="I468">
            <v>0.2</v>
          </cell>
          <cell r="J468">
            <v>27.48</v>
          </cell>
          <cell r="O468">
            <v>95</v>
          </cell>
          <cell r="T468">
            <v>0.2</v>
          </cell>
          <cell r="U468">
            <v>1.56</v>
          </cell>
        </row>
        <row r="469">
          <cell r="A469">
            <v>42297</v>
          </cell>
          <cell r="F469">
            <v>28.3</v>
          </cell>
          <cell r="G469">
            <v>0.8</v>
          </cell>
          <cell r="I469">
            <v>0.55000000000000004</v>
          </cell>
          <cell r="J469">
            <v>12.18</v>
          </cell>
          <cell r="O469">
            <v>98</v>
          </cell>
          <cell r="T469">
            <v>7.0000000000000007E-2</v>
          </cell>
          <cell r="U469">
            <v>0.8</v>
          </cell>
        </row>
        <row r="470">
          <cell r="A470">
            <v>42465</v>
          </cell>
          <cell r="F470">
            <v>21.8</v>
          </cell>
          <cell r="G470">
            <v>1</v>
          </cell>
          <cell r="I470">
            <v>0.4</v>
          </cell>
          <cell r="J470">
            <v>12.2</v>
          </cell>
          <cell r="O470">
            <v>92</v>
          </cell>
          <cell r="T470">
            <v>0.1</v>
          </cell>
          <cell r="U470">
            <v>0.68</v>
          </cell>
        </row>
        <row r="471">
          <cell r="A471">
            <v>42528</v>
          </cell>
          <cell r="F471">
            <v>11.8</v>
          </cell>
          <cell r="G471">
            <v>0.7</v>
          </cell>
          <cell r="I471">
            <v>0.1</v>
          </cell>
          <cell r="J471">
            <v>25.24</v>
          </cell>
          <cell r="O471">
            <v>82</v>
          </cell>
          <cell r="T471">
            <v>0.17</v>
          </cell>
          <cell r="U471">
            <v>1.42</v>
          </cell>
        </row>
        <row r="472">
          <cell r="A472">
            <v>42584</v>
          </cell>
          <cell r="F472">
            <v>59</v>
          </cell>
          <cell r="G472">
            <v>0.5</v>
          </cell>
          <cell r="I472">
            <v>0.2</v>
          </cell>
          <cell r="J472">
            <v>29.83</v>
          </cell>
          <cell r="O472">
            <v>89</v>
          </cell>
          <cell r="T472">
            <v>0.18</v>
          </cell>
          <cell r="U472">
            <v>1.65</v>
          </cell>
        </row>
        <row r="473">
          <cell r="A473">
            <v>42661</v>
          </cell>
          <cell r="F473">
            <v>3.38</v>
          </cell>
          <cell r="G473">
            <v>0.3</v>
          </cell>
          <cell r="I473">
            <v>0.2</v>
          </cell>
          <cell r="J473">
            <v>19.73</v>
          </cell>
          <cell r="O473">
            <v>88</v>
          </cell>
          <cell r="T473">
            <v>0.12</v>
          </cell>
          <cell r="U473">
            <v>1.05</v>
          </cell>
        </row>
        <row r="474">
          <cell r="A474">
            <v>42829</v>
          </cell>
          <cell r="F474">
            <v>14.5</v>
          </cell>
          <cell r="G474">
            <v>0.8</v>
          </cell>
          <cell r="I474">
            <v>0.1</v>
          </cell>
          <cell r="J474">
            <v>14.67</v>
          </cell>
          <cell r="O474">
            <v>88</v>
          </cell>
          <cell r="T474">
            <v>0.16</v>
          </cell>
          <cell r="U474">
            <v>1.07</v>
          </cell>
        </row>
        <row r="475">
          <cell r="A475">
            <v>42892</v>
          </cell>
          <cell r="F475">
            <v>36</v>
          </cell>
          <cell r="G475">
            <v>0.5</v>
          </cell>
          <cell r="I475">
            <v>0.15</v>
          </cell>
          <cell r="J475">
            <v>24.167000000000002</v>
          </cell>
          <cell r="O475">
            <v>93.07</v>
          </cell>
          <cell r="T475">
            <v>0.17</v>
          </cell>
          <cell r="U475">
            <v>1.23</v>
          </cell>
        </row>
        <row r="476">
          <cell r="A476">
            <v>42962</v>
          </cell>
          <cell r="F476">
            <v>44.3</v>
          </cell>
          <cell r="G476">
            <v>0.9</v>
          </cell>
          <cell r="I476">
            <v>0.2</v>
          </cell>
          <cell r="J476">
            <v>26.82</v>
          </cell>
          <cell r="O476">
            <v>101.76</v>
          </cell>
          <cell r="T476">
            <v>0.24</v>
          </cell>
          <cell r="U476">
            <v>2.06</v>
          </cell>
        </row>
        <row r="477">
          <cell r="A477">
            <v>43025</v>
          </cell>
          <cell r="F477">
            <v>17</v>
          </cell>
          <cell r="G477">
            <v>0.4</v>
          </cell>
          <cell r="I477">
            <v>0.3</v>
          </cell>
          <cell r="J477">
            <v>12.5</v>
          </cell>
          <cell r="O477">
            <v>108.39</v>
          </cell>
          <cell r="T477">
            <v>0.18</v>
          </cell>
          <cell r="U477">
            <v>1.73</v>
          </cell>
        </row>
        <row r="478">
          <cell r="A478">
            <v>43207</v>
          </cell>
          <cell r="F478">
            <v>2.08</v>
          </cell>
          <cell r="G478">
            <v>0.9</v>
          </cell>
          <cell r="I478">
            <v>0.25</v>
          </cell>
          <cell r="J478">
            <v>10.77</v>
          </cell>
          <cell r="O478">
            <v>80.430000000000007</v>
          </cell>
          <cell r="T478">
            <v>0.12</v>
          </cell>
          <cell r="U478">
            <v>1.2</v>
          </cell>
        </row>
        <row r="479">
          <cell r="A479">
            <v>43256</v>
          </cell>
          <cell r="F479">
            <v>16.100000000000001</v>
          </cell>
          <cell r="G479">
            <v>0.9</v>
          </cell>
          <cell r="I479">
            <v>0.3</v>
          </cell>
          <cell r="J479">
            <v>23.38</v>
          </cell>
          <cell r="O479">
            <v>94.59</v>
          </cell>
          <cell r="T479">
            <v>0.15</v>
          </cell>
          <cell r="U479">
            <v>1.39</v>
          </cell>
        </row>
        <row r="480">
          <cell r="A480">
            <v>43319</v>
          </cell>
          <cell r="F480">
            <v>42.3</v>
          </cell>
          <cell r="G480">
            <v>1.1000000000000001</v>
          </cell>
          <cell r="I480">
            <v>0.35</v>
          </cell>
          <cell r="J480">
            <v>29.52</v>
          </cell>
          <cell r="O480">
            <v>82.11</v>
          </cell>
          <cell r="T480">
            <v>0.02</v>
          </cell>
          <cell r="U480">
            <v>1.2</v>
          </cell>
        </row>
        <row r="481">
          <cell r="A481">
            <v>43564</v>
          </cell>
          <cell r="F481">
            <v>7.85</v>
          </cell>
          <cell r="G481">
            <v>1.2</v>
          </cell>
          <cell r="I481">
            <v>0.4</v>
          </cell>
          <cell r="J481">
            <v>17.57</v>
          </cell>
          <cell r="O481">
            <v>87.08</v>
          </cell>
          <cell r="T481">
            <v>0.08</v>
          </cell>
          <cell r="U481">
            <v>0.56000000000000005</v>
          </cell>
        </row>
        <row r="482">
          <cell r="A482">
            <v>43620</v>
          </cell>
          <cell r="F482">
            <v>63.8</v>
          </cell>
          <cell r="G482">
            <v>0.9</v>
          </cell>
          <cell r="I482">
            <v>0.3</v>
          </cell>
          <cell r="J482">
            <v>23.65</v>
          </cell>
          <cell r="O482">
            <v>97.23</v>
          </cell>
          <cell r="T482">
            <v>0.14000000000000001</v>
          </cell>
          <cell r="U482">
            <v>1.08</v>
          </cell>
        </row>
        <row r="483">
          <cell r="A483">
            <v>43690</v>
          </cell>
          <cell r="F483">
            <v>26.6</v>
          </cell>
          <cell r="G483">
            <v>0.9</v>
          </cell>
          <cell r="I483">
            <v>0.1</v>
          </cell>
          <cell r="J483">
            <v>26.97</v>
          </cell>
          <cell r="O483">
            <v>94.51</v>
          </cell>
          <cell r="T483">
            <v>0.24</v>
          </cell>
          <cell r="U483">
            <v>1.38</v>
          </cell>
        </row>
        <row r="484">
          <cell r="A484">
            <v>43746</v>
          </cell>
          <cell r="F484">
            <v>35.4</v>
          </cell>
          <cell r="G484">
            <v>0.7</v>
          </cell>
          <cell r="I484">
            <v>0.2</v>
          </cell>
          <cell r="J484">
            <v>18.8</v>
          </cell>
          <cell r="O484">
            <v>94.98</v>
          </cell>
          <cell r="T484">
            <v>0.23</v>
          </cell>
          <cell r="U484">
            <v>1.18</v>
          </cell>
        </row>
        <row r="485">
          <cell r="A485">
            <v>44005</v>
          </cell>
          <cell r="F485">
            <v>30</v>
          </cell>
          <cell r="G485">
            <v>1.272</v>
          </cell>
          <cell r="I485">
            <v>0.3</v>
          </cell>
          <cell r="J485">
            <v>26.95</v>
          </cell>
          <cell r="O485">
            <v>93.76</v>
          </cell>
          <cell r="T485">
            <v>0.14000000000000001</v>
          </cell>
          <cell r="U485">
            <v>1.17</v>
          </cell>
        </row>
        <row r="486">
          <cell r="A486">
            <v>44054</v>
          </cell>
          <cell r="F486">
            <v>63.6</v>
          </cell>
          <cell r="G486">
            <v>1.07</v>
          </cell>
          <cell r="I486">
            <v>0.3</v>
          </cell>
          <cell r="J486">
            <v>30.47</v>
          </cell>
          <cell r="O486">
            <v>90.66</v>
          </cell>
          <cell r="T486">
            <v>0.19</v>
          </cell>
          <cell r="U486">
            <v>1.59</v>
          </cell>
        </row>
        <row r="487">
          <cell r="A487">
            <v>44110</v>
          </cell>
          <cell r="F487">
            <v>26.8</v>
          </cell>
          <cell r="G487">
            <v>1.3</v>
          </cell>
          <cell r="I487">
            <v>0.55000000000000004</v>
          </cell>
          <cell r="J487">
            <v>17.34</v>
          </cell>
          <cell r="O487">
            <v>91.47</v>
          </cell>
          <cell r="T487">
            <v>0.12</v>
          </cell>
          <cell r="U487">
            <v>0.95</v>
          </cell>
        </row>
        <row r="488">
          <cell r="A488">
            <v>44292</v>
          </cell>
          <cell r="F488">
            <v>5.43</v>
          </cell>
          <cell r="G488">
            <v>1.3</v>
          </cell>
          <cell r="I488">
            <v>0.4</v>
          </cell>
          <cell r="J488">
            <v>14.68</v>
          </cell>
          <cell r="O488">
            <v>85.71</v>
          </cell>
          <cell r="T488">
            <v>0.09</v>
          </cell>
          <cell r="U488">
            <v>0.7</v>
          </cell>
        </row>
        <row r="489">
          <cell r="A489">
            <v>44355</v>
          </cell>
          <cell r="F489">
            <v>32.6</v>
          </cell>
          <cell r="G489">
            <v>1.7</v>
          </cell>
          <cell r="I489">
            <v>0.3</v>
          </cell>
          <cell r="J489">
            <v>28.01</v>
          </cell>
          <cell r="O489">
            <v>95.153999999999996</v>
          </cell>
          <cell r="T489">
            <v>0.19</v>
          </cell>
          <cell r="U489">
            <v>1.49</v>
          </cell>
        </row>
        <row r="490">
          <cell r="A490">
            <v>44411</v>
          </cell>
          <cell r="F490">
            <v>60.9</v>
          </cell>
          <cell r="G490">
            <v>1.5</v>
          </cell>
          <cell r="I490">
            <v>0.21249999999999999</v>
          </cell>
          <cell r="J490">
            <v>22.45</v>
          </cell>
          <cell r="O490">
            <v>99.394999999999996</v>
          </cell>
          <cell r="T490">
            <v>0.22</v>
          </cell>
          <cell r="U490">
            <v>1.89</v>
          </cell>
        </row>
        <row r="491">
          <cell r="A491">
            <v>44481</v>
          </cell>
          <cell r="F491">
            <v>33.799999999999997</v>
          </cell>
          <cell r="G491">
            <v>1.2</v>
          </cell>
          <cell r="I491">
            <v>0.25</v>
          </cell>
          <cell r="J491">
            <v>20.2</v>
          </cell>
          <cell r="O491">
            <v>91.555000000000007</v>
          </cell>
          <cell r="T491">
            <v>0.18</v>
          </cell>
          <cell r="U491">
            <v>1.84</v>
          </cell>
        </row>
        <row r="492">
          <cell r="A492">
            <v>40714</v>
          </cell>
          <cell r="F492">
            <v>47</v>
          </cell>
          <cell r="I492">
            <v>0.5</v>
          </cell>
          <cell r="J492">
            <v>26.8</v>
          </cell>
          <cell r="O492">
            <v>75</v>
          </cell>
          <cell r="T492">
            <v>0.06</v>
          </cell>
          <cell r="U492">
            <v>0.77</v>
          </cell>
        </row>
        <row r="493">
          <cell r="A493">
            <v>40777</v>
          </cell>
          <cell r="F493">
            <v>57.8</v>
          </cell>
          <cell r="I493">
            <v>0.3</v>
          </cell>
          <cell r="J493">
            <v>29</v>
          </cell>
          <cell r="O493">
            <v>67.7</v>
          </cell>
          <cell r="T493">
            <v>0.06</v>
          </cell>
          <cell r="U493">
            <v>1.1000000000000001</v>
          </cell>
        </row>
        <row r="494">
          <cell r="A494">
            <v>40833</v>
          </cell>
          <cell r="F494">
            <v>25</v>
          </cell>
          <cell r="I494">
            <v>0.6</v>
          </cell>
          <cell r="J494">
            <v>19.399999999999999</v>
          </cell>
          <cell r="N494">
            <v>1.1999999999999993</v>
          </cell>
          <cell r="O494">
            <v>64</v>
          </cell>
          <cell r="T494">
            <v>0.05</v>
          </cell>
          <cell r="U494">
            <v>0.7</v>
          </cell>
        </row>
        <row r="495">
          <cell r="A495">
            <v>41443</v>
          </cell>
          <cell r="F495">
            <v>26.3</v>
          </cell>
          <cell r="G495">
            <v>4.2</v>
          </cell>
          <cell r="I495">
            <v>0.8</v>
          </cell>
          <cell r="J495">
            <v>25.72</v>
          </cell>
          <cell r="N495">
            <v>0.25</v>
          </cell>
          <cell r="O495">
            <v>81</v>
          </cell>
          <cell r="T495">
            <v>0.04</v>
          </cell>
          <cell r="U495">
            <v>0.67</v>
          </cell>
        </row>
        <row r="496">
          <cell r="A496">
            <v>41569</v>
          </cell>
          <cell r="F496">
            <v>16</v>
          </cell>
          <cell r="G496">
            <v>5.3</v>
          </cell>
          <cell r="I496">
            <v>1</v>
          </cell>
          <cell r="J496">
            <v>14.67</v>
          </cell>
          <cell r="N496">
            <v>0.91000000000000014</v>
          </cell>
          <cell r="T496">
            <v>0.03</v>
          </cell>
          <cell r="U496">
            <v>0.48</v>
          </cell>
        </row>
        <row r="497">
          <cell r="A497">
            <v>42829</v>
          </cell>
          <cell r="F497">
            <v>32.700000000000003</v>
          </cell>
          <cell r="T497">
            <v>0.06</v>
          </cell>
          <cell r="U497">
            <v>0.73</v>
          </cell>
        </row>
        <row r="498">
          <cell r="A498">
            <v>42962</v>
          </cell>
          <cell r="F498">
            <v>40.799999999999997</v>
          </cell>
          <cell r="G498">
            <v>3.6</v>
          </cell>
          <cell r="I498">
            <v>0.5</v>
          </cell>
          <cell r="J498">
            <v>27.63</v>
          </cell>
          <cell r="N498">
            <v>9.9999999999997868E-2</v>
          </cell>
          <cell r="O498">
            <v>73.25</v>
          </cell>
          <cell r="T498">
            <v>0.06</v>
          </cell>
          <cell r="U498">
            <v>0.94</v>
          </cell>
        </row>
        <row r="499">
          <cell r="A499">
            <v>43025</v>
          </cell>
          <cell r="F499">
            <v>29.1</v>
          </cell>
          <cell r="G499">
            <v>3.3</v>
          </cell>
          <cell r="I499">
            <v>0.6</v>
          </cell>
          <cell r="J499">
            <v>21</v>
          </cell>
          <cell r="N499">
            <v>0.17999999999999972</v>
          </cell>
          <cell r="O499">
            <v>70</v>
          </cell>
          <cell r="T499">
            <v>0.05</v>
          </cell>
          <cell r="U499">
            <v>0.7</v>
          </cell>
        </row>
        <row r="500">
          <cell r="A500">
            <v>43564</v>
          </cell>
          <cell r="F500">
            <v>48.3</v>
          </cell>
          <cell r="G500">
            <v>4.2</v>
          </cell>
          <cell r="I500">
            <v>0.8</v>
          </cell>
          <cell r="J500">
            <v>18.100000000000001</v>
          </cell>
          <cell r="N500">
            <v>4.3400000000000016</v>
          </cell>
          <cell r="O500">
            <v>57.75</v>
          </cell>
          <cell r="T500">
            <v>7.0000000000000007E-2</v>
          </cell>
          <cell r="U500">
            <v>0.81</v>
          </cell>
        </row>
        <row r="501">
          <cell r="A501">
            <v>43620</v>
          </cell>
          <cell r="F501">
            <v>24.5</v>
          </cell>
          <cell r="G501">
            <v>4.0999999999999996</v>
          </cell>
          <cell r="I501">
            <v>0.5</v>
          </cell>
          <cell r="J501">
            <v>27.04</v>
          </cell>
          <cell r="N501">
            <v>0.66000000000000014</v>
          </cell>
          <cell r="O501">
            <v>68</v>
          </cell>
          <cell r="T501">
            <v>0.06</v>
          </cell>
          <cell r="U501">
            <v>0.75</v>
          </cell>
        </row>
        <row r="502">
          <cell r="A502">
            <v>43746</v>
          </cell>
          <cell r="F502">
            <v>50.8</v>
          </cell>
          <cell r="I502">
            <v>0.4</v>
          </cell>
          <cell r="J502">
            <v>22.81</v>
          </cell>
          <cell r="O502">
            <v>67</v>
          </cell>
          <cell r="T502">
            <v>0.06</v>
          </cell>
          <cell r="U502">
            <v>0.93</v>
          </cell>
        </row>
        <row r="503">
          <cell r="A503">
            <v>44005</v>
          </cell>
          <cell r="F503">
            <v>23.9</v>
          </cell>
          <cell r="G503">
            <v>4.0999999999999996</v>
          </cell>
          <cell r="I503">
            <v>0.8</v>
          </cell>
          <cell r="J503">
            <v>28.38</v>
          </cell>
          <cell r="N503">
            <v>1.759999999999998</v>
          </cell>
          <cell r="O503">
            <v>72.25</v>
          </cell>
          <cell r="T503">
            <v>0.04</v>
          </cell>
          <cell r="U503">
            <v>0.65</v>
          </cell>
        </row>
        <row r="504">
          <cell r="A504">
            <v>44110</v>
          </cell>
          <cell r="F504">
            <v>25.2</v>
          </cell>
          <cell r="J504">
            <v>20.96</v>
          </cell>
          <cell r="N504">
            <v>1.1300000000000026</v>
          </cell>
          <cell r="O504">
            <v>67</v>
          </cell>
          <cell r="T504">
            <v>0.04</v>
          </cell>
          <cell r="U504">
            <v>0.57999999999999996</v>
          </cell>
        </row>
        <row r="505">
          <cell r="A505">
            <v>44292</v>
          </cell>
          <cell r="F505">
            <v>22.9</v>
          </cell>
          <cell r="G505" t="str">
            <v/>
          </cell>
          <cell r="I505">
            <v>0.5</v>
          </cell>
          <cell r="J505">
            <v>16.440000000000001</v>
          </cell>
          <cell r="N505">
            <v>3.4800000000000004</v>
          </cell>
          <cell r="O505">
            <v>72</v>
          </cell>
          <cell r="T505">
            <v>0.08</v>
          </cell>
          <cell r="U505">
            <v>0.62</v>
          </cell>
        </row>
        <row r="506">
          <cell r="A506">
            <v>44355</v>
          </cell>
          <cell r="F506">
            <v>11.2</v>
          </cell>
          <cell r="G506">
            <v>4</v>
          </cell>
          <cell r="I506">
            <v>1</v>
          </cell>
          <cell r="J506">
            <v>29.43</v>
          </cell>
          <cell r="N506">
            <v>1.3399999999999999</v>
          </cell>
          <cell r="O506">
            <v>72</v>
          </cell>
          <cell r="T506">
            <v>0.04</v>
          </cell>
          <cell r="U506">
            <v>0.47</v>
          </cell>
        </row>
        <row r="507">
          <cell r="A507">
            <v>44411</v>
          </cell>
          <cell r="F507">
            <v>58.9</v>
          </cell>
          <cell r="G507" t="str">
            <v/>
          </cell>
          <cell r="I507">
            <v>0.3</v>
          </cell>
          <cell r="J507">
            <v>28.31</v>
          </cell>
          <cell r="N507">
            <v>0.84999999999999787</v>
          </cell>
          <cell r="O507">
            <v>69.5</v>
          </cell>
          <cell r="T507">
            <v>0.06</v>
          </cell>
          <cell r="U507">
            <v>1.1100000000000001</v>
          </cell>
        </row>
        <row r="508">
          <cell r="A508">
            <v>44481</v>
          </cell>
          <cell r="F508">
            <v>46.4</v>
          </cell>
          <cell r="G508" t="str">
            <v/>
          </cell>
          <cell r="I508">
            <v>0.6</v>
          </cell>
          <cell r="J508">
            <v>22.62</v>
          </cell>
          <cell r="N508">
            <v>0.35999999999999943</v>
          </cell>
          <cell r="O508">
            <v>66.5</v>
          </cell>
          <cell r="T508">
            <v>0.05</v>
          </cell>
          <cell r="U508">
            <v>0.91</v>
          </cell>
        </row>
        <row r="509">
          <cell r="A509">
            <v>43620</v>
          </cell>
          <cell r="F509">
            <v>55.8</v>
          </cell>
          <cell r="G509">
            <v>0.7</v>
          </cell>
          <cell r="I509">
            <v>0.3</v>
          </cell>
          <cell r="J509">
            <v>23.52</v>
          </cell>
          <cell r="O509">
            <v>72.5</v>
          </cell>
          <cell r="T509">
            <v>0.15</v>
          </cell>
          <cell r="U509">
            <v>1.21</v>
          </cell>
        </row>
        <row r="510">
          <cell r="A510">
            <v>43690</v>
          </cell>
          <cell r="F510">
            <v>16.8</v>
          </cell>
          <cell r="G510">
            <v>0.6</v>
          </cell>
          <cell r="I510">
            <v>0.2</v>
          </cell>
          <cell r="J510">
            <v>27</v>
          </cell>
          <cell r="O510">
            <v>77.06</v>
          </cell>
          <cell r="T510">
            <v>0.12</v>
          </cell>
          <cell r="U510">
            <v>1</v>
          </cell>
        </row>
        <row r="511">
          <cell r="A511">
            <v>43746</v>
          </cell>
          <cell r="F511">
            <v>47.3</v>
          </cell>
          <cell r="G511">
            <v>0.7</v>
          </cell>
          <cell r="I511">
            <v>0.3</v>
          </cell>
          <cell r="J511">
            <v>18.72</v>
          </cell>
          <cell r="O511">
            <v>69.069999999999993</v>
          </cell>
          <cell r="T511">
            <v>0.14000000000000001</v>
          </cell>
          <cell r="U511">
            <v>1.28</v>
          </cell>
        </row>
        <row r="512">
          <cell r="A512">
            <v>44005</v>
          </cell>
          <cell r="F512">
            <v>18.399999999999999</v>
          </cell>
          <cell r="G512">
            <v>1.4</v>
          </cell>
          <cell r="I512">
            <v>0.3</v>
          </cell>
          <cell r="J512">
            <v>27.59</v>
          </cell>
          <cell r="O512">
            <v>73.31</v>
          </cell>
          <cell r="T512">
            <v>0.15</v>
          </cell>
          <cell r="U512">
            <v>1.1000000000000001</v>
          </cell>
        </row>
        <row r="513">
          <cell r="A513">
            <v>44054</v>
          </cell>
          <cell r="F513">
            <v>30.8</v>
          </cell>
          <cell r="G513">
            <v>0.7</v>
          </cell>
          <cell r="I513">
            <v>0.15</v>
          </cell>
          <cell r="J513">
            <v>30.03</v>
          </cell>
          <cell r="O513">
            <v>69.23</v>
          </cell>
          <cell r="T513">
            <v>0.12</v>
          </cell>
          <cell r="U513">
            <v>1.25</v>
          </cell>
        </row>
        <row r="514">
          <cell r="A514">
            <v>44110</v>
          </cell>
          <cell r="F514">
            <v>16.100000000000001</v>
          </cell>
          <cell r="G514">
            <v>0.46</v>
          </cell>
          <cell r="I514">
            <v>0.5</v>
          </cell>
          <cell r="J514">
            <v>18.91</v>
          </cell>
          <cell r="O514">
            <v>66.45</v>
          </cell>
          <cell r="T514">
            <v>0.1</v>
          </cell>
          <cell r="U514">
            <v>0.81</v>
          </cell>
        </row>
        <row r="515">
          <cell r="A515">
            <v>44292</v>
          </cell>
          <cell r="F515">
            <v>5.44</v>
          </cell>
          <cell r="G515">
            <v>1.6</v>
          </cell>
          <cell r="I515">
            <v>0.4</v>
          </cell>
          <cell r="J515">
            <v>13.93</v>
          </cell>
          <cell r="O515">
            <v>67.08</v>
          </cell>
          <cell r="T515">
            <v>0.09</v>
          </cell>
          <cell r="U515">
            <v>0.64</v>
          </cell>
        </row>
        <row r="516">
          <cell r="A516">
            <v>44355</v>
          </cell>
          <cell r="F516">
            <v>16.899999999999999</v>
          </cell>
          <cell r="G516">
            <v>1.5</v>
          </cell>
          <cell r="I516">
            <v>0.67500000000000004</v>
          </cell>
          <cell r="J516">
            <v>28.81</v>
          </cell>
          <cell r="O516">
            <v>81.655000000000001</v>
          </cell>
          <cell r="T516">
            <v>7.0000000000000007E-2</v>
          </cell>
          <cell r="U516">
            <v>0.69</v>
          </cell>
        </row>
        <row r="517">
          <cell r="A517">
            <v>44411</v>
          </cell>
          <cell r="F517">
            <v>49.6</v>
          </cell>
          <cell r="G517">
            <v>1.2</v>
          </cell>
          <cell r="I517">
            <v>0.22500000000000001</v>
          </cell>
          <cell r="J517">
            <v>21.26</v>
          </cell>
          <cell r="O517">
            <v>84.68</v>
          </cell>
          <cell r="T517">
            <v>0.12</v>
          </cell>
          <cell r="U517">
            <v>1.57</v>
          </cell>
        </row>
        <row r="518">
          <cell r="A518">
            <v>44481</v>
          </cell>
          <cell r="F518">
            <v>22.1</v>
          </cell>
          <cell r="G518">
            <v>1.1000000000000001</v>
          </cell>
          <cell r="I518">
            <v>0.25</v>
          </cell>
          <cell r="J518">
            <v>20.149999999999999</v>
          </cell>
          <cell r="O518">
            <v>70.344999999999999</v>
          </cell>
          <cell r="T518">
            <v>0.11</v>
          </cell>
          <cell r="U518">
            <v>1.27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295-DD59-43EB-AD44-BDA3E35E8C98}">
  <dimension ref="A1:Q26"/>
  <sheetViews>
    <sheetView tabSelected="1" zoomScale="110" zoomScaleNormal="110" workbookViewId="0">
      <selection activeCell="F29" sqref="F29"/>
    </sheetView>
  </sheetViews>
  <sheetFormatPr defaultColWidth="8.875" defaultRowHeight="15" x14ac:dyDescent="0.25"/>
  <cols>
    <col min="1" max="2" width="7.75" style="1" customWidth="1"/>
    <col min="3" max="4" width="11.875" style="52" customWidth="1"/>
    <col min="5" max="5" width="7" style="52" customWidth="1"/>
    <col min="6" max="6" width="58.75" style="52" customWidth="1"/>
    <col min="7" max="17" width="10.5" style="4" customWidth="1"/>
    <col min="18" max="16384" width="8.875" style="1"/>
  </cols>
  <sheetData>
    <row r="1" spans="1:17" ht="18.75" x14ac:dyDescent="0.3">
      <c r="C1" s="2" t="s">
        <v>0</v>
      </c>
      <c r="D1" s="2"/>
      <c r="E1" s="3"/>
      <c r="F1" s="3"/>
    </row>
    <row r="2" spans="1:17" ht="45.75" thickBot="1" x14ac:dyDescent="0.3">
      <c r="A2" s="5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9" t="s">
        <v>13</v>
      </c>
      <c r="N2" s="8" t="s">
        <v>14</v>
      </c>
      <c r="O2" s="10" t="s">
        <v>15</v>
      </c>
      <c r="P2" s="8" t="s">
        <v>16</v>
      </c>
      <c r="Q2" s="8" t="s">
        <v>17</v>
      </c>
    </row>
    <row r="3" spans="1:17" x14ac:dyDescent="0.25">
      <c r="B3" s="11" t="s">
        <v>18</v>
      </c>
      <c r="C3" s="12" t="str">
        <f>'[1]LACA CHLa Data 2005-21'!B2</f>
        <v>8-COL000.99</v>
      </c>
      <c r="D3" s="13" t="s">
        <v>19</v>
      </c>
      <c r="E3" s="14">
        <f>'[1]LACA CHLa Data 2005-21'!C2</f>
        <v>40</v>
      </c>
      <c r="F3" s="15" t="s">
        <v>20</v>
      </c>
      <c r="G3" s="4">
        <f>COUNT('[1]LACA CHLa Data 2005-21'!A2:A42)</f>
        <v>41</v>
      </c>
      <c r="H3" s="16">
        <f>AVERAGE('[1]LACA CHLa Data 2005-21'!F2:F42)</f>
        <v>5.0925609756097563</v>
      </c>
      <c r="I3" s="17">
        <f>AVERAGE('[1]LACA CHLa Data 2005-21'!G2:G42)</f>
        <v>4.4214634146341458</v>
      </c>
      <c r="J3" s="17">
        <f>AVERAGE('[1]LACA CHLa Data 2005-21'!I2:I42)</f>
        <v>1.865853658536585</v>
      </c>
      <c r="K3" s="17">
        <f>AVERAGE('[1]LACA CHLa Data 2005-21'!J2:J42)</f>
        <v>24.418048780487798</v>
      </c>
      <c r="L3" s="16">
        <f>AVERAGE('[1]LACA CHLa Data 2005-21'!N2:N42)</f>
        <v>0.62341463414634157</v>
      </c>
      <c r="M3" s="17">
        <f>AVERAGE('[1]LACA CHLa Data 2005-21'!O2:O42)</f>
        <v>65.38342105263159</v>
      </c>
      <c r="N3" s="18">
        <f>AVERAGE('[1]LACA CHLa Data 2005-21'!T2:T42)</f>
        <v>1.6829268292682935E-2</v>
      </c>
      <c r="O3" s="18">
        <f>AVERAGE('[1]LACA CHLa Data 2005-21'!U2:U42)</f>
        <v>0.44950000000000001</v>
      </c>
      <c r="P3" s="4">
        <f>'[1]LACA CHLa Data 2005-21'!V2</f>
        <v>37.984721999999998</v>
      </c>
      <c r="Q3" s="4">
        <f>'[1]LACA CHLa Data 2005-21'!W2</f>
        <v>-77.766943999999995</v>
      </c>
    </row>
    <row r="4" spans="1:17" x14ac:dyDescent="0.25">
      <c r="B4" s="11" t="s">
        <v>21</v>
      </c>
      <c r="C4" s="19" t="str">
        <f>'[1]LACA CHLa Data 2005-21'!B43</f>
        <v>8-CON002.32</v>
      </c>
      <c r="D4" s="20" t="s">
        <v>19</v>
      </c>
      <c r="E4" s="21">
        <v>5</v>
      </c>
      <c r="F4" s="22" t="s">
        <v>22</v>
      </c>
      <c r="G4" s="4">
        <v>9</v>
      </c>
      <c r="H4" s="16">
        <f>AVERAGE('[1]LACA CHLa Data 2005-21'!F43:F51)</f>
        <v>9.4633333333333312</v>
      </c>
      <c r="I4" s="4">
        <f>AVERAGE('[1]LACA CHLa Data 2005-21'!G43:G51)</f>
        <v>7.6000000000000005</v>
      </c>
      <c r="J4" s="17">
        <f>AVERAGE('[1]LACA CHLa Data 2005-21'!I43:I51)</f>
        <v>1.3888888888888891</v>
      </c>
      <c r="K4" s="17">
        <f>AVERAGE('[1]LACA CHLa Data 2005-21'!J43:J51)</f>
        <v>22.209999999999994</v>
      </c>
      <c r="L4" s="16">
        <f>AVERAGE('[1]LACA CHLa Data 2005-21'!N43:N51)</f>
        <v>0.41333333333333372</v>
      </c>
      <c r="M4" s="17">
        <f>AVERAGE('[1]LACA CHLa Data 2005-21'!O43:O51)</f>
        <v>59.844444444444449</v>
      </c>
      <c r="N4" s="18">
        <f>AVERAGE('[1]LACA CHLa Data 2005-21'!T43:T51)</f>
        <v>1.1111111111111112E-2</v>
      </c>
      <c r="O4" s="18">
        <f>AVERAGE('[1]LACA CHLa Data 2005-21'!U43:U51)</f>
        <v>0.36888888888888888</v>
      </c>
      <c r="P4" s="23">
        <v>38.063054999999999</v>
      </c>
      <c r="Q4" s="23">
        <v>-77.831943999999993</v>
      </c>
    </row>
    <row r="5" spans="1:17" x14ac:dyDescent="0.25">
      <c r="B5" s="11" t="s">
        <v>23</v>
      </c>
      <c r="C5" s="24" t="s">
        <v>24</v>
      </c>
      <c r="D5" s="25" t="s">
        <v>19</v>
      </c>
      <c r="E5" s="21">
        <v>44</v>
      </c>
      <c r="F5" s="26" t="s">
        <v>25</v>
      </c>
      <c r="G5" s="4">
        <v>10</v>
      </c>
      <c r="H5" s="16">
        <f>AVERAGE('[1]LACA CHLa Data 2005-21'!F52:F61)</f>
        <v>21.75</v>
      </c>
      <c r="I5" s="17">
        <f>AVERAGE('[1]LACA CHLa Data 2005-21'!G52:G61)</f>
        <v>2.4630000000000001</v>
      </c>
      <c r="J5" s="4">
        <f>AVERAGE('[1]LACA CHLa Data 2005-21'!I52:I61)</f>
        <v>0.6</v>
      </c>
      <c r="K5" s="17">
        <f>AVERAGE('[1]LACA CHLa Data 2005-21'!J52:J61)</f>
        <v>24.568999999999999</v>
      </c>
      <c r="L5" s="4" t="s">
        <v>26</v>
      </c>
      <c r="M5" s="17">
        <f>AVERAGE('[1]LACA CHLa Data 2005-21'!O52:O61)</f>
        <v>69.725999999999999</v>
      </c>
      <c r="N5" s="4">
        <f>AVERAGE('[1]LACA CHLa Data 2005-21'!T52:T61)</f>
        <v>6.3E-2</v>
      </c>
      <c r="O5" s="4">
        <f>AVERAGE('[1]LACA CHLa Data 2005-21'!U52:U61)</f>
        <v>0.72899999999999987</v>
      </c>
      <c r="P5" s="4">
        <v>38.098888899999999</v>
      </c>
      <c r="Q5" s="4">
        <v>-77.894443999999993</v>
      </c>
    </row>
    <row r="6" spans="1:17" x14ac:dyDescent="0.25">
      <c r="B6" s="11" t="s">
        <v>27</v>
      </c>
      <c r="C6" s="24" t="s">
        <v>28</v>
      </c>
      <c r="D6" s="25" t="s">
        <v>19</v>
      </c>
      <c r="E6" s="21">
        <v>46</v>
      </c>
      <c r="F6" s="26" t="s">
        <v>29</v>
      </c>
      <c r="G6" s="4">
        <f>COUNT('[1]LACA CHLa Data 2005-21'!A62:A75)</f>
        <v>14</v>
      </c>
      <c r="H6" s="16">
        <f>AVERAGE('[1]LACA CHLa Data 2005-21'!F62:F75)</f>
        <v>5.6442857142857141</v>
      </c>
      <c r="I6" s="17">
        <f>AVERAGE('[1]LACA CHLa Data 2005-21'!G62:G75)</f>
        <v>7.8917857142857146</v>
      </c>
      <c r="J6" s="17">
        <f>AVERAGE('[1]LACA CHLa Data 2005-21'!I62:I75)</f>
        <v>2.0035714285714286</v>
      </c>
      <c r="K6" s="17">
        <f>AVERAGE('[1]LACA CHLa Data 2005-21'!J62:J75)</f>
        <v>24.384999999999994</v>
      </c>
      <c r="L6" s="16">
        <f>AVERAGE('[1]LACA CHLa Data 2005-21'!N62:N75)</f>
        <v>0.48142857142857132</v>
      </c>
      <c r="M6" s="17">
        <f>AVERAGE('[1]LACA CHLa Data 2005-21'!O62:O75)</f>
        <v>64.242642857142854</v>
      </c>
      <c r="N6" s="18">
        <f>AVERAGE('[1]LACA CHLa Data 2005-21'!T62:T75)</f>
        <v>1.5714285714285715E-2</v>
      </c>
      <c r="O6" s="18">
        <f>AVERAGE('[1]LACA CHLa Data 2005-21'!U62:U75)</f>
        <v>0.4092857142857142</v>
      </c>
      <c r="P6" s="4">
        <v>38.086944000000003</v>
      </c>
      <c r="Q6" s="4">
        <v>-77.783889000000002</v>
      </c>
    </row>
    <row r="7" spans="1:17" x14ac:dyDescent="0.25">
      <c r="B7" s="11" t="s">
        <v>30</v>
      </c>
      <c r="C7" s="24" t="s">
        <v>31</v>
      </c>
      <c r="D7" s="25" t="s">
        <v>19</v>
      </c>
      <c r="E7" s="21">
        <v>42</v>
      </c>
      <c r="F7" s="26" t="s">
        <v>32</v>
      </c>
      <c r="G7" s="4">
        <f>COUNT('[1]LACA CHLa Data 2005-21'!A76:A109)</f>
        <v>34</v>
      </c>
      <c r="H7" s="16">
        <f>AVERAGE('[1]LACA CHLa Data 2005-21'!F76:F109)</f>
        <v>3.5573529411764695</v>
      </c>
      <c r="I7" s="17">
        <f>AVERAGE('[1]LACA CHLa Data 2005-21'!G76:G109)</f>
        <v>7.4964705882352929</v>
      </c>
      <c r="J7" s="17">
        <f>AVERAGE('[1]LACA CHLa Data 2005-21'!I76:I109)</f>
        <v>2.0617647058823527</v>
      </c>
      <c r="K7" s="17">
        <f>AVERAGE('[1]LACA CHLa Data 2005-21'!J76:J109)</f>
        <v>27.053235294117648</v>
      </c>
      <c r="L7" s="16">
        <f>AVERAGE('[1]LACA CHLa Data 2005-21'!N76:N109)</f>
        <v>0.27529411764705891</v>
      </c>
      <c r="M7" s="17">
        <f>AVERAGE('[1]LACA CHLa Data 2005-21'!O76:O109)</f>
        <v>67.644999999999996</v>
      </c>
      <c r="N7" s="18">
        <f>AVERAGE('[1]LACA CHLa Data 2005-21'!T76:T109)</f>
        <v>1.3529411764705887E-2</v>
      </c>
      <c r="O7" s="18">
        <f>AVERAGE('[1]LACA CHLa Data 2005-21'!U76:U109)</f>
        <v>0.41764705882352937</v>
      </c>
      <c r="P7" s="4">
        <v>38.025278</v>
      </c>
      <c r="Q7" s="4">
        <v>-77.806944000000001</v>
      </c>
    </row>
    <row r="8" spans="1:17" x14ac:dyDescent="0.25">
      <c r="B8" s="11" t="s">
        <v>33</v>
      </c>
      <c r="C8" s="24" t="s">
        <v>34</v>
      </c>
      <c r="D8" s="25" t="s">
        <v>19</v>
      </c>
      <c r="E8" s="21">
        <v>34</v>
      </c>
      <c r="F8" s="26" t="s">
        <v>35</v>
      </c>
      <c r="G8" s="4">
        <f>COUNT('[1]LACA CHLa Data 2005-21'!A110:A141)</f>
        <v>32</v>
      </c>
      <c r="H8" s="16">
        <f>AVERAGE('[1]LACA CHLa Data 2005-21'!F110:F141)</f>
        <v>5.7493749999999997</v>
      </c>
      <c r="I8" s="17">
        <f>AVERAGE('[1]LACA CHLa Data 2005-21'!G110:G141)</f>
        <v>2.1112500000000001</v>
      </c>
      <c r="J8" s="17">
        <f>AVERAGE('[1]LACA CHLa Data 2005-21'!I110:I141)</f>
        <v>0.99687499999999973</v>
      </c>
      <c r="K8" s="17">
        <f>AVERAGE('[1]LACA CHLa Data 2005-21'!J110:J141)</f>
        <v>22.020645161290322</v>
      </c>
      <c r="L8" s="4" t="s">
        <v>26</v>
      </c>
      <c r="M8" s="17">
        <f>AVERAGE('[1]LACA CHLa Data 2005-21'!O110:O141)</f>
        <v>63.626249999999992</v>
      </c>
      <c r="N8" s="18">
        <f>AVERAGE('[1]LACA CHLa Data 2005-21'!T110:T141)</f>
        <v>2.0000000000000007E-2</v>
      </c>
      <c r="O8" s="18">
        <f>AVERAGE('[1]LACA CHLa Data 2005-21'!U110:U141)</f>
        <v>0.40862068965517234</v>
      </c>
      <c r="P8" s="4">
        <v>38.053609999999999</v>
      </c>
      <c r="Q8" s="4">
        <v>-77.841380000000001</v>
      </c>
    </row>
    <row r="9" spans="1:17" ht="15.75" thickBot="1" x14ac:dyDescent="0.3">
      <c r="B9" s="11" t="s">
        <v>36</v>
      </c>
      <c r="C9" s="27" t="s">
        <v>37</v>
      </c>
      <c r="D9" s="28" t="s">
        <v>19</v>
      </c>
      <c r="E9" s="29">
        <v>36</v>
      </c>
      <c r="F9" s="30" t="s">
        <v>38</v>
      </c>
      <c r="G9" s="4">
        <f>COUNT('[1]LACA CHLa Data 2005-21'!A355:A397)</f>
        <v>43</v>
      </c>
      <c r="H9" s="16">
        <f>AVERAGE('[1]LACA CHLa Data 2005-21'!F355:F397)</f>
        <v>10.167209302325579</v>
      </c>
      <c r="I9" s="17">
        <f>AVERAGE('[1]LACA CHLa Data 2005-21'!G355:G397)</f>
        <v>1.3816279069767445</v>
      </c>
      <c r="J9" s="17">
        <f>AVERAGE('[1]LACA CHLa Data 2005-21'!I355:I397)</f>
        <v>0.86674418604651171</v>
      </c>
      <c r="K9" s="17">
        <f>AVERAGE('[1]LACA CHLa Data 2005-21'!J355:J397)</f>
        <v>22.549069767441861</v>
      </c>
      <c r="L9" s="16" t="s">
        <v>26</v>
      </c>
      <c r="M9" s="17">
        <f>AVERAGE('[1]LACA CHLa Data 2005-21'!O378:O397)</f>
        <v>68.168823529411753</v>
      </c>
      <c r="N9" s="18">
        <f>AVERAGE('[1]LACA CHLa Data 2005-21'!T355:T397)</f>
        <v>3.2790697674418626E-2</v>
      </c>
      <c r="O9" s="18">
        <f>AVERAGE('[1]LACA CHLa Data 2005-21'!U355:U397)</f>
        <v>0.5639024390243903</v>
      </c>
      <c r="P9" s="4">
        <v>38.143611</v>
      </c>
      <c r="Q9" s="4">
        <v>-77.855554999999995</v>
      </c>
    </row>
    <row r="10" spans="1:17" x14ac:dyDescent="0.25">
      <c r="C10" s="31" t="s">
        <v>39</v>
      </c>
      <c r="D10" s="31"/>
      <c r="E10" s="32">
        <v>47</v>
      </c>
      <c r="F10" s="31" t="s">
        <v>40</v>
      </c>
      <c r="G10" s="32">
        <v>1</v>
      </c>
      <c r="H10" s="32">
        <v>9.69</v>
      </c>
      <c r="I10" s="33">
        <v>8.1999999999999993</v>
      </c>
      <c r="J10" s="33">
        <v>0.95</v>
      </c>
      <c r="K10" s="33">
        <v>16.38</v>
      </c>
      <c r="L10" s="34">
        <v>1.99</v>
      </c>
      <c r="M10" s="33">
        <v>61.2</v>
      </c>
      <c r="N10" s="35">
        <v>0.04</v>
      </c>
      <c r="O10" s="35">
        <v>0.59</v>
      </c>
      <c r="P10" s="32">
        <v>38.098649000000002</v>
      </c>
      <c r="Q10" s="32">
        <v>-77.857483000000002</v>
      </c>
    </row>
    <row r="11" spans="1:17" ht="15.75" thickBot="1" x14ac:dyDescent="0.3">
      <c r="C11" s="31" t="s">
        <v>41</v>
      </c>
      <c r="D11" s="31"/>
      <c r="E11" s="32">
        <v>41</v>
      </c>
      <c r="F11" s="31" t="s">
        <v>42</v>
      </c>
      <c r="G11" s="32">
        <v>1</v>
      </c>
      <c r="H11" s="32">
        <v>0.62</v>
      </c>
      <c r="I11" s="33">
        <v>9</v>
      </c>
      <c r="J11" s="33">
        <v>1.8</v>
      </c>
      <c r="K11" s="33">
        <v>15.72</v>
      </c>
      <c r="L11" s="34">
        <v>0.3</v>
      </c>
      <c r="M11" s="33">
        <v>67.47</v>
      </c>
      <c r="N11" s="35">
        <v>0.02</v>
      </c>
      <c r="O11" s="35">
        <v>0.44</v>
      </c>
      <c r="P11" s="32">
        <v>38.009721999999996</v>
      </c>
      <c r="Q11" s="32">
        <v>-77.788889999999995</v>
      </c>
    </row>
    <row r="12" spans="1:17" x14ac:dyDescent="0.25">
      <c r="A12" s="36">
        <v>0</v>
      </c>
      <c r="B12" s="37">
        <v>0</v>
      </c>
      <c r="C12" s="38" t="s">
        <v>43</v>
      </c>
      <c r="D12" s="39" t="s">
        <v>44</v>
      </c>
      <c r="E12" s="40">
        <v>1</v>
      </c>
      <c r="F12" s="15" t="s">
        <v>45</v>
      </c>
      <c r="G12" s="41">
        <f>COUNT('[1]LACA CHLa Data 2005-21'!A144:A163)</f>
        <v>20</v>
      </c>
      <c r="H12" s="42">
        <f>AVERAGE('[1]LACA CHLa Data 2005-21'!F144:F163)</f>
        <v>5.8543000000000003</v>
      </c>
      <c r="I12" s="43">
        <f>AVERAGE('[1]LACA CHLa Data 2005-21'!G151:G163)</f>
        <v>14.85</v>
      </c>
      <c r="J12" s="43">
        <f>AVERAGE('[1]LACA CHLa Data 2005-21'!I144:I163)</f>
        <v>1.822222222222222</v>
      </c>
      <c r="K12" s="43">
        <f>AVERAGE('[1]LACA CHLa Data 2005-21'!J144:J163)</f>
        <v>24.342500000000001</v>
      </c>
      <c r="L12" s="42">
        <f>AVERAGE('[1]LACA CHLa Data 2005-21'!N144:N163)</f>
        <v>0.33294117647058857</v>
      </c>
      <c r="M12" s="43">
        <f>AVERAGE('[1]LACA CHLa Data 2005-21'!O144:O163)</f>
        <v>61.424999999999997</v>
      </c>
      <c r="N12" s="44">
        <f>AVERAGE('[1]LACA CHLa Data 2005-21'!T144:T163)</f>
        <v>1.3500000000000002E-2</v>
      </c>
      <c r="O12" s="44">
        <f>AVERAGE('[1]LACA CHLa Data 2005-21'!U144:U163)</f>
        <v>0.4636842105263157</v>
      </c>
      <c r="P12" s="45">
        <v>38.010582999999997</v>
      </c>
      <c r="Q12" s="45">
        <v>-77.716110999999998</v>
      </c>
    </row>
    <row r="13" spans="1:17" x14ac:dyDescent="0.25">
      <c r="A13" s="36">
        <v>8.0799999999999983</v>
      </c>
      <c r="B13" s="37">
        <f>A13*1.61</f>
        <v>13.008799999999997</v>
      </c>
      <c r="C13" s="24" t="s">
        <v>46</v>
      </c>
      <c r="D13" s="25" t="s">
        <v>44</v>
      </c>
      <c r="E13" s="41">
        <v>3</v>
      </c>
      <c r="F13" s="26" t="s">
        <v>47</v>
      </c>
      <c r="G13" s="41">
        <f>COUNT('[1]LACA CHLa Data 2005-21'!A164:A189)</f>
        <v>26</v>
      </c>
      <c r="H13" s="42">
        <f>AVERAGE('[1]LACA CHLa Data 2005-21'!F164:F189)</f>
        <v>4.7740769230769242</v>
      </c>
      <c r="I13" s="43">
        <f>AVERAGE('[1]LACA CHLa Data 2005-21'!G164:G189)</f>
        <v>13.752631578947369</v>
      </c>
      <c r="J13" s="43">
        <f>AVERAGE('[1]LACA CHLa Data 2005-21'!I164:I189)</f>
        <v>1.9384615384615387</v>
      </c>
      <c r="K13" s="43">
        <f>AVERAGE('[1]LACA CHLa Data 2005-21'!J164:J189)</f>
        <v>23.962307692307697</v>
      </c>
      <c r="L13" s="42">
        <f>AVERAGE('[1]LACA CHLa Data 2005-21'!N164:N189)</f>
        <v>0.3391304347826089</v>
      </c>
      <c r="M13" s="43">
        <f>AVERAGE('[1]LACA CHLa Data 2005-21'!O164:O189)</f>
        <v>62.099999999999994</v>
      </c>
      <c r="N13" s="44">
        <f>AVERAGE('[1]LACA CHLa Data 2005-21'!T164:T189)</f>
        <v>1.1153846153846155E-2</v>
      </c>
      <c r="O13" s="44">
        <f>AVERAGE('[1]LACA CHLa Data 2005-21'!U164:U189)</f>
        <v>0.4200000000000001</v>
      </c>
      <c r="P13" s="41">
        <v>38.053610999999997</v>
      </c>
      <c r="Q13" s="41">
        <v>-77.765555000000006</v>
      </c>
    </row>
    <row r="14" spans="1:17" x14ac:dyDescent="0.25">
      <c r="A14" s="36">
        <v>9.759999999999998</v>
      </c>
      <c r="B14" s="37">
        <f t="shared" ref="B14:B26" si="0">A14*1.61</f>
        <v>15.713599999999998</v>
      </c>
      <c r="C14" s="24" t="s">
        <v>48</v>
      </c>
      <c r="D14" s="25" t="s">
        <v>44</v>
      </c>
      <c r="E14" s="41">
        <v>4</v>
      </c>
      <c r="F14" s="26" t="s">
        <v>49</v>
      </c>
      <c r="G14" s="41">
        <f>COUNT('[1]LACA CHLa Data 2005-21'!A190:A214)</f>
        <v>25</v>
      </c>
      <c r="H14" s="42">
        <f>AVERAGE('[1]LACA CHLa Data 2005-21'!F190:F214)</f>
        <v>4.3619999999999992</v>
      </c>
      <c r="I14" s="43">
        <f>AVERAGE('[1]LACA CHLa Data 2005-21'!G190:G214)</f>
        <v>13.331578947368421</v>
      </c>
      <c r="J14" s="43">
        <f>AVERAGE('[1]LACA CHLa Data 2005-21'!I190:I214)</f>
        <v>2.09</v>
      </c>
      <c r="K14" s="43">
        <f>AVERAGE('[1]LACA CHLa Data 2005-21'!J191:J214)</f>
        <v>23.605416666666667</v>
      </c>
      <c r="L14" s="42">
        <f>AVERAGE('[1]LACA CHLa Data 2005-21'!N190:N214)</f>
        <v>0.24863636363636366</v>
      </c>
      <c r="M14" s="43">
        <f>AVERAGE('[1]LACA CHLa Data 2005-21'!O191:O214)</f>
        <v>55.515555555555551</v>
      </c>
      <c r="N14" s="44">
        <f>AVERAGE('[1]LACA CHLa Data 2005-21'!T190:T214)</f>
        <v>9.5999999999999992E-3</v>
      </c>
      <c r="O14" s="44">
        <f>AVERAGE('[1]LACA CHLa Data 2005-21'!U190:U214)</f>
        <v>0.43920000000000009</v>
      </c>
      <c r="P14" s="41">
        <v>38.069721999999999</v>
      </c>
      <c r="Q14" s="41">
        <v>38.069721999999999</v>
      </c>
    </row>
    <row r="15" spans="1:17" x14ac:dyDescent="0.25">
      <c r="A15" s="36">
        <v>12.769999999999996</v>
      </c>
      <c r="B15" s="37">
        <f t="shared" si="0"/>
        <v>20.559699999999996</v>
      </c>
      <c r="C15" s="24" t="s">
        <v>50</v>
      </c>
      <c r="D15" s="25" t="s">
        <v>19</v>
      </c>
      <c r="E15" s="41">
        <v>6</v>
      </c>
      <c r="F15" s="26" t="s">
        <v>51</v>
      </c>
      <c r="G15" s="41">
        <f>COUNT('[1]LACA CHLa Data 2005-21'!A215:A254)</f>
        <v>40</v>
      </c>
      <c r="H15" s="42">
        <f>AVERAGE('[1]LACA CHLa Data 2005-21'!F215:F254)</f>
        <v>9.2332999999999998</v>
      </c>
      <c r="I15" s="43">
        <f>AVERAGE('[1]LACA CHLa Data 2005-21'!G222:G254)</f>
        <v>12.068181818181818</v>
      </c>
      <c r="J15" s="43">
        <f>AVERAGE('[1]LACA CHLa Data 2005-21'!I215:I254)</f>
        <v>1.7076923076923078</v>
      </c>
      <c r="K15" s="43">
        <f>AVERAGE('[1]LACA CHLa Data 2005-21'!J215:J254)</f>
        <v>23.208461538461542</v>
      </c>
      <c r="L15" s="42">
        <f>AVERAGE('[1]LACA CHLa Data 2005-21'!N215:N254)</f>
        <v>0.45162162162162173</v>
      </c>
      <c r="M15" s="43">
        <f>AVERAGE('[1]LACA CHLa Data 2005-21'!O215:O254)</f>
        <v>63.061315789473682</v>
      </c>
      <c r="N15" s="44">
        <f>AVERAGE('[1]LACA CHLa Data 2005-21'!T215:T254)</f>
        <v>3.2250000000000008E-2</v>
      </c>
      <c r="O15" s="44">
        <f>AVERAGE('[1]LACA CHLa Data 2005-21'!U215:U254)</f>
        <v>0.44846153846153841</v>
      </c>
      <c r="P15" s="41">
        <v>38.086111000000002</v>
      </c>
      <c r="Q15" s="41">
        <v>-77.815276999999995</v>
      </c>
    </row>
    <row r="16" spans="1:17" ht="15.75" thickBot="1" x14ac:dyDescent="0.3">
      <c r="A16" s="36">
        <v>15.979999999999997</v>
      </c>
      <c r="B16" s="37">
        <f t="shared" si="0"/>
        <v>25.727799999999995</v>
      </c>
      <c r="C16" s="27" t="s">
        <v>52</v>
      </c>
      <c r="D16" s="28" t="s">
        <v>19</v>
      </c>
      <c r="E16" s="46" t="s">
        <v>53</v>
      </c>
      <c r="F16" s="30" t="s">
        <v>54</v>
      </c>
      <c r="G16" s="41">
        <f>COUNT('[1]LACA CHLa Data 2005-21'!A255:A264)</f>
        <v>10</v>
      </c>
      <c r="H16" s="42">
        <f>AVERAGE('[1]LACA CHLa Data 2005-21'!F255:F264)</f>
        <v>15.732000000000003</v>
      </c>
      <c r="I16" s="43">
        <v>10.199999999999999</v>
      </c>
      <c r="J16" s="43">
        <f>AVERAGE('[1]LACA CHLa Data 2005-21'!I255:I264)</f>
        <v>1.425</v>
      </c>
      <c r="K16" s="43">
        <f>AVERAGE('[1]LACA CHLa Data 2005-21'!J255:J264)</f>
        <v>24.914999999999999</v>
      </c>
      <c r="L16" s="42">
        <f>AVERAGE('[1]LACA CHLa Data 2005-21'!N255:N264)</f>
        <v>0.54285714285714348</v>
      </c>
      <c r="M16" s="43">
        <f>AVERAGE('[1]LACA CHLa Data 2005-21'!O255:O264)</f>
        <v>65.3125</v>
      </c>
      <c r="N16" s="44">
        <f>AVERAGE('[1]LACA CHLa Data 2005-21'!T255:T264)</f>
        <v>2.3299999999999998E-2</v>
      </c>
      <c r="O16" s="44">
        <f>AVERAGE('[1]LACA CHLa Data 2005-21'!U255:U264)</f>
        <v>0.43600000000000005</v>
      </c>
      <c r="P16" s="41">
        <v>38.104999999999997</v>
      </c>
      <c r="Q16" s="41">
        <v>-77.838999999999999</v>
      </c>
    </row>
    <row r="17" spans="1:17" ht="15.75" thickBot="1" x14ac:dyDescent="0.3">
      <c r="A17" s="36">
        <v>17.670000000000002</v>
      </c>
      <c r="B17" s="37">
        <f t="shared" si="0"/>
        <v>28.448700000000006</v>
      </c>
      <c r="C17" s="47" t="s">
        <v>55</v>
      </c>
      <c r="D17" s="47"/>
      <c r="E17" s="48">
        <v>14</v>
      </c>
      <c r="F17" s="47" t="s">
        <v>56</v>
      </c>
      <c r="G17" s="48">
        <v>3</v>
      </c>
      <c r="H17" s="49">
        <f>AVERAGE('[1]LACA CHLa Data 2005-21'!F265:F267)</f>
        <v>11.58</v>
      </c>
      <c r="I17" s="48" t="s">
        <v>26</v>
      </c>
      <c r="J17" s="50">
        <f>AVERAGE('[1]LACA CHLa Data 2005-21'!I265:I267)</f>
        <v>1.4000000000000001</v>
      </c>
      <c r="K17" s="50">
        <f>AVERAGE('[1]LACA CHLa Data 2005-21'!J265:J267)</f>
        <v>26.763333333333335</v>
      </c>
      <c r="L17" s="49">
        <f>AVERAGE('[1]LACA CHLa Data 2005-21'!N265:N267)</f>
        <v>0.61999999999999977</v>
      </c>
      <c r="M17" s="50">
        <f>AVERAGE('[1]LACA CHLa Data 2005-21'!O265:O267)</f>
        <v>66.333333333333329</v>
      </c>
      <c r="N17" s="51">
        <f>AVERAGE('[1]LACA CHLa Data 2005-21'!T265:T267)</f>
        <v>2.6666666666666668E-2</v>
      </c>
      <c r="O17" s="51">
        <f>AVERAGE('[1]LACA CHLa Data 2005-21'!U265:U267)</f>
        <v>0.40333333333333332</v>
      </c>
      <c r="P17" s="48">
        <v>38.104500000000002</v>
      </c>
      <c r="Q17" s="48">
        <v>-77.858379999999997</v>
      </c>
    </row>
    <row r="18" spans="1:17" x14ac:dyDescent="0.25">
      <c r="A18" s="36">
        <v>19.25</v>
      </c>
      <c r="B18" s="37">
        <f t="shared" si="0"/>
        <v>30.992500000000003</v>
      </c>
      <c r="C18" s="38" t="s">
        <v>57</v>
      </c>
      <c r="D18" s="39" t="s">
        <v>19</v>
      </c>
      <c r="E18" s="40">
        <v>12</v>
      </c>
      <c r="F18" s="15" t="s">
        <v>58</v>
      </c>
      <c r="G18" s="41">
        <f>COUNT('[1]LACA CHLa Data 2005-21'!A268:A295)</f>
        <v>28</v>
      </c>
      <c r="H18" s="42">
        <f>AVERAGE('[1]LACA CHLa Data 2005-21'!F268:F295)</f>
        <v>24.841428571428576</v>
      </c>
      <c r="I18" s="43">
        <f>AVERAGE('[1]LACA CHLa Data 2005-21'!G268:G295)</f>
        <v>7.8588235294117643</v>
      </c>
      <c r="J18" s="43">
        <f>AVERAGE('[1]LACA CHLa Data 2005-21'!I268:I295)</f>
        <v>0.91153846153846152</v>
      </c>
      <c r="K18" s="43">
        <f>AVERAGE('[1]LACA CHLa Data 2005-21'!J268:J295)</f>
        <v>23.91</v>
      </c>
      <c r="L18" s="42">
        <f>AVERAGE('[1]LACA CHLa Data 2005-21'!N268:N295)</f>
        <v>0.8703846153846152</v>
      </c>
      <c r="M18" s="43">
        <f>AVERAGE('[1]LACA CHLa Data 2005-21'!O268:O295)</f>
        <v>66.83846153846153</v>
      </c>
      <c r="N18" s="44">
        <f>AVERAGE('[1]LACA CHLa Data 2005-21'!T268:T295)</f>
        <v>3.6071428571428581E-2</v>
      </c>
      <c r="O18" s="44">
        <f>AVERAGE('[1]LACA CHLa Data 2005-21'!U268:U295)</f>
        <v>0.57785714285714296</v>
      </c>
      <c r="P18" s="41">
        <v>38.111944000000001</v>
      </c>
      <c r="Q18" s="41">
        <v>-77.886387999999997</v>
      </c>
    </row>
    <row r="19" spans="1:17" x14ac:dyDescent="0.25">
      <c r="A19" s="36">
        <v>23.089999999999996</v>
      </c>
      <c r="B19" s="37">
        <f t="shared" si="0"/>
        <v>37.174899999999994</v>
      </c>
      <c r="C19" s="24" t="s">
        <v>59</v>
      </c>
      <c r="D19" s="25" t="s">
        <v>19</v>
      </c>
      <c r="E19" s="41">
        <v>13</v>
      </c>
      <c r="F19" s="26" t="s">
        <v>60</v>
      </c>
      <c r="G19" s="41">
        <f>COUNT('[1]LACA CHLa Data 2005-21'!A296:A334)</f>
        <v>39</v>
      </c>
      <c r="H19" s="42">
        <f>AVERAGE('[1]LACA CHLa Data 2005-21'!F296:F334)</f>
        <v>36.790769230769222</v>
      </c>
      <c r="I19" s="43">
        <f>AVERAGE('[1]LACA CHLa Data 2005-21'!G296:G334)</f>
        <v>1.9781250000000001</v>
      </c>
      <c r="J19" s="43">
        <f>AVERAGE('[1]LACA CHLa Data 2005-21'!I296:I334)</f>
        <v>0.48702702702702699</v>
      </c>
      <c r="K19" s="43">
        <f>AVERAGE('[1]LACA CHLa Data 2005-21'!J296:J334)</f>
        <v>22.864102564102563</v>
      </c>
      <c r="L19" s="42" t="s">
        <v>26</v>
      </c>
      <c r="M19" s="43">
        <f>AVERAGE('[1]LACA CHLa Data 2005-21'!O296:O334)</f>
        <v>73.293333333333337</v>
      </c>
      <c r="N19" s="44">
        <f>AVERAGE('[1]LACA CHLa Data 2005-21'!T296:T334)</f>
        <v>8.2051282051282051E-2</v>
      </c>
      <c r="O19" s="44">
        <f>AVERAGE('[1]LACA CHLa Data 2005-21'!U296:U334)</f>
        <v>0.97846153846153872</v>
      </c>
      <c r="P19" s="41">
        <v>38.114632</v>
      </c>
      <c r="Q19" s="41">
        <v>-77.936718999999997</v>
      </c>
    </row>
    <row r="20" spans="1:17" ht="15.75" thickBot="1" x14ac:dyDescent="0.3">
      <c r="A20" s="36">
        <v>23.61</v>
      </c>
      <c r="B20" s="37">
        <f t="shared" si="0"/>
        <v>38.012100000000004</v>
      </c>
      <c r="C20" s="27" t="s">
        <v>61</v>
      </c>
      <c r="D20" s="28" t="s">
        <v>19</v>
      </c>
      <c r="E20" s="46">
        <v>43</v>
      </c>
      <c r="F20" s="30" t="s">
        <v>62</v>
      </c>
      <c r="G20" s="41">
        <f>COUNT('[1]LACA CHLa Data 2005-21'!A335:A354)</f>
        <v>20</v>
      </c>
      <c r="H20" s="42">
        <f>AVERAGE('[1]LACA CHLa Data 2005-21'!F335:F354)</f>
        <v>34.685000000000002</v>
      </c>
      <c r="I20" s="43">
        <f>AVERAGE('[1]LACA CHLa Data 2005-21'!G335:G354)</f>
        <v>2.1981249999999997</v>
      </c>
      <c r="J20" s="43">
        <f>AVERAGE('[1]LACA CHLa Data 2005-21'!I335:I354)</f>
        <v>0.43500000000000005</v>
      </c>
      <c r="K20" s="43">
        <f>AVERAGE('[1]LACA CHLa Data 2005-21'!J335:J354)</f>
        <v>23.294499999999999</v>
      </c>
      <c r="L20" s="42" t="s">
        <v>26</v>
      </c>
      <c r="M20" s="43">
        <f>AVERAGE('[1]LACA CHLa Data 2005-21'!O335:O354)</f>
        <v>76.092631578947362</v>
      </c>
      <c r="N20" s="44">
        <f>AVERAGE('[1]LACA CHLa Data 2005-21'!T335:T354)</f>
        <v>8.8500000000000009E-2</v>
      </c>
      <c r="O20" s="44">
        <f>AVERAGE('[1]LACA CHLa Data 2005-21'!U335:U354)</f>
        <v>0.99750000000000016</v>
      </c>
      <c r="P20" s="23">
        <v>38.119444000000001</v>
      </c>
      <c r="Q20" s="23">
        <v>-77.945832999999993</v>
      </c>
    </row>
    <row r="21" spans="1:17" x14ac:dyDescent="0.25">
      <c r="A21" s="36">
        <f>A16+2.13</f>
        <v>18.109999999999996</v>
      </c>
      <c r="B21" s="37">
        <f t="shared" si="0"/>
        <v>29.157099999999996</v>
      </c>
      <c r="C21" s="38" t="s">
        <v>63</v>
      </c>
      <c r="D21" s="39" t="s">
        <v>19</v>
      </c>
      <c r="E21" s="40">
        <v>612</v>
      </c>
      <c r="F21" s="15" t="s">
        <v>64</v>
      </c>
      <c r="G21" s="4">
        <f>COUNT('[1]LACA CHLa Data 2005-21'!A398:A417)</f>
        <v>20</v>
      </c>
      <c r="H21" s="16">
        <f>AVERAGE('[1]LACA CHLa Data 2005-21'!F398:F417)</f>
        <v>12.962299999999999</v>
      </c>
      <c r="I21" s="17">
        <f>AVERAGE('[1]LACA CHLa Data 2005-21'!G398:G417)</f>
        <v>9.0461538461538442</v>
      </c>
      <c r="J21" s="17">
        <f>AVERAGE('[1]LACA CHLa Data 2005-21'!I398:I417)</f>
        <v>1.2888888888888892</v>
      </c>
      <c r="K21" s="17">
        <f>AVERAGE('[1]LACA CHLa Data 2005-21'!J398:J417)</f>
        <v>24.474499999999999</v>
      </c>
      <c r="L21" s="16">
        <f>AVERAGE('[1]LACA CHLa Data 2005-21'!N398:N417)</f>
        <v>0.65349999999999953</v>
      </c>
      <c r="M21" s="17">
        <f>AVERAGE('[1]LACA CHLa Data 2005-21'!O398:O417)</f>
        <v>67.542105263157893</v>
      </c>
      <c r="N21" s="18">
        <f>AVERAGE('[1]LACA CHLa Data 2005-21'!T398:T417)</f>
        <v>2.0200000000000006E-2</v>
      </c>
      <c r="O21" s="18">
        <f>AVERAGE('[1]LACA CHLa Data 2005-21'!U398:U417)</f>
        <v>0.46263157894736839</v>
      </c>
      <c r="P21" s="4">
        <v>38.126766000000003</v>
      </c>
      <c r="Q21" s="4">
        <v>-77.851078999999999</v>
      </c>
    </row>
    <row r="22" spans="1:17" x14ac:dyDescent="0.25">
      <c r="A22" s="36">
        <f>A16+3.18</f>
        <v>19.159999999999997</v>
      </c>
      <c r="B22" s="37">
        <f t="shared" si="0"/>
        <v>30.847599999999996</v>
      </c>
      <c r="C22" s="24" t="s">
        <v>65</v>
      </c>
      <c r="D22" s="25" t="s">
        <v>19</v>
      </c>
      <c r="E22" s="41">
        <v>719</v>
      </c>
      <c r="F22" s="26" t="s">
        <v>66</v>
      </c>
      <c r="G22" s="4">
        <f>COUNT('[1]LACA CHLa Data 2005-21'!A418:A427)</f>
        <v>10</v>
      </c>
      <c r="H22" s="16">
        <f>AVERAGE('[1]LACA CHLa Data 2005-21'!F418:F427)</f>
        <v>23.411000000000001</v>
      </c>
      <c r="I22" s="17">
        <f>AVERAGE('[1]LACA CHLa Data 2005-21'!G418:G427)</f>
        <v>7.875</v>
      </c>
      <c r="J22" s="17">
        <f>AVERAGE('[1]LACA CHLa Data 2005-21'!I418:I427)</f>
        <v>0.97777777777777763</v>
      </c>
      <c r="K22" s="17">
        <f>AVERAGE('[1]LACA CHLa Data 2005-21'!J418:J427)</f>
        <v>24.475000000000001</v>
      </c>
      <c r="L22" s="16">
        <f>AVERAGE('[1]LACA CHLa Data 2005-21'!N418:N427)</f>
        <v>1.0244444444444445</v>
      </c>
      <c r="M22" s="17">
        <f>AVERAGE('[1]LACA CHLa Data 2005-21'!O418:O427)</f>
        <v>66.7</v>
      </c>
      <c r="N22" s="18">
        <f>AVERAGE('[1]LACA CHLa Data 2005-21'!T418:T427)</f>
        <v>3.9999999999999994E-2</v>
      </c>
      <c r="O22" s="18">
        <f>AVERAGE('[1]LACA CHLa Data 2005-21'!U418:U427)</f>
        <v>0.58899999999999997</v>
      </c>
      <c r="P22" s="4">
        <v>38.134886000000002</v>
      </c>
      <c r="Q22" s="4">
        <v>-77.866095999999999</v>
      </c>
    </row>
    <row r="23" spans="1:17" x14ac:dyDescent="0.25">
      <c r="A23" s="36">
        <f>A16+7.15</f>
        <v>23.129999999999995</v>
      </c>
      <c r="B23" s="37">
        <f t="shared" si="0"/>
        <v>37.239299999999993</v>
      </c>
      <c r="C23" s="24" t="s">
        <v>67</v>
      </c>
      <c r="D23" s="25" t="s">
        <v>19</v>
      </c>
      <c r="E23" s="41">
        <v>11</v>
      </c>
      <c r="F23" s="26" t="s">
        <v>68</v>
      </c>
      <c r="G23" s="4">
        <f>COUNT('[1]LACA CHLa Data 2005-21'!A428:A448)</f>
        <v>21</v>
      </c>
      <c r="H23" s="16">
        <f>AVERAGE('[1]LACA CHLa Data 2005-21'!F428:F448)</f>
        <v>42.090476190476195</v>
      </c>
      <c r="I23" s="17">
        <f>AVERAGE('[1]LACA CHLa Data 2005-21'!G428:G448)</f>
        <v>4.7899999999999991</v>
      </c>
      <c r="J23" s="17">
        <f>AVERAGE('[1]LACA CHLa Data 2005-21'!I428:I448)</f>
        <v>0.6</v>
      </c>
      <c r="K23" s="17">
        <f>AVERAGE('[1]LACA CHLa Data 2005-21'!J428:J448)</f>
        <v>24.186666666666664</v>
      </c>
      <c r="L23" s="16">
        <f>AVERAGE('[1]LACA CHLa Data 2005-21'!N428:N448)</f>
        <v>1.2365000000000004</v>
      </c>
      <c r="M23" s="17">
        <f>AVERAGE('[1]LACA CHLa Data 2005-21'!O428:O448)</f>
        <v>76.400999999999996</v>
      </c>
      <c r="N23" s="18">
        <f>AVERAGE('[1]LACA CHLa Data 2005-21'!T428:T448)</f>
        <v>6.380952380952383E-2</v>
      </c>
      <c r="O23" s="18">
        <f>AVERAGE('[1]LACA CHLa Data 2005-21'!U428:U448)</f>
        <v>0.84761904761904761</v>
      </c>
      <c r="P23" s="4">
        <v>38.138888000000001</v>
      </c>
      <c r="Q23" s="4">
        <v>-77.894999999999996</v>
      </c>
    </row>
    <row r="24" spans="1:17" x14ac:dyDescent="0.25">
      <c r="A24" s="36">
        <f>A16+8.6</f>
        <v>24.58</v>
      </c>
      <c r="B24" s="37">
        <f t="shared" si="0"/>
        <v>39.573799999999999</v>
      </c>
      <c r="C24" s="24" t="s">
        <v>69</v>
      </c>
      <c r="D24" s="25" t="s">
        <v>19</v>
      </c>
      <c r="E24" s="41">
        <v>38</v>
      </c>
      <c r="F24" s="26" t="s">
        <v>70</v>
      </c>
      <c r="G24" s="4">
        <f>COUNT('[1]LACA CHLa Data 2005-21'!A449:A491)</f>
        <v>43</v>
      </c>
      <c r="H24" s="16">
        <f>AVERAGE('[1]LACA CHLa Data 2005-21'!F449:F491)</f>
        <v>33.705139534883713</v>
      </c>
      <c r="I24" s="17">
        <f>AVERAGE('[1]LACA CHLa Data 2005-21'!G449:G491)</f>
        <v>0.90283720930232547</v>
      </c>
      <c r="J24" s="17">
        <f>AVERAGE('[1]LACA CHLa Data 2005-21'!I449:I491)</f>
        <v>0.29122093023255829</v>
      </c>
      <c r="K24" s="17">
        <f>AVERAGE('[1]LACA CHLa Data 2005-21'!J449:J491)</f>
        <v>21.338069767441866</v>
      </c>
      <c r="L24" s="16" t="s">
        <v>26</v>
      </c>
      <c r="M24" s="17">
        <f>AVERAGE('[1]LACA CHLa Data 2005-21'!O449:O491)</f>
        <v>90.112883720930242</v>
      </c>
      <c r="N24" s="18">
        <f>AVERAGE('[1]LACA CHLa Data 2005-21'!T449:T491)</f>
        <v>0.16000000000000003</v>
      </c>
      <c r="O24" s="18">
        <f>AVERAGE('[1]LACA CHLa Data 2005-21'!U449:U491)</f>
        <v>1.2676190476190481</v>
      </c>
      <c r="P24" s="4">
        <v>38.141666999999998</v>
      </c>
      <c r="Q24" s="4">
        <v>-77.929721999999998</v>
      </c>
    </row>
    <row r="25" spans="1:17" x14ac:dyDescent="0.25">
      <c r="A25" s="36">
        <f>A22+1.39</f>
        <v>20.549999999999997</v>
      </c>
      <c r="B25" s="37">
        <f t="shared" si="0"/>
        <v>33.085499999999996</v>
      </c>
      <c r="C25" s="24" t="s">
        <v>71</v>
      </c>
      <c r="D25" s="25" t="s">
        <v>19</v>
      </c>
      <c r="E25" s="41">
        <v>10</v>
      </c>
      <c r="F25" s="26" t="s">
        <v>72</v>
      </c>
      <c r="G25" s="4">
        <f>COUNT('[1]LACA CHLa Data 2005-21'!A492:A508)</f>
        <v>17</v>
      </c>
      <c r="H25" s="16">
        <f>AVERAGE('[1]LACA CHLa Data 2005-21'!F492:F508)</f>
        <v>34.517647058823528</v>
      </c>
      <c r="I25" s="17">
        <f>AVERAGE('[1]LACA CHLa Data 2005-21'!G492:G508)</f>
        <v>4.0999999999999996</v>
      </c>
      <c r="J25" s="17">
        <f>AVERAGE('[1]LACA CHLa Data 2005-21'!I492:I508)</f>
        <v>0.6133333333333334</v>
      </c>
      <c r="K25" s="17">
        <f>AVERAGE('[1]LACA CHLa Data 2005-21'!J492:J508)</f>
        <v>23.644375</v>
      </c>
      <c r="L25" s="16">
        <f>AVERAGE('[1]LACA CHLa Data 2005-21'!N492:N508)</f>
        <v>1.2738461538461534</v>
      </c>
      <c r="M25" s="17">
        <f>AVERAGE('[1]LACA CHLa Data 2005-21'!O492:O508)</f>
        <v>69.53</v>
      </c>
      <c r="N25" s="18">
        <f>AVERAGE('[1]LACA CHLa Data 2005-21'!T492:T508)</f>
        <v>5.3529411764705888E-2</v>
      </c>
      <c r="O25" s="18">
        <f>AVERAGE('[1]LACA CHLa Data 2005-21'!U492:U508)</f>
        <v>0.76</v>
      </c>
      <c r="P25" s="4">
        <v>38.148333000000001</v>
      </c>
      <c r="Q25" s="4">
        <v>-77.892776999999995</v>
      </c>
    </row>
    <row r="26" spans="1:17" ht="15.75" thickBot="1" x14ac:dyDescent="0.3">
      <c r="A26" s="36">
        <f>A22+2.67</f>
        <v>21.83</v>
      </c>
      <c r="B26" s="37">
        <f t="shared" si="0"/>
        <v>35.146299999999997</v>
      </c>
      <c r="C26" s="27" t="s">
        <v>73</v>
      </c>
      <c r="D26" s="28" t="s">
        <v>19</v>
      </c>
      <c r="E26" s="46">
        <v>37</v>
      </c>
      <c r="F26" s="30" t="s">
        <v>74</v>
      </c>
      <c r="G26" s="4">
        <f>COUNT('[1]LACA CHLa Data 2005-21'!A509:A518)</f>
        <v>10</v>
      </c>
      <c r="H26" s="16">
        <f>AVERAGE('[1]LACA CHLa Data 2005-21'!F509:F518)</f>
        <v>27.923999999999999</v>
      </c>
      <c r="I26" s="17">
        <f>AVERAGE('[1]LACA CHLa Data 2005-21'!G509:G518)</f>
        <v>0.99599999999999989</v>
      </c>
      <c r="J26" s="17">
        <f>AVERAGE('[1]LACA CHLa Data 2005-21'!I509:I518)</f>
        <v>0.33</v>
      </c>
      <c r="K26" s="17">
        <f>AVERAGE('[1]LACA CHLa Data 2005-21'!J509:J518)</f>
        <v>22.992000000000001</v>
      </c>
      <c r="L26" s="16" t="s">
        <v>26</v>
      </c>
      <c r="M26" s="17">
        <f>AVERAGE('[1]LACA CHLa Data 2005-21'!O509:O518)</f>
        <v>73.138000000000005</v>
      </c>
      <c r="N26" s="18">
        <f>AVERAGE('[1]LACA CHLa Data 2005-21'!T509:T518)</f>
        <v>0.11700000000000002</v>
      </c>
      <c r="O26" s="18">
        <f>AVERAGE('[1]LACA CHLa Data 2005-21'!U509:U518)</f>
        <v>1.0820000000000001</v>
      </c>
      <c r="P26" s="4">
        <v>38.161006999999998</v>
      </c>
      <c r="Q26" s="4">
        <v>-77.902879999999996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D167-0FC0-4280-8E40-988EE8291F73}">
  <dimension ref="A1:Y579"/>
  <sheetViews>
    <sheetView zoomScale="115" zoomScaleNormal="115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ColWidth="12.625" defaultRowHeight="15" customHeight="1" x14ac:dyDescent="0.2"/>
  <cols>
    <col min="1" max="1" width="10.625" style="68" customWidth="1"/>
    <col min="2" max="2" width="16.875" style="68" customWidth="1"/>
    <col min="3" max="3" width="43.75" style="68" customWidth="1"/>
    <col min="4" max="4" width="11.375" style="68" customWidth="1"/>
    <col min="5" max="7" width="8.875" style="68" customWidth="1"/>
    <col min="8" max="8" width="11.125" hidden="1" customWidth="1"/>
  </cols>
  <sheetData>
    <row r="1" spans="1:8" s="54" customFormat="1" ht="45" x14ac:dyDescent="0.25">
      <c r="A1" s="60" t="s">
        <v>75</v>
      </c>
      <c r="B1" s="60" t="s">
        <v>3</v>
      </c>
      <c r="C1" s="60" t="s">
        <v>6</v>
      </c>
      <c r="D1" s="60" t="s">
        <v>94</v>
      </c>
      <c r="E1" s="60" t="s">
        <v>10</v>
      </c>
      <c r="F1" s="60" t="s">
        <v>92</v>
      </c>
      <c r="G1" s="60" t="s">
        <v>93</v>
      </c>
      <c r="H1" s="53" t="s">
        <v>76</v>
      </c>
    </row>
    <row r="2" spans="1:8" ht="14.25" x14ac:dyDescent="0.2">
      <c r="A2" s="61">
        <v>40042</v>
      </c>
      <c r="B2" s="61" t="s">
        <v>43</v>
      </c>
      <c r="C2" s="62" t="s">
        <v>45</v>
      </c>
      <c r="D2" s="59">
        <v>14.066000000000001</v>
      </c>
      <c r="E2" s="63">
        <v>1.1000000000000001</v>
      </c>
      <c r="F2" s="63">
        <v>0.02</v>
      </c>
      <c r="G2" s="63"/>
      <c r="H2" s="57"/>
    </row>
    <row r="3" spans="1:8" ht="14.25" x14ac:dyDescent="0.2">
      <c r="A3" s="64">
        <v>40350</v>
      </c>
      <c r="B3" s="64" t="s">
        <v>43</v>
      </c>
      <c r="C3" s="65" t="s">
        <v>45</v>
      </c>
      <c r="D3" s="55">
        <v>3.16</v>
      </c>
      <c r="E3" s="66">
        <v>1.3</v>
      </c>
      <c r="F3" s="66">
        <v>0.02</v>
      </c>
      <c r="G3" s="66">
        <v>0.38</v>
      </c>
      <c r="H3" s="57"/>
    </row>
    <row r="4" spans="1:8" ht="14.25" x14ac:dyDescent="0.2">
      <c r="A4" s="64">
        <v>40469</v>
      </c>
      <c r="B4" s="64" t="s">
        <v>43</v>
      </c>
      <c r="C4" s="65" t="s">
        <v>45</v>
      </c>
      <c r="D4" s="55">
        <v>4.07</v>
      </c>
      <c r="E4" s="66">
        <v>1.8</v>
      </c>
      <c r="F4" s="66">
        <v>0.01</v>
      </c>
      <c r="G4" s="66">
        <v>0.35</v>
      </c>
      <c r="H4" s="57"/>
    </row>
    <row r="5" spans="1:8" ht="14.25" x14ac:dyDescent="0.2">
      <c r="A5" s="64">
        <v>41015</v>
      </c>
      <c r="B5" s="64" t="s">
        <v>43</v>
      </c>
      <c r="C5" s="65" t="s">
        <v>45</v>
      </c>
      <c r="D5" s="55">
        <v>1.72</v>
      </c>
      <c r="E5" s="66"/>
      <c r="F5" s="66">
        <v>0.01</v>
      </c>
      <c r="G5" s="66">
        <v>0.48</v>
      </c>
      <c r="H5" s="57"/>
    </row>
    <row r="6" spans="1:8" ht="14.25" x14ac:dyDescent="0.2">
      <c r="A6" s="64">
        <v>41078</v>
      </c>
      <c r="B6" s="64" t="s">
        <v>43</v>
      </c>
      <c r="C6" s="65" t="s">
        <v>45</v>
      </c>
      <c r="D6" s="55">
        <v>5.52</v>
      </c>
      <c r="E6" s="66">
        <v>1.5</v>
      </c>
      <c r="F6" s="66">
        <v>0</v>
      </c>
      <c r="G6" s="66">
        <v>0.41</v>
      </c>
      <c r="H6" s="57"/>
    </row>
    <row r="7" spans="1:8" ht="14.25" x14ac:dyDescent="0.2">
      <c r="A7" s="64">
        <v>41141</v>
      </c>
      <c r="B7" s="64" t="s">
        <v>43</v>
      </c>
      <c r="C7" s="65" t="s">
        <v>45</v>
      </c>
      <c r="D7" s="55">
        <v>18.8</v>
      </c>
      <c r="E7" s="66">
        <v>1.3</v>
      </c>
      <c r="F7" s="66">
        <v>0.02</v>
      </c>
      <c r="G7" s="66">
        <v>0.4</v>
      </c>
      <c r="H7" s="57"/>
    </row>
    <row r="8" spans="1:8" ht="14.25" x14ac:dyDescent="0.2">
      <c r="A8" s="64">
        <v>41199</v>
      </c>
      <c r="B8" s="64" t="s">
        <v>43</v>
      </c>
      <c r="C8" s="65" t="s">
        <v>45</v>
      </c>
      <c r="D8" s="55">
        <v>14.3</v>
      </c>
      <c r="E8" s="66">
        <v>1.3</v>
      </c>
      <c r="F8" s="66">
        <v>0.01</v>
      </c>
      <c r="G8" s="66">
        <v>0.34</v>
      </c>
      <c r="H8" s="57"/>
    </row>
    <row r="9" spans="1:8" ht="14.25" x14ac:dyDescent="0.2">
      <c r="A9" s="64">
        <v>41745</v>
      </c>
      <c r="B9" s="64" t="s">
        <v>43</v>
      </c>
      <c r="C9" s="65" t="s">
        <v>45</v>
      </c>
      <c r="D9" s="55">
        <v>3.03</v>
      </c>
      <c r="E9" s="66">
        <v>2.1</v>
      </c>
      <c r="F9" s="66">
        <v>0.01</v>
      </c>
      <c r="G9" s="66">
        <v>0.45</v>
      </c>
      <c r="H9" s="57"/>
    </row>
    <row r="10" spans="1:8" ht="14.25" x14ac:dyDescent="0.2">
      <c r="A10" s="64">
        <v>41793</v>
      </c>
      <c r="B10" s="64" t="s">
        <v>43</v>
      </c>
      <c r="C10" s="65" t="s">
        <v>45</v>
      </c>
      <c r="D10" s="55">
        <v>3.78</v>
      </c>
      <c r="E10" s="66">
        <v>1.6</v>
      </c>
      <c r="F10" s="66">
        <v>0.02</v>
      </c>
      <c r="G10" s="66">
        <v>0.53</v>
      </c>
      <c r="H10" s="57"/>
    </row>
    <row r="11" spans="1:8" ht="14.25" x14ac:dyDescent="0.2">
      <c r="A11" s="64">
        <v>41856</v>
      </c>
      <c r="B11" s="64" t="s">
        <v>43</v>
      </c>
      <c r="C11" s="65" t="s">
        <v>45</v>
      </c>
      <c r="D11" s="55">
        <v>5.36</v>
      </c>
      <c r="E11" s="66">
        <v>1.6</v>
      </c>
      <c r="F11" s="66">
        <v>0.01</v>
      </c>
      <c r="G11" s="66">
        <v>0.44</v>
      </c>
      <c r="H11" s="57"/>
    </row>
    <row r="12" spans="1:8" ht="14.25" x14ac:dyDescent="0.2">
      <c r="A12" s="64">
        <v>41919</v>
      </c>
      <c r="B12" s="64" t="s">
        <v>43</v>
      </c>
      <c r="C12" s="65" t="s">
        <v>45</v>
      </c>
      <c r="D12" s="55">
        <v>5.17</v>
      </c>
      <c r="E12" s="66">
        <v>1.7</v>
      </c>
      <c r="F12" s="66">
        <v>0.02</v>
      </c>
      <c r="G12" s="66">
        <v>0.49</v>
      </c>
      <c r="H12" s="57"/>
    </row>
    <row r="13" spans="1:8" ht="14.25" x14ac:dyDescent="0.2">
      <c r="A13" s="64">
        <v>42115</v>
      </c>
      <c r="B13" s="64" t="s">
        <v>43</v>
      </c>
      <c r="C13" s="65" t="s">
        <v>45</v>
      </c>
      <c r="D13" s="55">
        <v>2.02</v>
      </c>
      <c r="E13" s="66"/>
      <c r="F13" s="66">
        <v>0.01</v>
      </c>
      <c r="G13" s="66">
        <v>0.44</v>
      </c>
      <c r="H13" s="57"/>
    </row>
    <row r="14" spans="1:8" ht="14.25" x14ac:dyDescent="0.2">
      <c r="A14" s="64">
        <v>42220</v>
      </c>
      <c r="B14" s="64" t="s">
        <v>43</v>
      </c>
      <c r="C14" s="65" t="s">
        <v>45</v>
      </c>
      <c r="D14" s="55">
        <v>12.98</v>
      </c>
      <c r="E14" s="66">
        <v>1.8</v>
      </c>
      <c r="F14" s="66">
        <v>0.02</v>
      </c>
      <c r="G14" s="66">
        <v>0.78</v>
      </c>
      <c r="H14" s="57"/>
    </row>
    <row r="15" spans="1:8" ht="14.25" x14ac:dyDescent="0.2">
      <c r="A15" s="64">
        <v>42297</v>
      </c>
      <c r="B15" s="64" t="s">
        <v>43</v>
      </c>
      <c r="C15" s="65" t="s">
        <v>45</v>
      </c>
      <c r="D15" s="55">
        <v>4.0599999999999996</v>
      </c>
      <c r="E15" s="66">
        <v>2.4</v>
      </c>
      <c r="F15" s="66">
        <v>0.02</v>
      </c>
      <c r="G15" s="66">
        <v>0.44</v>
      </c>
      <c r="H15" s="57"/>
    </row>
    <row r="16" spans="1:8" ht="14.25" x14ac:dyDescent="0.2">
      <c r="A16" s="64">
        <v>42465</v>
      </c>
      <c r="B16" s="64" t="s">
        <v>43</v>
      </c>
      <c r="C16" s="65" t="s">
        <v>45</v>
      </c>
      <c r="D16" s="55">
        <v>2.2200000000000002</v>
      </c>
      <c r="E16" s="66">
        <v>2.2999999999999998</v>
      </c>
      <c r="F16" s="66">
        <v>0.02</v>
      </c>
      <c r="G16" s="66">
        <v>0.47</v>
      </c>
      <c r="H16" s="57"/>
    </row>
    <row r="17" spans="1:8" ht="14.25" x14ac:dyDescent="0.2">
      <c r="A17" s="64">
        <v>42528</v>
      </c>
      <c r="B17" s="64" t="s">
        <v>43</v>
      </c>
      <c r="C17" s="65" t="s">
        <v>45</v>
      </c>
      <c r="D17" s="55">
        <v>3.09</v>
      </c>
      <c r="E17" s="66">
        <v>2.2999999999999998</v>
      </c>
      <c r="F17" s="66">
        <v>0.01</v>
      </c>
      <c r="G17" s="66">
        <v>0.47</v>
      </c>
      <c r="H17" s="57"/>
    </row>
    <row r="18" spans="1:8" ht="14.25" x14ac:dyDescent="0.2">
      <c r="A18" s="64">
        <v>43256</v>
      </c>
      <c r="B18" s="64" t="s">
        <v>43</v>
      </c>
      <c r="C18" s="65" t="s">
        <v>45</v>
      </c>
      <c r="D18" s="55">
        <v>3.03</v>
      </c>
      <c r="E18" s="66">
        <v>2.2999999999999998</v>
      </c>
      <c r="F18" s="66">
        <v>0.01</v>
      </c>
      <c r="G18" s="66">
        <v>0.48</v>
      </c>
      <c r="H18" s="57"/>
    </row>
    <row r="19" spans="1:8" ht="14.25" x14ac:dyDescent="0.2">
      <c r="A19" s="64">
        <v>43319</v>
      </c>
      <c r="B19" s="64" t="s">
        <v>43</v>
      </c>
      <c r="C19" s="65" t="s">
        <v>45</v>
      </c>
      <c r="D19" s="55">
        <v>4.24</v>
      </c>
      <c r="E19" s="66">
        <v>1.9</v>
      </c>
      <c r="F19" s="66">
        <v>0.01</v>
      </c>
      <c r="G19" s="66">
        <v>0.46</v>
      </c>
      <c r="H19" s="57"/>
    </row>
    <row r="20" spans="1:8" ht="14.25" x14ac:dyDescent="0.2">
      <c r="A20" s="64">
        <v>43375</v>
      </c>
      <c r="B20" s="64" t="s">
        <v>43</v>
      </c>
      <c r="C20" s="65" t="s">
        <v>45</v>
      </c>
      <c r="D20" s="55">
        <v>4.16</v>
      </c>
      <c r="E20" s="66">
        <v>2.1</v>
      </c>
      <c r="F20" s="66">
        <v>0.01</v>
      </c>
      <c r="G20" s="66">
        <v>0.5</v>
      </c>
      <c r="H20" s="57"/>
    </row>
    <row r="21" spans="1:8" ht="15.75" customHeight="1" x14ac:dyDescent="0.2">
      <c r="A21" s="64">
        <v>43564</v>
      </c>
      <c r="B21" s="64" t="s">
        <v>43</v>
      </c>
      <c r="C21" s="65" t="s">
        <v>45</v>
      </c>
      <c r="D21" s="55">
        <v>2.31</v>
      </c>
      <c r="E21" s="66">
        <v>2.4</v>
      </c>
      <c r="F21" s="66">
        <v>0.01</v>
      </c>
      <c r="G21" s="66">
        <v>0.5</v>
      </c>
      <c r="H21" s="57"/>
    </row>
    <row r="22" spans="1:8" ht="15.75" customHeight="1" x14ac:dyDescent="0.2">
      <c r="A22" s="64">
        <v>40042</v>
      </c>
      <c r="B22" s="64" t="s">
        <v>46</v>
      </c>
      <c r="C22" s="65" t="s">
        <v>47</v>
      </c>
      <c r="D22" s="55">
        <v>14.856</v>
      </c>
      <c r="E22" s="66">
        <v>1.1000000000000001</v>
      </c>
      <c r="F22" s="66">
        <v>0.02</v>
      </c>
      <c r="G22" s="66"/>
      <c r="H22" s="57"/>
    </row>
    <row r="23" spans="1:8" ht="15.75" customHeight="1" x14ac:dyDescent="0.2">
      <c r="A23" s="64">
        <v>40350</v>
      </c>
      <c r="B23" s="64" t="s">
        <v>46</v>
      </c>
      <c r="C23" s="65" t="s">
        <v>47</v>
      </c>
      <c r="D23" s="55">
        <v>2.65</v>
      </c>
      <c r="E23" s="66">
        <v>1.3</v>
      </c>
      <c r="F23" s="66">
        <v>0.02</v>
      </c>
      <c r="G23" s="66">
        <v>0.38</v>
      </c>
      <c r="H23" s="57"/>
    </row>
    <row r="24" spans="1:8" ht="15.75" customHeight="1" x14ac:dyDescent="0.2">
      <c r="A24" s="64">
        <v>40469</v>
      </c>
      <c r="B24" s="64" t="s">
        <v>46</v>
      </c>
      <c r="C24" s="65" t="s">
        <v>47</v>
      </c>
      <c r="D24" s="55">
        <v>3.68</v>
      </c>
      <c r="E24" s="66">
        <v>1.4</v>
      </c>
      <c r="F24" s="66">
        <v>0.01</v>
      </c>
      <c r="G24" s="66">
        <v>0.35</v>
      </c>
      <c r="H24" s="57"/>
    </row>
    <row r="25" spans="1:8" ht="15.75" customHeight="1" x14ac:dyDescent="0.2">
      <c r="A25" s="64">
        <v>41015</v>
      </c>
      <c r="B25" s="64" t="s">
        <v>46</v>
      </c>
      <c r="C25" s="65" t="s">
        <v>47</v>
      </c>
      <c r="D25" s="55">
        <v>1.36</v>
      </c>
      <c r="E25" s="66">
        <v>2.1</v>
      </c>
      <c r="F25" s="66">
        <v>0</v>
      </c>
      <c r="G25" s="66">
        <v>0.46</v>
      </c>
      <c r="H25" s="57"/>
    </row>
    <row r="26" spans="1:8" ht="15.75" customHeight="1" x14ac:dyDescent="0.2">
      <c r="A26" s="64">
        <v>41015</v>
      </c>
      <c r="B26" s="64" t="s">
        <v>46</v>
      </c>
      <c r="C26" s="65" t="s">
        <v>47</v>
      </c>
      <c r="D26" s="55">
        <v>2.4</v>
      </c>
      <c r="E26" s="66">
        <v>2.15</v>
      </c>
      <c r="F26" s="66">
        <v>0.01</v>
      </c>
      <c r="G26" s="66">
        <v>0.48</v>
      </c>
      <c r="H26" s="57"/>
    </row>
    <row r="27" spans="1:8" ht="15.75" customHeight="1" x14ac:dyDescent="0.2">
      <c r="A27" s="64">
        <v>41078</v>
      </c>
      <c r="B27" s="64" t="s">
        <v>46</v>
      </c>
      <c r="C27" s="65" t="s">
        <v>47</v>
      </c>
      <c r="D27" s="55">
        <v>1.79</v>
      </c>
      <c r="E27" s="66">
        <v>1.9</v>
      </c>
      <c r="F27" s="66">
        <v>0</v>
      </c>
      <c r="G27" s="66">
        <v>0.39</v>
      </c>
      <c r="H27" s="57"/>
    </row>
    <row r="28" spans="1:8" ht="15.75" customHeight="1" x14ac:dyDescent="0.2">
      <c r="A28" s="64">
        <v>41078</v>
      </c>
      <c r="B28" s="64" t="s">
        <v>46</v>
      </c>
      <c r="C28" s="65" t="s">
        <v>47</v>
      </c>
      <c r="D28" s="55">
        <v>4.74</v>
      </c>
      <c r="E28" s="66">
        <v>1.8</v>
      </c>
      <c r="F28" s="66">
        <v>0.01</v>
      </c>
      <c r="G28" s="66">
        <v>0.39</v>
      </c>
      <c r="H28" s="57"/>
    </row>
    <row r="29" spans="1:8" ht="15.75" customHeight="1" x14ac:dyDescent="0.2">
      <c r="A29" s="64">
        <v>41141</v>
      </c>
      <c r="B29" s="64" t="s">
        <v>46</v>
      </c>
      <c r="C29" s="65" t="s">
        <v>47</v>
      </c>
      <c r="D29" s="55">
        <v>5.4</v>
      </c>
      <c r="E29" s="66">
        <v>1.1000000000000001</v>
      </c>
      <c r="F29" s="66">
        <v>0.01</v>
      </c>
      <c r="G29" s="66">
        <v>0.39</v>
      </c>
      <c r="H29" s="57"/>
    </row>
    <row r="30" spans="1:8" ht="15.75" customHeight="1" x14ac:dyDescent="0.2">
      <c r="A30" s="64">
        <v>41141</v>
      </c>
      <c r="B30" s="64" t="s">
        <v>46</v>
      </c>
      <c r="C30" s="65" t="s">
        <v>47</v>
      </c>
      <c r="D30" s="55">
        <v>15.6</v>
      </c>
      <c r="E30" s="66">
        <v>1.3</v>
      </c>
      <c r="F30" s="66">
        <v>0.01</v>
      </c>
      <c r="G30" s="66">
        <v>0.37</v>
      </c>
      <c r="H30" s="57"/>
    </row>
    <row r="31" spans="1:8" ht="15.75" customHeight="1" x14ac:dyDescent="0.2">
      <c r="A31" s="64">
        <v>41199</v>
      </c>
      <c r="B31" s="64" t="s">
        <v>46</v>
      </c>
      <c r="C31" s="65" t="s">
        <v>47</v>
      </c>
      <c r="D31" s="55">
        <v>5.76</v>
      </c>
      <c r="E31" s="66">
        <v>1.45</v>
      </c>
      <c r="F31" s="66">
        <v>0.02</v>
      </c>
      <c r="G31" s="66">
        <v>0.35</v>
      </c>
      <c r="H31" s="57"/>
    </row>
    <row r="32" spans="1:8" ht="15.75" customHeight="1" x14ac:dyDescent="0.2">
      <c r="A32" s="64">
        <v>41199</v>
      </c>
      <c r="B32" s="64" t="s">
        <v>46</v>
      </c>
      <c r="C32" s="65" t="s">
        <v>47</v>
      </c>
      <c r="D32" s="55">
        <v>14.8</v>
      </c>
      <c r="E32" s="66">
        <v>1.3</v>
      </c>
      <c r="F32" s="66">
        <v>0.02</v>
      </c>
      <c r="G32" s="66">
        <v>0.35</v>
      </c>
      <c r="H32" s="57"/>
    </row>
    <row r="33" spans="1:8" ht="15.75" customHeight="1" x14ac:dyDescent="0.2">
      <c r="A33" s="64">
        <v>41380</v>
      </c>
      <c r="B33" s="64" t="s">
        <v>46</v>
      </c>
      <c r="C33" s="65" t="s">
        <v>47</v>
      </c>
      <c r="D33" s="55">
        <v>1.43</v>
      </c>
      <c r="E33" s="66">
        <v>2.5499999999999998</v>
      </c>
      <c r="F33" s="66">
        <v>0.01</v>
      </c>
      <c r="G33" s="66">
        <v>0.38</v>
      </c>
      <c r="H33" s="57"/>
    </row>
    <row r="34" spans="1:8" ht="15.75" customHeight="1" x14ac:dyDescent="0.2">
      <c r="A34" s="64">
        <v>41443</v>
      </c>
      <c r="B34" s="64" t="s">
        <v>46</v>
      </c>
      <c r="C34" s="65" t="s">
        <v>47</v>
      </c>
      <c r="D34" s="55">
        <v>2.59</v>
      </c>
      <c r="E34" s="66">
        <v>1.95</v>
      </c>
      <c r="F34" s="66">
        <v>0</v>
      </c>
      <c r="G34" s="66">
        <v>0.4</v>
      </c>
      <c r="H34" s="57"/>
    </row>
    <row r="35" spans="1:8" ht="15.75" customHeight="1" x14ac:dyDescent="0.2">
      <c r="A35" s="64">
        <v>41492</v>
      </c>
      <c r="B35" s="64" t="s">
        <v>46</v>
      </c>
      <c r="C35" s="65" t="s">
        <v>47</v>
      </c>
      <c r="D35" s="55">
        <v>1.28</v>
      </c>
      <c r="E35" s="66">
        <v>1.75</v>
      </c>
      <c r="F35" s="66">
        <v>0</v>
      </c>
      <c r="G35" s="66">
        <v>0.43</v>
      </c>
      <c r="H35" s="57"/>
    </row>
    <row r="36" spans="1:8" ht="15.75" customHeight="1" x14ac:dyDescent="0.2">
      <c r="A36" s="64">
        <v>41569</v>
      </c>
      <c r="B36" s="64" t="s">
        <v>46</v>
      </c>
      <c r="C36" s="65" t="s">
        <v>47</v>
      </c>
      <c r="D36" s="55">
        <v>2.99</v>
      </c>
      <c r="E36" s="66">
        <v>1.95</v>
      </c>
      <c r="F36" s="66">
        <v>0</v>
      </c>
      <c r="G36" s="66">
        <v>0.39</v>
      </c>
      <c r="H36" s="57"/>
    </row>
    <row r="37" spans="1:8" ht="15.75" customHeight="1" x14ac:dyDescent="0.2">
      <c r="A37" s="64">
        <v>41745</v>
      </c>
      <c r="B37" s="64" t="s">
        <v>46</v>
      </c>
      <c r="C37" s="65" t="s">
        <v>47</v>
      </c>
      <c r="D37" s="55">
        <v>3.24</v>
      </c>
      <c r="E37" s="66">
        <v>2.5</v>
      </c>
      <c r="F37" s="66">
        <v>0.01</v>
      </c>
      <c r="G37" s="66">
        <v>0.43</v>
      </c>
      <c r="H37" s="57"/>
    </row>
    <row r="38" spans="1:8" ht="15.75" customHeight="1" x14ac:dyDescent="0.2">
      <c r="A38" s="64">
        <v>41856</v>
      </c>
      <c r="B38" s="64" t="s">
        <v>46</v>
      </c>
      <c r="C38" s="65" t="s">
        <v>47</v>
      </c>
      <c r="D38" s="55">
        <v>5.0199999999999996</v>
      </c>
      <c r="E38" s="66">
        <v>1.6</v>
      </c>
      <c r="F38" s="66">
        <v>0.01</v>
      </c>
      <c r="G38" s="66">
        <v>0.46</v>
      </c>
      <c r="H38" s="57"/>
    </row>
    <row r="39" spans="1:8" ht="15.75" customHeight="1" x14ac:dyDescent="0.2">
      <c r="A39" s="64">
        <v>41919</v>
      </c>
      <c r="B39" s="64" t="s">
        <v>46</v>
      </c>
      <c r="C39" s="65" t="s">
        <v>47</v>
      </c>
      <c r="D39" s="55">
        <v>4.29</v>
      </c>
      <c r="E39" s="66">
        <v>2.2999999999999998</v>
      </c>
      <c r="F39" s="66">
        <v>0.02</v>
      </c>
      <c r="G39" s="66">
        <v>0.47</v>
      </c>
      <c r="H39" s="57"/>
    </row>
    <row r="40" spans="1:8" ht="15.75" customHeight="1" x14ac:dyDescent="0.2">
      <c r="A40" s="64">
        <v>42115</v>
      </c>
      <c r="B40" s="64" t="s">
        <v>46</v>
      </c>
      <c r="C40" s="65" t="s">
        <v>47</v>
      </c>
      <c r="D40" s="55">
        <v>2.25</v>
      </c>
      <c r="E40" s="66">
        <v>2.7</v>
      </c>
      <c r="F40" s="66">
        <v>0.01</v>
      </c>
      <c r="G40" s="66">
        <v>0.44</v>
      </c>
      <c r="H40" s="57"/>
    </row>
    <row r="41" spans="1:8" ht="15.75" customHeight="1" x14ac:dyDescent="0.2">
      <c r="A41" s="64">
        <v>42220</v>
      </c>
      <c r="B41" s="64" t="s">
        <v>46</v>
      </c>
      <c r="C41" s="65" t="s">
        <v>47</v>
      </c>
      <c r="D41" s="55">
        <v>6.67</v>
      </c>
      <c r="E41" s="66">
        <v>2</v>
      </c>
      <c r="F41" s="66">
        <v>0.01</v>
      </c>
      <c r="G41" s="66">
        <v>0.41</v>
      </c>
      <c r="H41" s="57"/>
    </row>
    <row r="42" spans="1:8" ht="15.75" customHeight="1" x14ac:dyDescent="0.2">
      <c r="A42" s="64">
        <v>42297</v>
      </c>
      <c r="B42" s="64" t="s">
        <v>46</v>
      </c>
      <c r="C42" s="65" t="s">
        <v>47</v>
      </c>
      <c r="D42" s="55">
        <v>3.15</v>
      </c>
      <c r="E42" s="66">
        <v>2.7</v>
      </c>
      <c r="F42" s="66">
        <v>0.02</v>
      </c>
      <c r="G42" s="66">
        <v>0.44</v>
      </c>
      <c r="H42" s="57"/>
    </row>
    <row r="43" spans="1:8" ht="15.75" customHeight="1" x14ac:dyDescent="0.2">
      <c r="A43" s="64">
        <v>42465</v>
      </c>
      <c r="B43" s="64" t="s">
        <v>46</v>
      </c>
      <c r="C43" s="65" t="s">
        <v>47</v>
      </c>
      <c r="D43" s="55">
        <v>2.56</v>
      </c>
      <c r="E43" s="66">
        <v>2.7</v>
      </c>
      <c r="F43" s="66">
        <v>0.02</v>
      </c>
      <c r="G43" s="66">
        <v>0.47</v>
      </c>
      <c r="H43" s="57"/>
    </row>
    <row r="44" spans="1:8" ht="15.75" customHeight="1" x14ac:dyDescent="0.2">
      <c r="A44" s="64">
        <v>42528</v>
      </c>
      <c r="B44" s="64" t="s">
        <v>46</v>
      </c>
      <c r="C44" s="65" t="s">
        <v>47</v>
      </c>
      <c r="D44" s="55">
        <v>2.71</v>
      </c>
      <c r="E44" s="66">
        <v>2.8</v>
      </c>
      <c r="F44" s="66">
        <v>0.01</v>
      </c>
      <c r="G44" s="66">
        <v>0.46</v>
      </c>
      <c r="H44" s="57"/>
    </row>
    <row r="45" spans="1:8" ht="15.75" customHeight="1" x14ac:dyDescent="0.2">
      <c r="A45" s="64">
        <v>43256</v>
      </c>
      <c r="B45" s="64" t="s">
        <v>46</v>
      </c>
      <c r="C45" s="65" t="s">
        <v>47</v>
      </c>
      <c r="D45" s="55">
        <v>3.76</v>
      </c>
      <c r="E45" s="66">
        <v>2.2000000000000002</v>
      </c>
      <c r="F45" s="66">
        <v>0.01</v>
      </c>
      <c r="G45" s="66">
        <v>0.47</v>
      </c>
      <c r="H45" s="57"/>
    </row>
    <row r="46" spans="1:8" ht="15.75" customHeight="1" x14ac:dyDescent="0.2">
      <c r="A46" s="64">
        <v>43319</v>
      </c>
      <c r="B46" s="64" t="s">
        <v>46</v>
      </c>
      <c r="C46" s="65" t="s">
        <v>47</v>
      </c>
      <c r="D46" s="55">
        <v>3.54</v>
      </c>
      <c r="E46" s="66">
        <v>1.8</v>
      </c>
      <c r="F46" s="66">
        <v>0.02</v>
      </c>
      <c r="G46" s="66">
        <v>0.44</v>
      </c>
      <c r="H46" s="57"/>
    </row>
    <row r="47" spans="1:8" ht="15.75" customHeight="1" x14ac:dyDescent="0.2">
      <c r="A47" s="64">
        <v>43375</v>
      </c>
      <c r="B47" s="64" t="s">
        <v>46</v>
      </c>
      <c r="C47" s="65" t="s">
        <v>47</v>
      </c>
      <c r="D47" s="55">
        <v>5.61</v>
      </c>
      <c r="E47" s="66">
        <v>2</v>
      </c>
      <c r="F47" s="66">
        <v>0.01</v>
      </c>
      <c r="G47" s="66">
        <v>0.5</v>
      </c>
      <c r="H47" s="57"/>
    </row>
    <row r="48" spans="1:8" ht="15.75" customHeight="1" x14ac:dyDescent="0.2">
      <c r="A48" s="64">
        <v>40651</v>
      </c>
      <c r="B48" s="64" t="s">
        <v>48</v>
      </c>
      <c r="C48" s="65" t="s">
        <v>49</v>
      </c>
      <c r="D48" s="55">
        <v>1.74</v>
      </c>
      <c r="E48" s="66">
        <v>1.9</v>
      </c>
      <c r="F48" s="66">
        <v>0</v>
      </c>
      <c r="G48" s="66">
        <v>0.44</v>
      </c>
      <c r="H48" s="57"/>
    </row>
    <row r="49" spans="1:8" ht="15.75" customHeight="1" x14ac:dyDescent="0.2">
      <c r="A49" s="64">
        <v>40714</v>
      </c>
      <c r="B49" s="64" t="s">
        <v>48</v>
      </c>
      <c r="C49" s="65" t="s">
        <v>49</v>
      </c>
      <c r="D49" s="55">
        <v>2.17</v>
      </c>
      <c r="E49" s="66">
        <v>2.25</v>
      </c>
      <c r="F49" s="66">
        <v>0</v>
      </c>
      <c r="G49" s="66">
        <v>0.38</v>
      </c>
      <c r="H49" s="57"/>
    </row>
    <row r="50" spans="1:8" ht="15.75" customHeight="1" x14ac:dyDescent="0.2">
      <c r="A50" s="64">
        <v>40777</v>
      </c>
      <c r="B50" s="64" t="s">
        <v>48</v>
      </c>
      <c r="C50" s="65" t="s">
        <v>49</v>
      </c>
      <c r="D50" s="55">
        <v>7.64</v>
      </c>
      <c r="E50" s="66">
        <v>1.05</v>
      </c>
      <c r="F50" s="66">
        <v>0</v>
      </c>
      <c r="G50" s="66">
        <v>0.34</v>
      </c>
      <c r="H50" s="57"/>
    </row>
    <row r="51" spans="1:8" ht="15.75" customHeight="1" x14ac:dyDescent="0.2">
      <c r="A51" s="64">
        <v>40833</v>
      </c>
      <c r="B51" s="64" t="s">
        <v>48</v>
      </c>
      <c r="C51" s="65" t="s">
        <v>49</v>
      </c>
      <c r="D51" s="55">
        <v>3.32</v>
      </c>
      <c r="E51" s="66">
        <v>1.6</v>
      </c>
      <c r="F51" s="66">
        <v>0.01</v>
      </c>
      <c r="G51" s="66">
        <v>0.48</v>
      </c>
      <c r="H51" s="57"/>
    </row>
    <row r="52" spans="1:8" ht="15.75" customHeight="1" x14ac:dyDescent="0.2">
      <c r="A52" s="64">
        <v>41015</v>
      </c>
      <c r="B52" s="64" t="s">
        <v>48</v>
      </c>
      <c r="C52" s="65" t="s">
        <v>49</v>
      </c>
      <c r="D52" s="55">
        <v>3</v>
      </c>
      <c r="E52" s="66">
        <v>1.9</v>
      </c>
      <c r="F52" s="66">
        <v>0.01</v>
      </c>
      <c r="G52" s="66">
        <v>0.48</v>
      </c>
      <c r="H52" s="57"/>
    </row>
    <row r="53" spans="1:8" ht="15.75" customHeight="1" x14ac:dyDescent="0.2">
      <c r="A53" s="64">
        <v>41078</v>
      </c>
      <c r="B53" s="64" t="s">
        <v>48</v>
      </c>
      <c r="C53" s="65" t="s">
        <v>49</v>
      </c>
      <c r="D53" s="55">
        <v>6.16</v>
      </c>
      <c r="E53" s="66">
        <v>1.9</v>
      </c>
      <c r="F53" s="66">
        <v>0.01</v>
      </c>
      <c r="G53" s="66">
        <v>0.41</v>
      </c>
      <c r="H53" s="57"/>
    </row>
    <row r="54" spans="1:8" ht="15.75" customHeight="1" x14ac:dyDescent="0.2">
      <c r="A54" s="64">
        <v>41141</v>
      </c>
      <c r="B54" s="64" t="s">
        <v>48</v>
      </c>
      <c r="C54" s="65" t="s">
        <v>49</v>
      </c>
      <c r="D54" s="55">
        <v>14.5</v>
      </c>
      <c r="E54" s="66">
        <v>1.6</v>
      </c>
      <c r="F54" s="66">
        <v>0.01</v>
      </c>
      <c r="G54" s="66">
        <v>0.36</v>
      </c>
      <c r="H54" s="57"/>
    </row>
    <row r="55" spans="1:8" ht="15.75" customHeight="1" x14ac:dyDescent="0.2">
      <c r="A55" s="64">
        <v>41199</v>
      </c>
      <c r="B55" s="64" t="s">
        <v>48</v>
      </c>
      <c r="C55" s="65" t="s">
        <v>49</v>
      </c>
      <c r="D55" s="55">
        <v>13.4</v>
      </c>
      <c r="E55" s="66">
        <v>1.2</v>
      </c>
      <c r="F55" s="66">
        <v>0.01</v>
      </c>
      <c r="G55" s="66">
        <v>0.35</v>
      </c>
      <c r="H55" s="57"/>
    </row>
    <row r="56" spans="1:8" ht="15.75" customHeight="1" x14ac:dyDescent="0.2">
      <c r="A56" s="64">
        <v>41745</v>
      </c>
      <c r="B56" s="64" t="s">
        <v>48</v>
      </c>
      <c r="C56" s="65" t="s">
        <v>49</v>
      </c>
      <c r="D56" s="55">
        <v>1.04</v>
      </c>
      <c r="E56" s="66">
        <v>1.5</v>
      </c>
      <c r="F56" s="66">
        <v>0.01</v>
      </c>
      <c r="G56" s="66">
        <v>0.45</v>
      </c>
      <c r="H56" s="57"/>
    </row>
    <row r="57" spans="1:8" ht="15.75" customHeight="1" x14ac:dyDescent="0.2">
      <c r="A57" s="64">
        <v>41745</v>
      </c>
      <c r="B57" s="64" t="s">
        <v>48</v>
      </c>
      <c r="C57" s="65" t="s">
        <v>49</v>
      </c>
      <c r="D57" s="55">
        <v>5.0599999999999996</v>
      </c>
      <c r="E57" s="66">
        <v>2.2000000000000002</v>
      </c>
      <c r="F57" s="66">
        <v>0.01</v>
      </c>
      <c r="G57" s="66">
        <v>0.46</v>
      </c>
      <c r="H57" s="57"/>
    </row>
    <row r="58" spans="1:8" ht="15.75" customHeight="1" x14ac:dyDescent="0.2">
      <c r="A58" s="64">
        <v>41793</v>
      </c>
      <c r="B58" s="64" t="s">
        <v>48</v>
      </c>
      <c r="C58" s="65" t="s">
        <v>49</v>
      </c>
      <c r="D58" s="55">
        <v>2.2999999999999998</v>
      </c>
      <c r="E58" s="66">
        <v>2.4500000000000002</v>
      </c>
      <c r="F58" s="66">
        <v>0.02</v>
      </c>
      <c r="G58" s="66">
        <v>0.5</v>
      </c>
      <c r="H58" s="57"/>
    </row>
    <row r="59" spans="1:8" ht="15.75" customHeight="1" x14ac:dyDescent="0.2">
      <c r="A59" s="64">
        <v>41793</v>
      </c>
      <c r="B59" s="64" t="s">
        <v>48</v>
      </c>
      <c r="C59" s="65" t="s">
        <v>49</v>
      </c>
      <c r="D59" s="55">
        <v>2.9</v>
      </c>
      <c r="E59" s="66">
        <v>2.2000000000000002</v>
      </c>
      <c r="F59" s="66">
        <v>0.01</v>
      </c>
      <c r="G59" s="66">
        <v>0.53</v>
      </c>
      <c r="H59" s="57"/>
    </row>
    <row r="60" spans="1:8" ht="15.75" customHeight="1" x14ac:dyDescent="0.2">
      <c r="A60" s="64">
        <v>41856</v>
      </c>
      <c r="B60" s="64" t="s">
        <v>48</v>
      </c>
      <c r="C60" s="65" t="s">
        <v>49</v>
      </c>
      <c r="D60" s="55">
        <v>2.19</v>
      </c>
      <c r="E60" s="66">
        <v>1.9</v>
      </c>
      <c r="F60" s="66">
        <v>0.01</v>
      </c>
      <c r="G60" s="66">
        <v>0.49</v>
      </c>
      <c r="H60" s="57"/>
    </row>
    <row r="61" spans="1:8" ht="15.75" customHeight="1" x14ac:dyDescent="0.2">
      <c r="A61" s="64">
        <v>41856</v>
      </c>
      <c r="B61" s="64" t="s">
        <v>48</v>
      </c>
      <c r="C61" s="65" t="s">
        <v>49</v>
      </c>
      <c r="D61" s="55">
        <v>5.47</v>
      </c>
      <c r="E61" s="66">
        <v>1.9</v>
      </c>
      <c r="F61" s="66">
        <v>0.01</v>
      </c>
      <c r="G61" s="66">
        <v>0.42</v>
      </c>
      <c r="H61" s="57"/>
    </row>
    <row r="62" spans="1:8" ht="15.75" customHeight="1" x14ac:dyDescent="0.2">
      <c r="A62" s="64">
        <v>41919</v>
      </c>
      <c r="B62" s="64" t="s">
        <v>48</v>
      </c>
      <c r="C62" s="65" t="s">
        <v>49</v>
      </c>
      <c r="D62" s="55">
        <v>5.14</v>
      </c>
      <c r="E62" s="66">
        <v>1.45</v>
      </c>
      <c r="F62" s="66">
        <v>0.02</v>
      </c>
      <c r="G62" s="66">
        <v>0.49</v>
      </c>
      <c r="H62" s="57"/>
    </row>
    <row r="63" spans="1:8" ht="15.75" customHeight="1" x14ac:dyDescent="0.2">
      <c r="A63" s="64">
        <v>41919</v>
      </c>
      <c r="B63" s="64" t="s">
        <v>48</v>
      </c>
      <c r="C63" s="65" t="s">
        <v>49</v>
      </c>
      <c r="D63" s="55">
        <v>6.96</v>
      </c>
      <c r="E63" s="66">
        <v>1.8</v>
      </c>
      <c r="F63" s="66">
        <v>0.02</v>
      </c>
      <c r="G63" s="66">
        <v>0.5</v>
      </c>
      <c r="H63" s="57"/>
    </row>
    <row r="64" spans="1:8" ht="15.75" customHeight="1" x14ac:dyDescent="0.2">
      <c r="A64" s="64">
        <v>42115</v>
      </c>
      <c r="B64" s="64" t="s">
        <v>48</v>
      </c>
      <c r="C64" s="65" t="s">
        <v>49</v>
      </c>
      <c r="D64" s="55">
        <v>1.46</v>
      </c>
      <c r="E64" s="66">
        <v>2.75</v>
      </c>
      <c r="F64" s="66">
        <v>0.02</v>
      </c>
      <c r="G64" s="66">
        <v>0.47</v>
      </c>
      <c r="H64" s="57"/>
    </row>
    <row r="65" spans="1:8" ht="15.75" customHeight="1" x14ac:dyDescent="0.2">
      <c r="A65" s="64">
        <v>42157</v>
      </c>
      <c r="B65" s="64" t="s">
        <v>48</v>
      </c>
      <c r="C65" s="65" t="s">
        <v>49</v>
      </c>
      <c r="D65" s="55">
        <v>2.35</v>
      </c>
      <c r="E65" s="66">
        <v>2.5499999999999998</v>
      </c>
      <c r="F65" s="66">
        <v>0.01</v>
      </c>
      <c r="G65" s="66">
        <v>0.42</v>
      </c>
      <c r="H65" s="57"/>
    </row>
    <row r="66" spans="1:8" ht="15.75" customHeight="1" x14ac:dyDescent="0.2">
      <c r="A66" s="64">
        <v>42220</v>
      </c>
      <c r="B66" s="64" t="s">
        <v>48</v>
      </c>
      <c r="C66" s="65" t="s">
        <v>49</v>
      </c>
      <c r="D66" s="55">
        <v>4.76</v>
      </c>
      <c r="E66" s="66">
        <v>2.65</v>
      </c>
      <c r="F66" s="66">
        <v>0.01</v>
      </c>
      <c r="G66" s="66">
        <v>0.36</v>
      </c>
      <c r="H66" s="57"/>
    </row>
    <row r="67" spans="1:8" ht="15.75" customHeight="1" x14ac:dyDescent="0.2">
      <c r="A67" s="64">
        <v>42297</v>
      </c>
      <c r="B67" s="64" t="s">
        <v>48</v>
      </c>
      <c r="C67" s="65" t="s">
        <v>49</v>
      </c>
      <c r="D67" s="55">
        <v>1.56</v>
      </c>
      <c r="E67" s="66">
        <v>1.9</v>
      </c>
      <c r="F67" s="66">
        <v>0.01</v>
      </c>
      <c r="G67" s="66">
        <v>0.47</v>
      </c>
      <c r="H67" s="57"/>
    </row>
    <row r="68" spans="1:8" ht="15.75" customHeight="1" x14ac:dyDescent="0.2">
      <c r="A68" s="64">
        <v>42465</v>
      </c>
      <c r="B68" s="64" t="s">
        <v>48</v>
      </c>
      <c r="C68" s="65" t="s">
        <v>49</v>
      </c>
      <c r="D68" s="55">
        <v>1.53</v>
      </c>
      <c r="E68" s="66">
        <v>2</v>
      </c>
      <c r="F68" s="66">
        <v>0.02</v>
      </c>
      <c r="G68" s="66">
        <v>0.5</v>
      </c>
      <c r="H68" s="57"/>
    </row>
    <row r="69" spans="1:8" ht="15.75" customHeight="1" x14ac:dyDescent="0.2">
      <c r="A69" s="64">
        <v>42528</v>
      </c>
      <c r="B69" s="64" t="s">
        <v>48</v>
      </c>
      <c r="C69" s="65" t="s">
        <v>49</v>
      </c>
      <c r="D69" s="55">
        <v>1.97</v>
      </c>
      <c r="E69" s="66">
        <v>3.15</v>
      </c>
      <c r="F69" s="66">
        <v>0</v>
      </c>
      <c r="G69" s="66">
        <v>0.52</v>
      </c>
      <c r="H69" s="57"/>
    </row>
    <row r="70" spans="1:8" ht="15.75" customHeight="1" x14ac:dyDescent="0.2">
      <c r="A70" s="64">
        <v>42584</v>
      </c>
      <c r="B70" s="64" t="s">
        <v>48</v>
      </c>
      <c r="C70" s="65" t="s">
        <v>49</v>
      </c>
      <c r="D70" s="55">
        <v>4.3499999999999996</v>
      </c>
      <c r="E70" s="66">
        <v>2.95</v>
      </c>
      <c r="F70" s="66">
        <v>0.01</v>
      </c>
      <c r="G70" s="66">
        <v>0.38</v>
      </c>
      <c r="H70" s="57"/>
    </row>
    <row r="71" spans="1:8" ht="15.75" customHeight="1" x14ac:dyDescent="0.2">
      <c r="A71" s="64">
        <v>42661</v>
      </c>
      <c r="B71" s="64" t="s">
        <v>48</v>
      </c>
      <c r="C71" s="65" t="s">
        <v>49</v>
      </c>
      <c r="D71" s="55">
        <v>0.63</v>
      </c>
      <c r="E71" s="66">
        <v>2.5</v>
      </c>
      <c r="F71" s="66">
        <v>0</v>
      </c>
      <c r="G71" s="66">
        <v>0.38</v>
      </c>
      <c r="H71" s="57"/>
    </row>
    <row r="72" spans="1:8" ht="15.75" customHeight="1" x14ac:dyDescent="0.2">
      <c r="A72" s="64">
        <v>42892</v>
      </c>
      <c r="B72" s="64" t="s">
        <v>48</v>
      </c>
      <c r="C72" s="65" t="s">
        <v>49</v>
      </c>
      <c r="D72" s="55">
        <v>7.45</v>
      </c>
      <c r="E72" s="66">
        <v>3</v>
      </c>
      <c r="F72" s="66">
        <v>0</v>
      </c>
      <c r="G72" s="66">
        <v>0.4</v>
      </c>
      <c r="H72" s="57"/>
    </row>
    <row r="73" spans="1:8" ht="15.75" customHeight="1" x14ac:dyDescent="0.2">
      <c r="A73" s="64">
        <v>40651</v>
      </c>
      <c r="B73" s="64" t="s">
        <v>77</v>
      </c>
      <c r="C73" s="65" t="s">
        <v>78</v>
      </c>
      <c r="D73" s="55">
        <v>2.62</v>
      </c>
      <c r="E73" s="66">
        <v>1.3</v>
      </c>
      <c r="F73" s="66">
        <v>0</v>
      </c>
      <c r="G73" s="66">
        <v>0.34</v>
      </c>
      <c r="H73" s="57"/>
    </row>
    <row r="74" spans="1:8" ht="15.75" customHeight="1" x14ac:dyDescent="0.2">
      <c r="A74" s="64">
        <v>41015</v>
      </c>
      <c r="B74" s="64" t="s">
        <v>77</v>
      </c>
      <c r="C74" s="65" t="s">
        <v>78</v>
      </c>
      <c r="D74" s="55">
        <v>8.3000000000000007</v>
      </c>
      <c r="E74" s="66">
        <v>0.9</v>
      </c>
      <c r="F74" s="66">
        <v>0.01</v>
      </c>
      <c r="G74" s="66">
        <v>0.36</v>
      </c>
      <c r="H74" s="57"/>
    </row>
    <row r="75" spans="1:8" ht="15.75" customHeight="1" x14ac:dyDescent="0.2">
      <c r="A75" s="64">
        <v>41078</v>
      </c>
      <c r="B75" s="64" t="s">
        <v>77</v>
      </c>
      <c r="C75" s="65" t="s">
        <v>78</v>
      </c>
      <c r="D75" s="55">
        <v>9.61</v>
      </c>
      <c r="E75" s="66">
        <v>1.6</v>
      </c>
      <c r="F75" s="66">
        <v>0.01</v>
      </c>
      <c r="G75" s="66">
        <v>0.37</v>
      </c>
      <c r="H75" s="57"/>
    </row>
    <row r="76" spans="1:8" ht="15.75" customHeight="1" x14ac:dyDescent="0.2">
      <c r="A76" s="64">
        <v>41141</v>
      </c>
      <c r="B76" s="64" t="s">
        <v>77</v>
      </c>
      <c r="C76" s="65" t="s">
        <v>78</v>
      </c>
      <c r="D76" s="55">
        <v>14.4</v>
      </c>
      <c r="E76" s="66">
        <v>1.3</v>
      </c>
      <c r="F76" s="66">
        <v>0.02</v>
      </c>
      <c r="G76" s="66">
        <v>0.34</v>
      </c>
      <c r="H76" s="57"/>
    </row>
    <row r="77" spans="1:8" ht="15.75" customHeight="1" x14ac:dyDescent="0.2">
      <c r="A77" s="64">
        <v>41199</v>
      </c>
      <c r="B77" s="64" t="s">
        <v>77</v>
      </c>
      <c r="C77" s="65" t="s">
        <v>78</v>
      </c>
      <c r="D77" s="55">
        <v>11.9</v>
      </c>
      <c r="E77" s="66">
        <v>1.5</v>
      </c>
      <c r="F77" s="66">
        <v>0.01</v>
      </c>
      <c r="G77" s="66">
        <v>0.32</v>
      </c>
      <c r="H77" s="57"/>
    </row>
    <row r="78" spans="1:8" ht="15.75" customHeight="1" x14ac:dyDescent="0.2">
      <c r="A78" s="64">
        <v>41745</v>
      </c>
      <c r="B78" s="64" t="s">
        <v>77</v>
      </c>
      <c r="C78" s="65" t="s">
        <v>78</v>
      </c>
      <c r="D78" s="55">
        <v>5.35</v>
      </c>
      <c r="E78" s="66">
        <v>1.3</v>
      </c>
      <c r="F78" s="66">
        <v>0.01</v>
      </c>
      <c r="G78" s="66">
        <v>0.36</v>
      </c>
      <c r="H78" s="57"/>
    </row>
    <row r="79" spans="1:8" ht="15.75" customHeight="1" x14ac:dyDescent="0.2">
      <c r="A79" s="64">
        <v>41793</v>
      </c>
      <c r="B79" s="64" t="s">
        <v>77</v>
      </c>
      <c r="C79" s="65" t="s">
        <v>78</v>
      </c>
      <c r="D79" s="55">
        <v>12.9</v>
      </c>
      <c r="E79" s="66">
        <v>1.3</v>
      </c>
      <c r="F79" s="66">
        <v>0.01</v>
      </c>
      <c r="G79" s="66">
        <v>0.44</v>
      </c>
      <c r="H79" s="57"/>
    </row>
    <row r="80" spans="1:8" ht="15.75" customHeight="1" x14ac:dyDescent="0.2">
      <c r="A80" s="64">
        <v>41856</v>
      </c>
      <c r="B80" s="64" t="s">
        <v>77</v>
      </c>
      <c r="C80" s="65" t="s">
        <v>78</v>
      </c>
      <c r="D80" s="55">
        <v>8.49</v>
      </c>
      <c r="E80" s="66">
        <v>1.9</v>
      </c>
      <c r="F80" s="66">
        <v>0.01</v>
      </c>
      <c r="G80" s="66">
        <v>0.38</v>
      </c>
      <c r="H80" s="57"/>
    </row>
    <row r="81" spans="1:8" ht="15.75" customHeight="1" x14ac:dyDescent="0.2">
      <c r="A81" s="64">
        <v>41919</v>
      </c>
      <c r="B81" s="64" t="s">
        <v>77</v>
      </c>
      <c r="C81" s="65" t="s">
        <v>78</v>
      </c>
      <c r="D81" s="55">
        <v>11.6</v>
      </c>
      <c r="E81" s="66">
        <v>1.4</v>
      </c>
      <c r="F81" s="66">
        <v>0.02</v>
      </c>
      <c r="G81" s="66">
        <v>0.41</v>
      </c>
      <c r="H81" s="57"/>
    </row>
    <row r="82" spans="1:8" ht="15.75" customHeight="1" x14ac:dyDescent="0.2">
      <c r="A82" s="64">
        <v>40042</v>
      </c>
      <c r="B82" s="64" t="s">
        <v>50</v>
      </c>
      <c r="C82" s="67" t="s">
        <v>51</v>
      </c>
      <c r="D82" s="55">
        <v>4.9219999999999997</v>
      </c>
      <c r="E82" s="66">
        <v>1.5</v>
      </c>
      <c r="F82" s="66">
        <v>0.02</v>
      </c>
      <c r="G82" s="66"/>
      <c r="H82" s="57"/>
    </row>
    <row r="83" spans="1:8" ht="15.75" customHeight="1" x14ac:dyDescent="0.2">
      <c r="A83" s="64">
        <v>40350</v>
      </c>
      <c r="B83" s="64" t="s">
        <v>50</v>
      </c>
      <c r="C83" s="67" t="s">
        <v>51</v>
      </c>
      <c r="D83" s="55">
        <v>3.05</v>
      </c>
      <c r="E83" s="66">
        <v>1.3</v>
      </c>
      <c r="F83" s="66">
        <v>0.02</v>
      </c>
      <c r="G83" s="66">
        <v>0.4</v>
      </c>
      <c r="H83" s="57"/>
    </row>
    <row r="84" spans="1:8" ht="15.75" customHeight="1" x14ac:dyDescent="0.2">
      <c r="A84" s="64">
        <v>40469</v>
      </c>
      <c r="B84" s="64" t="s">
        <v>50</v>
      </c>
      <c r="C84" s="67" t="s">
        <v>51</v>
      </c>
      <c r="D84" s="55">
        <v>4.43</v>
      </c>
      <c r="E84" s="66">
        <v>1.3</v>
      </c>
      <c r="F84" s="66">
        <v>0.02</v>
      </c>
      <c r="G84" s="66">
        <v>0.38</v>
      </c>
      <c r="H84" s="57"/>
    </row>
    <row r="85" spans="1:8" ht="15.75" customHeight="1" x14ac:dyDescent="0.2">
      <c r="A85" s="64">
        <v>40651</v>
      </c>
      <c r="B85" s="64" t="s">
        <v>50</v>
      </c>
      <c r="C85" s="67" t="s">
        <v>51</v>
      </c>
      <c r="D85" s="55">
        <v>3.46</v>
      </c>
      <c r="E85" s="66">
        <v>1.7</v>
      </c>
      <c r="F85" s="66">
        <v>0.01</v>
      </c>
      <c r="G85" s="66">
        <v>0.45</v>
      </c>
      <c r="H85" s="57"/>
    </row>
    <row r="86" spans="1:8" ht="15.75" customHeight="1" x14ac:dyDescent="0.2">
      <c r="A86" s="64">
        <v>40714</v>
      </c>
      <c r="B86" s="64" t="s">
        <v>50</v>
      </c>
      <c r="C86" s="67" t="s">
        <v>51</v>
      </c>
      <c r="D86" s="55">
        <v>6.14</v>
      </c>
      <c r="E86" s="66">
        <v>1.9</v>
      </c>
      <c r="F86" s="66">
        <v>0.01</v>
      </c>
      <c r="G86" s="66">
        <v>0.4</v>
      </c>
      <c r="H86" s="57"/>
    </row>
    <row r="87" spans="1:8" ht="15.75" customHeight="1" x14ac:dyDescent="0.2">
      <c r="A87" s="64">
        <v>40777</v>
      </c>
      <c r="B87" s="64" t="s">
        <v>50</v>
      </c>
      <c r="C87" s="67" t="s">
        <v>51</v>
      </c>
      <c r="D87" s="55">
        <v>27.7</v>
      </c>
      <c r="E87" s="66">
        <v>1.3</v>
      </c>
      <c r="F87" s="66">
        <v>0.01</v>
      </c>
      <c r="G87" s="66">
        <v>0.37</v>
      </c>
      <c r="H87" s="57"/>
    </row>
    <row r="88" spans="1:8" ht="15.75" customHeight="1" x14ac:dyDescent="0.2">
      <c r="A88" s="64">
        <v>40833</v>
      </c>
      <c r="B88" s="64" t="s">
        <v>50</v>
      </c>
      <c r="C88" s="67" t="s">
        <v>51</v>
      </c>
      <c r="D88" s="55">
        <v>7.1</v>
      </c>
      <c r="E88" s="66">
        <v>1.2</v>
      </c>
      <c r="F88" s="66">
        <v>0.02</v>
      </c>
      <c r="G88" s="66">
        <v>0.49</v>
      </c>
      <c r="H88" s="57"/>
    </row>
    <row r="89" spans="1:8" ht="15.75" customHeight="1" x14ac:dyDescent="0.2">
      <c r="A89" s="64">
        <v>41015</v>
      </c>
      <c r="B89" s="64" t="s">
        <v>50</v>
      </c>
      <c r="C89" s="67" t="s">
        <v>51</v>
      </c>
      <c r="D89" s="55">
        <v>5.41</v>
      </c>
      <c r="E89" s="66">
        <v>1.3</v>
      </c>
      <c r="F89" s="66">
        <v>0.01</v>
      </c>
      <c r="G89" s="66">
        <v>0.46</v>
      </c>
      <c r="H89" s="57"/>
    </row>
    <row r="90" spans="1:8" ht="15.75" customHeight="1" x14ac:dyDescent="0.2">
      <c r="A90" s="64">
        <v>41078</v>
      </c>
      <c r="B90" s="64" t="s">
        <v>50</v>
      </c>
      <c r="C90" s="67" t="s">
        <v>51</v>
      </c>
      <c r="D90" s="55">
        <v>7.03</v>
      </c>
      <c r="E90" s="66">
        <v>1.6</v>
      </c>
      <c r="F90" s="66">
        <v>0.01</v>
      </c>
      <c r="G90" s="66">
        <v>0.39</v>
      </c>
      <c r="H90" s="57"/>
    </row>
    <row r="91" spans="1:8" ht="15.75" customHeight="1" x14ac:dyDescent="0.2">
      <c r="A91" s="64">
        <v>41141</v>
      </c>
      <c r="B91" s="64" t="s">
        <v>50</v>
      </c>
      <c r="C91" s="67" t="s">
        <v>51</v>
      </c>
      <c r="D91" s="55">
        <v>18.5</v>
      </c>
      <c r="E91" s="66">
        <v>1.3</v>
      </c>
      <c r="F91" s="66">
        <v>0.02</v>
      </c>
      <c r="G91" s="66">
        <v>0.39</v>
      </c>
      <c r="H91" s="57"/>
    </row>
    <row r="92" spans="1:8" ht="15.75" customHeight="1" x14ac:dyDescent="0.2">
      <c r="A92" s="64">
        <v>41199</v>
      </c>
      <c r="B92" s="64" t="s">
        <v>50</v>
      </c>
      <c r="C92" s="67" t="s">
        <v>51</v>
      </c>
      <c r="D92" s="55">
        <v>11.4</v>
      </c>
      <c r="E92" s="66">
        <v>1.3</v>
      </c>
      <c r="F92" s="66">
        <v>0.01</v>
      </c>
      <c r="G92" s="66">
        <v>0.35</v>
      </c>
      <c r="H92" s="57"/>
    </row>
    <row r="93" spans="1:8" ht="15.75" customHeight="1" x14ac:dyDescent="0.2">
      <c r="A93" s="64">
        <v>41569</v>
      </c>
      <c r="B93" s="64" t="s">
        <v>50</v>
      </c>
      <c r="C93" s="67" t="s">
        <v>51</v>
      </c>
      <c r="D93" s="55">
        <v>10.49</v>
      </c>
      <c r="E93" s="66">
        <v>2.5</v>
      </c>
      <c r="F93" s="66">
        <v>0.02</v>
      </c>
      <c r="G93" s="66">
        <v>0.84</v>
      </c>
      <c r="H93" s="57"/>
    </row>
    <row r="94" spans="1:8" ht="15.75" customHeight="1" x14ac:dyDescent="0.2">
      <c r="A94" s="64">
        <v>41745</v>
      </c>
      <c r="B94" s="64" t="s">
        <v>50</v>
      </c>
      <c r="C94" s="67" t="s">
        <v>51</v>
      </c>
      <c r="D94" s="55">
        <v>8.3000000000000007</v>
      </c>
      <c r="E94" s="66">
        <v>2</v>
      </c>
      <c r="F94" s="66">
        <v>0.02</v>
      </c>
      <c r="G94" s="66">
        <v>0.47</v>
      </c>
      <c r="H94" s="57"/>
    </row>
    <row r="95" spans="1:8" ht="15.75" customHeight="1" x14ac:dyDescent="0.2">
      <c r="A95" s="64">
        <v>41793</v>
      </c>
      <c r="B95" s="64" t="s">
        <v>50</v>
      </c>
      <c r="C95" s="67" t="s">
        <v>51</v>
      </c>
      <c r="D95" s="55">
        <v>3.69</v>
      </c>
      <c r="E95" s="66">
        <v>1.9</v>
      </c>
      <c r="F95" s="66">
        <v>0.02</v>
      </c>
      <c r="G95" s="66">
        <v>0.47</v>
      </c>
      <c r="H95" s="57"/>
    </row>
    <row r="96" spans="1:8" ht="15.75" customHeight="1" x14ac:dyDescent="0.2">
      <c r="A96" s="64">
        <v>41856</v>
      </c>
      <c r="B96" s="64" t="s">
        <v>50</v>
      </c>
      <c r="C96" s="67" t="s">
        <v>51</v>
      </c>
      <c r="D96" s="55">
        <v>17.61</v>
      </c>
      <c r="E96" s="66">
        <v>1.8</v>
      </c>
      <c r="F96" s="66">
        <v>0.02</v>
      </c>
      <c r="G96" s="66">
        <v>1.06</v>
      </c>
      <c r="H96" s="57"/>
    </row>
    <row r="97" spans="1:8" ht="15.75" customHeight="1" x14ac:dyDescent="0.2">
      <c r="A97" s="64">
        <v>41919</v>
      </c>
      <c r="B97" s="64" t="s">
        <v>50</v>
      </c>
      <c r="C97" s="67" t="s">
        <v>51</v>
      </c>
      <c r="D97" s="55">
        <v>11.3</v>
      </c>
      <c r="E97" s="66">
        <v>1.4</v>
      </c>
      <c r="F97" s="66">
        <v>0.02</v>
      </c>
      <c r="G97" s="66">
        <v>0.52</v>
      </c>
      <c r="H97" s="57"/>
    </row>
    <row r="98" spans="1:8" ht="15.75" customHeight="1" x14ac:dyDescent="0.2">
      <c r="A98" s="64">
        <v>42115</v>
      </c>
      <c r="B98" s="64" t="s">
        <v>50</v>
      </c>
      <c r="C98" s="67" t="s">
        <v>51</v>
      </c>
      <c r="D98" s="55">
        <v>3.82</v>
      </c>
      <c r="E98" s="66">
        <v>1.8</v>
      </c>
      <c r="F98" s="66">
        <v>0.02</v>
      </c>
      <c r="G98" s="66">
        <v>0.44</v>
      </c>
      <c r="H98" s="57"/>
    </row>
    <row r="99" spans="1:8" ht="15.75" customHeight="1" x14ac:dyDescent="0.2">
      <c r="A99" s="64">
        <v>42220</v>
      </c>
      <c r="B99" s="64" t="s">
        <v>50</v>
      </c>
      <c r="C99" s="67" t="s">
        <v>51</v>
      </c>
      <c r="D99" s="55">
        <v>7.21</v>
      </c>
      <c r="E99" s="66">
        <v>2.2999999999999998</v>
      </c>
      <c r="F99" s="66">
        <v>0.01</v>
      </c>
      <c r="G99" s="66">
        <v>0.32</v>
      </c>
      <c r="H99" s="57"/>
    </row>
    <row r="100" spans="1:8" ht="15.75" customHeight="1" x14ac:dyDescent="0.2">
      <c r="A100" s="64">
        <v>42297</v>
      </c>
      <c r="B100" s="64" t="s">
        <v>50</v>
      </c>
      <c r="C100" s="67" t="s">
        <v>51</v>
      </c>
      <c r="D100" s="55">
        <v>6.79</v>
      </c>
      <c r="E100" s="66">
        <v>2.4</v>
      </c>
      <c r="F100" s="66">
        <v>0.02</v>
      </c>
      <c r="G100" s="66">
        <v>0.44</v>
      </c>
      <c r="H100" s="57"/>
    </row>
    <row r="101" spans="1:8" ht="15.75" customHeight="1" x14ac:dyDescent="0.2">
      <c r="A101" s="64">
        <v>42465</v>
      </c>
      <c r="B101" s="64" t="s">
        <v>50</v>
      </c>
      <c r="C101" s="67" t="s">
        <v>51</v>
      </c>
      <c r="D101" s="55">
        <v>14.1</v>
      </c>
      <c r="E101" s="66">
        <v>1.1000000000000001</v>
      </c>
      <c r="F101" s="66">
        <v>0.03</v>
      </c>
      <c r="G101" s="66">
        <v>0.56999999999999995</v>
      </c>
      <c r="H101" s="57"/>
    </row>
    <row r="102" spans="1:8" ht="15.75" customHeight="1" x14ac:dyDescent="0.2">
      <c r="A102" s="64">
        <v>42528</v>
      </c>
      <c r="B102" s="64" t="s">
        <v>50</v>
      </c>
      <c r="C102" s="67" t="s">
        <v>51</v>
      </c>
      <c r="D102" s="55">
        <v>3.22</v>
      </c>
      <c r="E102" s="66">
        <v>2.6</v>
      </c>
      <c r="F102" s="66">
        <v>0.01</v>
      </c>
      <c r="G102" s="66">
        <v>0.42</v>
      </c>
      <c r="H102" s="57"/>
    </row>
    <row r="103" spans="1:8" ht="15.75" customHeight="1" x14ac:dyDescent="0.2">
      <c r="A103" s="64">
        <v>42829</v>
      </c>
      <c r="B103" s="64" t="s">
        <v>50</v>
      </c>
      <c r="C103" s="67" t="s">
        <v>51</v>
      </c>
      <c r="D103" s="55">
        <v>6.1</v>
      </c>
      <c r="E103" s="66">
        <v>2</v>
      </c>
      <c r="F103" s="66">
        <v>0.61</v>
      </c>
      <c r="G103" s="66">
        <v>0.42</v>
      </c>
      <c r="H103" s="57"/>
    </row>
    <row r="104" spans="1:8" ht="15.75" customHeight="1" x14ac:dyDescent="0.2">
      <c r="A104" s="64">
        <v>42892</v>
      </c>
      <c r="B104" s="64" t="s">
        <v>50</v>
      </c>
      <c r="C104" s="67" t="s">
        <v>51</v>
      </c>
      <c r="D104" s="55">
        <v>5.8</v>
      </c>
      <c r="E104" s="66">
        <v>2.7</v>
      </c>
      <c r="F104" s="66">
        <v>0.01</v>
      </c>
      <c r="G104" s="66">
        <v>0.38</v>
      </c>
      <c r="H104" s="57"/>
    </row>
    <row r="105" spans="1:8" ht="15.75" customHeight="1" x14ac:dyDescent="0.2">
      <c r="A105" s="64">
        <v>42962</v>
      </c>
      <c r="B105" s="64" t="s">
        <v>50</v>
      </c>
      <c r="C105" s="67" t="s">
        <v>51</v>
      </c>
      <c r="D105" s="55">
        <v>12.6</v>
      </c>
      <c r="E105" s="66">
        <v>1</v>
      </c>
      <c r="F105" s="66">
        <v>0.01</v>
      </c>
      <c r="G105" s="66">
        <v>0.36</v>
      </c>
      <c r="H105" s="57"/>
    </row>
    <row r="106" spans="1:8" ht="15.75" customHeight="1" x14ac:dyDescent="0.2">
      <c r="A106" s="64">
        <v>43025</v>
      </c>
      <c r="B106" s="64" t="s">
        <v>50</v>
      </c>
      <c r="C106" s="67" t="s">
        <v>51</v>
      </c>
      <c r="D106" s="55">
        <v>8.19</v>
      </c>
      <c r="E106" s="66">
        <v>1.6</v>
      </c>
      <c r="F106" s="66">
        <v>0.02</v>
      </c>
      <c r="G106" s="66">
        <v>0.46</v>
      </c>
      <c r="H106" s="57"/>
    </row>
    <row r="107" spans="1:8" ht="15.75" customHeight="1" x14ac:dyDescent="0.2">
      <c r="A107" s="64">
        <v>43256</v>
      </c>
      <c r="B107" s="64" t="s">
        <v>50</v>
      </c>
      <c r="C107" s="67" t="s">
        <v>51</v>
      </c>
      <c r="D107" s="55">
        <v>4.59</v>
      </c>
      <c r="E107" s="66">
        <v>2.5</v>
      </c>
      <c r="F107" s="66">
        <v>0.01</v>
      </c>
      <c r="G107" s="66">
        <v>0.41</v>
      </c>
      <c r="H107" s="57"/>
    </row>
    <row r="108" spans="1:8" ht="15.75" customHeight="1" x14ac:dyDescent="0.2">
      <c r="A108" s="64">
        <v>43319</v>
      </c>
      <c r="B108" s="64" t="s">
        <v>50</v>
      </c>
      <c r="C108" s="67" t="s">
        <v>51</v>
      </c>
      <c r="D108" s="55">
        <v>9.06</v>
      </c>
      <c r="E108" s="66">
        <v>1.6</v>
      </c>
      <c r="F108" s="66">
        <v>0.02</v>
      </c>
      <c r="G108" s="66">
        <v>0.45</v>
      </c>
      <c r="H108" s="57"/>
    </row>
    <row r="109" spans="1:8" ht="15.75" customHeight="1" x14ac:dyDescent="0.2">
      <c r="A109" s="64">
        <v>43375</v>
      </c>
      <c r="B109" s="64" t="s">
        <v>50</v>
      </c>
      <c r="C109" s="67" t="s">
        <v>51</v>
      </c>
      <c r="D109" s="55">
        <v>8.4600000000000009</v>
      </c>
      <c r="E109" s="66">
        <v>1.9</v>
      </c>
      <c r="F109" s="66">
        <v>0.01</v>
      </c>
      <c r="G109" s="66">
        <v>0.51</v>
      </c>
      <c r="H109" s="57"/>
    </row>
    <row r="110" spans="1:8" ht="15.75" customHeight="1" x14ac:dyDescent="0.2">
      <c r="A110" s="64">
        <v>43564</v>
      </c>
      <c r="B110" s="64" t="s">
        <v>50</v>
      </c>
      <c r="C110" s="67" t="s">
        <v>51</v>
      </c>
      <c r="D110" s="55">
        <v>8.9499999999999993</v>
      </c>
      <c r="E110" s="66">
        <v>1.4</v>
      </c>
      <c r="F110" s="66">
        <v>0.04</v>
      </c>
      <c r="G110" s="66">
        <v>0.54</v>
      </c>
      <c r="H110" s="57"/>
    </row>
    <row r="111" spans="1:8" ht="15.75" customHeight="1" x14ac:dyDescent="0.2">
      <c r="A111" s="64">
        <v>43620</v>
      </c>
      <c r="B111" s="64" t="s">
        <v>50</v>
      </c>
      <c r="C111" s="67" t="s">
        <v>51</v>
      </c>
      <c r="D111" s="55">
        <v>7.87</v>
      </c>
      <c r="E111" s="66">
        <v>2.1</v>
      </c>
      <c r="F111" s="66">
        <v>0.02</v>
      </c>
      <c r="G111" s="66">
        <v>0.39</v>
      </c>
      <c r="H111" s="57"/>
    </row>
    <row r="112" spans="1:8" ht="15.75" customHeight="1" x14ac:dyDescent="0.2">
      <c r="A112" s="64">
        <v>43746</v>
      </c>
      <c r="B112" s="64" t="s">
        <v>50</v>
      </c>
      <c r="C112" s="67" t="s">
        <v>51</v>
      </c>
      <c r="D112" s="55">
        <v>19.7</v>
      </c>
      <c r="E112" s="66">
        <v>1.9</v>
      </c>
      <c r="F112" s="66">
        <v>0.02</v>
      </c>
      <c r="G112" s="66">
        <v>0.37</v>
      </c>
      <c r="H112" s="57"/>
    </row>
    <row r="113" spans="1:8" ht="15.75" customHeight="1" x14ac:dyDescent="0.2">
      <c r="A113" s="64">
        <v>44005</v>
      </c>
      <c r="B113" s="64" t="s">
        <v>50</v>
      </c>
      <c r="C113" s="67" t="s">
        <v>51</v>
      </c>
      <c r="D113" s="55">
        <v>4.4800000000000004</v>
      </c>
      <c r="E113" s="66"/>
      <c r="F113" s="66">
        <v>0.01</v>
      </c>
      <c r="G113" s="66">
        <v>0.35</v>
      </c>
      <c r="H113" s="57"/>
    </row>
    <row r="114" spans="1:8" ht="15.75" customHeight="1" x14ac:dyDescent="0.2">
      <c r="A114" s="64">
        <v>44054</v>
      </c>
      <c r="B114" s="64" t="s">
        <v>50</v>
      </c>
      <c r="C114" s="67" t="s">
        <v>51</v>
      </c>
      <c r="D114" s="55">
        <v>10.5</v>
      </c>
      <c r="E114" s="66">
        <v>1.7</v>
      </c>
      <c r="F114" s="66">
        <v>0.02</v>
      </c>
      <c r="G114" s="66">
        <v>0.32</v>
      </c>
      <c r="H114" s="57"/>
    </row>
    <row r="115" spans="1:8" ht="15.75" customHeight="1" x14ac:dyDescent="0.2">
      <c r="A115" s="64">
        <v>44110</v>
      </c>
      <c r="B115" s="64" t="s">
        <v>50</v>
      </c>
      <c r="C115" s="67" t="s">
        <v>51</v>
      </c>
      <c r="D115" s="55">
        <v>18.899999999999999</v>
      </c>
      <c r="E115" s="66">
        <v>1.4</v>
      </c>
      <c r="F115" s="66">
        <v>0.02</v>
      </c>
      <c r="G115" s="66">
        <v>0.36</v>
      </c>
      <c r="H115" s="57"/>
    </row>
    <row r="116" spans="1:8" ht="15.75" customHeight="1" x14ac:dyDescent="0.2">
      <c r="A116" s="64">
        <v>44292</v>
      </c>
      <c r="B116" s="64" t="s">
        <v>50</v>
      </c>
      <c r="C116" s="67" t="s">
        <v>51</v>
      </c>
      <c r="D116" s="55">
        <v>14.9</v>
      </c>
      <c r="E116" s="58">
        <v>0.9</v>
      </c>
      <c r="F116" s="58">
        <v>0.03</v>
      </c>
      <c r="G116" s="58">
        <v>0.47</v>
      </c>
      <c r="H116" s="57"/>
    </row>
    <row r="117" spans="1:8" ht="15.75" customHeight="1" x14ac:dyDescent="0.2">
      <c r="A117" s="64">
        <v>44355</v>
      </c>
      <c r="B117" s="64" t="s">
        <v>50</v>
      </c>
      <c r="C117" s="67" t="s">
        <v>51</v>
      </c>
      <c r="D117" s="55">
        <v>6.35</v>
      </c>
      <c r="E117" s="58">
        <v>1.8</v>
      </c>
      <c r="F117" s="58">
        <v>0.02</v>
      </c>
      <c r="G117" s="58">
        <v>0.42</v>
      </c>
      <c r="H117" s="57"/>
    </row>
    <row r="118" spans="1:8" ht="15.75" customHeight="1" x14ac:dyDescent="0.2">
      <c r="A118" s="64">
        <v>44411</v>
      </c>
      <c r="B118" s="64" t="s">
        <v>50</v>
      </c>
      <c r="C118" s="67" t="s">
        <v>51</v>
      </c>
      <c r="D118" s="55">
        <v>8.92</v>
      </c>
      <c r="E118" s="58">
        <v>1.5</v>
      </c>
      <c r="F118" s="58">
        <v>0.02</v>
      </c>
      <c r="G118" s="58">
        <v>0.34</v>
      </c>
      <c r="H118" s="57"/>
    </row>
    <row r="119" spans="1:8" ht="15.75" customHeight="1" x14ac:dyDescent="0.2">
      <c r="A119" s="64">
        <v>44481</v>
      </c>
      <c r="B119" s="64" t="s">
        <v>50</v>
      </c>
      <c r="C119" s="67" t="s">
        <v>51</v>
      </c>
      <c r="D119" s="55">
        <v>13.4</v>
      </c>
      <c r="E119" s="58">
        <v>1.7</v>
      </c>
      <c r="F119" s="58">
        <v>0.01</v>
      </c>
      <c r="G119" s="58">
        <v>0.36</v>
      </c>
      <c r="H119" s="57"/>
    </row>
    <row r="120" spans="1:8" ht="15.75" customHeight="1" x14ac:dyDescent="0.2">
      <c r="A120" s="64">
        <v>44656</v>
      </c>
      <c r="B120" s="64" t="s">
        <v>50</v>
      </c>
      <c r="C120" s="67" t="s">
        <v>51</v>
      </c>
      <c r="D120" s="55">
        <v>16.3</v>
      </c>
      <c r="E120" s="58">
        <v>1.3</v>
      </c>
      <c r="F120" s="58">
        <v>0.02</v>
      </c>
      <c r="G120" s="58">
        <v>0.47</v>
      </c>
      <c r="H120" s="57"/>
    </row>
    <row r="121" spans="1:8" ht="15.75" customHeight="1" x14ac:dyDescent="0.2">
      <c r="A121" s="64">
        <v>44719</v>
      </c>
      <c r="B121" s="64" t="s">
        <v>50</v>
      </c>
      <c r="C121" s="67" t="s">
        <v>51</v>
      </c>
      <c r="D121" s="55">
        <v>5.59</v>
      </c>
      <c r="E121" s="58">
        <v>2.5</v>
      </c>
      <c r="F121" s="58">
        <v>0.01</v>
      </c>
      <c r="G121" s="58">
        <v>0.33</v>
      </c>
      <c r="H121" s="57"/>
    </row>
    <row r="122" spans="1:8" ht="15.75" customHeight="1" x14ac:dyDescent="0.2">
      <c r="A122" s="64">
        <v>44803</v>
      </c>
      <c r="B122" s="64" t="s">
        <v>50</v>
      </c>
      <c r="C122" s="67" t="s">
        <v>51</v>
      </c>
      <c r="D122" s="55">
        <v>9.4</v>
      </c>
      <c r="E122" s="58">
        <v>1.8</v>
      </c>
      <c r="F122" s="58">
        <v>0.01</v>
      </c>
      <c r="G122" s="58">
        <v>0.32</v>
      </c>
      <c r="H122" s="57"/>
    </row>
    <row r="123" spans="1:8" ht="15.75" customHeight="1" x14ac:dyDescent="0.2">
      <c r="A123" s="64">
        <v>44852</v>
      </c>
      <c r="B123" s="64" t="s">
        <v>50</v>
      </c>
      <c r="C123" s="67" t="s">
        <v>51</v>
      </c>
      <c r="D123" s="55">
        <v>8.1999999999999993</v>
      </c>
      <c r="E123" s="58">
        <v>1.8</v>
      </c>
      <c r="F123" s="58">
        <v>0.01</v>
      </c>
      <c r="G123" s="58">
        <v>0.43</v>
      </c>
      <c r="H123" s="57"/>
    </row>
    <row r="124" spans="1:8" ht="15.75" customHeight="1" x14ac:dyDescent="0.2">
      <c r="A124" s="64">
        <v>40042</v>
      </c>
      <c r="B124" s="64" t="s">
        <v>80</v>
      </c>
      <c r="C124" s="65" t="s">
        <v>81</v>
      </c>
      <c r="D124" s="55">
        <v>6.7649999999999997</v>
      </c>
      <c r="E124" s="66">
        <v>1.55</v>
      </c>
      <c r="F124" s="66">
        <v>0.01</v>
      </c>
      <c r="G124" s="66"/>
      <c r="H124" s="57"/>
    </row>
    <row r="125" spans="1:8" ht="15.75" customHeight="1" x14ac:dyDescent="0.2">
      <c r="A125" s="64">
        <v>40469</v>
      </c>
      <c r="B125" s="64" t="s">
        <v>80</v>
      </c>
      <c r="C125" s="65" t="s">
        <v>81</v>
      </c>
      <c r="D125" s="55">
        <v>5.52</v>
      </c>
      <c r="E125" s="66">
        <v>1.3</v>
      </c>
      <c r="F125" s="66">
        <v>0.02</v>
      </c>
      <c r="G125" s="66">
        <v>0.39</v>
      </c>
      <c r="H125" s="57"/>
    </row>
    <row r="126" spans="1:8" ht="15.75" customHeight="1" x14ac:dyDescent="0.2">
      <c r="A126" s="64">
        <v>40651</v>
      </c>
      <c r="B126" s="64" t="s">
        <v>80</v>
      </c>
      <c r="C126" s="65" t="s">
        <v>81</v>
      </c>
      <c r="D126" s="55">
        <v>3.88</v>
      </c>
      <c r="E126" s="66">
        <v>1.6</v>
      </c>
      <c r="F126" s="66">
        <v>0.01</v>
      </c>
      <c r="G126" s="66">
        <v>0.5</v>
      </c>
      <c r="H126" s="57"/>
    </row>
    <row r="127" spans="1:8" ht="15.75" customHeight="1" x14ac:dyDescent="0.2">
      <c r="A127" s="64">
        <v>40714</v>
      </c>
      <c r="B127" s="64" t="s">
        <v>71</v>
      </c>
      <c r="C127" s="65" t="s">
        <v>82</v>
      </c>
      <c r="D127" s="55">
        <v>47</v>
      </c>
      <c r="E127" s="66">
        <v>0.5</v>
      </c>
      <c r="F127" s="66">
        <v>0.06</v>
      </c>
      <c r="G127" s="66">
        <v>0.77</v>
      </c>
      <c r="H127" s="57"/>
    </row>
    <row r="128" spans="1:8" ht="15.75" customHeight="1" x14ac:dyDescent="0.2">
      <c r="A128" s="64">
        <v>40777</v>
      </c>
      <c r="B128" s="64" t="s">
        <v>71</v>
      </c>
      <c r="C128" s="65" t="s">
        <v>82</v>
      </c>
      <c r="D128" s="55">
        <v>57.8</v>
      </c>
      <c r="E128" s="66">
        <v>0.3</v>
      </c>
      <c r="F128" s="66">
        <v>0.06</v>
      </c>
      <c r="G128" s="66">
        <v>1.1000000000000001</v>
      </c>
      <c r="H128" s="57"/>
    </row>
    <row r="129" spans="1:8" ht="15.75" customHeight="1" x14ac:dyDescent="0.2">
      <c r="A129" s="64">
        <v>40833</v>
      </c>
      <c r="B129" s="64" t="s">
        <v>71</v>
      </c>
      <c r="C129" s="65" t="s">
        <v>82</v>
      </c>
      <c r="D129" s="55">
        <v>25</v>
      </c>
      <c r="E129" s="66">
        <v>0.6</v>
      </c>
      <c r="F129" s="66">
        <v>0.05</v>
      </c>
      <c r="G129" s="66">
        <v>0.7</v>
      </c>
      <c r="H129" s="57"/>
    </row>
    <row r="130" spans="1:8" ht="15.75" customHeight="1" x14ac:dyDescent="0.2">
      <c r="A130" s="64">
        <v>41443</v>
      </c>
      <c r="B130" s="64" t="s">
        <v>71</v>
      </c>
      <c r="C130" s="65" t="s">
        <v>82</v>
      </c>
      <c r="D130" s="55">
        <v>26.3</v>
      </c>
      <c r="E130" s="66">
        <v>0.8</v>
      </c>
      <c r="F130" s="66">
        <v>0.04</v>
      </c>
      <c r="G130" s="66">
        <v>0.67</v>
      </c>
      <c r="H130" s="57"/>
    </row>
    <row r="131" spans="1:8" ht="15.75" customHeight="1" x14ac:dyDescent="0.2">
      <c r="A131" s="64">
        <v>41569</v>
      </c>
      <c r="B131" s="64" t="s">
        <v>71</v>
      </c>
      <c r="C131" s="65" t="s">
        <v>82</v>
      </c>
      <c r="D131" s="55">
        <v>16</v>
      </c>
      <c r="E131" s="66">
        <v>1</v>
      </c>
      <c r="F131" s="66">
        <v>0.03</v>
      </c>
      <c r="G131" s="66">
        <v>0.48</v>
      </c>
      <c r="H131" s="57"/>
    </row>
    <row r="132" spans="1:8" ht="15.75" customHeight="1" x14ac:dyDescent="0.2">
      <c r="A132" s="64">
        <v>42829</v>
      </c>
      <c r="B132" s="64" t="s">
        <v>71</v>
      </c>
      <c r="C132" s="65" t="s">
        <v>82</v>
      </c>
      <c r="D132" s="55">
        <v>32.700000000000003</v>
      </c>
      <c r="E132" s="66"/>
      <c r="F132" s="66">
        <v>0.06</v>
      </c>
      <c r="G132" s="66">
        <v>0.73</v>
      </c>
      <c r="H132" s="57"/>
    </row>
    <row r="133" spans="1:8" ht="15.75" customHeight="1" x14ac:dyDescent="0.2">
      <c r="A133" s="64">
        <v>42962</v>
      </c>
      <c r="B133" s="64" t="s">
        <v>71</v>
      </c>
      <c r="C133" s="65" t="s">
        <v>82</v>
      </c>
      <c r="D133" s="55">
        <v>40.799999999999997</v>
      </c>
      <c r="E133" s="66">
        <v>0.5</v>
      </c>
      <c r="F133" s="66">
        <v>0.06</v>
      </c>
      <c r="G133" s="66">
        <v>0.94</v>
      </c>
      <c r="H133" s="57"/>
    </row>
    <row r="134" spans="1:8" ht="15.75" customHeight="1" x14ac:dyDescent="0.2">
      <c r="A134" s="64">
        <v>43025</v>
      </c>
      <c r="B134" s="64" t="s">
        <v>71</v>
      </c>
      <c r="C134" s="65" t="s">
        <v>82</v>
      </c>
      <c r="D134" s="55">
        <v>29.1</v>
      </c>
      <c r="E134" s="66">
        <v>0.6</v>
      </c>
      <c r="F134" s="66">
        <v>0.05</v>
      </c>
      <c r="G134" s="66">
        <v>0.7</v>
      </c>
      <c r="H134" s="57"/>
    </row>
    <row r="135" spans="1:8" ht="15.75" customHeight="1" x14ac:dyDescent="0.2">
      <c r="A135" s="64">
        <v>43564</v>
      </c>
      <c r="B135" s="64" t="s">
        <v>71</v>
      </c>
      <c r="C135" s="65" t="s">
        <v>82</v>
      </c>
      <c r="D135" s="55">
        <v>48.3</v>
      </c>
      <c r="E135" s="66">
        <v>0.8</v>
      </c>
      <c r="F135" s="66">
        <v>7.0000000000000007E-2</v>
      </c>
      <c r="G135" s="66">
        <v>0.81</v>
      </c>
      <c r="H135" s="57"/>
    </row>
    <row r="136" spans="1:8" ht="15.75" customHeight="1" x14ac:dyDescent="0.2">
      <c r="A136" s="64">
        <v>43620</v>
      </c>
      <c r="B136" s="64" t="s">
        <v>71</v>
      </c>
      <c r="C136" s="65" t="s">
        <v>82</v>
      </c>
      <c r="D136" s="55">
        <v>24.5</v>
      </c>
      <c r="E136" s="66">
        <v>0.5</v>
      </c>
      <c r="F136" s="66">
        <v>0.06</v>
      </c>
      <c r="G136" s="66">
        <v>0.75</v>
      </c>
      <c r="H136" s="57"/>
    </row>
    <row r="137" spans="1:8" ht="15.75" customHeight="1" x14ac:dyDescent="0.2">
      <c r="A137" s="64">
        <v>43746</v>
      </c>
      <c r="B137" s="64" t="s">
        <v>71</v>
      </c>
      <c r="C137" s="65" t="s">
        <v>82</v>
      </c>
      <c r="D137" s="55">
        <v>50.8</v>
      </c>
      <c r="E137" s="66">
        <v>0.4</v>
      </c>
      <c r="F137" s="66">
        <v>0.06</v>
      </c>
      <c r="G137" s="66">
        <v>0.93</v>
      </c>
      <c r="H137" s="57"/>
    </row>
    <row r="138" spans="1:8" ht="15.75" customHeight="1" x14ac:dyDescent="0.2">
      <c r="A138" s="64">
        <v>44005</v>
      </c>
      <c r="B138" s="64" t="s">
        <v>71</v>
      </c>
      <c r="C138" s="65" t="s">
        <v>82</v>
      </c>
      <c r="D138" s="55">
        <v>23.9</v>
      </c>
      <c r="E138" s="66">
        <v>0.8</v>
      </c>
      <c r="F138" s="66">
        <v>0.04</v>
      </c>
      <c r="G138" s="66">
        <v>0.65</v>
      </c>
      <c r="H138" s="57"/>
    </row>
    <row r="139" spans="1:8" ht="15.75" customHeight="1" x14ac:dyDescent="0.2">
      <c r="A139" s="64">
        <v>44110</v>
      </c>
      <c r="B139" s="64" t="s">
        <v>71</v>
      </c>
      <c r="C139" s="65" t="s">
        <v>82</v>
      </c>
      <c r="D139" s="55">
        <v>25.2</v>
      </c>
      <c r="E139" s="66"/>
      <c r="F139" s="66">
        <v>0.04</v>
      </c>
      <c r="G139" s="66">
        <v>0.57999999999999996</v>
      </c>
      <c r="H139" s="57"/>
    </row>
    <row r="140" spans="1:8" ht="15.75" customHeight="1" x14ac:dyDescent="0.2">
      <c r="A140" s="64">
        <v>44292</v>
      </c>
      <c r="B140" s="64" t="s">
        <v>71</v>
      </c>
      <c r="C140" s="67" t="s">
        <v>82</v>
      </c>
      <c r="D140" s="55">
        <v>22.9</v>
      </c>
      <c r="E140" s="58">
        <v>0.5</v>
      </c>
      <c r="F140" s="58">
        <v>0.08</v>
      </c>
      <c r="G140" s="58">
        <v>0.62</v>
      </c>
      <c r="H140" s="57"/>
    </row>
    <row r="141" spans="1:8" ht="15.75" customHeight="1" x14ac:dyDescent="0.2">
      <c r="A141" s="64">
        <v>44355</v>
      </c>
      <c r="B141" s="64" t="s">
        <v>71</v>
      </c>
      <c r="C141" s="67" t="s">
        <v>82</v>
      </c>
      <c r="D141" s="55">
        <v>11.2</v>
      </c>
      <c r="E141" s="58">
        <v>1</v>
      </c>
      <c r="F141" s="58">
        <v>0.04</v>
      </c>
      <c r="G141" s="58">
        <v>0.47</v>
      </c>
      <c r="H141" s="57"/>
    </row>
    <row r="142" spans="1:8" ht="15.75" customHeight="1" x14ac:dyDescent="0.2">
      <c r="A142" s="64">
        <v>44411</v>
      </c>
      <c r="B142" s="64" t="s">
        <v>71</v>
      </c>
      <c r="C142" s="67" t="s">
        <v>82</v>
      </c>
      <c r="D142" s="55">
        <v>58.9</v>
      </c>
      <c r="E142" s="58">
        <v>0.3</v>
      </c>
      <c r="F142" s="58">
        <v>0.06</v>
      </c>
      <c r="G142" s="58">
        <v>1.1100000000000001</v>
      </c>
      <c r="H142" s="57"/>
    </row>
    <row r="143" spans="1:8" ht="15.75" customHeight="1" x14ac:dyDescent="0.2">
      <c r="A143" s="64">
        <v>44481</v>
      </c>
      <c r="B143" s="64" t="s">
        <v>71</v>
      </c>
      <c r="C143" s="67" t="s">
        <v>82</v>
      </c>
      <c r="D143" s="55">
        <v>46.4</v>
      </c>
      <c r="E143" s="58">
        <v>0.6</v>
      </c>
      <c r="F143" s="58">
        <v>0.05</v>
      </c>
      <c r="G143" s="58">
        <v>0.91</v>
      </c>
      <c r="H143" s="57"/>
    </row>
    <row r="144" spans="1:8" ht="15.75" customHeight="1" x14ac:dyDescent="0.2">
      <c r="A144" s="64">
        <v>44656</v>
      </c>
      <c r="B144" s="64" t="s">
        <v>71</v>
      </c>
      <c r="C144" s="67" t="s">
        <v>82</v>
      </c>
      <c r="D144" s="55">
        <v>41.5</v>
      </c>
      <c r="E144" s="58">
        <v>0.5</v>
      </c>
      <c r="F144" s="58">
        <v>0.08</v>
      </c>
      <c r="G144" s="58">
        <v>0.91</v>
      </c>
      <c r="H144" s="57"/>
    </row>
    <row r="145" spans="1:8" ht="15.75" customHeight="1" x14ac:dyDescent="0.2">
      <c r="A145" s="64">
        <v>44719</v>
      </c>
      <c r="B145" s="64" t="s">
        <v>71</v>
      </c>
      <c r="C145" s="67" t="s">
        <v>82</v>
      </c>
      <c r="D145" s="55">
        <v>39.799999999999997</v>
      </c>
      <c r="E145" s="58">
        <v>0.6</v>
      </c>
      <c r="F145" s="58">
        <v>0.06</v>
      </c>
      <c r="G145" s="58">
        <v>0.81</v>
      </c>
      <c r="H145" s="57"/>
    </row>
    <row r="146" spans="1:8" ht="15.75" customHeight="1" x14ac:dyDescent="0.2">
      <c r="A146" s="64">
        <v>44803</v>
      </c>
      <c r="B146" s="64" t="s">
        <v>71</v>
      </c>
      <c r="C146" s="67" t="s">
        <v>82</v>
      </c>
      <c r="D146" s="55">
        <v>41.3</v>
      </c>
      <c r="E146" s="58">
        <v>0.5</v>
      </c>
      <c r="F146" s="58">
        <v>0.04</v>
      </c>
      <c r="G146" s="58">
        <v>0.83</v>
      </c>
      <c r="H146" s="57"/>
    </row>
    <row r="147" spans="1:8" ht="15.75" customHeight="1" x14ac:dyDescent="0.2">
      <c r="A147" s="64">
        <v>44852</v>
      </c>
      <c r="B147" s="64" t="s">
        <v>71</v>
      </c>
      <c r="C147" s="67" t="s">
        <v>82</v>
      </c>
      <c r="D147" s="55">
        <v>21.6</v>
      </c>
      <c r="E147" s="58">
        <v>0.6</v>
      </c>
      <c r="F147" s="58">
        <v>0.04</v>
      </c>
      <c r="G147" s="58">
        <v>0.68</v>
      </c>
      <c r="H147" s="57"/>
    </row>
    <row r="148" spans="1:8" ht="15.75" customHeight="1" x14ac:dyDescent="0.2">
      <c r="A148" s="64">
        <v>40714</v>
      </c>
      <c r="B148" s="64" t="s">
        <v>67</v>
      </c>
      <c r="C148" s="65" t="s">
        <v>68</v>
      </c>
      <c r="D148" s="55">
        <v>46.3</v>
      </c>
      <c r="E148" s="66">
        <v>0.6</v>
      </c>
      <c r="F148" s="66">
        <v>7.0000000000000007E-2</v>
      </c>
      <c r="G148" s="66">
        <v>0.89</v>
      </c>
      <c r="H148" s="57"/>
    </row>
    <row r="149" spans="1:8" ht="15.75" customHeight="1" x14ac:dyDescent="0.2">
      <c r="A149" s="64">
        <v>40777</v>
      </c>
      <c r="B149" s="64" t="s">
        <v>67</v>
      </c>
      <c r="C149" s="65" t="s">
        <v>68</v>
      </c>
      <c r="D149" s="55">
        <v>83</v>
      </c>
      <c r="E149" s="66">
        <v>0.3</v>
      </c>
      <c r="F149" s="66">
        <v>7.0000000000000007E-2</v>
      </c>
      <c r="G149" s="66">
        <v>1.18</v>
      </c>
      <c r="H149" s="57"/>
    </row>
    <row r="150" spans="1:8" ht="15.75" customHeight="1" x14ac:dyDescent="0.2">
      <c r="A150" s="64">
        <v>40833</v>
      </c>
      <c r="B150" s="64" t="s">
        <v>67</v>
      </c>
      <c r="C150" s="65" t="s">
        <v>68</v>
      </c>
      <c r="D150" s="55">
        <v>50.4</v>
      </c>
      <c r="E150" s="66">
        <v>0.6</v>
      </c>
      <c r="F150" s="66">
        <v>0.09</v>
      </c>
      <c r="G150" s="66">
        <v>0.98</v>
      </c>
      <c r="H150" s="57"/>
    </row>
    <row r="151" spans="1:8" ht="15.75" customHeight="1" x14ac:dyDescent="0.2">
      <c r="A151" s="64">
        <v>41443</v>
      </c>
      <c r="B151" s="64" t="s">
        <v>67</v>
      </c>
      <c r="C151" s="65" t="s">
        <v>68</v>
      </c>
      <c r="D151" s="55">
        <v>24.9</v>
      </c>
      <c r="E151" s="66">
        <v>0.9</v>
      </c>
      <c r="F151" s="66">
        <v>0.06</v>
      </c>
      <c r="G151" s="66">
        <v>0.7</v>
      </c>
      <c r="H151" s="57"/>
    </row>
    <row r="152" spans="1:8" ht="15.75" customHeight="1" x14ac:dyDescent="0.2">
      <c r="A152" s="64">
        <v>41569</v>
      </c>
      <c r="B152" s="64" t="s">
        <v>67</v>
      </c>
      <c r="C152" s="65" t="s">
        <v>68</v>
      </c>
      <c r="D152" s="55">
        <v>37.6</v>
      </c>
      <c r="E152" s="66">
        <v>0.8</v>
      </c>
      <c r="F152" s="66">
        <v>0.04</v>
      </c>
      <c r="G152" s="66">
        <v>0.56000000000000005</v>
      </c>
      <c r="H152" s="57"/>
    </row>
    <row r="153" spans="1:8" ht="15.75" customHeight="1" x14ac:dyDescent="0.2">
      <c r="A153" s="64">
        <v>42829</v>
      </c>
      <c r="B153" s="64" t="s">
        <v>67</v>
      </c>
      <c r="C153" s="65" t="s">
        <v>68</v>
      </c>
      <c r="D153" s="55">
        <v>24.7</v>
      </c>
      <c r="E153" s="66">
        <v>1</v>
      </c>
      <c r="F153" s="66">
        <v>0.06</v>
      </c>
      <c r="G153" s="66">
        <v>0.72</v>
      </c>
      <c r="H153" s="57"/>
    </row>
    <row r="154" spans="1:8" ht="15.75" customHeight="1" x14ac:dyDescent="0.2">
      <c r="A154" s="64">
        <v>42962</v>
      </c>
      <c r="B154" s="64" t="s">
        <v>67</v>
      </c>
      <c r="C154" s="65" t="s">
        <v>68</v>
      </c>
      <c r="D154" s="55">
        <v>39.799999999999997</v>
      </c>
      <c r="E154" s="66">
        <v>0.5</v>
      </c>
      <c r="F154" s="66">
        <v>7.0000000000000007E-2</v>
      </c>
      <c r="G154" s="66">
        <v>1.03</v>
      </c>
      <c r="H154" s="57"/>
    </row>
    <row r="155" spans="1:8" ht="15.75" customHeight="1" x14ac:dyDescent="0.2">
      <c r="A155" s="64">
        <v>43025</v>
      </c>
      <c r="B155" s="64" t="s">
        <v>67</v>
      </c>
      <c r="C155" s="65" t="s">
        <v>68</v>
      </c>
      <c r="D155" s="55">
        <v>29.5</v>
      </c>
      <c r="E155" s="66">
        <v>0.6</v>
      </c>
      <c r="F155" s="66">
        <v>0.04</v>
      </c>
      <c r="G155" s="66">
        <v>0.8</v>
      </c>
      <c r="H155" s="57"/>
    </row>
    <row r="156" spans="1:8" ht="15.75" customHeight="1" x14ac:dyDescent="0.2">
      <c r="A156" s="64">
        <v>43256</v>
      </c>
      <c r="B156" s="64" t="s">
        <v>67</v>
      </c>
      <c r="C156" s="65" t="s">
        <v>68</v>
      </c>
      <c r="D156" s="55">
        <v>33.799999999999997</v>
      </c>
      <c r="E156" s="66">
        <v>0.7</v>
      </c>
      <c r="F156" s="66">
        <v>7.0000000000000007E-2</v>
      </c>
      <c r="G156" s="66">
        <v>0.72</v>
      </c>
      <c r="H156" s="57"/>
    </row>
    <row r="157" spans="1:8" ht="15.75" customHeight="1" x14ac:dyDescent="0.2">
      <c r="A157" s="64">
        <v>43319</v>
      </c>
      <c r="B157" s="64" t="s">
        <v>67</v>
      </c>
      <c r="C157" s="65" t="s">
        <v>68</v>
      </c>
      <c r="D157" s="55">
        <v>50</v>
      </c>
      <c r="E157" s="66">
        <v>0.5</v>
      </c>
      <c r="F157" s="66">
        <v>0.05</v>
      </c>
      <c r="G157" s="66">
        <v>0.92</v>
      </c>
      <c r="H157" s="57"/>
    </row>
    <row r="158" spans="1:8" ht="15.75" customHeight="1" x14ac:dyDescent="0.2">
      <c r="A158" s="64">
        <v>43375</v>
      </c>
      <c r="B158" s="64" t="s">
        <v>67</v>
      </c>
      <c r="C158" s="65" t="s">
        <v>68</v>
      </c>
      <c r="D158" s="55">
        <v>33.799999999999997</v>
      </c>
      <c r="E158" s="66">
        <v>0.6</v>
      </c>
      <c r="F158" s="66">
        <v>0.05</v>
      </c>
      <c r="G158" s="66">
        <v>0.77</v>
      </c>
      <c r="H158" s="57"/>
    </row>
    <row r="159" spans="1:8" ht="15.75" customHeight="1" x14ac:dyDescent="0.2">
      <c r="A159" s="64">
        <v>43564</v>
      </c>
      <c r="B159" s="64" t="s">
        <v>67</v>
      </c>
      <c r="C159" s="65" t="s">
        <v>68</v>
      </c>
      <c r="D159" s="55">
        <v>30.4</v>
      </c>
      <c r="E159" s="66">
        <v>0.7</v>
      </c>
      <c r="F159" s="66">
        <v>0.06</v>
      </c>
      <c r="G159" s="66">
        <v>0.8</v>
      </c>
      <c r="H159" s="57"/>
    </row>
    <row r="160" spans="1:8" ht="15.75" customHeight="1" x14ac:dyDescent="0.2">
      <c r="A160" s="64">
        <v>43620</v>
      </c>
      <c r="B160" s="64" t="s">
        <v>67</v>
      </c>
      <c r="C160" s="65" t="s">
        <v>68</v>
      </c>
      <c r="D160" s="55">
        <v>47</v>
      </c>
      <c r="E160" s="66">
        <v>0.6</v>
      </c>
      <c r="F160" s="66">
        <v>0.08</v>
      </c>
      <c r="G160" s="66">
        <v>0.92</v>
      </c>
      <c r="H160" s="57"/>
    </row>
    <row r="161" spans="1:8" ht="15.75" customHeight="1" x14ac:dyDescent="0.2">
      <c r="A161" s="64">
        <v>43746</v>
      </c>
      <c r="B161" s="64" t="s">
        <v>67</v>
      </c>
      <c r="C161" s="65" t="s">
        <v>68</v>
      </c>
      <c r="D161" s="55">
        <v>45.6</v>
      </c>
      <c r="E161" s="66">
        <v>0.4</v>
      </c>
      <c r="F161" s="66">
        <v>0.08</v>
      </c>
      <c r="G161" s="66">
        <v>0.93</v>
      </c>
      <c r="H161" s="57"/>
    </row>
    <row r="162" spans="1:8" ht="15.75" customHeight="1" x14ac:dyDescent="0.2">
      <c r="A162" s="64">
        <v>44005</v>
      </c>
      <c r="B162" s="64" t="s">
        <v>67</v>
      </c>
      <c r="C162" s="65" t="s">
        <v>68</v>
      </c>
      <c r="D162" s="55">
        <v>27.7</v>
      </c>
      <c r="E162" s="66"/>
      <c r="F162" s="66">
        <v>0.05</v>
      </c>
      <c r="G162" s="66">
        <v>0.64</v>
      </c>
      <c r="H162" s="57"/>
    </row>
    <row r="163" spans="1:8" ht="15.75" customHeight="1" x14ac:dyDescent="0.2">
      <c r="A163" s="64">
        <v>44054</v>
      </c>
      <c r="B163" s="64" t="s">
        <v>67</v>
      </c>
      <c r="C163" s="65" t="s">
        <v>68</v>
      </c>
      <c r="D163" s="55">
        <v>33.1</v>
      </c>
      <c r="E163" s="66">
        <v>0.7</v>
      </c>
      <c r="F163" s="66">
        <v>0.05</v>
      </c>
      <c r="G163" s="66">
        <v>0.74</v>
      </c>
      <c r="H163" s="57"/>
    </row>
    <row r="164" spans="1:8" ht="15.75" customHeight="1" x14ac:dyDescent="0.2">
      <c r="A164" s="64">
        <v>44110</v>
      </c>
      <c r="B164" s="64" t="s">
        <v>67</v>
      </c>
      <c r="C164" s="65" t="s">
        <v>68</v>
      </c>
      <c r="D164" s="55">
        <v>44.7</v>
      </c>
      <c r="E164" s="58">
        <v>0.6</v>
      </c>
      <c r="F164" s="58">
        <v>0.06</v>
      </c>
      <c r="G164" s="58">
        <v>0.73</v>
      </c>
      <c r="H164" s="57"/>
    </row>
    <row r="165" spans="1:8" ht="15.75" customHeight="1" x14ac:dyDescent="0.2">
      <c r="A165" s="64">
        <v>44292</v>
      </c>
      <c r="B165" s="64" t="s">
        <v>67</v>
      </c>
      <c r="C165" s="67" t="s">
        <v>68</v>
      </c>
      <c r="D165" s="55">
        <v>37.799999999999997</v>
      </c>
      <c r="E165" s="58">
        <v>0.5</v>
      </c>
      <c r="F165" s="58">
        <v>0.1</v>
      </c>
      <c r="G165" s="58">
        <v>0.78</v>
      </c>
      <c r="H165" s="57"/>
    </row>
    <row r="166" spans="1:8" ht="15.75" customHeight="1" x14ac:dyDescent="0.2">
      <c r="A166" s="64">
        <v>44355</v>
      </c>
      <c r="B166" s="64" t="s">
        <v>67</v>
      </c>
      <c r="C166" s="67" t="s">
        <v>68</v>
      </c>
      <c r="D166" s="55">
        <v>50</v>
      </c>
      <c r="E166" s="58">
        <v>0.5</v>
      </c>
      <c r="F166" s="58">
        <v>0.06</v>
      </c>
      <c r="G166" s="58">
        <v>0.94</v>
      </c>
      <c r="H166" s="57"/>
    </row>
    <row r="167" spans="1:8" ht="15.75" customHeight="1" x14ac:dyDescent="0.2">
      <c r="A167" s="64">
        <v>44411</v>
      </c>
      <c r="B167" s="64" t="s">
        <v>67</v>
      </c>
      <c r="C167" s="67" t="s">
        <v>68</v>
      </c>
      <c r="D167" s="55">
        <v>58.9</v>
      </c>
      <c r="E167" s="58">
        <v>0.4</v>
      </c>
      <c r="F167" s="58">
        <v>7.0000000000000007E-2</v>
      </c>
      <c r="G167" s="58">
        <v>1.07</v>
      </c>
      <c r="H167" s="57"/>
    </row>
    <row r="168" spans="1:8" ht="15.75" customHeight="1" x14ac:dyDescent="0.2">
      <c r="A168" s="64">
        <v>44481</v>
      </c>
      <c r="B168" s="64" t="s">
        <v>67</v>
      </c>
      <c r="C168" s="67" t="s">
        <v>68</v>
      </c>
      <c r="D168" s="55">
        <v>54.9</v>
      </c>
      <c r="E168" s="58">
        <v>0.5</v>
      </c>
      <c r="F168" s="58">
        <v>0.06</v>
      </c>
      <c r="G168" s="58">
        <v>0.98</v>
      </c>
      <c r="H168" s="57"/>
    </row>
    <row r="169" spans="1:8" ht="15.75" customHeight="1" x14ac:dyDescent="0.2">
      <c r="A169" s="64">
        <v>44656</v>
      </c>
      <c r="B169" s="64" t="s">
        <v>67</v>
      </c>
      <c r="C169" s="67" t="s">
        <v>68</v>
      </c>
      <c r="D169" s="55">
        <v>130</v>
      </c>
      <c r="E169" s="58">
        <v>0.5</v>
      </c>
      <c r="F169" s="58">
        <v>0.11</v>
      </c>
      <c r="G169" s="58">
        <v>1.27</v>
      </c>
      <c r="H169" s="57"/>
    </row>
    <row r="170" spans="1:8" ht="15.75" customHeight="1" x14ac:dyDescent="0.2">
      <c r="A170" s="64">
        <v>44719</v>
      </c>
      <c r="B170" s="64" t="s">
        <v>67</v>
      </c>
      <c r="C170" s="67" t="s">
        <v>68</v>
      </c>
      <c r="D170" s="55">
        <v>46.4</v>
      </c>
      <c r="E170" s="58">
        <v>0.6</v>
      </c>
      <c r="F170" s="58">
        <v>0.06</v>
      </c>
      <c r="G170" s="58">
        <v>0.92</v>
      </c>
      <c r="H170" s="57"/>
    </row>
    <row r="171" spans="1:8" ht="15.75" customHeight="1" x14ac:dyDescent="0.2">
      <c r="A171" s="64">
        <v>44803</v>
      </c>
      <c r="B171" s="64" t="s">
        <v>67</v>
      </c>
      <c r="C171" s="67" t="s">
        <v>68</v>
      </c>
      <c r="D171" s="55">
        <v>42.8</v>
      </c>
      <c r="E171" s="58">
        <v>0.6</v>
      </c>
      <c r="F171" s="58">
        <v>0.05</v>
      </c>
      <c r="G171" s="58">
        <v>0.84</v>
      </c>
      <c r="H171" s="57"/>
    </row>
    <row r="172" spans="1:8" ht="15.75" customHeight="1" x14ac:dyDescent="0.2">
      <c r="A172" s="64">
        <v>44852</v>
      </c>
      <c r="B172" s="64" t="s">
        <v>67</v>
      </c>
      <c r="C172" s="67" t="s">
        <v>68</v>
      </c>
      <c r="D172" s="55">
        <v>19.5</v>
      </c>
      <c r="E172" s="58">
        <v>0.7</v>
      </c>
      <c r="F172" s="58">
        <v>0.05</v>
      </c>
      <c r="G172" s="58">
        <v>0.71</v>
      </c>
      <c r="H172" s="57"/>
    </row>
    <row r="173" spans="1:8" ht="15.75" customHeight="1" x14ac:dyDescent="0.2">
      <c r="A173" s="64">
        <v>40469</v>
      </c>
      <c r="B173" s="64" t="s">
        <v>57</v>
      </c>
      <c r="C173" s="65" t="s">
        <v>58</v>
      </c>
      <c r="D173" s="55">
        <v>21.2</v>
      </c>
      <c r="E173" s="66">
        <v>0.9</v>
      </c>
      <c r="F173" s="66">
        <v>0.03</v>
      </c>
      <c r="G173" s="66">
        <v>0.6</v>
      </c>
      <c r="H173" s="57"/>
    </row>
    <row r="174" spans="1:8" ht="15.75" customHeight="1" x14ac:dyDescent="0.2">
      <c r="A174" s="64">
        <v>40714</v>
      </c>
      <c r="B174" s="64" t="s">
        <v>57</v>
      </c>
      <c r="C174" s="65" t="s">
        <v>58</v>
      </c>
      <c r="D174" s="55">
        <v>25.9</v>
      </c>
      <c r="E174" s="66">
        <v>1</v>
      </c>
      <c r="F174" s="66">
        <v>0.03</v>
      </c>
      <c r="G174" s="66">
        <v>0.56000000000000005</v>
      </c>
      <c r="H174" s="57"/>
    </row>
    <row r="175" spans="1:8" ht="15.75" customHeight="1" x14ac:dyDescent="0.2">
      <c r="A175" s="64">
        <v>40777</v>
      </c>
      <c r="B175" s="64" t="s">
        <v>57</v>
      </c>
      <c r="C175" s="65" t="s">
        <v>58</v>
      </c>
      <c r="D175" s="55">
        <v>39.299999999999997</v>
      </c>
      <c r="E175" s="66">
        <v>0.7</v>
      </c>
      <c r="F175" s="66">
        <v>0.03</v>
      </c>
      <c r="G175" s="66">
        <v>0.68</v>
      </c>
      <c r="H175" s="57"/>
    </row>
    <row r="176" spans="1:8" ht="15.75" customHeight="1" x14ac:dyDescent="0.2">
      <c r="A176" s="64">
        <v>40833</v>
      </c>
      <c r="B176" s="64" t="s">
        <v>57</v>
      </c>
      <c r="C176" s="65" t="s">
        <v>58</v>
      </c>
      <c r="D176" s="55">
        <v>22.8</v>
      </c>
      <c r="E176" s="66">
        <v>0.9</v>
      </c>
      <c r="F176" s="66">
        <v>0.04</v>
      </c>
      <c r="G176" s="66">
        <v>0.62</v>
      </c>
      <c r="H176" s="57"/>
    </row>
    <row r="177" spans="1:8" ht="15.75" customHeight="1" x14ac:dyDescent="0.2">
      <c r="A177" s="64">
        <v>41443</v>
      </c>
      <c r="B177" s="64" t="s">
        <v>57</v>
      </c>
      <c r="C177" s="65" t="s">
        <v>58</v>
      </c>
      <c r="D177" s="55">
        <v>28.4</v>
      </c>
      <c r="E177" s="66">
        <v>0.8</v>
      </c>
      <c r="F177" s="66">
        <v>0.04</v>
      </c>
      <c r="G177" s="66">
        <v>0.66</v>
      </c>
      <c r="H177" s="57"/>
    </row>
    <row r="178" spans="1:8" ht="15.75" customHeight="1" x14ac:dyDescent="0.2">
      <c r="A178" s="64">
        <v>41569</v>
      </c>
      <c r="B178" s="64" t="s">
        <v>57</v>
      </c>
      <c r="C178" s="65" t="s">
        <v>58</v>
      </c>
      <c r="D178" s="55">
        <v>18.3</v>
      </c>
      <c r="E178" s="66">
        <v>1.1000000000000001</v>
      </c>
      <c r="F178" s="66">
        <v>0.02</v>
      </c>
      <c r="G178" s="66">
        <v>0.52</v>
      </c>
      <c r="H178" s="57"/>
    </row>
    <row r="179" spans="1:8" ht="15.75" customHeight="1" x14ac:dyDescent="0.2">
      <c r="A179" s="64">
        <v>42115</v>
      </c>
      <c r="B179" s="64" t="s">
        <v>57</v>
      </c>
      <c r="C179" s="65" t="s">
        <v>58</v>
      </c>
      <c r="D179" s="55">
        <v>28.8</v>
      </c>
      <c r="E179" s="66"/>
      <c r="F179" s="66">
        <v>0.05</v>
      </c>
      <c r="G179" s="66">
        <v>0.6</v>
      </c>
      <c r="H179" s="57"/>
    </row>
    <row r="180" spans="1:8" ht="15.75" customHeight="1" x14ac:dyDescent="0.2">
      <c r="A180" s="64">
        <v>42220</v>
      </c>
      <c r="B180" s="64" t="s">
        <v>57</v>
      </c>
      <c r="C180" s="65" t="s">
        <v>58</v>
      </c>
      <c r="D180" s="55">
        <v>41.1</v>
      </c>
      <c r="E180" s="66">
        <v>0.7</v>
      </c>
      <c r="F180" s="66">
        <v>0.04</v>
      </c>
      <c r="G180" s="66">
        <v>0.77</v>
      </c>
      <c r="H180" s="57"/>
    </row>
    <row r="181" spans="1:8" ht="15.75" customHeight="1" x14ac:dyDescent="0.2">
      <c r="A181" s="64">
        <v>42297</v>
      </c>
      <c r="B181" s="64" t="s">
        <v>57</v>
      </c>
      <c r="C181" s="65" t="s">
        <v>58</v>
      </c>
      <c r="D181" s="55">
        <v>15.3</v>
      </c>
      <c r="E181" s="66">
        <v>1.3</v>
      </c>
      <c r="F181" s="66">
        <v>0.03</v>
      </c>
      <c r="G181" s="66">
        <v>0.49</v>
      </c>
      <c r="H181" s="57"/>
    </row>
    <row r="182" spans="1:8" ht="15.75" customHeight="1" x14ac:dyDescent="0.2">
      <c r="A182" s="64">
        <v>42465</v>
      </c>
      <c r="B182" s="64" t="s">
        <v>57</v>
      </c>
      <c r="C182" s="65" t="s">
        <v>58</v>
      </c>
      <c r="D182" s="55">
        <v>26.3</v>
      </c>
      <c r="E182" s="66">
        <v>0.7</v>
      </c>
      <c r="F182" s="66">
        <v>0.05</v>
      </c>
      <c r="G182" s="66">
        <v>0.65</v>
      </c>
      <c r="H182" s="57"/>
    </row>
    <row r="183" spans="1:8" ht="15.75" customHeight="1" x14ac:dyDescent="0.2">
      <c r="A183" s="64">
        <v>42528</v>
      </c>
      <c r="B183" s="64" t="s">
        <v>57</v>
      </c>
      <c r="C183" s="65" t="s">
        <v>58</v>
      </c>
      <c r="D183" s="55">
        <v>23.8</v>
      </c>
      <c r="E183" s="66">
        <v>1</v>
      </c>
      <c r="F183" s="66">
        <v>0.04</v>
      </c>
      <c r="G183" s="66">
        <v>0.54</v>
      </c>
      <c r="H183" s="57"/>
    </row>
    <row r="184" spans="1:8" ht="15.75" customHeight="1" x14ac:dyDescent="0.2">
      <c r="A184" s="64">
        <v>42829</v>
      </c>
      <c r="B184" s="64" t="s">
        <v>57</v>
      </c>
      <c r="C184" s="65" t="s">
        <v>58</v>
      </c>
      <c r="D184" s="55">
        <v>29.2</v>
      </c>
      <c r="E184" s="66">
        <v>1</v>
      </c>
      <c r="F184" s="66">
        <v>0.05</v>
      </c>
      <c r="G184" s="66">
        <v>0.65</v>
      </c>
      <c r="H184" s="57"/>
    </row>
    <row r="185" spans="1:8" ht="15.75" customHeight="1" x14ac:dyDescent="0.2">
      <c r="A185" s="64">
        <v>42892</v>
      </c>
      <c r="B185" s="64" t="s">
        <v>57</v>
      </c>
      <c r="C185" s="65" t="s">
        <v>58</v>
      </c>
      <c r="D185" s="55">
        <v>17.8</v>
      </c>
      <c r="E185" s="66">
        <v>1</v>
      </c>
      <c r="F185" s="66">
        <v>0.02</v>
      </c>
      <c r="G185" s="66">
        <v>0.52</v>
      </c>
      <c r="H185" s="57"/>
    </row>
    <row r="186" spans="1:8" ht="15.75" customHeight="1" x14ac:dyDescent="0.2">
      <c r="A186" s="64">
        <v>42962</v>
      </c>
      <c r="B186" s="64" t="s">
        <v>57</v>
      </c>
      <c r="C186" s="65" t="s">
        <v>58</v>
      </c>
      <c r="D186" s="55">
        <v>28</v>
      </c>
      <c r="E186" s="66">
        <v>0.9</v>
      </c>
      <c r="F186" s="66">
        <v>0.03</v>
      </c>
      <c r="G186" s="66">
        <v>0.59</v>
      </c>
      <c r="H186" s="57"/>
    </row>
    <row r="187" spans="1:8" ht="15.75" customHeight="1" x14ac:dyDescent="0.2">
      <c r="A187" s="64">
        <v>43025</v>
      </c>
      <c r="B187" s="64" t="s">
        <v>57</v>
      </c>
      <c r="C187" s="65" t="s">
        <v>58</v>
      </c>
      <c r="D187" s="55">
        <v>16.7</v>
      </c>
      <c r="E187" s="66">
        <v>0.8</v>
      </c>
      <c r="F187" s="66">
        <v>0.03</v>
      </c>
      <c r="G187" s="66">
        <v>0.52</v>
      </c>
      <c r="H187" s="57">
        <v>0</v>
      </c>
    </row>
    <row r="188" spans="1:8" ht="15.75" customHeight="1" x14ac:dyDescent="0.2">
      <c r="A188" s="64">
        <v>43256</v>
      </c>
      <c r="B188" s="64" t="s">
        <v>57</v>
      </c>
      <c r="C188" s="65" t="s">
        <v>58</v>
      </c>
      <c r="D188" s="55">
        <v>12.9</v>
      </c>
      <c r="E188" s="66">
        <v>0.8</v>
      </c>
      <c r="F188" s="66">
        <v>0.04</v>
      </c>
      <c r="G188" s="66">
        <v>0.5</v>
      </c>
      <c r="H188" s="57">
        <v>0</v>
      </c>
    </row>
    <row r="189" spans="1:8" ht="15.75" customHeight="1" x14ac:dyDescent="0.2">
      <c r="A189" s="64">
        <v>43319</v>
      </c>
      <c r="B189" s="64" t="s">
        <v>57</v>
      </c>
      <c r="C189" s="65" t="s">
        <v>58</v>
      </c>
      <c r="D189" s="55">
        <v>24.3</v>
      </c>
      <c r="E189" s="66">
        <v>1</v>
      </c>
      <c r="F189" s="66">
        <v>0.03</v>
      </c>
      <c r="G189" s="66">
        <v>0.51</v>
      </c>
      <c r="H189" s="57">
        <v>0</v>
      </c>
    </row>
    <row r="190" spans="1:8" ht="15.75" customHeight="1" x14ac:dyDescent="0.2">
      <c r="A190" s="64">
        <v>43375</v>
      </c>
      <c r="B190" s="64" t="s">
        <v>57</v>
      </c>
      <c r="C190" s="65" t="s">
        <v>58</v>
      </c>
      <c r="D190" s="55">
        <v>23.1</v>
      </c>
      <c r="E190" s="66">
        <v>1</v>
      </c>
      <c r="F190" s="66">
        <v>0.03</v>
      </c>
      <c r="G190" s="66">
        <v>0.55000000000000004</v>
      </c>
      <c r="H190" s="57">
        <v>0</v>
      </c>
    </row>
    <row r="191" spans="1:8" ht="15.75" customHeight="1" x14ac:dyDescent="0.2">
      <c r="A191" s="64">
        <v>43564</v>
      </c>
      <c r="B191" s="64" t="s">
        <v>57</v>
      </c>
      <c r="C191" s="65" t="s">
        <v>58</v>
      </c>
      <c r="D191" s="55">
        <v>48.6</v>
      </c>
      <c r="E191" s="66">
        <v>0.9</v>
      </c>
      <c r="F191" s="66">
        <v>0.06</v>
      </c>
      <c r="G191" s="66">
        <v>0.79</v>
      </c>
      <c r="H191" s="57">
        <v>0</v>
      </c>
    </row>
    <row r="192" spans="1:8" ht="15.75" customHeight="1" x14ac:dyDescent="0.2">
      <c r="A192" s="64">
        <v>43620</v>
      </c>
      <c r="B192" s="64" t="s">
        <v>57</v>
      </c>
      <c r="C192" s="65" t="s">
        <v>58</v>
      </c>
      <c r="D192" s="55">
        <v>26.6</v>
      </c>
      <c r="E192" s="66">
        <v>0.9</v>
      </c>
      <c r="F192" s="66">
        <v>0.04</v>
      </c>
      <c r="G192" s="66">
        <v>0.54</v>
      </c>
      <c r="H192" s="57">
        <v>0</v>
      </c>
    </row>
    <row r="193" spans="1:8" ht="15.75" customHeight="1" x14ac:dyDescent="0.2">
      <c r="A193" s="64">
        <v>43746</v>
      </c>
      <c r="B193" s="64" t="s">
        <v>57</v>
      </c>
      <c r="C193" s="65" t="s">
        <v>58</v>
      </c>
      <c r="D193" s="55">
        <v>24</v>
      </c>
      <c r="E193" s="66">
        <v>0.8</v>
      </c>
      <c r="F193" s="66">
        <v>0.03</v>
      </c>
      <c r="G193" s="66">
        <v>0.73</v>
      </c>
      <c r="H193" s="57">
        <v>0</v>
      </c>
    </row>
    <row r="194" spans="1:8" ht="15.75" customHeight="1" x14ac:dyDescent="0.2">
      <c r="A194" s="64">
        <v>44005</v>
      </c>
      <c r="B194" s="64" t="s">
        <v>57</v>
      </c>
      <c r="C194" s="65" t="s">
        <v>58</v>
      </c>
      <c r="D194" s="55">
        <v>8.86</v>
      </c>
      <c r="E194" s="66"/>
      <c r="F194" s="66">
        <v>0.02</v>
      </c>
      <c r="G194" s="66">
        <v>0.4</v>
      </c>
      <c r="H194" s="57">
        <v>0</v>
      </c>
    </row>
    <row r="195" spans="1:8" ht="15.75" customHeight="1" x14ac:dyDescent="0.2">
      <c r="A195" s="64">
        <v>44054</v>
      </c>
      <c r="B195" s="64" t="s">
        <v>57</v>
      </c>
      <c r="C195" s="65" t="s">
        <v>58</v>
      </c>
      <c r="D195" s="55">
        <v>17.5</v>
      </c>
      <c r="E195" s="66">
        <v>1.3</v>
      </c>
      <c r="F195" s="66">
        <v>0.03</v>
      </c>
      <c r="G195" s="66">
        <v>0.44</v>
      </c>
      <c r="H195" s="57">
        <v>0</v>
      </c>
    </row>
    <row r="196" spans="1:8" ht="15.75" customHeight="1" x14ac:dyDescent="0.2">
      <c r="A196" s="64">
        <v>44110</v>
      </c>
      <c r="B196" s="64" t="s">
        <v>57</v>
      </c>
      <c r="C196" s="65" t="s">
        <v>58</v>
      </c>
      <c r="D196" s="55">
        <v>24.4</v>
      </c>
      <c r="E196" s="58">
        <v>1</v>
      </c>
      <c r="F196" s="58">
        <v>0.03</v>
      </c>
      <c r="G196" s="58">
        <v>0.5</v>
      </c>
      <c r="H196" s="57">
        <v>0</v>
      </c>
    </row>
    <row r="197" spans="1:8" ht="15.75" customHeight="1" x14ac:dyDescent="0.2">
      <c r="A197" s="64">
        <v>44292</v>
      </c>
      <c r="B197" s="64" t="s">
        <v>57</v>
      </c>
      <c r="C197" s="67" t="s">
        <v>58</v>
      </c>
      <c r="D197" s="55">
        <v>25.3</v>
      </c>
      <c r="E197" s="58">
        <v>0.9</v>
      </c>
      <c r="F197" s="58">
        <v>0.06</v>
      </c>
      <c r="G197" s="58">
        <v>0.55000000000000004</v>
      </c>
      <c r="H197" s="57">
        <v>0</v>
      </c>
    </row>
    <row r="198" spans="1:8" ht="15.75" customHeight="1" x14ac:dyDescent="0.2">
      <c r="A198" s="64">
        <v>44355</v>
      </c>
      <c r="B198" s="64" t="s">
        <v>57</v>
      </c>
      <c r="C198" s="67" t="s">
        <v>58</v>
      </c>
      <c r="D198" s="55">
        <v>12.7</v>
      </c>
      <c r="E198" s="58">
        <v>0.9</v>
      </c>
      <c r="F198" s="58">
        <v>0.04</v>
      </c>
      <c r="G198" s="58">
        <v>0.47</v>
      </c>
      <c r="H198" s="57">
        <v>0</v>
      </c>
    </row>
    <row r="199" spans="1:8" ht="15.75" customHeight="1" x14ac:dyDescent="0.2">
      <c r="A199" s="64">
        <v>44411</v>
      </c>
      <c r="B199" s="64" t="s">
        <v>57</v>
      </c>
      <c r="C199" s="67" t="s">
        <v>58</v>
      </c>
      <c r="D199" s="55">
        <v>38.200000000000003</v>
      </c>
      <c r="E199" s="58">
        <v>0.6</v>
      </c>
      <c r="F199" s="58">
        <v>0.04</v>
      </c>
      <c r="G199" s="58">
        <v>0.72</v>
      </c>
      <c r="H199" s="57">
        <v>0</v>
      </c>
    </row>
    <row r="200" spans="1:8" ht="15.75" customHeight="1" x14ac:dyDescent="0.2">
      <c r="A200" s="64">
        <v>44481</v>
      </c>
      <c r="B200" s="64" t="s">
        <v>57</v>
      </c>
      <c r="C200" s="67" t="s">
        <v>58</v>
      </c>
      <c r="D200" s="55">
        <v>26.2</v>
      </c>
      <c r="E200" s="58">
        <v>0.8</v>
      </c>
      <c r="F200" s="58">
        <v>0.03</v>
      </c>
      <c r="G200" s="58">
        <v>0.51</v>
      </c>
      <c r="H200" s="57">
        <v>0</v>
      </c>
    </row>
    <row r="201" spans="1:8" ht="15.75" customHeight="1" x14ac:dyDescent="0.2">
      <c r="A201" s="64">
        <v>44656</v>
      </c>
      <c r="B201" s="64" t="s">
        <v>57</v>
      </c>
      <c r="C201" s="67" t="s">
        <v>58</v>
      </c>
      <c r="D201" s="55">
        <v>44.5</v>
      </c>
      <c r="E201" s="58">
        <v>0.6</v>
      </c>
      <c r="F201" s="58">
        <v>0.06</v>
      </c>
      <c r="G201" s="58">
        <v>0.88</v>
      </c>
      <c r="H201" s="57">
        <v>0</v>
      </c>
    </row>
    <row r="202" spans="1:8" ht="15.75" customHeight="1" x14ac:dyDescent="0.2">
      <c r="A202" s="64">
        <v>44719</v>
      </c>
      <c r="B202" s="64" t="s">
        <v>57</v>
      </c>
      <c r="C202" s="67" t="s">
        <v>58</v>
      </c>
      <c r="D202" s="55">
        <v>11.3</v>
      </c>
      <c r="E202" s="58">
        <v>1.4</v>
      </c>
      <c r="F202" s="58">
        <v>0.02</v>
      </c>
      <c r="G202" s="58">
        <v>0.38</v>
      </c>
      <c r="H202" s="57">
        <v>0</v>
      </c>
    </row>
    <row r="203" spans="1:8" ht="15.75" customHeight="1" x14ac:dyDescent="0.2">
      <c r="A203" s="64">
        <v>44803</v>
      </c>
      <c r="B203" s="64" t="s">
        <v>57</v>
      </c>
      <c r="C203" s="67" t="s">
        <v>58</v>
      </c>
      <c r="D203" s="55">
        <v>20</v>
      </c>
      <c r="E203" s="58">
        <v>0.9</v>
      </c>
      <c r="F203" s="58">
        <v>0.03</v>
      </c>
      <c r="G203" s="58">
        <v>0.54</v>
      </c>
      <c r="H203" s="57">
        <v>0</v>
      </c>
    </row>
    <row r="204" spans="1:8" ht="15.75" customHeight="1" x14ac:dyDescent="0.2">
      <c r="A204" s="64">
        <v>44852</v>
      </c>
      <c r="B204" s="64" t="s">
        <v>57</v>
      </c>
      <c r="C204" s="67" t="s">
        <v>58</v>
      </c>
      <c r="D204" s="55">
        <v>18.7</v>
      </c>
      <c r="E204" s="58">
        <v>0.9</v>
      </c>
      <c r="F204" s="58">
        <v>0.03</v>
      </c>
      <c r="G204" s="58">
        <v>0.56999999999999995</v>
      </c>
      <c r="H204" s="57">
        <v>0</v>
      </c>
    </row>
    <row r="205" spans="1:8" ht="15.75" customHeight="1" x14ac:dyDescent="0.2">
      <c r="A205" s="64">
        <v>40714</v>
      </c>
      <c r="B205" s="64" t="s">
        <v>59</v>
      </c>
      <c r="C205" s="65" t="s">
        <v>60</v>
      </c>
      <c r="D205" s="55">
        <v>43.5</v>
      </c>
      <c r="E205" s="66">
        <v>0.3</v>
      </c>
      <c r="F205" s="66">
        <v>0.09</v>
      </c>
      <c r="G205" s="66">
        <v>1.02</v>
      </c>
      <c r="H205" s="57">
        <v>0</v>
      </c>
    </row>
    <row r="206" spans="1:8" ht="15.75" customHeight="1" x14ac:dyDescent="0.2">
      <c r="A206" s="64">
        <v>40777</v>
      </c>
      <c r="B206" s="64" t="s">
        <v>59</v>
      </c>
      <c r="C206" s="65" t="s">
        <v>60</v>
      </c>
      <c r="D206" s="55">
        <v>62.7</v>
      </c>
      <c r="E206" s="66">
        <v>0.3</v>
      </c>
      <c r="F206" s="66">
        <v>0.11</v>
      </c>
      <c r="G206" s="66">
        <v>1.43</v>
      </c>
      <c r="H206" s="57">
        <v>0</v>
      </c>
    </row>
    <row r="207" spans="1:8" ht="15.75" customHeight="1" x14ac:dyDescent="0.2">
      <c r="A207" s="64">
        <v>40833</v>
      </c>
      <c r="B207" s="64" t="s">
        <v>59</v>
      </c>
      <c r="C207" s="65" t="s">
        <v>60</v>
      </c>
      <c r="D207" s="55">
        <v>12.5</v>
      </c>
      <c r="E207" s="66">
        <v>0.45</v>
      </c>
      <c r="F207" s="66">
        <v>0.08</v>
      </c>
      <c r="G207" s="66">
        <v>1</v>
      </c>
      <c r="H207" s="57">
        <v>0</v>
      </c>
    </row>
    <row r="208" spans="1:8" ht="15.75" customHeight="1" x14ac:dyDescent="0.2">
      <c r="A208" s="64">
        <v>41015</v>
      </c>
      <c r="B208" s="64" t="s">
        <v>59</v>
      </c>
      <c r="C208" s="65" t="s">
        <v>60</v>
      </c>
      <c r="D208" s="55">
        <v>16.899999999999999</v>
      </c>
      <c r="E208" s="66">
        <v>0.65</v>
      </c>
      <c r="F208" s="66">
        <v>0.04</v>
      </c>
      <c r="G208" s="66">
        <v>0.51</v>
      </c>
      <c r="H208" s="57">
        <v>0</v>
      </c>
    </row>
    <row r="209" spans="1:8" ht="15.75" customHeight="1" x14ac:dyDescent="0.2">
      <c r="A209" s="64">
        <v>41078</v>
      </c>
      <c r="B209" s="64" t="s">
        <v>59</v>
      </c>
      <c r="C209" s="65" t="s">
        <v>60</v>
      </c>
      <c r="D209" s="55">
        <v>18.7</v>
      </c>
      <c r="E209" s="66">
        <v>0.4</v>
      </c>
      <c r="F209" s="66">
        <v>0.09</v>
      </c>
      <c r="G209" s="66">
        <v>0.87</v>
      </c>
      <c r="H209" s="57">
        <v>0</v>
      </c>
    </row>
    <row r="210" spans="1:8" ht="15.75" customHeight="1" x14ac:dyDescent="0.2">
      <c r="A210" s="64">
        <v>41141</v>
      </c>
      <c r="B210" s="64" t="s">
        <v>59</v>
      </c>
      <c r="C210" s="65" t="s">
        <v>60</v>
      </c>
      <c r="D210" s="55">
        <v>76.599999999999994</v>
      </c>
      <c r="E210" s="66">
        <v>0.3</v>
      </c>
      <c r="F210" s="66">
        <v>0.12</v>
      </c>
      <c r="G210" s="66">
        <v>1.48</v>
      </c>
      <c r="H210" s="57">
        <v>0</v>
      </c>
    </row>
    <row r="211" spans="1:8" ht="15.75" customHeight="1" x14ac:dyDescent="0.2">
      <c r="A211" s="64">
        <v>41199</v>
      </c>
      <c r="B211" s="64" t="s">
        <v>59</v>
      </c>
      <c r="C211" s="65" t="s">
        <v>60</v>
      </c>
      <c r="D211" s="55">
        <v>20.6</v>
      </c>
      <c r="E211" s="66">
        <v>0.75</v>
      </c>
      <c r="F211" s="66">
        <v>0.05</v>
      </c>
      <c r="G211" s="66">
        <v>0.73</v>
      </c>
      <c r="H211" s="57">
        <v>0</v>
      </c>
    </row>
    <row r="212" spans="1:8" ht="15.75" customHeight="1" x14ac:dyDescent="0.2">
      <c r="A212" s="64">
        <v>41380</v>
      </c>
      <c r="B212" s="64" t="s">
        <v>59</v>
      </c>
      <c r="C212" s="65" t="s">
        <v>60</v>
      </c>
      <c r="D212" s="55">
        <v>23.4</v>
      </c>
      <c r="E212" s="66">
        <v>0.8</v>
      </c>
      <c r="F212" s="66">
        <v>7.0000000000000007E-2</v>
      </c>
      <c r="G212" s="66">
        <v>0.54</v>
      </c>
      <c r="H212" s="57">
        <v>0</v>
      </c>
    </row>
    <row r="213" spans="1:8" ht="15.75" customHeight="1" x14ac:dyDescent="0.2">
      <c r="A213" s="64">
        <v>41443</v>
      </c>
      <c r="B213" s="64" t="s">
        <v>59</v>
      </c>
      <c r="C213" s="65" t="s">
        <v>60</v>
      </c>
      <c r="D213" s="55">
        <v>34.200000000000003</v>
      </c>
      <c r="E213" s="66">
        <v>0.55000000000000004</v>
      </c>
      <c r="F213" s="66">
        <v>7.0000000000000007E-2</v>
      </c>
      <c r="G213" s="66">
        <v>0.84</v>
      </c>
      <c r="H213" s="57">
        <v>0</v>
      </c>
    </row>
    <row r="214" spans="1:8" ht="15.75" customHeight="1" x14ac:dyDescent="0.2">
      <c r="A214" s="64">
        <v>41492</v>
      </c>
      <c r="B214" s="64" t="s">
        <v>59</v>
      </c>
      <c r="C214" s="65" t="s">
        <v>60</v>
      </c>
      <c r="D214" s="55">
        <v>45.2</v>
      </c>
      <c r="E214" s="66">
        <v>0.4</v>
      </c>
      <c r="F214" s="66">
        <v>0.08</v>
      </c>
      <c r="G214" s="66">
        <v>1.1399999999999999</v>
      </c>
      <c r="H214" s="57">
        <v>0</v>
      </c>
    </row>
    <row r="215" spans="1:8" ht="15.75" customHeight="1" x14ac:dyDescent="0.2">
      <c r="A215" s="64">
        <v>41569</v>
      </c>
      <c r="B215" s="64" t="s">
        <v>59</v>
      </c>
      <c r="C215" s="65" t="s">
        <v>60</v>
      </c>
      <c r="D215" s="55">
        <v>22.3</v>
      </c>
      <c r="E215" s="66">
        <v>0.65</v>
      </c>
      <c r="F215" s="66">
        <v>0.05</v>
      </c>
      <c r="G215" s="66">
        <v>0.47</v>
      </c>
      <c r="H215" s="57">
        <v>0</v>
      </c>
    </row>
    <row r="216" spans="1:8" ht="15.75" customHeight="1" x14ac:dyDescent="0.2">
      <c r="A216" s="64">
        <v>41793</v>
      </c>
      <c r="B216" s="64" t="s">
        <v>59</v>
      </c>
      <c r="C216" s="65" t="s">
        <v>60</v>
      </c>
      <c r="D216" s="55">
        <v>22.1</v>
      </c>
      <c r="E216" s="66">
        <v>0.65</v>
      </c>
      <c r="F216" s="66">
        <v>7.0000000000000007E-2</v>
      </c>
      <c r="G216" s="66">
        <v>0.71</v>
      </c>
      <c r="H216" s="57">
        <v>0</v>
      </c>
    </row>
    <row r="217" spans="1:8" ht="15.75" customHeight="1" x14ac:dyDescent="0.2">
      <c r="A217" s="64">
        <v>41856</v>
      </c>
      <c r="B217" s="64" t="s">
        <v>59</v>
      </c>
      <c r="C217" s="65" t="s">
        <v>60</v>
      </c>
      <c r="D217" s="55">
        <v>69.7</v>
      </c>
      <c r="E217" s="66">
        <v>0.35</v>
      </c>
      <c r="F217" s="66">
        <v>0.1</v>
      </c>
      <c r="G217" s="66">
        <v>1.39</v>
      </c>
      <c r="H217" s="57">
        <v>0</v>
      </c>
    </row>
    <row r="218" spans="1:8" ht="15.75" customHeight="1" x14ac:dyDescent="0.2">
      <c r="A218" s="64">
        <v>41919</v>
      </c>
      <c r="B218" s="64" t="s">
        <v>59</v>
      </c>
      <c r="C218" s="65" t="s">
        <v>60</v>
      </c>
      <c r="D218" s="55">
        <v>31.4</v>
      </c>
      <c r="E218" s="66">
        <v>0.45</v>
      </c>
      <c r="F218" s="66">
        <v>0.06</v>
      </c>
      <c r="G218" s="66">
        <v>0.94</v>
      </c>
      <c r="H218" s="57">
        <v>0</v>
      </c>
    </row>
    <row r="219" spans="1:8" ht="15.75" customHeight="1" x14ac:dyDescent="0.2">
      <c r="A219" s="64">
        <v>42115</v>
      </c>
      <c r="B219" s="64" t="s">
        <v>59</v>
      </c>
      <c r="C219" s="65" t="s">
        <v>60</v>
      </c>
      <c r="D219" s="55">
        <v>10.1</v>
      </c>
      <c r="E219" s="66">
        <v>0.17</v>
      </c>
      <c r="F219" s="66">
        <v>0.14000000000000001</v>
      </c>
      <c r="G219" s="66">
        <v>1.0900000000000001</v>
      </c>
      <c r="H219" s="57">
        <v>0</v>
      </c>
    </row>
    <row r="220" spans="1:8" ht="15.75" customHeight="1" x14ac:dyDescent="0.2">
      <c r="A220" s="64">
        <v>42157</v>
      </c>
      <c r="B220" s="64" t="s">
        <v>59</v>
      </c>
      <c r="C220" s="65" t="s">
        <v>60</v>
      </c>
      <c r="D220" s="55">
        <v>24</v>
      </c>
      <c r="E220" s="66">
        <v>0.4</v>
      </c>
      <c r="F220" s="66">
        <v>0.08</v>
      </c>
      <c r="G220" s="66">
        <v>0.78</v>
      </c>
      <c r="H220" s="57">
        <v>0</v>
      </c>
    </row>
    <row r="221" spans="1:8" ht="15.75" customHeight="1" x14ac:dyDescent="0.2">
      <c r="A221" s="64">
        <v>42220</v>
      </c>
      <c r="B221" s="64" t="s">
        <v>59</v>
      </c>
      <c r="C221" s="65" t="s">
        <v>60</v>
      </c>
      <c r="D221" s="55">
        <v>67.3</v>
      </c>
      <c r="E221" s="66">
        <v>0.25</v>
      </c>
      <c r="F221" s="66">
        <v>0.09</v>
      </c>
      <c r="G221" s="66">
        <v>1.51</v>
      </c>
      <c r="H221" s="57">
        <v>0</v>
      </c>
    </row>
    <row r="222" spans="1:8" ht="15.75" customHeight="1" x14ac:dyDescent="0.2">
      <c r="A222" s="64">
        <v>42297</v>
      </c>
      <c r="B222" s="64" t="s">
        <v>59</v>
      </c>
      <c r="C222" s="65" t="s">
        <v>60</v>
      </c>
      <c r="D222" s="55">
        <v>25.5</v>
      </c>
      <c r="E222" s="66">
        <v>0.5</v>
      </c>
      <c r="F222" s="66">
        <v>0.06</v>
      </c>
      <c r="G222" s="66">
        <v>0.67</v>
      </c>
      <c r="H222" s="57">
        <v>0</v>
      </c>
    </row>
    <row r="223" spans="1:8" ht="15.75" customHeight="1" x14ac:dyDescent="0.2">
      <c r="A223" s="64">
        <v>42465</v>
      </c>
      <c r="B223" s="64" t="s">
        <v>59</v>
      </c>
      <c r="C223" s="65" t="s">
        <v>60</v>
      </c>
      <c r="D223" s="55">
        <v>25.4</v>
      </c>
      <c r="E223" s="66">
        <v>0.65</v>
      </c>
      <c r="F223" s="66">
        <v>0.05</v>
      </c>
      <c r="G223" s="66">
        <v>0.56000000000000005</v>
      </c>
      <c r="H223" s="57">
        <v>0</v>
      </c>
    </row>
    <row r="224" spans="1:8" ht="15.75" customHeight="1" x14ac:dyDescent="0.2">
      <c r="A224" s="64">
        <v>42528</v>
      </c>
      <c r="B224" s="64" t="s">
        <v>59</v>
      </c>
      <c r="C224" s="65" t="s">
        <v>60</v>
      </c>
      <c r="D224" s="55">
        <v>29.9</v>
      </c>
      <c r="E224" s="66">
        <v>0.5</v>
      </c>
      <c r="F224" s="66">
        <v>0.09</v>
      </c>
      <c r="G224" s="66">
        <v>0.79</v>
      </c>
      <c r="H224" s="57">
        <v>0</v>
      </c>
    </row>
    <row r="225" spans="1:8" ht="15.75" customHeight="1" x14ac:dyDescent="0.2">
      <c r="A225" s="64">
        <v>42584</v>
      </c>
      <c r="B225" s="64" t="s">
        <v>59</v>
      </c>
      <c r="C225" s="65" t="s">
        <v>60</v>
      </c>
      <c r="D225" s="55">
        <v>84.3</v>
      </c>
      <c r="E225" s="66">
        <v>0.95</v>
      </c>
      <c r="F225" s="66">
        <v>0.08</v>
      </c>
      <c r="G225" s="66">
        <v>1.38</v>
      </c>
      <c r="H225" s="57">
        <v>0</v>
      </c>
    </row>
    <row r="226" spans="1:8" ht="15.75" customHeight="1" x14ac:dyDescent="0.2">
      <c r="A226" s="64">
        <v>42661</v>
      </c>
      <c r="B226" s="64" t="s">
        <v>59</v>
      </c>
      <c r="C226" s="65" t="s">
        <v>60</v>
      </c>
      <c r="D226" s="55">
        <v>2.97</v>
      </c>
      <c r="E226" s="66">
        <v>0.95</v>
      </c>
      <c r="F226" s="66">
        <v>0.03</v>
      </c>
      <c r="G226" s="66">
        <v>0.61</v>
      </c>
      <c r="H226" s="57">
        <v>0</v>
      </c>
    </row>
    <row r="227" spans="1:8" ht="15.75" customHeight="1" x14ac:dyDescent="0.2">
      <c r="A227" s="64">
        <v>42892</v>
      </c>
      <c r="B227" s="64" t="s">
        <v>59</v>
      </c>
      <c r="C227" s="65" t="s">
        <v>60</v>
      </c>
      <c r="D227" s="55">
        <v>22.8</v>
      </c>
      <c r="E227" s="66">
        <v>0.45</v>
      </c>
      <c r="F227" s="66">
        <v>0.08</v>
      </c>
      <c r="G227" s="66">
        <v>0.82</v>
      </c>
      <c r="H227" s="57">
        <v>0</v>
      </c>
    </row>
    <row r="228" spans="1:8" ht="15.75" customHeight="1" x14ac:dyDescent="0.2">
      <c r="A228" s="64">
        <v>42962</v>
      </c>
      <c r="B228" s="64" t="s">
        <v>59</v>
      </c>
      <c r="C228" s="65" t="s">
        <v>60</v>
      </c>
      <c r="D228" s="55">
        <v>46.8</v>
      </c>
      <c r="E228" s="66">
        <v>0.3</v>
      </c>
      <c r="F228" s="66">
        <v>0.13</v>
      </c>
      <c r="G228" s="66">
        <v>1.54</v>
      </c>
      <c r="H228" s="57">
        <v>0</v>
      </c>
    </row>
    <row r="229" spans="1:8" ht="15.75" customHeight="1" x14ac:dyDescent="0.2">
      <c r="A229" s="64">
        <v>43025</v>
      </c>
      <c r="B229" s="64" t="s">
        <v>59</v>
      </c>
      <c r="C229" s="65" t="s">
        <v>60</v>
      </c>
      <c r="D229" s="55">
        <v>36.4</v>
      </c>
      <c r="E229" s="66">
        <v>0.5</v>
      </c>
      <c r="F229" s="66">
        <v>0.08</v>
      </c>
      <c r="G229" s="66">
        <v>1.02</v>
      </c>
      <c r="H229" s="57">
        <v>0</v>
      </c>
    </row>
    <row r="230" spans="1:8" ht="15.75" customHeight="1" x14ac:dyDescent="0.2">
      <c r="A230" s="64">
        <v>43207</v>
      </c>
      <c r="B230" s="64" t="s">
        <v>59</v>
      </c>
      <c r="C230" s="65" t="s">
        <v>60</v>
      </c>
      <c r="D230" s="55">
        <v>0.87</v>
      </c>
      <c r="E230" s="66">
        <v>0.1</v>
      </c>
      <c r="F230" s="66">
        <v>0.2</v>
      </c>
      <c r="G230" s="66">
        <v>1.76</v>
      </c>
      <c r="H230" s="57">
        <v>0</v>
      </c>
    </row>
    <row r="231" spans="1:8" ht="15.75" customHeight="1" x14ac:dyDescent="0.2">
      <c r="A231" s="64">
        <v>43256</v>
      </c>
      <c r="B231" s="64" t="s">
        <v>59</v>
      </c>
      <c r="C231" s="65" t="s">
        <v>60</v>
      </c>
      <c r="D231" s="55">
        <v>28.4</v>
      </c>
      <c r="E231" s="66">
        <v>0.4</v>
      </c>
      <c r="F231" s="66">
        <v>0.11</v>
      </c>
      <c r="G231" s="66">
        <v>0.96</v>
      </c>
      <c r="H231" s="57">
        <v>0</v>
      </c>
    </row>
    <row r="232" spans="1:8" ht="15.75" customHeight="1" x14ac:dyDescent="0.2">
      <c r="A232" s="64">
        <v>43319</v>
      </c>
      <c r="B232" s="64" t="s">
        <v>59</v>
      </c>
      <c r="C232" s="65" t="s">
        <v>60</v>
      </c>
      <c r="D232" s="55">
        <v>34.799999999999997</v>
      </c>
      <c r="E232" s="66">
        <v>0.4</v>
      </c>
      <c r="F232" s="66">
        <v>7.0000000000000007E-2</v>
      </c>
      <c r="G232" s="66">
        <v>1.35</v>
      </c>
      <c r="H232" s="57">
        <v>0</v>
      </c>
    </row>
    <row r="233" spans="1:8" ht="15.75" customHeight="1" x14ac:dyDescent="0.2">
      <c r="A233" s="64">
        <v>43375</v>
      </c>
      <c r="B233" s="64" t="s">
        <v>59</v>
      </c>
      <c r="C233" s="65" t="s">
        <v>60</v>
      </c>
      <c r="D233" s="55">
        <v>39.1</v>
      </c>
      <c r="E233" s="66">
        <v>0.6</v>
      </c>
      <c r="F233" s="66">
        <v>7.0000000000000007E-2</v>
      </c>
      <c r="G233" s="66">
        <v>0.81</v>
      </c>
      <c r="H233" s="57">
        <v>0</v>
      </c>
    </row>
    <row r="234" spans="1:8" ht="15.75" customHeight="1" x14ac:dyDescent="0.2">
      <c r="A234" s="64">
        <v>43564</v>
      </c>
      <c r="B234" s="64" t="s">
        <v>59</v>
      </c>
      <c r="C234" s="65" t="s">
        <v>60</v>
      </c>
      <c r="D234" s="55">
        <v>19.8</v>
      </c>
      <c r="E234" s="66">
        <v>0.8</v>
      </c>
      <c r="F234" s="66">
        <v>0.04</v>
      </c>
      <c r="G234" s="66">
        <v>0.49</v>
      </c>
      <c r="H234" s="57">
        <v>0</v>
      </c>
    </row>
    <row r="235" spans="1:8" ht="15.75" customHeight="1" x14ac:dyDescent="0.2">
      <c r="A235" s="64">
        <v>43620</v>
      </c>
      <c r="B235" s="64" t="s">
        <v>59</v>
      </c>
      <c r="C235" s="65" t="s">
        <v>60</v>
      </c>
      <c r="D235" s="55">
        <v>41.6</v>
      </c>
      <c r="E235" s="66">
        <v>0.5</v>
      </c>
      <c r="F235" s="66">
        <v>0.08</v>
      </c>
      <c r="G235" s="66">
        <v>0.81</v>
      </c>
      <c r="H235" s="57">
        <v>0</v>
      </c>
    </row>
    <row r="236" spans="1:8" ht="15.75" customHeight="1" x14ac:dyDescent="0.2">
      <c r="A236" s="64">
        <v>43746</v>
      </c>
      <c r="B236" s="64" t="s">
        <v>59</v>
      </c>
      <c r="C236" s="65" t="s">
        <v>60</v>
      </c>
      <c r="D236" s="55">
        <v>50.3</v>
      </c>
      <c r="E236" s="66">
        <v>0.4</v>
      </c>
      <c r="F236" s="66">
        <v>0.1</v>
      </c>
      <c r="G236" s="66">
        <v>1.1100000000000001</v>
      </c>
      <c r="H236" s="57">
        <v>0</v>
      </c>
    </row>
    <row r="237" spans="1:8" ht="15.75" customHeight="1" x14ac:dyDescent="0.2">
      <c r="A237" s="64">
        <v>44005</v>
      </c>
      <c r="B237" s="64" t="s">
        <v>59</v>
      </c>
      <c r="C237" s="65" t="s">
        <v>60</v>
      </c>
      <c r="D237" s="55">
        <v>21.2</v>
      </c>
      <c r="E237" s="66"/>
      <c r="F237" s="66">
        <v>7.0000000000000007E-2</v>
      </c>
      <c r="G237" s="66">
        <v>0.75</v>
      </c>
      <c r="H237" s="57">
        <v>0</v>
      </c>
    </row>
    <row r="238" spans="1:8" ht="15.75" customHeight="1" x14ac:dyDescent="0.2">
      <c r="A238" s="64">
        <v>44054</v>
      </c>
      <c r="B238" s="64" t="s">
        <v>59</v>
      </c>
      <c r="C238" s="65" t="s">
        <v>60</v>
      </c>
      <c r="D238" s="55">
        <v>57.4</v>
      </c>
      <c r="E238" s="66">
        <v>0.4</v>
      </c>
      <c r="F238" s="66">
        <v>0.1</v>
      </c>
      <c r="G238" s="66">
        <v>1.18</v>
      </c>
      <c r="H238" s="57">
        <v>0</v>
      </c>
    </row>
    <row r="239" spans="1:8" ht="15.75" customHeight="1" x14ac:dyDescent="0.2">
      <c r="A239" s="64">
        <v>44110</v>
      </c>
      <c r="B239" s="64" t="s">
        <v>59</v>
      </c>
      <c r="C239" s="65" t="s">
        <v>60</v>
      </c>
      <c r="D239" s="55">
        <v>36.5</v>
      </c>
      <c r="E239" s="58">
        <v>0.4</v>
      </c>
      <c r="F239" s="58">
        <v>7.0000000000000007E-2</v>
      </c>
      <c r="G239" s="58">
        <v>0.77</v>
      </c>
      <c r="H239" s="57">
        <v>0</v>
      </c>
    </row>
    <row r="240" spans="1:8" ht="15.75" customHeight="1" x14ac:dyDescent="0.2">
      <c r="A240" s="64">
        <v>44292</v>
      </c>
      <c r="B240" s="64" t="s">
        <v>59</v>
      </c>
      <c r="C240" s="67" t="s">
        <v>60</v>
      </c>
      <c r="D240" s="55">
        <v>16.3</v>
      </c>
      <c r="E240" s="58">
        <v>0.5</v>
      </c>
      <c r="F240" s="58">
        <v>7.0000000000000007E-2</v>
      </c>
      <c r="G240" s="58">
        <v>0.67</v>
      </c>
      <c r="H240" s="57">
        <v>0</v>
      </c>
    </row>
    <row r="241" spans="1:8" ht="15.75" customHeight="1" x14ac:dyDescent="0.2">
      <c r="A241" s="64">
        <v>44355</v>
      </c>
      <c r="B241" s="64" t="s">
        <v>59</v>
      </c>
      <c r="C241" s="67" t="s">
        <v>60</v>
      </c>
      <c r="D241" s="55">
        <v>16.3</v>
      </c>
      <c r="E241" s="58">
        <v>0.6</v>
      </c>
      <c r="F241" s="58">
        <v>0.05</v>
      </c>
      <c r="G241" s="58">
        <v>0.6</v>
      </c>
      <c r="H241" s="57">
        <v>0</v>
      </c>
    </row>
    <row r="242" spans="1:8" ht="15.75" customHeight="1" x14ac:dyDescent="0.2">
      <c r="A242" s="64">
        <v>44411</v>
      </c>
      <c r="B242" s="64" t="s">
        <v>59</v>
      </c>
      <c r="C242" s="67" t="s">
        <v>60</v>
      </c>
      <c r="D242" s="55">
        <v>113</v>
      </c>
      <c r="E242" s="58" t="s">
        <v>79</v>
      </c>
      <c r="F242" s="58">
        <v>0.1</v>
      </c>
      <c r="G242" s="58">
        <v>1.68</v>
      </c>
      <c r="H242" s="57">
        <v>0</v>
      </c>
    </row>
    <row r="243" spans="1:8" ht="15.75" customHeight="1" x14ac:dyDescent="0.2">
      <c r="A243" s="64">
        <v>44481</v>
      </c>
      <c r="B243" s="64" t="s">
        <v>59</v>
      </c>
      <c r="C243" s="67" t="s">
        <v>60</v>
      </c>
      <c r="D243" s="55">
        <v>84</v>
      </c>
      <c r="E243" s="58">
        <v>0.3</v>
      </c>
      <c r="F243" s="58">
        <v>0.08</v>
      </c>
      <c r="G243" s="58">
        <v>1.38</v>
      </c>
      <c r="H243" s="57">
        <v>0.39</v>
      </c>
    </row>
    <row r="244" spans="1:8" ht="15.75" customHeight="1" x14ac:dyDescent="0.2">
      <c r="A244" s="64">
        <v>44656</v>
      </c>
      <c r="B244" s="64" t="s">
        <v>59</v>
      </c>
      <c r="C244" s="67" t="s">
        <v>60</v>
      </c>
      <c r="D244" s="55">
        <v>31.1</v>
      </c>
      <c r="E244" s="58">
        <v>0.6</v>
      </c>
      <c r="F244" s="58">
        <v>0.06</v>
      </c>
      <c r="G244" s="58">
        <v>0.79</v>
      </c>
      <c r="H244" s="57">
        <v>0.39</v>
      </c>
    </row>
    <row r="245" spans="1:8" ht="15.75" customHeight="1" x14ac:dyDescent="0.2">
      <c r="A245" s="64">
        <v>44719</v>
      </c>
      <c r="B245" s="64" t="s">
        <v>59</v>
      </c>
      <c r="C245" s="67" t="s">
        <v>60</v>
      </c>
      <c r="D245" s="55">
        <v>45.8</v>
      </c>
      <c r="E245" s="58">
        <v>0.5</v>
      </c>
      <c r="F245" s="58">
        <v>7.0000000000000007E-2</v>
      </c>
      <c r="G245" s="58">
        <v>0.85</v>
      </c>
      <c r="H245" s="57">
        <v>0.39</v>
      </c>
    </row>
    <row r="246" spans="1:8" ht="15.75" customHeight="1" x14ac:dyDescent="0.2">
      <c r="A246" s="64">
        <v>44803</v>
      </c>
      <c r="B246" s="64" t="s">
        <v>59</v>
      </c>
      <c r="C246" s="67" t="s">
        <v>60</v>
      </c>
      <c r="D246" s="55">
        <v>76.8</v>
      </c>
      <c r="E246" s="58">
        <v>0.3</v>
      </c>
      <c r="F246" s="58">
        <v>0.08</v>
      </c>
      <c r="G246" s="58">
        <v>1.24</v>
      </c>
      <c r="H246" s="57">
        <v>0.39</v>
      </c>
    </row>
    <row r="247" spans="1:8" ht="15.75" customHeight="1" x14ac:dyDescent="0.2">
      <c r="A247" s="64">
        <v>44852</v>
      </c>
      <c r="B247" s="64" t="s">
        <v>59</v>
      </c>
      <c r="C247" s="67" t="s">
        <v>60</v>
      </c>
      <c r="D247" s="55">
        <v>30</v>
      </c>
      <c r="E247" s="58">
        <v>0.6</v>
      </c>
      <c r="F247" s="58">
        <v>0.06</v>
      </c>
      <c r="G247" s="58">
        <v>0.9</v>
      </c>
      <c r="H247" s="57">
        <v>0.39</v>
      </c>
    </row>
    <row r="248" spans="1:8" ht="15.75" customHeight="1" x14ac:dyDescent="0.2">
      <c r="A248" s="64">
        <v>44005</v>
      </c>
      <c r="B248" s="64" t="s">
        <v>55</v>
      </c>
      <c r="C248" s="67" t="s">
        <v>56</v>
      </c>
      <c r="D248" s="55">
        <v>6.64</v>
      </c>
      <c r="E248" s="66">
        <v>1.6</v>
      </c>
      <c r="F248" s="66">
        <v>0.02</v>
      </c>
      <c r="G248" s="66">
        <v>0.37</v>
      </c>
      <c r="H248" s="57">
        <v>0.39</v>
      </c>
    </row>
    <row r="249" spans="1:8" ht="15.75" customHeight="1" x14ac:dyDescent="0.2">
      <c r="A249" s="64">
        <v>44054</v>
      </c>
      <c r="B249" s="64" t="s">
        <v>55</v>
      </c>
      <c r="C249" s="67" t="s">
        <v>56</v>
      </c>
      <c r="D249" s="55">
        <v>11.5</v>
      </c>
      <c r="E249" s="66">
        <v>1.6</v>
      </c>
      <c r="F249" s="66">
        <v>0.02</v>
      </c>
      <c r="G249" s="66">
        <v>0.43</v>
      </c>
      <c r="H249" s="57">
        <v>0.39</v>
      </c>
    </row>
    <row r="250" spans="1:8" ht="15.75" customHeight="1" x14ac:dyDescent="0.2">
      <c r="A250" s="64">
        <v>44110</v>
      </c>
      <c r="B250" s="64" t="s">
        <v>55</v>
      </c>
      <c r="C250" s="67" t="s">
        <v>56</v>
      </c>
      <c r="D250" s="55">
        <v>16.600000000000001</v>
      </c>
      <c r="E250" s="58">
        <v>1</v>
      </c>
      <c r="F250" s="58">
        <v>0.04</v>
      </c>
      <c r="G250" s="58">
        <v>0.41</v>
      </c>
      <c r="H250" s="57">
        <v>0.39</v>
      </c>
    </row>
    <row r="251" spans="1:8" ht="15.75" customHeight="1" x14ac:dyDescent="0.2">
      <c r="A251" s="64">
        <v>40042</v>
      </c>
      <c r="B251" s="64" t="s">
        <v>83</v>
      </c>
      <c r="C251" s="65" t="s">
        <v>84</v>
      </c>
      <c r="D251" s="55">
        <v>2.1989999999999998</v>
      </c>
      <c r="E251" s="66">
        <v>1.35</v>
      </c>
      <c r="F251" s="66">
        <v>0.02</v>
      </c>
      <c r="G251" s="66"/>
      <c r="H251" s="57">
        <v>0.39</v>
      </c>
    </row>
    <row r="252" spans="1:8" ht="15.75" customHeight="1" x14ac:dyDescent="0.2">
      <c r="A252" s="64">
        <v>40469</v>
      </c>
      <c r="B252" s="64" t="s">
        <v>83</v>
      </c>
      <c r="C252" s="65" t="s">
        <v>84</v>
      </c>
      <c r="D252" s="55">
        <v>1.72</v>
      </c>
      <c r="E252" s="66">
        <v>1.55</v>
      </c>
      <c r="F252" s="66">
        <v>0.01</v>
      </c>
      <c r="G252" s="66">
        <v>0.35</v>
      </c>
      <c r="H252" s="57">
        <v>0.39</v>
      </c>
    </row>
    <row r="253" spans="1:8" ht="15.75" customHeight="1" x14ac:dyDescent="0.2">
      <c r="A253" s="64">
        <v>40651</v>
      </c>
      <c r="B253" s="64" t="s">
        <v>83</v>
      </c>
      <c r="C253" s="65" t="s">
        <v>84</v>
      </c>
      <c r="D253" s="55">
        <v>1.08</v>
      </c>
      <c r="E253" s="66">
        <v>2.0499999999999998</v>
      </c>
      <c r="F253" s="66">
        <v>0</v>
      </c>
      <c r="G253" s="66">
        <v>0.42</v>
      </c>
      <c r="H253" s="57">
        <v>0.39</v>
      </c>
    </row>
    <row r="254" spans="1:8" ht="15.75" customHeight="1" x14ac:dyDescent="0.2">
      <c r="A254" s="64">
        <v>40714</v>
      </c>
      <c r="B254" s="64" t="s">
        <v>83</v>
      </c>
      <c r="C254" s="65" t="s">
        <v>84</v>
      </c>
      <c r="D254" s="55">
        <v>1.1000000000000001</v>
      </c>
      <c r="E254" s="66">
        <v>1.45</v>
      </c>
      <c r="F254" s="66">
        <v>0.01</v>
      </c>
      <c r="G254" s="66">
        <v>0.39</v>
      </c>
      <c r="H254" s="57">
        <v>0.39</v>
      </c>
    </row>
    <row r="255" spans="1:8" ht="15.75" customHeight="1" x14ac:dyDescent="0.2">
      <c r="A255" s="64">
        <v>40777</v>
      </c>
      <c r="B255" s="64" t="s">
        <v>83</v>
      </c>
      <c r="C255" s="65" t="s">
        <v>84</v>
      </c>
      <c r="D255" s="55">
        <v>5.67</v>
      </c>
      <c r="E255" s="66">
        <v>1.35</v>
      </c>
      <c r="F255" s="66">
        <v>0.01</v>
      </c>
      <c r="G255" s="66">
        <v>0.36</v>
      </c>
      <c r="H255" s="57">
        <v>0.39</v>
      </c>
    </row>
    <row r="256" spans="1:8" ht="15.75" customHeight="1" x14ac:dyDescent="0.2">
      <c r="A256" s="64">
        <v>40833</v>
      </c>
      <c r="B256" s="64" t="s">
        <v>83</v>
      </c>
      <c r="C256" s="65" t="s">
        <v>84</v>
      </c>
      <c r="D256" s="55">
        <v>2.2799999999999998</v>
      </c>
      <c r="E256" s="66">
        <v>1.55</v>
      </c>
      <c r="F256" s="66">
        <v>0.01</v>
      </c>
      <c r="G256" s="66">
        <v>0.45</v>
      </c>
      <c r="H256" s="57">
        <v>0.39</v>
      </c>
    </row>
    <row r="257" spans="1:8" ht="15.75" customHeight="1" x14ac:dyDescent="0.2">
      <c r="A257" s="64">
        <v>40651</v>
      </c>
      <c r="B257" s="64" t="s">
        <v>34</v>
      </c>
      <c r="C257" s="65" t="s">
        <v>35</v>
      </c>
      <c r="D257" s="55">
        <v>3.58</v>
      </c>
      <c r="E257" s="66">
        <v>0.95</v>
      </c>
      <c r="F257" s="66">
        <v>0</v>
      </c>
      <c r="G257" s="66"/>
      <c r="H257" s="57">
        <v>0.39</v>
      </c>
    </row>
    <row r="258" spans="1:8" ht="15.75" customHeight="1" x14ac:dyDescent="0.2">
      <c r="A258" s="64">
        <v>40777</v>
      </c>
      <c r="B258" s="64" t="s">
        <v>34</v>
      </c>
      <c r="C258" s="65" t="s">
        <v>35</v>
      </c>
      <c r="D258" s="55">
        <v>6.49</v>
      </c>
      <c r="E258" s="66">
        <v>1.2</v>
      </c>
      <c r="F258" s="66">
        <v>0.02</v>
      </c>
      <c r="G258" s="66">
        <v>0.43</v>
      </c>
      <c r="H258" s="57">
        <v>0.39</v>
      </c>
    </row>
    <row r="259" spans="1:8" ht="15.75" customHeight="1" x14ac:dyDescent="0.2">
      <c r="A259" s="64">
        <v>40833</v>
      </c>
      <c r="B259" s="64" t="s">
        <v>34</v>
      </c>
      <c r="C259" s="65" t="s">
        <v>35</v>
      </c>
      <c r="D259" s="55">
        <v>5.58</v>
      </c>
      <c r="E259" s="66">
        <v>1.1000000000000001</v>
      </c>
      <c r="F259" s="66">
        <v>0.02</v>
      </c>
      <c r="G259" s="66">
        <v>0.35</v>
      </c>
      <c r="H259" s="57">
        <v>0.39</v>
      </c>
    </row>
    <row r="260" spans="1:8" ht="15.75" customHeight="1" x14ac:dyDescent="0.2">
      <c r="A260" s="64">
        <v>41015</v>
      </c>
      <c r="B260" s="64" t="s">
        <v>34</v>
      </c>
      <c r="C260" s="65" t="s">
        <v>35</v>
      </c>
      <c r="D260" s="55">
        <v>1.1000000000000001</v>
      </c>
      <c r="E260" s="66">
        <v>0.8</v>
      </c>
      <c r="F260" s="66">
        <v>0.02</v>
      </c>
      <c r="G260" s="66">
        <v>0.35</v>
      </c>
      <c r="H260" s="57">
        <v>0.39</v>
      </c>
    </row>
    <row r="261" spans="1:8" ht="15.75" customHeight="1" x14ac:dyDescent="0.2">
      <c r="A261" s="64">
        <v>41078</v>
      </c>
      <c r="B261" s="64" t="s">
        <v>34</v>
      </c>
      <c r="C261" s="65" t="s">
        <v>35</v>
      </c>
      <c r="D261" s="55">
        <v>4.16</v>
      </c>
      <c r="E261" s="66">
        <v>1</v>
      </c>
      <c r="F261" s="66">
        <v>0.02</v>
      </c>
      <c r="G261" s="66">
        <v>0.41</v>
      </c>
      <c r="H261" s="57">
        <v>0.39</v>
      </c>
    </row>
    <row r="262" spans="1:8" ht="15.75" customHeight="1" x14ac:dyDescent="0.2">
      <c r="A262" s="64">
        <v>41141</v>
      </c>
      <c r="B262" s="64" t="s">
        <v>34</v>
      </c>
      <c r="C262" s="65" t="s">
        <v>35</v>
      </c>
      <c r="D262" s="55">
        <v>6.35</v>
      </c>
      <c r="E262" s="66">
        <v>1.25</v>
      </c>
      <c r="F262" s="66">
        <v>0.02</v>
      </c>
      <c r="G262" s="66">
        <v>0.38</v>
      </c>
      <c r="H262" s="57">
        <v>0.39</v>
      </c>
    </row>
    <row r="263" spans="1:8" ht="15.75" customHeight="1" x14ac:dyDescent="0.2">
      <c r="A263" s="64">
        <v>41199</v>
      </c>
      <c r="B263" s="64" t="s">
        <v>34</v>
      </c>
      <c r="C263" s="65" t="s">
        <v>35</v>
      </c>
      <c r="D263" s="55">
        <v>4.08</v>
      </c>
      <c r="E263" s="66">
        <v>1.3</v>
      </c>
      <c r="F263" s="66">
        <v>0.01</v>
      </c>
      <c r="G263" s="66">
        <v>0.33</v>
      </c>
      <c r="H263" s="57">
        <v>0.39</v>
      </c>
    </row>
    <row r="264" spans="1:8" ht="15.75" customHeight="1" x14ac:dyDescent="0.2">
      <c r="A264" s="64">
        <v>41380</v>
      </c>
      <c r="B264" s="64" t="s">
        <v>34</v>
      </c>
      <c r="C264" s="65" t="s">
        <v>35</v>
      </c>
      <c r="D264" s="55">
        <v>6.17</v>
      </c>
      <c r="E264" s="66">
        <v>0.9</v>
      </c>
      <c r="F264" s="66">
        <v>0.01</v>
      </c>
      <c r="G264" s="66">
        <v>0.33</v>
      </c>
      <c r="H264" s="57">
        <v>0.39</v>
      </c>
    </row>
    <row r="265" spans="1:8" ht="15.75" customHeight="1" x14ac:dyDescent="0.2">
      <c r="A265" s="64">
        <v>41443</v>
      </c>
      <c r="B265" s="64" t="s">
        <v>34</v>
      </c>
      <c r="C265" s="65" t="s">
        <v>35</v>
      </c>
      <c r="D265" s="55">
        <v>5.4</v>
      </c>
      <c r="E265" s="66">
        <v>1.3</v>
      </c>
      <c r="F265" s="66">
        <v>0.01</v>
      </c>
      <c r="G265" s="66">
        <v>0.38</v>
      </c>
      <c r="H265" s="57">
        <v>0.39</v>
      </c>
    </row>
    <row r="266" spans="1:8" ht="15.75" customHeight="1" x14ac:dyDescent="0.2">
      <c r="A266" s="64">
        <v>41492</v>
      </c>
      <c r="B266" s="64" t="s">
        <v>34</v>
      </c>
      <c r="C266" s="65" t="s">
        <v>35</v>
      </c>
      <c r="D266" s="55">
        <v>5.35</v>
      </c>
      <c r="E266" s="66">
        <v>1.1000000000000001</v>
      </c>
      <c r="F266" s="66">
        <v>0.01</v>
      </c>
      <c r="G266" s="66">
        <v>0.37</v>
      </c>
      <c r="H266" s="57">
        <v>0.39</v>
      </c>
    </row>
    <row r="267" spans="1:8" ht="15.75" customHeight="1" x14ac:dyDescent="0.2">
      <c r="A267" s="64">
        <v>41569</v>
      </c>
      <c r="B267" s="64" t="s">
        <v>34</v>
      </c>
      <c r="C267" s="65" t="s">
        <v>35</v>
      </c>
      <c r="D267" s="55">
        <v>2.7</v>
      </c>
      <c r="E267" s="66">
        <v>2</v>
      </c>
      <c r="F267" s="66">
        <v>0.01</v>
      </c>
      <c r="G267" s="66">
        <v>0.3</v>
      </c>
      <c r="H267" s="57">
        <v>0.39</v>
      </c>
    </row>
    <row r="268" spans="1:8" ht="15.75" customHeight="1" x14ac:dyDescent="0.2">
      <c r="A268" s="64">
        <v>41745</v>
      </c>
      <c r="B268" s="64" t="s">
        <v>34</v>
      </c>
      <c r="C268" s="65" t="s">
        <v>35</v>
      </c>
      <c r="D268" s="55">
        <v>1.34</v>
      </c>
      <c r="E268" s="66">
        <v>0.4</v>
      </c>
      <c r="F268" s="66">
        <v>0.02</v>
      </c>
      <c r="G268" s="66">
        <v>0.39</v>
      </c>
      <c r="H268" s="57">
        <v>0.39</v>
      </c>
    </row>
    <row r="269" spans="1:8" ht="15.75" customHeight="1" x14ac:dyDescent="0.2">
      <c r="A269" s="64">
        <v>41793</v>
      </c>
      <c r="B269" s="64" t="s">
        <v>34</v>
      </c>
      <c r="C269" s="65" t="s">
        <v>35</v>
      </c>
      <c r="D269" s="55">
        <v>13.6</v>
      </c>
      <c r="E269" s="66">
        <v>1.4</v>
      </c>
      <c r="F269" s="66">
        <v>0.02</v>
      </c>
      <c r="G269" s="66">
        <v>0.45</v>
      </c>
      <c r="H269" s="57">
        <v>0.39</v>
      </c>
    </row>
    <row r="270" spans="1:8" ht="15.75" customHeight="1" x14ac:dyDescent="0.2">
      <c r="A270" s="64">
        <v>41856</v>
      </c>
      <c r="B270" s="64" t="s">
        <v>34</v>
      </c>
      <c r="C270" s="65" t="s">
        <v>35</v>
      </c>
      <c r="D270" s="55">
        <v>4.83</v>
      </c>
      <c r="E270" s="66">
        <v>1.2</v>
      </c>
      <c r="F270" s="66">
        <v>0.02</v>
      </c>
      <c r="G270" s="66">
        <v>0.4</v>
      </c>
      <c r="H270" s="57">
        <v>0</v>
      </c>
    </row>
    <row r="271" spans="1:8" ht="15.75" customHeight="1" x14ac:dyDescent="0.2">
      <c r="A271" s="64">
        <v>41919</v>
      </c>
      <c r="B271" s="64" t="s">
        <v>34</v>
      </c>
      <c r="C271" s="65" t="s">
        <v>35</v>
      </c>
      <c r="D271" s="55">
        <v>4.59</v>
      </c>
      <c r="E271" s="66">
        <v>1.3</v>
      </c>
      <c r="F271" s="66">
        <v>0.08</v>
      </c>
      <c r="G271" s="66">
        <v>0.42</v>
      </c>
      <c r="H271" s="57">
        <v>0</v>
      </c>
    </row>
    <row r="272" spans="1:8" ht="15.75" customHeight="1" x14ac:dyDescent="0.2">
      <c r="A272" s="64">
        <v>42115</v>
      </c>
      <c r="B272" s="64" t="s">
        <v>34</v>
      </c>
      <c r="C272" s="65" t="s">
        <v>35</v>
      </c>
      <c r="D272" s="55">
        <v>4.25</v>
      </c>
      <c r="E272" s="66">
        <v>0.4</v>
      </c>
      <c r="F272" s="66">
        <v>0.04</v>
      </c>
      <c r="G272" s="66">
        <v>0.53</v>
      </c>
      <c r="H272" s="57">
        <v>0</v>
      </c>
    </row>
    <row r="273" spans="1:8" ht="15.75" customHeight="1" x14ac:dyDescent="0.2">
      <c r="A273" s="64">
        <v>42157</v>
      </c>
      <c r="B273" s="64" t="s">
        <v>34</v>
      </c>
      <c r="C273" s="65" t="s">
        <v>35</v>
      </c>
      <c r="D273" s="55">
        <v>11.7</v>
      </c>
      <c r="E273" s="66">
        <v>0.7</v>
      </c>
      <c r="F273" s="66">
        <v>0.02</v>
      </c>
      <c r="G273" s="66">
        <v>0.48</v>
      </c>
      <c r="H273" s="57">
        <v>0</v>
      </c>
    </row>
    <row r="274" spans="1:8" ht="15.75" customHeight="1" x14ac:dyDescent="0.2">
      <c r="A274" s="64">
        <v>42220</v>
      </c>
      <c r="B274" s="64" t="s">
        <v>34</v>
      </c>
      <c r="C274" s="65" t="s">
        <v>35</v>
      </c>
      <c r="D274" s="55">
        <v>6.39</v>
      </c>
      <c r="E274" s="66">
        <v>1</v>
      </c>
      <c r="F274" s="66">
        <v>0.02</v>
      </c>
      <c r="G274" s="66">
        <v>0.39</v>
      </c>
      <c r="H274" s="57">
        <v>0</v>
      </c>
    </row>
    <row r="275" spans="1:8" ht="15.75" customHeight="1" x14ac:dyDescent="0.2">
      <c r="A275" s="64">
        <v>42297</v>
      </c>
      <c r="B275" s="64" t="s">
        <v>34</v>
      </c>
      <c r="C275" s="65" t="s">
        <v>35</v>
      </c>
      <c r="D275" s="55">
        <v>5.91</v>
      </c>
      <c r="E275" s="66">
        <v>1.1499999999999999</v>
      </c>
      <c r="F275" s="66">
        <v>0.02</v>
      </c>
      <c r="G275" s="66">
        <v>0.4</v>
      </c>
      <c r="H275" s="57">
        <v>0</v>
      </c>
    </row>
    <row r="276" spans="1:8" ht="15.75" customHeight="1" x14ac:dyDescent="0.2">
      <c r="A276" s="64">
        <v>42465</v>
      </c>
      <c r="B276" s="64" t="s">
        <v>34</v>
      </c>
      <c r="C276" s="65" t="s">
        <v>35</v>
      </c>
      <c r="D276" s="55">
        <v>6.43</v>
      </c>
      <c r="E276" s="66">
        <v>1.1000000000000001</v>
      </c>
      <c r="F276" s="66">
        <v>0.02</v>
      </c>
      <c r="G276" s="66">
        <v>0.43</v>
      </c>
      <c r="H276" s="57">
        <v>0</v>
      </c>
    </row>
    <row r="277" spans="1:8" ht="15.75" customHeight="1" x14ac:dyDescent="0.2">
      <c r="A277" s="64">
        <v>42528</v>
      </c>
      <c r="B277" s="64" t="s">
        <v>34</v>
      </c>
      <c r="C277" s="65" t="s">
        <v>35</v>
      </c>
      <c r="D277" s="55">
        <v>9.27</v>
      </c>
      <c r="E277" s="66">
        <v>0.9</v>
      </c>
      <c r="F277" s="66">
        <v>0.02</v>
      </c>
      <c r="G277" s="66">
        <v>0.56999999999999995</v>
      </c>
      <c r="H277" s="57">
        <v>0</v>
      </c>
    </row>
    <row r="278" spans="1:8" ht="15.75" customHeight="1" x14ac:dyDescent="0.2">
      <c r="A278" s="64">
        <v>42584</v>
      </c>
      <c r="B278" s="64" t="s">
        <v>34</v>
      </c>
      <c r="C278" s="65" t="s">
        <v>35</v>
      </c>
      <c r="D278" s="55">
        <v>4.9000000000000004</v>
      </c>
      <c r="E278" s="66">
        <v>0.8</v>
      </c>
      <c r="F278" s="66">
        <v>0.01</v>
      </c>
      <c r="G278" s="66">
        <v>0.37</v>
      </c>
      <c r="H278" s="57">
        <v>0</v>
      </c>
    </row>
    <row r="279" spans="1:8" ht="15.75" customHeight="1" x14ac:dyDescent="0.2">
      <c r="A279" s="64">
        <v>42661</v>
      </c>
      <c r="B279" s="64" t="s">
        <v>34</v>
      </c>
      <c r="C279" s="65" t="s">
        <v>35</v>
      </c>
      <c r="D279" s="55">
        <v>8.6199999999999992</v>
      </c>
      <c r="E279" s="66">
        <v>1.3</v>
      </c>
      <c r="F279" s="66">
        <v>0.01</v>
      </c>
      <c r="G279" s="66"/>
      <c r="H279" s="57">
        <v>0</v>
      </c>
    </row>
    <row r="280" spans="1:8" ht="15.75" customHeight="1" x14ac:dyDescent="0.2">
      <c r="A280" s="64">
        <v>42829</v>
      </c>
      <c r="B280" s="64" t="s">
        <v>34</v>
      </c>
      <c r="C280" s="65" t="s">
        <v>35</v>
      </c>
      <c r="D280" s="55">
        <v>4.7300000000000004</v>
      </c>
      <c r="E280" s="66">
        <v>0.7</v>
      </c>
      <c r="F280" s="66">
        <v>0.02</v>
      </c>
      <c r="G280" s="66"/>
      <c r="H280" s="57">
        <v>0</v>
      </c>
    </row>
    <row r="281" spans="1:8" ht="15.75" customHeight="1" x14ac:dyDescent="0.2">
      <c r="A281" s="64">
        <v>42892</v>
      </c>
      <c r="B281" s="64" t="s">
        <v>34</v>
      </c>
      <c r="C281" s="65" t="s">
        <v>35</v>
      </c>
      <c r="D281" s="55">
        <v>7.4</v>
      </c>
      <c r="E281" s="66">
        <v>0.7</v>
      </c>
      <c r="F281" s="66">
        <v>0.02</v>
      </c>
      <c r="G281" s="66">
        <v>0.41</v>
      </c>
      <c r="H281" s="57">
        <v>0</v>
      </c>
    </row>
    <row r="282" spans="1:8" ht="15.75" customHeight="1" x14ac:dyDescent="0.2">
      <c r="A282" s="64">
        <v>42962</v>
      </c>
      <c r="B282" s="64" t="s">
        <v>34</v>
      </c>
      <c r="C282" s="65" t="s">
        <v>35</v>
      </c>
      <c r="D282" s="55">
        <v>4.12</v>
      </c>
      <c r="E282" s="66">
        <v>1.4</v>
      </c>
      <c r="F282" s="66">
        <v>0</v>
      </c>
      <c r="G282" s="66">
        <v>0.34</v>
      </c>
      <c r="H282" s="57">
        <v>0</v>
      </c>
    </row>
    <row r="283" spans="1:8" ht="15.75" customHeight="1" x14ac:dyDescent="0.2">
      <c r="A283" s="64">
        <v>43025</v>
      </c>
      <c r="B283" s="64" t="s">
        <v>34</v>
      </c>
      <c r="C283" s="65" t="s">
        <v>35</v>
      </c>
      <c r="D283" s="55">
        <v>5.82</v>
      </c>
      <c r="E283" s="66">
        <v>0.9</v>
      </c>
      <c r="F283" s="66">
        <v>0.03</v>
      </c>
      <c r="G283" s="66">
        <v>0.43</v>
      </c>
      <c r="H283" s="57">
        <v>0</v>
      </c>
    </row>
    <row r="284" spans="1:8" ht="15.75" customHeight="1" x14ac:dyDescent="0.2">
      <c r="A284" s="64">
        <v>43207</v>
      </c>
      <c r="B284" s="64" t="s">
        <v>34</v>
      </c>
      <c r="C284" s="65" t="s">
        <v>35</v>
      </c>
      <c r="D284" s="55">
        <v>1.05</v>
      </c>
      <c r="E284" s="66">
        <v>0.3</v>
      </c>
      <c r="F284" s="66">
        <v>0.04</v>
      </c>
      <c r="G284" s="66">
        <v>0.55000000000000004</v>
      </c>
      <c r="H284" s="57">
        <v>0</v>
      </c>
    </row>
    <row r="285" spans="1:8" ht="15.75" customHeight="1" x14ac:dyDescent="0.2">
      <c r="A285" s="64">
        <v>43256</v>
      </c>
      <c r="B285" s="64" t="s">
        <v>34</v>
      </c>
      <c r="C285" s="65" t="s">
        <v>35</v>
      </c>
      <c r="D285" s="55">
        <v>8.48</v>
      </c>
      <c r="E285" s="66">
        <v>0.75</v>
      </c>
      <c r="F285" s="66">
        <v>0.02</v>
      </c>
      <c r="G285" s="66">
        <v>0.44</v>
      </c>
      <c r="H285" s="57">
        <v>0</v>
      </c>
    </row>
    <row r="286" spans="1:8" ht="15.75" customHeight="1" x14ac:dyDescent="0.2">
      <c r="A286" s="64">
        <v>43319</v>
      </c>
      <c r="B286" s="64" t="s">
        <v>34</v>
      </c>
      <c r="C286" s="65" t="s">
        <v>35</v>
      </c>
      <c r="D286" s="55">
        <v>6.69</v>
      </c>
      <c r="E286" s="66">
        <v>0.9</v>
      </c>
      <c r="F286" s="66">
        <v>0.02</v>
      </c>
      <c r="G286" s="66">
        <v>0.42</v>
      </c>
      <c r="H286" s="57">
        <v>0</v>
      </c>
    </row>
    <row r="287" spans="1:8" ht="15.75" customHeight="1" x14ac:dyDescent="0.2">
      <c r="A287" s="64">
        <v>43375</v>
      </c>
      <c r="B287" s="64" t="s">
        <v>34</v>
      </c>
      <c r="C287" s="65" t="s">
        <v>35</v>
      </c>
      <c r="D287" s="55">
        <v>12.4</v>
      </c>
      <c r="E287" s="66">
        <v>0.9</v>
      </c>
      <c r="F287" s="66">
        <v>0.02</v>
      </c>
      <c r="G287" s="66">
        <v>0.44</v>
      </c>
      <c r="H287" s="57">
        <v>0</v>
      </c>
    </row>
    <row r="288" spans="1:8" ht="15.75" customHeight="1" x14ac:dyDescent="0.2">
      <c r="A288" s="64">
        <v>43564</v>
      </c>
      <c r="B288" s="64" t="s">
        <v>34</v>
      </c>
      <c r="C288" s="65" t="s">
        <v>35</v>
      </c>
      <c r="D288" s="55">
        <v>0.5</v>
      </c>
      <c r="E288" s="66">
        <v>0.8</v>
      </c>
      <c r="F288" s="66">
        <v>0.02</v>
      </c>
      <c r="G288" s="66">
        <v>0.36</v>
      </c>
      <c r="H288" s="57">
        <v>0</v>
      </c>
    </row>
    <row r="289" spans="1:8" ht="15.75" customHeight="1" x14ac:dyDescent="0.2">
      <c r="A289" s="64">
        <v>40469</v>
      </c>
      <c r="B289" s="64" t="s">
        <v>37</v>
      </c>
      <c r="C289" s="65" t="s">
        <v>85</v>
      </c>
      <c r="D289" s="55">
        <v>6.58</v>
      </c>
      <c r="E289" s="66">
        <v>0.8</v>
      </c>
      <c r="F289" s="66">
        <v>0.02</v>
      </c>
      <c r="G289" s="66">
        <v>0.48</v>
      </c>
      <c r="H289" s="57">
        <v>0</v>
      </c>
    </row>
    <row r="290" spans="1:8" ht="15.75" customHeight="1" x14ac:dyDescent="0.2">
      <c r="A290" s="64">
        <v>40651</v>
      </c>
      <c r="B290" s="64" t="s">
        <v>37</v>
      </c>
      <c r="C290" s="65" t="s">
        <v>85</v>
      </c>
      <c r="D290" s="55">
        <v>17.899999999999999</v>
      </c>
      <c r="E290" s="66">
        <v>0.65</v>
      </c>
      <c r="F290" s="66">
        <v>0.04</v>
      </c>
      <c r="G290" s="66">
        <v>0.7</v>
      </c>
      <c r="H290" s="57">
        <v>0</v>
      </c>
    </row>
    <row r="291" spans="1:8" ht="15.75" customHeight="1" x14ac:dyDescent="0.2">
      <c r="A291" s="64">
        <v>40714</v>
      </c>
      <c r="B291" s="64" t="s">
        <v>37</v>
      </c>
      <c r="C291" s="65" t="s">
        <v>85</v>
      </c>
      <c r="D291" s="55">
        <v>9.69</v>
      </c>
      <c r="E291" s="66">
        <v>0.95</v>
      </c>
      <c r="F291" s="66">
        <v>0.02</v>
      </c>
      <c r="G291" s="66">
        <v>0.47</v>
      </c>
      <c r="H291" s="57">
        <v>0</v>
      </c>
    </row>
    <row r="292" spans="1:8" ht="15.75" customHeight="1" x14ac:dyDescent="0.2">
      <c r="A292" s="64">
        <v>40777</v>
      </c>
      <c r="B292" s="64" t="s">
        <v>37</v>
      </c>
      <c r="C292" s="65" t="s">
        <v>85</v>
      </c>
      <c r="D292" s="55">
        <v>14.5</v>
      </c>
      <c r="E292" s="66">
        <v>0.77</v>
      </c>
      <c r="F292" s="66">
        <v>0.03</v>
      </c>
      <c r="G292" s="66">
        <v>1.83</v>
      </c>
      <c r="H292" s="57">
        <v>0</v>
      </c>
    </row>
    <row r="293" spans="1:8" ht="15.75" customHeight="1" x14ac:dyDescent="0.2">
      <c r="A293" s="64">
        <v>40833</v>
      </c>
      <c r="B293" s="64" t="s">
        <v>37</v>
      </c>
      <c r="C293" s="65" t="s">
        <v>85</v>
      </c>
      <c r="D293" s="55">
        <v>11</v>
      </c>
      <c r="E293" s="66">
        <v>1.1000000000000001</v>
      </c>
      <c r="F293" s="66">
        <v>0.03</v>
      </c>
      <c r="G293" s="66">
        <v>0.51</v>
      </c>
      <c r="H293" s="57">
        <v>0</v>
      </c>
    </row>
    <row r="294" spans="1:8" ht="15.75" customHeight="1" x14ac:dyDescent="0.2">
      <c r="A294" s="64">
        <v>41015</v>
      </c>
      <c r="B294" s="64" t="s">
        <v>37</v>
      </c>
      <c r="C294" s="65" t="s">
        <v>85</v>
      </c>
      <c r="D294" s="55">
        <v>4.29</v>
      </c>
      <c r="E294" s="66">
        <v>1</v>
      </c>
      <c r="F294" s="66">
        <v>0.02</v>
      </c>
      <c r="G294" s="66">
        <v>0.51</v>
      </c>
      <c r="H294" s="57">
        <v>0</v>
      </c>
    </row>
    <row r="295" spans="1:8" ht="15.75" customHeight="1" x14ac:dyDescent="0.2">
      <c r="A295" s="64">
        <v>41078</v>
      </c>
      <c r="B295" s="64" t="s">
        <v>37</v>
      </c>
      <c r="C295" s="65" t="s">
        <v>85</v>
      </c>
      <c r="D295" s="55">
        <v>8.2100000000000009</v>
      </c>
      <c r="E295" s="66">
        <v>1.05</v>
      </c>
      <c r="F295" s="66">
        <v>0.02</v>
      </c>
      <c r="G295" s="66">
        <v>0.45</v>
      </c>
      <c r="H295" s="57">
        <v>0</v>
      </c>
    </row>
    <row r="296" spans="1:8" ht="15.75" customHeight="1" x14ac:dyDescent="0.2">
      <c r="A296" s="64">
        <v>41141</v>
      </c>
      <c r="B296" s="64" t="s">
        <v>37</v>
      </c>
      <c r="C296" s="65" t="s">
        <v>85</v>
      </c>
      <c r="D296" s="55">
        <v>18.3</v>
      </c>
      <c r="E296" s="66">
        <v>0.95</v>
      </c>
      <c r="F296" s="66">
        <v>0.03</v>
      </c>
      <c r="G296" s="66">
        <v>0.54</v>
      </c>
      <c r="H296" s="57">
        <v>0</v>
      </c>
    </row>
    <row r="297" spans="1:8" ht="15.75" customHeight="1" x14ac:dyDescent="0.2">
      <c r="A297" s="64">
        <v>41199</v>
      </c>
      <c r="B297" s="64" t="s">
        <v>37</v>
      </c>
      <c r="C297" s="65" t="s">
        <v>85</v>
      </c>
      <c r="D297" s="55">
        <v>5.34</v>
      </c>
      <c r="E297" s="66">
        <v>1</v>
      </c>
      <c r="F297" s="66">
        <v>0.03</v>
      </c>
      <c r="G297" s="66"/>
      <c r="H297" s="57">
        <v>0</v>
      </c>
    </row>
    <row r="298" spans="1:8" ht="15.75" customHeight="1" x14ac:dyDescent="0.2">
      <c r="A298" s="64">
        <v>41380</v>
      </c>
      <c r="B298" s="64" t="s">
        <v>37</v>
      </c>
      <c r="C298" s="65" t="s">
        <v>85</v>
      </c>
      <c r="D298" s="55">
        <v>10.5</v>
      </c>
      <c r="E298" s="66">
        <v>1</v>
      </c>
      <c r="F298" s="66">
        <v>0.03</v>
      </c>
      <c r="G298" s="66">
        <v>0.59</v>
      </c>
      <c r="H298" s="57">
        <v>0</v>
      </c>
    </row>
    <row r="299" spans="1:8" ht="15.75" customHeight="1" x14ac:dyDescent="0.2">
      <c r="A299" s="64">
        <v>41443</v>
      </c>
      <c r="B299" s="64" t="s">
        <v>37</v>
      </c>
      <c r="C299" s="65" t="s">
        <v>85</v>
      </c>
      <c r="D299" s="55">
        <v>6.39</v>
      </c>
      <c r="E299" s="66">
        <v>1</v>
      </c>
      <c r="F299" s="66">
        <v>0.03</v>
      </c>
      <c r="G299" s="66">
        <v>0.44</v>
      </c>
      <c r="H299" s="57">
        <v>0.12</v>
      </c>
    </row>
    <row r="300" spans="1:8" ht="15.75" customHeight="1" x14ac:dyDescent="0.2">
      <c r="A300" s="64">
        <v>41492</v>
      </c>
      <c r="B300" s="64" t="s">
        <v>37</v>
      </c>
      <c r="C300" s="65" t="s">
        <v>85</v>
      </c>
      <c r="D300" s="55">
        <v>9.66</v>
      </c>
      <c r="E300" s="66">
        <v>0.9</v>
      </c>
      <c r="F300" s="66">
        <v>0.02</v>
      </c>
      <c r="G300" s="66">
        <v>0.65</v>
      </c>
      <c r="H300" s="57">
        <v>0.12</v>
      </c>
    </row>
    <row r="301" spans="1:8" ht="15.75" customHeight="1" x14ac:dyDescent="0.2">
      <c r="A301" s="64">
        <v>41569</v>
      </c>
      <c r="B301" s="64" t="s">
        <v>37</v>
      </c>
      <c r="C301" s="65" t="s">
        <v>85</v>
      </c>
      <c r="D301" s="55">
        <v>8.5500000000000007</v>
      </c>
      <c r="E301" s="66">
        <v>1.2</v>
      </c>
      <c r="F301" s="66">
        <v>0.04</v>
      </c>
      <c r="G301" s="66">
        <v>0.45</v>
      </c>
      <c r="H301" s="57">
        <v>0.12</v>
      </c>
    </row>
    <row r="302" spans="1:8" ht="15.75" customHeight="1" x14ac:dyDescent="0.2">
      <c r="A302" s="64">
        <v>41745</v>
      </c>
      <c r="B302" s="64" t="s">
        <v>37</v>
      </c>
      <c r="C302" s="65" t="s">
        <v>85</v>
      </c>
      <c r="D302" s="55">
        <v>5.39</v>
      </c>
      <c r="E302" s="66">
        <v>0.6</v>
      </c>
      <c r="F302" s="66">
        <v>0.05</v>
      </c>
      <c r="G302" s="66">
        <v>0.63</v>
      </c>
      <c r="H302" s="57">
        <v>0.12</v>
      </c>
    </row>
    <row r="303" spans="1:8" ht="15.75" customHeight="1" x14ac:dyDescent="0.2">
      <c r="A303" s="64">
        <v>41793</v>
      </c>
      <c r="B303" s="64" t="s">
        <v>37</v>
      </c>
      <c r="C303" s="65" t="s">
        <v>85</v>
      </c>
      <c r="D303" s="55">
        <v>9.18</v>
      </c>
      <c r="E303" s="66">
        <v>0.9</v>
      </c>
      <c r="F303" s="66">
        <v>0.03</v>
      </c>
      <c r="G303" s="66">
        <v>0.5</v>
      </c>
      <c r="H303" s="57">
        <v>0.12</v>
      </c>
    </row>
    <row r="304" spans="1:8" ht="15.75" customHeight="1" x14ac:dyDescent="0.2">
      <c r="A304" s="64">
        <v>41856</v>
      </c>
      <c r="B304" s="64" t="s">
        <v>37</v>
      </c>
      <c r="C304" s="65" t="s">
        <v>85</v>
      </c>
      <c r="D304" s="55">
        <v>17.600000000000001</v>
      </c>
      <c r="E304" s="66">
        <v>0.85</v>
      </c>
      <c r="F304" s="66">
        <v>0.03</v>
      </c>
      <c r="G304" s="66">
        <v>0.61</v>
      </c>
      <c r="H304" s="57">
        <v>0.12</v>
      </c>
    </row>
    <row r="305" spans="1:8" ht="15.75" customHeight="1" x14ac:dyDescent="0.2">
      <c r="A305" s="64">
        <v>41919</v>
      </c>
      <c r="B305" s="64" t="s">
        <v>37</v>
      </c>
      <c r="C305" s="65" t="s">
        <v>85</v>
      </c>
      <c r="D305" s="55">
        <v>16</v>
      </c>
      <c r="E305" s="66">
        <v>0.9</v>
      </c>
      <c r="F305" s="66">
        <v>0.04</v>
      </c>
      <c r="G305" s="66">
        <v>0.61</v>
      </c>
      <c r="H305" s="57">
        <v>0.12</v>
      </c>
    </row>
    <row r="306" spans="1:8" ht="15.75" customHeight="1" x14ac:dyDescent="0.2">
      <c r="A306" s="64">
        <v>42115</v>
      </c>
      <c r="B306" s="64" t="s">
        <v>37</v>
      </c>
      <c r="C306" s="65" t="s">
        <v>85</v>
      </c>
      <c r="D306" s="55">
        <v>8.52</v>
      </c>
      <c r="E306" s="66">
        <v>0.6</v>
      </c>
      <c r="F306" s="66">
        <v>0.06</v>
      </c>
      <c r="G306" s="66">
        <v>0.65</v>
      </c>
      <c r="H306" s="57">
        <v>0.12</v>
      </c>
    </row>
    <row r="307" spans="1:8" ht="15.75" customHeight="1" x14ac:dyDescent="0.2">
      <c r="A307" s="64">
        <v>42157</v>
      </c>
      <c r="B307" s="64" t="s">
        <v>37</v>
      </c>
      <c r="C307" s="65" t="s">
        <v>85</v>
      </c>
      <c r="D307" s="55">
        <v>5.55</v>
      </c>
      <c r="E307" s="66">
        <v>1.3</v>
      </c>
      <c r="F307" s="66">
        <v>0.03</v>
      </c>
      <c r="G307" s="66">
        <v>0.48</v>
      </c>
      <c r="H307" s="57">
        <v>0.12</v>
      </c>
    </row>
    <row r="308" spans="1:8" ht="15.75" customHeight="1" x14ac:dyDescent="0.2">
      <c r="A308" s="64">
        <v>42220</v>
      </c>
      <c r="B308" s="64" t="s">
        <v>37</v>
      </c>
      <c r="C308" s="65" t="s">
        <v>85</v>
      </c>
      <c r="D308" s="55">
        <v>3.8</v>
      </c>
      <c r="E308" s="66">
        <v>0.9</v>
      </c>
      <c r="F308" s="66">
        <v>0.02</v>
      </c>
      <c r="G308" s="66">
        <v>0.51</v>
      </c>
      <c r="H308" s="57">
        <v>0.12</v>
      </c>
    </row>
    <row r="309" spans="1:8" ht="15.75" customHeight="1" x14ac:dyDescent="0.2">
      <c r="A309" s="64">
        <v>42297</v>
      </c>
      <c r="B309" s="64" t="s">
        <v>37</v>
      </c>
      <c r="C309" s="65" t="s">
        <v>85</v>
      </c>
      <c r="D309" s="55">
        <v>10.6</v>
      </c>
      <c r="E309" s="66">
        <v>1.2</v>
      </c>
      <c r="F309" s="66">
        <v>0.02</v>
      </c>
      <c r="G309" s="66">
        <v>0.49</v>
      </c>
      <c r="H309" s="57">
        <v>0.12</v>
      </c>
    </row>
    <row r="310" spans="1:8" ht="15.75" customHeight="1" x14ac:dyDescent="0.2">
      <c r="A310" s="64">
        <v>42465</v>
      </c>
      <c r="B310" s="64" t="s">
        <v>37</v>
      </c>
      <c r="C310" s="65" t="s">
        <v>85</v>
      </c>
      <c r="D310" s="55">
        <v>13.6</v>
      </c>
      <c r="E310" s="66">
        <v>0.55000000000000004</v>
      </c>
      <c r="F310" s="66">
        <v>0.05</v>
      </c>
      <c r="G310" s="66">
        <v>0.68</v>
      </c>
      <c r="H310" s="57">
        <v>0.12</v>
      </c>
    </row>
    <row r="311" spans="1:8" ht="15.75" customHeight="1" x14ac:dyDescent="0.2">
      <c r="A311" s="64">
        <v>42528</v>
      </c>
      <c r="B311" s="64" t="s">
        <v>37</v>
      </c>
      <c r="C311" s="65" t="s">
        <v>85</v>
      </c>
      <c r="D311" s="55">
        <v>7.5</v>
      </c>
      <c r="E311" s="66">
        <v>0.95</v>
      </c>
      <c r="F311" s="66">
        <v>0.02</v>
      </c>
      <c r="G311" s="66">
        <v>0.44</v>
      </c>
      <c r="H311" s="57">
        <v>0.12</v>
      </c>
    </row>
    <row r="312" spans="1:8" ht="15.75" customHeight="1" x14ac:dyDescent="0.2">
      <c r="A312" s="64">
        <v>42584</v>
      </c>
      <c r="B312" s="64" t="s">
        <v>37</v>
      </c>
      <c r="C312" s="65" t="s">
        <v>85</v>
      </c>
      <c r="D312" s="55">
        <v>8.2799999999999994</v>
      </c>
      <c r="E312" s="66">
        <v>0.6</v>
      </c>
      <c r="F312" s="66">
        <v>0.02</v>
      </c>
      <c r="G312" s="66"/>
      <c r="H312" s="57">
        <v>0.12</v>
      </c>
    </row>
    <row r="313" spans="1:8" ht="15.75" customHeight="1" x14ac:dyDescent="0.2">
      <c r="A313" s="64">
        <v>42661</v>
      </c>
      <c r="B313" s="64" t="s">
        <v>37</v>
      </c>
      <c r="C313" s="65" t="s">
        <v>85</v>
      </c>
      <c r="D313" s="55">
        <v>11.3</v>
      </c>
      <c r="E313" s="66">
        <v>1</v>
      </c>
      <c r="F313" s="66">
        <v>0.03</v>
      </c>
      <c r="G313" s="66">
        <v>0.48</v>
      </c>
      <c r="H313" s="57">
        <v>0.12</v>
      </c>
    </row>
    <row r="314" spans="1:8" ht="15.75" customHeight="1" x14ac:dyDescent="0.2">
      <c r="A314" s="64">
        <v>42829</v>
      </c>
      <c r="B314" s="64" t="s">
        <v>37</v>
      </c>
      <c r="C314" s="65" t="s">
        <v>85</v>
      </c>
      <c r="D314" s="55">
        <v>10.7</v>
      </c>
      <c r="E314" s="66">
        <v>0.6</v>
      </c>
      <c r="F314" s="66">
        <v>0.05</v>
      </c>
      <c r="G314" s="66">
        <v>0.57999999999999996</v>
      </c>
      <c r="H314" s="57">
        <v>0.12</v>
      </c>
    </row>
    <row r="315" spans="1:8" ht="15.75" customHeight="1" x14ac:dyDescent="0.2">
      <c r="A315" s="64">
        <v>42892</v>
      </c>
      <c r="B315" s="64" t="s">
        <v>37</v>
      </c>
      <c r="C315" s="65" t="s">
        <v>85</v>
      </c>
      <c r="D315" s="55">
        <v>9.3000000000000007</v>
      </c>
      <c r="E315" s="66">
        <v>0.8</v>
      </c>
      <c r="F315" s="66">
        <v>0.03</v>
      </c>
      <c r="G315" s="66">
        <v>0.48</v>
      </c>
      <c r="H315" s="57">
        <v>0.12</v>
      </c>
    </row>
    <row r="316" spans="1:8" ht="15.75" customHeight="1" x14ac:dyDescent="0.2">
      <c r="A316" s="64">
        <v>42962</v>
      </c>
      <c r="B316" s="64" t="s">
        <v>37</v>
      </c>
      <c r="C316" s="65" t="s">
        <v>85</v>
      </c>
      <c r="D316" s="55">
        <v>21.8</v>
      </c>
      <c r="E316" s="66">
        <v>0.4</v>
      </c>
      <c r="F316" s="66">
        <v>0.03</v>
      </c>
      <c r="G316" s="66">
        <v>0.56999999999999995</v>
      </c>
      <c r="H316" s="57">
        <v>0.12</v>
      </c>
    </row>
    <row r="317" spans="1:8" ht="15.75" customHeight="1" x14ac:dyDescent="0.2">
      <c r="A317" s="64">
        <v>43025</v>
      </c>
      <c r="B317" s="64" t="s">
        <v>37</v>
      </c>
      <c r="C317" s="65" t="s">
        <v>85</v>
      </c>
      <c r="D317" s="55">
        <v>14.7</v>
      </c>
      <c r="E317" s="66">
        <v>0.75</v>
      </c>
      <c r="F317" s="66">
        <v>0.03</v>
      </c>
      <c r="G317" s="66">
        <v>0.5</v>
      </c>
      <c r="H317" s="57">
        <v>0.12</v>
      </c>
    </row>
    <row r="318" spans="1:8" ht="15.75" customHeight="1" x14ac:dyDescent="0.2">
      <c r="A318" s="64">
        <v>43207</v>
      </c>
      <c r="B318" s="64" t="s">
        <v>37</v>
      </c>
      <c r="C318" s="65" t="s">
        <v>85</v>
      </c>
      <c r="D318" s="55">
        <v>13.9</v>
      </c>
      <c r="E318" s="66">
        <v>0.5</v>
      </c>
      <c r="F318" s="66">
        <v>7.0000000000000007E-2</v>
      </c>
      <c r="G318" s="66">
        <v>0.74</v>
      </c>
      <c r="H318" s="57">
        <v>0.12</v>
      </c>
    </row>
    <row r="319" spans="1:8" ht="15.75" customHeight="1" x14ac:dyDescent="0.2">
      <c r="A319" s="64">
        <v>43256</v>
      </c>
      <c r="B319" s="64" t="s">
        <v>37</v>
      </c>
      <c r="C319" s="65" t="s">
        <v>85</v>
      </c>
      <c r="D319" s="55">
        <v>3.39</v>
      </c>
      <c r="E319" s="66">
        <v>0.55000000000000004</v>
      </c>
      <c r="F319" s="66">
        <v>0.03</v>
      </c>
      <c r="G319" s="66">
        <v>0.44</v>
      </c>
      <c r="H319" s="57">
        <v>0.12</v>
      </c>
    </row>
    <row r="320" spans="1:8" ht="15.75" customHeight="1" x14ac:dyDescent="0.2">
      <c r="A320" s="64">
        <v>43319</v>
      </c>
      <c r="B320" s="64" t="s">
        <v>37</v>
      </c>
      <c r="C320" s="65" t="s">
        <v>85</v>
      </c>
      <c r="D320" s="55">
        <v>14.1</v>
      </c>
      <c r="E320" s="66">
        <v>0.55000000000000004</v>
      </c>
      <c r="F320" s="66">
        <v>0.03</v>
      </c>
      <c r="G320" s="66">
        <v>0.57999999999999996</v>
      </c>
      <c r="H320" s="57">
        <v>0.12</v>
      </c>
    </row>
    <row r="321" spans="1:8" ht="15.75" customHeight="1" x14ac:dyDescent="0.2">
      <c r="A321" s="64">
        <v>43375</v>
      </c>
      <c r="B321" s="64" t="s">
        <v>37</v>
      </c>
      <c r="C321" s="65" t="s">
        <v>85</v>
      </c>
      <c r="D321" s="55">
        <v>14.5</v>
      </c>
      <c r="E321" s="66">
        <v>0.55000000000000004</v>
      </c>
      <c r="F321" s="66">
        <v>0.04</v>
      </c>
      <c r="G321" s="66">
        <v>0.62</v>
      </c>
      <c r="H321" s="57">
        <v>0.12</v>
      </c>
    </row>
    <row r="322" spans="1:8" ht="15.75" customHeight="1" x14ac:dyDescent="0.2">
      <c r="A322" s="64">
        <v>43620</v>
      </c>
      <c r="B322" s="64" t="s">
        <v>37</v>
      </c>
      <c r="C322" s="65" t="s">
        <v>85</v>
      </c>
      <c r="D322" s="55">
        <v>10.199999999999999</v>
      </c>
      <c r="E322" s="66">
        <v>0.9</v>
      </c>
      <c r="F322" s="66">
        <v>0.02</v>
      </c>
      <c r="G322" s="66">
        <v>0.41</v>
      </c>
      <c r="H322" s="57">
        <v>0.12</v>
      </c>
    </row>
    <row r="323" spans="1:8" ht="15.75" customHeight="1" x14ac:dyDescent="0.2">
      <c r="A323" s="64">
        <v>43690</v>
      </c>
      <c r="B323" s="64" t="s">
        <v>37</v>
      </c>
      <c r="C323" s="65" t="s">
        <v>85</v>
      </c>
      <c r="D323" s="55">
        <v>12</v>
      </c>
      <c r="E323" s="66">
        <v>0.7</v>
      </c>
      <c r="F323" s="66">
        <v>0.04</v>
      </c>
      <c r="G323" s="66">
        <v>0.48</v>
      </c>
      <c r="H323" s="57">
        <v>0.12</v>
      </c>
    </row>
    <row r="324" spans="1:8" ht="15.75" customHeight="1" x14ac:dyDescent="0.2">
      <c r="A324" s="64">
        <v>43746</v>
      </c>
      <c r="B324" s="64" t="s">
        <v>37</v>
      </c>
      <c r="C324" s="65" t="s">
        <v>85</v>
      </c>
      <c r="D324" s="55">
        <v>15.8</v>
      </c>
      <c r="E324" s="66">
        <v>0.8</v>
      </c>
      <c r="F324" s="66">
        <v>0.04</v>
      </c>
      <c r="G324" s="66">
        <v>0.53</v>
      </c>
      <c r="H324" s="57">
        <v>0.12</v>
      </c>
    </row>
    <row r="325" spans="1:8" ht="15.75" customHeight="1" x14ac:dyDescent="0.2">
      <c r="A325" s="64">
        <v>44005</v>
      </c>
      <c r="B325" s="64" t="s">
        <v>37</v>
      </c>
      <c r="C325" s="65" t="s">
        <v>85</v>
      </c>
      <c r="D325" s="55">
        <v>3.15</v>
      </c>
      <c r="E325" s="66">
        <v>1</v>
      </c>
      <c r="F325" s="66">
        <v>0.03</v>
      </c>
      <c r="G325" s="66">
        <v>0.45</v>
      </c>
      <c r="H325" s="57">
        <v>0.12</v>
      </c>
    </row>
    <row r="326" spans="1:8" ht="15.75" customHeight="1" x14ac:dyDescent="0.2">
      <c r="A326" s="64">
        <v>44054</v>
      </c>
      <c r="B326" s="64" t="s">
        <v>37</v>
      </c>
      <c r="C326" s="65" t="s">
        <v>85</v>
      </c>
      <c r="D326" s="55">
        <v>11.9</v>
      </c>
      <c r="E326" s="66">
        <v>0.9</v>
      </c>
      <c r="F326" s="66">
        <v>0.04</v>
      </c>
      <c r="G326" s="66">
        <v>0.54</v>
      </c>
      <c r="H326" s="57">
        <v>0.12</v>
      </c>
    </row>
    <row r="327" spans="1:8" ht="15.75" customHeight="1" x14ac:dyDescent="0.2">
      <c r="A327" s="64">
        <v>44110</v>
      </c>
      <c r="B327" s="64" t="s">
        <v>37</v>
      </c>
      <c r="C327" s="65" t="s">
        <v>85</v>
      </c>
      <c r="D327" s="55">
        <v>7.68</v>
      </c>
      <c r="E327" s="56">
        <v>1.95</v>
      </c>
      <c r="F327" s="56">
        <v>0.03</v>
      </c>
      <c r="G327" s="56">
        <v>0.42</v>
      </c>
      <c r="H327" s="57">
        <v>0.28999999999999998</v>
      </c>
    </row>
    <row r="328" spans="1:8" ht="15.75" customHeight="1" x14ac:dyDescent="0.2">
      <c r="A328" s="64">
        <v>44292</v>
      </c>
      <c r="B328" s="64" t="s">
        <v>37</v>
      </c>
      <c r="C328" s="67" t="s">
        <v>85</v>
      </c>
      <c r="D328" s="55">
        <v>3.58</v>
      </c>
      <c r="E328" s="58">
        <v>0.7</v>
      </c>
      <c r="F328" s="58">
        <v>0.05</v>
      </c>
      <c r="G328" s="58">
        <v>0.59</v>
      </c>
      <c r="H328" s="57">
        <v>0.28999999999999998</v>
      </c>
    </row>
    <row r="329" spans="1:8" ht="15.75" customHeight="1" x14ac:dyDescent="0.2">
      <c r="A329" s="64">
        <v>44355</v>
      </c>
      <c r="B329" s="64" t="s">
        <v>37</v>
      </c>
      <c r="C329" s="67" t="s">
        <v>85</v>
      </c>
      <c r="D329" s="55">
        <v>2.38</v>
      </c>
      <c r="E329" s="58">
        <v>1.1499999999999999</v>
      </c>
      <c r="F329" s="58">
        <v>0.03</v>
      </c>
      <c r="G329" s="58">
        <v>0.42</v>
      </c>
      <c r="H329" s="57">
        <v>0.28999999999999998</v>
      </c>
    </row>
    <row r="330" spans="1:8" ht="15.75" customHeight="1" x14ac:dyDescent="0.2">
      <c r="A330" s="64">
        <v>44411</v>
      </c>
      <c r="B330" s="64" t="s">
        <v>37</v>
      </c>
      <c r="C330" s="67" t="s">
        <v>85</v>
      </c>
      <c r="D330" s="55">
        <v>11.6</v>
      </c>
      <c r="E330" s="58">
        <v>0.8</v>
      </c>
      <c r="F330" s="58">
        <v>0.03</v>
      </c>
      <c r="G330" s="58">
        <v>0.53</v>
      </c>
      <c r="H330" s="57">
        <v>0.28999999999999998</v>
      </c>
    </row>
    <row r="331" spans="1:8" ht="15.75" customHeight="1" x14ac:dyDescent="0.2">
      <c r="A331" s="64">
        <v>44481</v>
      </c>
      <c r="B331" s="64" t="s">
        <v>37</v>
      </c>
      <c r="C331" s="67" t="s">
        <v>85</v>
      </c>
      <c r="D331" s="55">
        <v>8.2799999999999994</v>
      </c>
      <c r="E331" s="58">
        <v>0.95</v>
      </c>
      <c r="F331" s="58">
        <v>0.03</v>
      </c>
      <c r="G331" s="58">
        <v>0.54</v>
      </c>
      <c r="H331" s="57">
        <v>0.28999999999999998</v>
      </c>
    </row>
    <row r="332" spans="1:8" ht="15.75" customHeight="1" x14ac:dyDescent="0.2">
      <c r="A332" s="64">
        <v>44656</v>
      </c>
      <c r="B332" s="64" t="s">
        <v>37</v>
      </c>
      <c r="C332" s="67" t="s">
        <v>85</v>
      </c>
      <c r="D332" s="55">
        <v>19.600000000000001</v>
      </c>
      <c r="E332" s="58">
        <v>0.75</v>
      </c>
      <c r="F332" s="58">
        <v>0.04</v>
      </c>
      <c r="G332" s="58">
        <v>0.59</v>
      </c>
      <c r="H332" s="57">
        <v>0.28999999999999998</v>
      </c>
    </row>
    <row r="333" spans="1:8" ht="15.75" customHeight="1" x14ac:dyDescent="0.2">
      <c r="A333" s="64">
        <v>44719</v>
      </c>
      <c r="B333" s="64" t="s">
        <v>37</v>
      </c>
      <c r="C333" s="67" t="s">
        <v>85</v>
      </c>
      <c r="D333" s="55">
        <v>5.8</v>
      </c>
      <c r="E333" s="58">
        <v>1.05</v>
      </c>
      <c r="F333" s="58">
        <v>0.03</v>
      </c>
      <c r="G333" s="58">
        <v>0.42</v>
      </c>
      <c r="H333" s="57">
        <v>0.28999999999999998</v>
      </c>
    </row>
    <row r="334" spans="1:8" ht="15.75" customHeight="1" x14ac:dyDescent="0.2">
      <c r="A334" s="64">
        <v>44803</v>
      </c>
      <c r="B334" s="64" t="s">
        <v>37</v>
      </c>
      <c r="C334" s="67" t="s">
        <v>85</v>
      </c>
      <c r="D334" s="55">
        <v>5.05</v>
      </c>
      <c r="E334" s="58">
        <v>1</v>
      </c>
      <c r="F334" s="58">
        <v>0.03</v>
      </c>
      <c r="G334" s="58">
        <v>0.48</v>
      </c>
      <c r="H334" s="57">
        <v>0.28999999999999998</v>
      </c>
    </row>
    <row r="335" spans="1:8" ht="15.75" customHeight="1" x14ac:dyDescent="0.2">
      <c r="A335" s="64">
        <v>44852</v>
      </c>
      <c r="B335" s="64" t="s">
        <v>37</v>
      </c>
      <c r="C335" s="67" t="s">
        <v>85</v>
      </c>
      <c r="D335" s="55">
        <v>10.8</v>
      </c>
      <c r="E335" s="58">
        <v>1</v>
      </c>
      <c r="F335" s="58">
        <v>0.02</v>
      </c>
      <c r="G335" s="58">
        <v>0.47</v>
      </c>
      <c r="H335" s="57">
        <v>0.28999999999999998</v>
      </c>
    </row>
    <row r="336" spans="1:8" ht="15.75" customHeight="1" x14ac:dyDescent="0.2">
      <c r="A336" s="64">
        <v>43620</v>
      </c>
      <c r="B336" s="64" t="s">
        <v>73</v>
      </c>
      <c r="C336" s="65" t="s">
        <v>74</v>
      </c>
      <c r="D336" s="55">
        <v>55.8</v>
      </c>
      <c r="E336" s="66">
        <v>0.3</v>
      </c>
      <c r="F336" s="66">
        <v>0.15</v>
      </c>
      <c r="G336" s="66">
        <v>1.21</v>
      </c>
      <c r="H336" s="57">
        <v>0.28999999999999998</v>
      </c>
    </row>
    <row r="337" spans="1:8" ht="15.75" customHeight="1" x14ac:dyDescent="0.2">
      <c r="A337" s="64">
        <v>43690</v>
      </c>
      <c r="B337" s="64" t="s">
        <v>73</v>
      </c>
      <c r="C337" s="65" t="s">
        <v>74</v>
      </c>
      <c r="D337" s="55">
        <v>16.8</v>
      </c>
      <c r="E337" s="66">
        <v>0.2</v>
      </c>
      <c r="F337" s="66">
        <v>0.12</v>
      </c>
      <c r="G337" s="66">
        <v>1</v>
      </c>
      <c r="H337" s="57">
        <v>0.28999999999999998</v>
      </c>
    </row>
    <row r="338" spans="1:8" ht="15.75" customHeight="1" x14ac:dyDescent="0.2">
      <c r="A338" s="64">
        <v>43746</v>
      </c>
      <c r="B338" s="64" t="s">
        <v>73</v>
      </c>
      <c r="C338" s="65" t="s">
        <v>74</v>
      </c>
      <c r="D338" s="55">
        <v>47.3</v>
      </c>
      <c r="E338" s="66">
        <v>0.3</v>
      </c>
      <c r="F338" s="66">
        <v>0.14000000000000001</v>
      </c>
      <c r="G338" s="66">
        <v>1.28</v>
      </c>
      <c r="H338" s="57">
        <v>0.28999999999999998</v>
      </c>
    </row>
    <row r="339" spans="1:8" ht="15.75" customHeight="1" x14ac:dyDescent="0.2">
      <c r="A339" s="64">
        <v>44005</v>
      </c>
      <c r="B339" s="64" t="s">
        <v>73</v>
      </c>
      <c r="C339" s="65" t="s">
        <v>74</v>
      </c>
      <c r="D339" s="55">
        <v>18.399999999999999</v>
      </c>
      <c r="E339" s="66">
        <v>0.3</v>
      </c>
      <c r="F339" s="66">
        <v>0.15</v>
      </c>
      <c r="G339" s="66">
        <v>1.1000000000000001</v>
      </c>
      <c r="H339" s="57">
        <v>0.28999999999999998</v>
      </c>
    </row>
    <row r="340" spans="1:8" ht="15.75" customHeight="1" x14ac:dyDescent="0.2">
      <c r="A340" s="64">
        <v>44054</v>
      </c>
      <c r="B340" s="64" t="s">
        <v>73</v>
      </c>
      <c r="C340" s="65" t="s">
        <v>74</v>
      </c>
      <c r="D340" s="55">
        <v>30.8</v>
      </c>
      <c r="E340" s="66">
        <v>0.15</v>
      </c>
      <c r="F340" s="66">
        <v>0.12</v>
      </c>
      <c r="G340" s="66">
        <v>1.25</v>
      </c>
      <c r="H340" s="57">
        <v>0.28999999999999998</v>
      </c>
    </row>
    <row r="341" spans="1:8" ht="15.75" customHeight="1" x14ac:dyDescent="0.2">
      <c r="A341" s="64">
        <v>44110</v>
      </c>
      <c r="B341" s="64" t="s">
        <v>73</v>
      </c>
      <c r="C341" s="65" t="s">
        <v>74</v>
      </c>
      <c r="D341" s="55">
        <v>16.100000000000001</v>
      </c>
      <c r="E341" s="56">
        <v>0.5</v>
      </c>
      <c r="F341" s="56">
        <v>0.1</v>
      </c>
      <c r="G341" s="56">
        <v>0.81</v>
      </c>
      <c r="H341" s="57">
        <v>0.28999999999999998</v>
      </c>
    </row>
    <row r="342" spans="1:8" ht="15.75" customHeight="1" x14ac:dyDescent="0.2">
      <c r="A342" s="64">
        <v>44292</v>
      </c>
      <c r="B342" s="64" t="s">
        <v>73</v>
      </c>
      <c r="C342" s="67" t="s">
        <v>74</v>
      </c>
      <c r="D342" s="55">
        <v>5.44</v>
      </c>
      <c r="E342" s="58">
        <v>0.4</v>
      </c>
      <c r="F342" s="58">
        <v>0.09</v>
      </c>
      <c r="G342" s="58">
        <v>0.64</v>
      </c>
      <c r="H342" s="57">
        <v>0.28999999999999998</v>
      </c>
    </row>
    <row r="343" spans="1:8" ht="15.75" customHeight="1" x14ac:dyDescent="0.2">
      <c r="A343" s="64">
        <v>44355</v>
      </c>
      <c r="B343" s="64" t="s">
        <v>73</v>
      </c>
      <c r="C343" s="67" t="s">
        <v>74</v>
      </c>
      <c r="D343" s="55">
        <v>16.899999999999999</v>
      </c>
      <c r="E343" s="58">
        <v>0.67500000000000004</v>
      </c>
      <c r="F343" s="58">
        <v>7.0000000000000007E-2</v>
      </c>
      <c r="G343" s="58">
        <v>0.69</v>
      </c>
      <c r="H343" s="57">
        <v>0.28999999999999998</v>
      </c>
    </row>
    <row r="344" spans="1:8" ht="15.75" customHeight="1" x14ac:dyDescent="0.2">
      <c r="A344" s="64">
        <v>44411</v>
      </c>
      <c r="B344" s="64" t="s">
        <v>73</v>
      </c>
      <c r="C344" s="67" t="s">
        <v>74</v>
      </c>
      <c r="D344" s="55">
        <v>49.6</v>
      </c>
      <c r="E344" s="58">
        <v>0.22500000000000001</v>
      </c>
      <c r="F344" s="58">
        <v>0.12</v>
      </c>
      <c r="G344" s="58">
        <v>1.57</v>
      </c>
      <c r="H344" s="57">
        <v>0.28999999999999998</v>
      </c>
    </row>
    <row r="345" spans="1:8" ht="15.75" customHeight="1" x14ac:dyDescent="0.2">
      <c r="A345" s="64">
        <v>44481</v>
      </c>
      <c r="B345" s="64" t="s">
        <v>73</v>
      </c>
      <c r="C345" s="67" t="s">
        <v>74</v>
      </c>
      <c r="D345" s="55">
        <v>22.1</v>
      </c>
      <c r="E345" s="58">
        <v>0.25</v>
      </c>
      <c r="F345" s="58">
        <v>0.11</v>
      </c>
      <c r="G345" s="58">
        <v>1.27</v>
      </c>
      <c r="H345" s="57">
        <v>0.28999999999999998</v>
      </c>
    </row>
    <row r="346" spans="1:8" ht="15.75" customHeight="1" x14ac:dyDescent="0.2">
      <c r="A346" s="64">
        <v>44656</v>
      </c>
      <c r="B346" s="64" t="s">
        <v>73</v>
      </c>
      <c r="C346" s="67" t="s">
        <v>74</v>
      </c>
      <c r="D346" s="55">
        <v>10.7</v>
      </c>
      <c r="E346" s="58">
        <v>0.95</v>
      </c>
      <c r="F346" s="58">
        <v>0.08</v>
      </c>
      <c r="G346" s="58">
        <v>0.82</v>
      </c>
      <c r="H346" s="57">
        <v>0.28999999999999998</v>
      </c>
    </row>
    <row r="347" spans="1:8" ht="15.75" customHeight="1" x14ac:dyDescent="0.2">
      <c r="A347" s="64">
        <v>44719</v>
      </c>
      <c r="B347" s="64" t="s">
        <v>73</v>
      </c>
      <c r="C347" s="67" t="s">
        <v>74</v>
      </c>
      <c r="D347" s="55">
        <v>17.600000000000001</v>
      </c>
      <c r="E347" s="58">
        <v>0.35</v>
      </c>
      <c r="F347" s="58">
        <v>0.1</v>
      </c>
      <c r="G347" s="58">
        <v>1.06</v>
      </c>
      <c r="H347" s="57">
        <v>0.28999999999999998</v>
      </c>
    </row>
    <row r="348" spans="1:8" ht="15.75" customHeight="1" x14ac:dyDescent="0.2">
      <c r="A348" s="64">
        <v>44803</v>
      </c>
      <c r="B348" s="64" t="s">
        <v>73</v>
      </c>
      <c r="C348" s="67" t="s">
        <v>74</v>
      </c>
      <c r="D348" s="55">
        <v>32.1</v>
      </c>
      <c r="E348" s="58">
        <v>0.4</v>
      </c>
      <c r="F348" s="58">
        <v>0.09</v>
      </c>
      <c r="G348" s="58">
        <v>0.94</v>
      </c>
      <c r="H348" s="57">
        <v>0.28999999999999998</v>
      </c>
    </row>
    <row r="349" spans="1:8" ht="15.75" customHeight="1" x14ac:dyDescent="0.2">
      <c r="A349" s="64">
        <v>44852</v>
      </c>
      <c r="B349" s="64" t="s">
        <v>73</v>
      </c>
      <c r="C349" s="67" t="s">
        <v>74</v>
      </c>
      <c r="D349" s="55">
        <v>23.3</v>
      </c>
      <c r="E349" s="58">
        <v>0.5</v>
      </c>
      <c r="F349" s="58">
        <v>7.0000000000000007E-2</v>
      </c>
      <c r="G349" s="58">
        <v>0.79</v>
      </c>
      <c r="H349" s="57">
        <v>0.28999999999999998</v>
      </c>
    </row>
    <row r="350" spans="1:8" ht="15.75" customHeight="1" x14ac:dyDescent="0.2">
      <c r="A350" s="64">
        <v>40042</v>
      </c>
      <c r="B350" s="64" t="s">
        <v>69</v>
      </c>
      <c r="C350" s="65" t="s">
        <v>70</v>
      </c>
      <c r="D350" s="55">
        <v>100.871</v>
      </c>
      <c r="E350" s="66">
        <v>0.25</v>
      </c>
      <c r="F350" s="66">
        <v>0.27</v>
      </c>
      <c r="G350" s="66"/>
      <c r="H350" s="57">
        <v>0.28999999999999998</v>
      </c>
    </row>
    <row r="351" spans="1:8" ht="15.75" customHeight="1" x14ac:dyDescent="0.2">
      <c r="A351" s="64">
        <v>40651</v>
      </c>
      <c r="B351" s="64" t="s">
        <v>69</v>
      </c>
      <c r="C351" s="65" t="s">
        <v>70</v>
      </c>
      <c r="D351" s="55">
        <v>24.9</v>
      </c>
      <c r="E351" s="66">
        <v>0.35</v>
      </c>
      <c r="F351" s="66">
        <v>0.14000000000000001</v>
      </c>
      <c r="G351" s="66">
        <v>1.05</v>
      </c>
      <c r="H351" s="57">
        <v>0.28999999999999998</v>
      </c>
    </row>
    <row r="352" spans="1:8" ht="15.75" customHeight="1" x14ac:dyDescent="0.2">
      <c r="A352" s="64">
        <v>40714</v>
      </c>
      <c r="B352" s="64" t="s">
        <v>69</v>
      </c>
      <c r="C352" s="65" t="s">
        <v>70</v>
      </c>
      <c r="D352" s="55">
        <v>39.799999999999997</v>
      </c>
      <c r="E352" s="66">
        <v>0.22500000000000001</v>
      </c>
      <c r="F352" s="66">
        <v>0.21</v>
      </c>
      <c r="G352" s="66">
        <v>1.78</v>
      </c>
      <c r="H352" s="57">
        <v>0.28999999999999998</v>
      </c>
    </row>
    <row r="353" spans="1:8" ht="15.75" customHeight="1" x14ac:dyDescent="0.2">
      <c r="A353" s="64">
        <v>40777</v>
      </c>
      <c r="B353" s="64" t="s">
        <v>69</v>
      </c>
      <c r="C353" s="65" t="s">
        <v>70</v>
      </c>
      <c r="D353" s="55">
        <v>88</v>
      </c>
      <c r="E353" s="66">
        <v>0.2</v>
      </c>
      <c r="F353" s="66">
        <v>0.21</v>
      </c>
      <c r="G353" s="66">
        <v>0.56000000000000005</v>
      </c>
      <c r="H353" s="57">
        <v>0.28999999999999998</v>
      </c>
    </row>
    <row r="354" spans="1:8" ht="15.75" customHeight="1" x14ac:dyDescent="0.2">
      <c r="A354" s="64">
        <v>40833</v>
      </c>
      <c r="B354" s="64" t="s">
        <v>69</v>
      </c>
      <c r="C354" s="65" t="s">
        <v>70</v>
      </c>
      <c r="D354" s="55">
        <v>6.37</v>
      </c>
      <c r="E354" s="66">
        <v>0.5</v>
      </c>
      <c r="F354" s="66">
        <v>0.08</v>
      </c>
      <c r="G354" s="66">
        <v>1.1599999999999999</v>
      </c>
      <c r="H354" s="57">
        <v>0.28999999999999998</v>
      </c>
    </row>
    <row r="355" spans="1:8" ht="15.75" customHeight="1" x14ac:dyDescent="0.2">
      <c r="A355" s="64">
        <v>41015</v>
      </c>
      <c r="B355" s="64" t="s">
        <v>69</v>
      </c>
      <c r="C355" s="65" t="s">
        <v>70</v>
      </c>
      <c r="D355" s="55">
        <v>11.9</v>
      </c>
      <c r="E355" s="66">
        <v>0.45</v>
      </c>
      <c r="F355" s="66">
        <v>0.1</v>
      </c>
      <c r="G355" s="66">
        <v>0.68</v>
      </c>
      <c r="H355" s="57">
        <v>0</v>
      </c>
    </row>
    <row r="356" spans="1:8" ht="15.75" customHeight="1" x14ac:dyDescent="0.2">
      <c r="A356" s="64">
        <v>41078</v>
      </c>
      <c r="B356" s="64" t="s">
        <v>69</v>
      </c>
      <c r="C356" s="65" t="s">
        <v>70</v>
      </c>
      <c r="D356" s="55">
        <v>34.299999999999997</v>
      </c>
      <c r="E356" s="66">
        <v>0.2</v>
      </c>
      <c r="F356" s="66">
        <v>0.23</v>
      </c>
      <c r="G356" s="66">
        <v>1.48</v>
      </c>
      <c r="H356" s="57">
        <v>0</v>
      </c>
    </row>
    <row r="357" spans="1:8" ht="15.75" customHeight="1" x14ac:dyDescent="0.2">
      <c r="A357" s="64">
        <v>41141</v>
      </c>
      <c r="B357" s="64" t="s">
        <v>69</v>
      </c>
      <c r="C357" s="65" t="s">
        <v>70</v>
      </c>
      <c r="D357" s="55">
        <v>50.1</v>
      </c>
      <c r="E357" s="66">
        <v>0.25</v>
      </c>
      <c r="F357" s="66">
        <v>0.19</v>
      </c>
      <c r="G357" s="66">
        <v>1.55</v>
      </c>
      <c r="H357" s="57">
        <v>0</v>
      </c>
    </row>
    <row r="358" spans="1:8" ht="15.75" customHeight="1" x14ac:dyDescent="0.2">
      <c r="A358" s="64">
        <v>41199</v>
      </c>
      <c r="B358" s="64" t="s">
        <v>69</v>
      </c>
      <c r="C358" s="65" t="s">
        <v>70</v>
      </c>
      <c r="D358" s="55">
        <v>38.299999999999997</v>
      </c>
      <c r="E358" s="66">
        <v>0.65</v>
      </c>
      <c r="F358" s="66">
        <v>0.1</v>
      </c>
      <c r="G358" s="66">
        <v>0.94</v>
      </c>
      <c r="H358" s="57">
        <v>0</v>
      </c>
    </row>
    <row r="359" spans="1:8" ht="15.75" customHeight="1" x14ac:dyDescent="0.2">
      <c r="A359" s="64">
        <v>41380</v>
      </c>
      <c r="B359" s="64" t="s">
        <v>69</v>
      </c>
      <c r="C359" s="65" t="s">
        <v>70</v>
      </c>
      <c r="D359" s="55">
        <v>30.2</v>
      </c>
      <c r="E359" s="66">
        <v>0.4</v>
      </c>
      <c r="F359" s="66">
        <v>0.12</v>
      </c>
      <c r="G359" s="66">
        <v>0.72</v>
      </c>
      <c r="H359" s="57">
        <v>0</v>
      </c>
    </row>
    <row r="360" spans="1:8" ht="15.75" customHeight="1" x14ac:dyDescent="0.2">
      <c r="A360" s="64">
        <v>41443</v>
      </c>
      <c r="B360" s="64" t="s">
        <v>69</v>
      </c>
      <c r="C360" s="65" t="s">
        <v>70</v>
      </c>
      <c r="D360" s="55">
        <v>19.5</v>
      </c>
      <c r="E360" s="66">
        <v>0.45</v>
      </c>
      <c r="F360" s="66">
        <v>0.11</v>
      </c>
      <c r="G360" s="66">
        <v>0.97</v>
      </c>
      <c r="H360" s="57">
        <v>0</v>
      </c>
    </row>
    <row r="361" spans="1:8" ht="15.75" customHeight="1" x14ac:dyDescent="0.2">
      <c r="A361" s="64">
        <v>41492</v>
      </c>
      <c r="B361" s="64" t="s">
        <v>69</v>
      </c>
      <c r="C361" s="65" t="s">
        <v>70</v>
      </c>
      <c r="D361" s="55">
        <v>65.400000000000006</v>
      </c>
      <c r="E361" s="66">
        <v>0.23</v>
      </c>
      <c r="F361" s="66">
        <v>0.19</v>
      </c>
      <c r="G361" s="66">
        <v>2.09</v>
      </c>
      <c r="H361" s="57">
        <v>0</v>
      </c>
    </row>
    <row r="362" spans="1:8" ht="15.75" customHeight="1" x14ac:dyDescent="0.2">
      <c r="A362" s="64">
        <v>41569</v>
      </c>
      <c r="B362" s="64" t="s">
        <v>69</v>
      </c>
      <c r="C362" s="65" t="s">
        <v>70</v>
      </c>
      <c r="D362" s="55">
        <v>36.1</v>
      </c>
      <c r="E362" s="66">
        <v>0.25</v>
      </c>
      <c r="F362" s="66">
        <v>0.11</v>
      </c>
      <c r="G362" s="66">
        <v>0.97</v>
      </c>
      <c r="H362" s="57">
        <v>0</v>
      </c>
    </row>
    <row r="363" spans="1:8" ht="15.75" customHeight="1" x14ac:dyDescent="0.2">
      <c r="A363" s="64">
        <v>41745</v>
      </c>
      <c r="B363" s="64" t="s">
        <v>69</v>
      </c>
      <c r="C363" s="65" t="s">
        <v>70</v>
      </c>
      <c r="D363" s="55">
        <v>2.2999999999999998</v>
      </c>
      <c r="E363" s="66">
        <v>7.4999999999999997E-2</v>
      </c>
      <c r="F363" s="66">
        <v>0.24</v>
      </c>
      <c r="G363" s="66">
        <v>1.35</v>
      </c>
      <c r="H363" s="57">
        <v>0</v>
      </c>
    </row>
    <row r="364" spans="1:8" ht="15.75" customHeight="1" x14ac:dyDescent="0.2">
      <c r="A364" s="64">
        <v>41793</v>
      </c>
      <c r="B364" s="64" t="s">
        <v>69</v>
      </c>
      <c r="C364" s="65" t="s">
        <v>70</v>
      </c>
      <c r="D364" s="55">
        <v>30.5</v>
      </c>
      <c r="E364" s="66">
        <v>0.4</v>
      </c>
      <c r="F364" s="66">
        <v>0.2</v>
      </c>
      <c r="G364" s="66">
        <v>1.31</v>
      </c>
      <c r="H364" s="57">
        <v>0</v>
      </c>
    </row>
    <row r="365" spans="1:8" ht="15.75" customHeight="1" x14ac:dyDescent="0.2">
      <c r="A365" s="64">
        <v>41856</v>
      </c>
      <c r="B365" s="64" t="s">
        <v>69</v>
      </c>
      <c r="C365" s="65" t="s">
        <v>70</v>
      </c>
      <c r="D365" s="55">
        <v>67.2</v>
      </c>
      <c r="E365" s="66">
        <v>0.3</v>
      </c>
      <c r="F365" s="66">
        <v>0.18</v>
      </c>
      <c r="G365" s="66">
        <v>1.92</v>
      </c>
      <c r="H365" s="57">
        <v>0</v>
      </c>
    </row>
    <row r="366" spans="1:8" ht="15.75" customHeight="1" x14ac:dyDescent="0.2">
      <c r="A366" s="64">
        <v>41919</v>
      </c>
      <c r="B366" s="64" t="s">
        <v>69</v>
      </c>
      <c r="C366" s="65" t="s">
        <v>70</v>
      </c>
      <c r="D366" s="55">
        <v>27.2</v>
      </c>
      <c r="E366" s="66">
        <v>0.2</v>
      </c>
      <c r="F366" s="66">
        <v>0.17</v>
      </c>
      <c r="G366" s="66">
        <v>1.1499999999999999</v>
      </c>
      <c r="H366" s="57">
        <v>0</v>
      </c>
    </row>
    <row r="367" spans="1:8" ht="15.75" customHeight="1" x14ac:dyDescent="0.2">
      <c r="A367" s="64">
        <v>42115</v>
      </c>
      <c r="B367" s="64" t="s">
        <v>69</v>
      </c>
      <c r="C367" s="65" t="s">
        <v>70</v>
      </c>
      <c r="D367" s="55">
        <v>5.94</v>
      </c>
      <c r="E367" s="66">
        <v>0.23</v>
      </c>
      <c r="F367" s="66">
        <v>0.18</v>
      </c>
      <c r="G367" s="66">
        <v>1.3</v>
      </c>
      <c r="H367" s="57">
        <v>0</v>
      </c>
    </row>
    <row r="368" spans="1:8" ht="15.75" customHeight="1" x14ac:dyDescent="0.2">
      <c r="A368" s="64">
        <v>42157</v>
      </c>
      <c r="B368" s="64" t="s">
        <v>69</v>
      </c>
      <c r="C368" s="65" t="s">
        <v>70</v>
      </c>
      <c r="D368" s="55">
        <v>35.5</v>
      </c>
      <c r="E368" s="66">
        <v>0.3</v>
      </c>
      <c r="F368" s="66">
        <v>0.15</v>
      </c>
      <c r="G368" s="66">
        <v>1.39</v>
      </c>
      <c r="H368" s="57">
        <v>0</v>
      </c>
    </row>
    <row r="369" spans="1:8" ht="15.75" customHeight="1" x14ac:dyDescent="0.2">
      <c r="A369" s="64">
        <v>42220</v>
      </c>
      <c r="B369" s="64" t="s">
        <v>69</v>
      </c>
      <c r="C369" s="65" t="s">
        <v>70</v>
      </c>
      <c r="D369" s="55">
        <v>51.6</v>
      </c>
      <c r="E369" s="66">
        <v>0.2</v>
      </c>
      <c r="F369" s="66">
        <v>0.2</v>
      </c>
      <c r="G369" s="66">
        <v>1.56</v>
      </c>
      <c r="H369" s="57">
        <v>0</v>
      </c>
    </row>
    <row r="370" spans="1:8" ht="15.75" customHeight="1" x14ac:dyDescent="0.2">
      <c r="A370" s="64">
        <v>42297</v>
      </c>
      <c r="B370" s="64" t="s">
        <v>69</v>
      </c>
      <c r="C370" s="65" t="s">
        <v>70</v>
      </c>
      <c r="D370" s="55">
        <v>28.3</v>
      </c>
      <c r="E370" s="66">
        <v>0.55000000000000004</v>
      </c>
      <c r="F370" s="66">
        <v>7.0000000000000007E-2</v>
      </c>
      <c r="G370" s="66">
        <v>0.8</v>
      </c>
      <c r="H370" s="57">
        <v>0</v>
      </c>
    </row>
    <row r="371" spans="1:8" ht="15.75" customHeight="1" x14ac:dyDescent="0.2">
      <c r="A371" s="64">
        <v>42465</v>
      </c>
      <c r="B371" s="64" t="s">
        <v>69</v>
      </c>
      <c r="C371" s="65" t="s">
        <v>70</v>
      </c>
      <c r="D371" s="55">
        <v>21.8</v>
      </c>
      <c r="E371" s="66">
        <v>0.4</v>
      </c>
      <c r="F371" s="66">
        <v>0.1</v>
      </c>
      <c r="G371" s="66">
        <v>0.68</v>
      </c>
      <c r="H371" s="57">
        <v>0</v>
      </c>
    </row>
    <row r="372" spans="1:8" ht="15.75" customHeight="1" x14ac:dyDescent="0.2">
      <c r="A372" s="64">
        <v>42528</v>
      </c>
      <c r="B372" s="64" t="s">
        <v>69</v>
      </c>
      <c r="C372" s="65" t="s">
        <v>70</v>
      </c>
      <c r="D372" s="55">
        <v>11.8</v>
      </c>
      <c r="E372" s="66">
        <v>0.1</v>
      </c>
      <c r="F372" s="66">
        <v>0.17</v>
      </c>
      <c r="G372" s="66">
        <v>1.42</v>
      </c>
      <c r="H372" s="57">
        <v>0</v>
      </c>
    </row>
    <row r="373" spans="1:8" ht="15.75" customHeight="1" x14ac:dyDescent="0.2">
      <c r="A373" s="64">
        <v>42584</v>
      </c>
      <c r="B373" s="64" t="s">
        <v>69</v>
      </c>
      <c r="C373" s="65" t="s">
        <v>70</v>
      </c>
      <c r="D373" s="55">
        <v>59</v>
      </c>
      <c r="E373" s="66">
        <v>0.2</v>
      </c>
      <c r="F373" s="66">
        <v>0.18</v>
      </c>
      <c r="G373" s="66">
        <v>1.65</v>
      </c>
      <c r="H373" s="57">
        <v>0</v>
      </c>
    </row>
    <row r="374" spans="1:8" ht="15.75" customHeight="1" x14ac:dyDescent="0.2">
      <c r="A374" s="64">
        <v>42661</v>
      </c>
      <c r="B374" s="64" t="s">
        <v>69</v>
      </c>
      <c r="C374" s="65" t="s">
        <v>70</v>
      </c>
      <c r="D374" s="55">
        <v>3.38</v>
      </c>
      <c r="E374" s="66">
        <v>0.2</v>
      </c>
      <c r="F374" s="66">
        <v>0.12</v>
      </c>
      <c r="G374" s="66">
        <v>1.05</v>
      </c>
      <c r="H374" s="57">
        <v>0</v>
      </c>
    </row>
    <row r="375" spans="1:8" ht="15.75" customHeight="1" x14ac:dyDescent="0.2">
      <c r="A375" s="64">
        <v>42829</v>
      </c>
      <c r="B375" s="64" t="s">
        <v>69</v>
      </c>
      <c r="C375" s="65" t="s">
        <v>70</v>
      </c>
      <c r="D375" s="55">
        <v>14.5</v>
      </c>
      <c r="E375" s="66">
        <v>0.1</v>
      </c>
      <c r="F375" s="66">
        <v>0.16</v>
      </c>
      <c r="G375" s="66">
        <v>1.07</v>
      </c>
      <c r="H375" s="57">
        <v>0</v>
      </c>
    </row>
    <row r="376" spans="1:8" ht="15.75" customHeight="1" x14ac:dyDescent="0.2">
      <c r="A376" s="64">
        <v>42892</v>
      </c>
      <c r="B376" s="64" t="s">
        <v>69</v>
      </c>
      <c r="C376" s="65" t="s">
        <v>70</v>
      </c>
      <c r="D376" s="55">
        <v>36</v>
      </c>
      <c r="E376" s="66">
        <v>0.15</v>
      </c>
      <c r="F376" s="66">
        <v>0.17</v>
      </c>
      <c r="G376" s="66">
        <v>1.23</v>
      </c>
      <c r="H376" s="57">
        <v>0</v>
      </c>
    </row>
    <row r="377" spans="1:8" ht="15.75" customHeight="1" x14ac:dyDescent="0.2">
      <c r="A377" s="64">
        <v>42962</v>
      </c>
      <c r="B377" s="64" t="s">
        <v>69</v>
      </c>
      <c r="C377" s="65" t="s">
        <v>70</v>
      </c>
      <c r="D377" s="55">
        <v>44.3</v>
      </c>
      <c r="E377" s="66">
        <v>0.2</v>
      </c>
      <c r="F377" s="66">
        <v>0.24</v>
      </c>
      <c r="G377" s="66">
        <v>2.06</v>
      </c>
      <c r="H377" s="57">
        <v>0</v>
      </c>
    </row>
    <row r="378" spans="1:8" ht="15.75" customHeight="1" x14ac:dyDescent="0.2">
      <c r="A378" s="64">
        <v>43025</v>
      </c>
      <c r="B378" s="64" t="s">
        <v>69</v>
      </c>
      <c r="C378" s="65" t="s">
        <v>70</v>
      </c>
      <c r="D378" s="55">
        <v>17</v>
      </c>
      <c r="E378" s="66">
        <v>0.3</v>
      </c>
      <c r="F378" s="66">
        <v>0.18</v>
      </c>
      <c r="G378" s="66">
        <v>1.73</v>
      </c>
      <c r="H378" s="57">
        <v>0</v>
      </c>
    </row>
    <row r="379" spans="1:8" ht="15.75" customHeight="1" x14ac:dyDescent="0.2">
      <c r="A379" s="64">
        <v>43207</v>
      </c>
      <c r="B379" s="64" t="s">
        <v>69</v>
      </c>
      <c r="C379" s="65" t="s">
        <v>70</v>
      </c>
      <c r="D379" s="55">
        <v>2.08</v>
      </c>
      <c r="E379" s="66">
        <v>0.25</v>
      </c>
      <c r="F379" s="66">
        <v>0.12</v>
      </c>
      <c r="G379" s="66">
        <v>1.2</v>
      </c>
      <c r="H379" s="57">
        <v>0</v>
      </c>
    </row>
    <row r="380" spans="1:8" ht="15.75" customHeight="1" x14ac:dyDescent="0.2">
      <c r="A380" s="64">
        <v>43256</v>
      </c>
      <c r="B380" s="64" t="s">
        <v>69</v>
      </c>
      <c r="C380" s="65" t="s">
        <v>70</v>
      </c>
      <c r="D380" s="55">
        <v>16.100000000000001</v>
      </c>
      <c r="E380" s="66">
        <v>0.3</v>
      </c>
      <c r="F380" s="66">
        <v>0.15</v>
      </c>
      <c r="G380" s="66">
        <v>1.39</v>
      </c>
      <c r="H380" s="57">
        <v>0</v>
      </c>
    </row>
    <row r="381" spans="1:8" ht="15.75" customHeight="1" x14ac:dyDescent="0.2">
      <c r="A381" s="64">
        <v>43319</v>
      </c>
      <c r="B381" s="64" t="s">
        <v>69</v>
      </c>
      <c r="C381" s="65" t="s">
        <v>70</v>
      </c>
      <c r="D381" s="55">
        <v>42.3</v>
      </c>
      <c r="E381" s="66">
        <v>0.35</v>
      </c>
      <c r="F381" s="66">
        <v>0.02</v>
      </c>
      <c r="G381" s="66">
        <v>1.2</v>
      </c>
      <c r="H381" s="57">
        <v>0</v>
      </c>
    </row>
    <row r="382" spans="1:8" ht="15.75" customHeight="1" x14ac:dyDescent="0.2">
      <c r="A382" s="64">
        <v>43564</v>
      </c>
      <c r="B382" s="64" t="s">
        <v>69</v>
      </c>
      <c r="C382" s="65" t="s">
        <v>70</v>
      </c>
      <c r="D382" s="55">
        <v>7.85</v>
      </c>
      <c r="E382" s="66">
        <v>0.4</v>
      </c>
      <c r="F382" s="66">
        <v>0.08</v>
      </c>
      <c r="G382" s="66">
        <v>0.56000000000000005</v>
      </c>
      <c r="H382" s="57">
        <v>0</v>
      </c>
    </row>
    <row r="383" spans="1:8" ht="15.75" customHeight="1" x14ac:dyDescent="0.2">
      <c r="A383" s="64">
        <v>43620</v>
      </c>
      <c r="B383" s="64" t="s">
        <v>69</v>
      </c>
      <c r="C383" s="65" t="s">
        <v>70</v>
      </c>
      <c r="D383" s="55">
        <v>63.8</v>
      </c>
      <c r="E383" s="66">
        <v>0.3</v>
      </c>
      <c r="F383" s="66">
        <v>0.14000000000000001</v>
      </c>
      <c r="G383" s="66">
        <v>1.08</v>
      </c>
      <c r="H383" s="57">
        <v>0</v>
      </c>
    </row>
    <row r="384" spans="1:8" ht="15.75" customHeight="1" x14ac:dyDescent="0.2">
      <c r="A384" s="64">
        <v>43690</v>
      </c>
      <c r="B384" s="64" t="s">
        <v>69</v>
      </c>
      <c r="C384" s="65" t="s">
        <v>70</v>
      </c>
      <c r="D384" s="55">
        <v>26.6</v>
      </c>
      <c r="E384" s="66">
        <v>0.1</v>
      </c>
      <c r="F384" s="66">
        <v>0.24</v>
      </c>
      <c r="G384" s="66">
        <v>1.38</v>
      </c>
      <c r="H384" s="57">
        <v>0</v>
      </c>
    </row>
    <row r="385" spans="1:8" ht="15.75" customHeight="1" x14ac:dyDescent="0.2">
      <c r="A385" s="64">
        <v>43746</v>
      </c>
      <c r="B385" s="64" t="s">
        <v>69</v>
      </c>
      <c r="C385" s="65" t="s">
        <v>70</v>
      </c>
      <c r="D385" s="55">
        <v>35.4</v>
      </c>
      <c r="E385" s="66">
        <v>0.2</v>
      </c>
      <c r="F385" s="66">
        <v>0.23</v>
      </c>
      <c r="G385" s="66">
        <v>1.18</v>
      </c>
      <c r="H385" s="57">
        <v>0</v>
      </c>
    </row>
    <row r="386" spans="1:8" ht="15.75" customHeight="1" x14ac:dyDescent="0.2">
      <c r="A386" s="64">
        <v>44005</v>
      </c>
      <c r="B386" s="64" t="s">
        <v>69</v>
      </c>
      <c r="C386" s="65" t="s">
        <v>70</v>
      </c>
      <c r="D386" s="55">
        <v>30</v>
      </c>
      <c r="E386" s="66">
        <v>0.3</v>
      </c>
      <c r="F386" s="66">
        <v>0.14000000000000001</v>
      </c>
      <c r="G386" s="66">
        <v>1.17</v>
      </c>
      <c r="H386" s="57">
        <v>0</v>
      </c>
    </row>
    <row r="387" spans="1:8" ht="15.75" customHeight="1" x14ac:dyDescent="0.2">
      <c r="A387" s="64">
        <v>44054</v>
      </c>
      <c r="B387" s="64" t="s">
        <v>69</v>
      </c>
      <c r="C387" s="65" t="s">
        <v>70</v>
      </c>
      <c r="D387" s="55">
        <v>63.6</v>
      </c>
      <c r="E387" s="66">
        <v>0.3</v>
      </c>
      <c r="F387" s="66">
        <v>0.19</v>
      </c>
      <c r="G387" s="66">
        <v>1.59</v>
      </c>
      <c r="H387" s="57">
        <v>0</v>
      </c>
    </row>
    <row r="388" spans="1:8" ht="15.75" customHeight="1" x14ac:dyDescent="0.2">
      <c r="A388" s="64">
        <v>44110</v>
      </c>
      <c r="B388" s="64" t="s">
        <v>69</v>
      </c>
      <c r="C388" s="65" t="s">
        <v>70</v>
      </c>
      <c r="D388" s="55">
        <v>26.8</v>
      </c>
      <c r="E388" s="56">
        <v>0.55000000000000004</v>
      </c>
      <c r="F388" s="56">
        <v>0.12</v>
      </c>
      <c r="G388" s="56">
        <v>0.95</v>
      </c>
      <c r="H388" s="57">
        <v>0</v>
      </c>
    </row>
    <row r="389" spans="1:8" ht="15.75" customHeight="1" x14ac:dyDescent="0.2">
      <c r="A389" s="64">
        <v>44292</v>
      </c>
      <c r="B389" s="64" t="s">
        <v>69</v>
      </c>
      <c r="C389" s="67" t="s">
        <v>86</v>
      </c>
      <c r="D389" s="55">
        <v>5.43</v>
      </c>
      <c r="E389" s="58">
        <v>0.4</v>
      </c>
      <c r="F389" s="58">
        <v>0.09</v>
      </c>
      <c r="G389" s="58">
        <v>0.7</v>
      </c>
      <c r="H389" s="57">
        <v>0</v>
      </c>
    </row>
    <row r="390" spans="1:8" ht="15.75" customHeight="1" x14ac:dyDescent="0.2">
      <c r="A390" s="64">
        <v>44355</v>
      </c>
      <c r="B390" s="64" t="s">
        <v>69</v>
      </c>
      <c r="C390" s="67" t="s">
        <v>86</v>
      </c>
      <c r="D390" s="55">
        <v>32.6</v>
      </c>
      <c r="E390" s="58">
        <v>0.3</v>
      </c>
      <c r="F390" s="58">
        <v>0.19</v>
      </c>
      <c r="G390" s="58">
        <v>1.49</v>
      </c>
      <c r="H390" s="57">
        <v>0</v>
      </c>
    </row>
    <row r="391" spans="1:8" ht="15.75" customHeight="1" x14ac:dyDescent="0.2">
      <c r="A391" s="64">
        <v>44411</v>
      </c>
      <c r="B391" s="64" t="s">
        <v>69</v>
      </c>
      <c r="C391" s="67" t="s">
        <v>86</v>
      </c>
      <c r="D391" s="55">
        <v>60.9</v>
      </c>
      <c r="E391" s="58">
        <v>0.21249999999999999</v>
      </c>
      <c r="F391" s="58">
        <v>0.22</v>
      </c>
      <c r="G391" s="58">
        <v>1.89</v>
      </c>
      <c r="H391" s="57">
        <v>0</v>
      </c>
    </row>
    <row r="392" spans="1:8" ht="15.75" customHeight="1" x14ac:dyDescent="0.2">
      <c r="A392" s="64">
        <v>44481</v>
      </c>
      <c r="B392" s="64" t="s">
        <v>69</v>
      </c>
      <c r="C392" s="67" t="s">
        <v>86</v>
      </c>
      <c r="D392" s="55">
        <v>33.799999999999997</v>
      </c>
      <c r="E392" s="58">
        <v>0.25</v>
      </c>
      <c r="F392" s="58">
        <v>0.18</v>
      </c>
      <c r="G392" s="58">
        <v>1.84</v>
      </c>
      <c r="H392" s="57">
        <v>0</v>
      </c>
    </row>
    <row r="393" spans="1:8" ht="15.75" customHeight="1" x14ac:dyDescent="0.2">
      <c r="A393" s="64">
        <v>44656</v>
      </c>
      <c r="B393" s="64" t="s">
        <v>69</v>
      </c>
      <c r="C393" s="67" t="s">
        <v>86</v>
      </c>
      <c r="D393" s="55">
        <v>32.4</v>
      </c>
      <c r="E393" s="58">
        <v>0.75</v>
      </c>
      <c r="F393" s="58">
        <v>0.1</v>
      </c>
      <c r="G393" s="58">
        <v>0.82</v>
      </c>
      <c r="H393" s="57">
        <v>0</v>
      </c>
    </row>
    <row r="394" spans="1:8" ht="15.75" customHeight="1" x14ac:dyDescent="0.2">
      <c r="A394" s="64">
        <v>44719</v>
      </c>
      <c r="B394" s="64" t="s">
        <v>69</v>
      </c>
      <c r="C394" s="67" t="s">
        <v>86</v>
      </c>
      <c r="D394" s="55">
        <v>35.799999999999997</v>
      </c>
      <c r="E394" s="58">
        <v>0.35</v>
      </c>
      <c r="F394" s="58">
        <v>0.15</v>
      </c>
      <c r="G394" s="58">
        <v>1.51</v>
      </c>
      <c r="H394" s="57">
        <v>0</v>
      </c>
    </row>
    <row r="395" spans="1:8" ht="15.75" customHeight="1" x14ac:dyDescent="0.2">
      <c r="A395" s="64">
        <v>44803</v>
      </c>
      <c r="B395" s="64" t="s">
        <v>69</v>
      </c>
      <c r="C395" s="67" t="s">
        <v>86</v>
      </c>
      <c r="D395" s="55">
        <v>36.1</v>
      </c>
      <c r="E395" s="58">
        <v>0.2</v>
      </c>
      <c r="F395" s="58">
        <v>0.15</v>
      </c>
      <c r="G395" s="58">
        <v>1.24</v>
      </c>
      <c r="H395" s="57">
        <v>0</v>
      </c>
    </row>
    <row r="396" spans="1:8" ht="15.75" customHeight="1" x14ac:dyDescent="0.2">
      <c r="A396" s="64">
        <v>44852</v>
      </c>
      <c r="B396" s="64" t="s">
        <v>69</v>
      </c>
      <c r="C396" s="67" t="s">
        <v>86</v>
      </c>
      <c r="D396" s="55">
        <v>22.1</v>
      </c>
      <c r="E396" s="58">
        <v>0.4</v>
      </c>
      <c r="F396" s="58">
        <v>0.1</v>
      </c>
      <c r="G396" s="58">
        <v>0.78</v>
      </c>
      <c r="H396" s="57">
        <v>0</v>
      </c>
    </row>
    <row r="397" spans="1:8" ht="15.75" customHeight="1" x14ac:dyDescent="0.2">
      <c r="A397" s="64">
        <v>40042</v>
      </c>
      <c r="B397" s="64" t="s">
        <v>87</v>
      </c>
      <c r="C397" s="65" t="s">
        <v>88</v>
      </c>
      <c r="D397" s="55">
        <v>4.9050000000000002</v>
      </c>
      <c r="E397" s="66">
        <v>1.8</v>
      </c>
      <c r="F397" s="66">
        <v>0.02</v>
      </c>
      <c r="G397" s="66"/>
      <c r="H397" s="57">
        <v>0</v>
      </c>
    </row>
    <row r="398" spans="1:8" ht="15.75" customHeight="1" x14ac:dyDescent="0.2">
      <c r="A398" s="64">
        <v>40469</v>
      </c>
      <c r="B398" s="64" t="s">
        <v>87</v>
      </c>
      <c r="C398" s="65" t="s">
        <v>88</v>
      </c>
      <c r="D398" s="55">
        <v>1.42</v>
      </c>
      <c r="E398" s="66">
        <v>1.4</v>
      </c>
      <c r="F398" s="66">
        <v>0.01</v>
      </c>
      <c r="G398" s="66">
        <v>0.34</v>
      </c>
      <c r="H398" s="57">
        <v>0</v>
      </c>
    </row>
    <row r="399" spans="1:8" ht="15.75" customHeight="1" x14ac:dyDescent="0.2">
      <c r="A399" s="64">
        <v>40651</v>
      </c>
      <c r="B399" s="64" t="s">
        <v>87</v>
      </c>
      <c r="C399" s="65" t="s">
        <v>88</v>
      </c>
      <c r="D399" s="55">
        <v>2.4700000000000002</v>
      </c>
      <c r="E399" s="66">
        <v>2</v>
      </c>
      <c r="F399" s="66">
        <v>0</v>
      </c>
      <c r="G399" s="66">
        <v>0.48</v>
      </c>
      <c r="H399" s="57">
        <v>0</v>
      </c>
    </row>
    <row r="400" spans="1:8" ht="15.75" customHeight="1" x14ac:dyDescent="0.2">
      <c r="A400" s="64">
        <v>40714</v>
      </c>
      <c r="B400" s="64" t="s">
        <v>87</v>
      </c>
      <c r="C400" s="65" t="s">
        <v>88</v>
      </c>
      <c r="D400" s="55">
        <v>7.46</v>
      </c>
      <c r="E400" s="66">
        <v>1.3</v>
      </c>
      <c r="F400" s="66">
        <v>0.04</v>
      </c>
      <c r="G400" s="66">
        <v>0.55000000000000004</v>
      </c>
      <c r="H400" s="57">
        <v>0</v>
      </c>
    </row>
    <row r="401" spans="1:8" ht="15.75" customHeight="1" x14ac:dyDescent="0.2">
      <c r="A401" s="64">
        <v>40777</v>
      </c>
      <c r="B401" s="64" t="s">
        <v>87</v>
      </c>
      <c r="C401" s="65" t="s">
        <v>88</v>
      </c>
      <c r="D401" s="55">
        <v>7.35</v>
      </c>
      <c r="E401" s="66">
        <v>1.6</v>
      </c>
      <c r="F401" s="66">
        <v>0.02</v>
      </c>
      <c r="G401" s="66">
        <v>0.46</v>
      </c>
      <c r="H401" s="57">
        <v>0</v>
      </c>
    </row>
    <row r="402" spans="1:8" ht="15.75" customHeight="1" x14ac:dyDescent="0.2">
      <c r="A402" s="64">
        <v>40833</v>
      </c>
      <c r="B402" s="64" t="s">
        <v>87</v>
      </c>
      <c r="C402" s="65" t="s">
        <v>88</v>
      </c>
      <c r="D402" s="55">
        <v>6.05</v>
      </c>
      <c r="E402" s="66">
        <v>1.2</v>
      </c>
      <c r="F402" s="66">
        <v>0.02</v>
      </c>
      <c r="G402" s="66">
        <v>0.44</v>
      </c>
      <c r="H402" s="57">
        <v>0</v>
      </c>
    </row>
    <row r="403" spans="1:8" ht="15.75" customHeight="1" x14ac:dyDescent="0.2">
      <c r="A403" s="64">
        <v>41015</v>
      </c>
      <c r="B403" s="64" t="s">
        <v>87</v>
      </c>
      <c r="C403" s="65" t="s">
        <v>88</v>
      </c>
      <c r="D403" s="55">
        <v>4.97</v>
      </c>
      <c r="E403" s="66">
        <v>1.6</v>
      </c>
      <c r="F403" s="66">
        <v>0.02</v>
      </c>
      <c r="G403" s="66">
        <v>0.52</v>
      </c>
      <c r="H403" s="57">
        <v>0</v>
      </c>
    </row>
    <row r="404" spans="1:8" ht="15.75" customHeight="1" x14ac:dyDescent="0.2">
      <c r="A404" s="64">
        <v>41078</v>
      </c>
      <c r="B404" s="64" t="s">
        <v>87</v>
      </c>
      <c r="C404" s="65" t="s">
        <v>88</v>
      </c>
      <c r="D404" s="55">
        <v>7.8</v>
      </c>
      <c r="E404" s="66">
        <v>1.7</v>
      </c>
      <c r="F404" s="66">
        <v>0.01</v>
      </c>
      <c r="G404" s="66">
        <v>0.45</v>
      </c>
      <c r="H404" s="57">
        <v>0</v>
      </c>
    </row>
    <row r="405" spans="1:8" ht="15.75" customHeight="1" x14ac:dyDescent="0.2">
      <c r="A405" s="64">
        <v>41141</v>
      </c>
      <c r="B405" s="64" t="s">
        <v>87</v>
      </c>
      <c r="C405" s="65" t="s">
        <v>88</v>
      </c>
      <c r="D405" s="55">
        <v>12.8</v>
      </c>
      <c r="E405" s="66">
        <v>1.5</v>
      </c>
      <c r="F405" s="66">
        <v>0.02</v>
      </c>
      <c r="G405" s="66">
        <v>0.42</v>
      </c>
      <c r="H405" s="57">
        <v>0</v>
      </c>
    </row>
    <row r="406" spans="1:8" ht="15.75" customHeight="1" x14ac:dyDescent="0.2">
      <c r="A406" s="64">
        <v>41199</v>
      </c>
      <c r="B406" s="64" t="s">
        <v>87</v>
      </c>
      <c r="C406" s="65" t="s">
        <v>88</v>
      </c>
      <c r="D406" s="55">
        <v>4.87</v>
      </c>
      <c r="E406" s="66">
        <v>1.8</v>
      </c>
      <c r="F406" s="66">
        <v>0.01</v>
      </c>
      <c r="G406" s="66">
        <v>0.35</v>
      </c>
      <c r="H406" s="57">
        <v>0</v>
      </c>
    </row>
    <row r="407" spans="1:8" ht="15.75" customHeight="1" x14ac:dyDescent="0.2">
      <c r="A407" s="64">
        <v>41380</v>
      </c>
      <c r="B407" s="64" t="s">
        <v>87</v>
      </c>
      <c r="C407" s="65" t="s">
        <v>88</v>
      </c>
      <c r="D407" s="55">
        <v>1.49</v>
      </c>
      <c r="E407" s="66">
        <v>2</v>
      </c>
      <c r="F407" s="66">
        <v>0.02</v>
      </c>
      <c r="G407" s="66">
        <v>0.43</v>
      </c>
      <c r="H407" s="57">
        <v>0</v>
      </c>
    </row>
    <row r="408" spans="1:8" ht="15.75" customHeight="1" x14ac:dyDescent="0.2">
      <c r="A408" s="64">
        <v>41443</v>
      </c>
      <c r="B408" s="64" t="s">
        <v>87</v>
      </c>
      <c r="C408" s="65" t="s">
        <v>88</v>
      </c>
      <c r="D408" s="55">
        <v>7.18</v>
      </c>
      <c r="E408" s="66">
        <v>1.55</v>
      </c>
      <c r="F408" s="66">
        <v>0.01</v>
      </c>
      <c r="G408" s="66">
        <v>0.4</v>
      </c>
      <c r="H408" s="57">
        <v>0</v>
      </c>
    </row>
    <row r="409" spans="1:8" ht="15.75" customHeight="1" x14ac:dyDescent="0.2">
      <c r="A409" s="64">
        <v>41492</v>
      </c>
      <c r="B409" s="64" t="s">
        <v>87</v>
      </c>
      <c r="C409" s="65" t="s">
        <v>88</v>
      </c>
      <c r="D409" s="55">
        <v>7.62</v>
      </c>
      <c r="E409" s="66">
        <v>1.9</v>
      </c>
      <c r="F409" s="66">
        <v>0</v>
      </c>
      <c r="G409" s="66">
        <v>0.43</v>
      </c>
      <c r="H409" s="57">
        <v>0</v>
      </c>
    </row>
    <row r="410" spans="1:8" ht="15.75" customHeight="1" x14ac:dyDescent="0.2">
      <c r="A410" s="64">
        <v>41569</v>
      </c>
      <c r="B410" s="64" t="s">
        <v>87</v>
      </c>
      <c r="C410" s="65" t="s">
        <v>88</v>
      </c>
      <c r="D410" s="55">
        <v>4.29</v>
      </c>
      <c r="E410" s="66">
        <v>2</v>
      </c>
      <c r="F410" s="66">
        <v>0.01</v>
      </c>
      <c r="G410" s="66">
        <v>0.51</v>
      </c>
      <c r="H410" s="57">
        <v>0</v>
      </c>
    </row>
    <row r="411" spans="1:8" ht="15.75" customHeight="1" x14ac:dyDescent="0.2">
      <c r="A411" s="64">
        <v>41745</v>
      </c>
      <c r="B411" s="64" t="s">
        <v>87</v>
      </c>
      <c r="C411" s="65" t="s">
        <v>88</v>
      </c>
      <c r="D411" s="55">
        <v>1.69</v>
      </c>
      <c r="E411" s="66">
        <v>1.3</v>
      </c>
      <c r="F411" s="66">
        <v>0.02</v>
      </c>
      <c r="G411" s="66">
        <v>0.64</v>
      </c>
      <c r="H411" s="57">
        <v>0</v>
      </c>
    </row>
    <row r="412" spans="1:8" ht="15.75" customHeight="1" x14ac:dyDescent="0.2">
      <c r="A412" s="64">
        <v>41793</v>
      </c>
      <c r="B412" s="64" t="s">
        <v>87</v>
      </c>
      <c r="C412" s="65" t="s">
        <v>88</v>
      </c>
      <c r="D412" s="55">
        <v>9.11</v>
      </c>
      <c r="E412" s="66">
        <v>1.5</v>
      </c>
      <c r="F412" s="66">
        <v>0.02</v>
      </c>
      <c r="G412" s="66">
        <v>0.71</v>
      </c>
      <c r="H412" s="57">
        <v>0</v>
      </c>
    </row>
    <row r="413" spans="1:8" ht="15.75" customHeight="1" x14ac:dyDescent="0.2">
      <c r="A413" s="64">
        <v>41856</v>
      </c>
      <c r="B413" s="64" t="s">
        <v>87</v>
      </c>
      <c r="C413" s="65" t="s">
        <v>88</v>
      </c>
      <c r="D413" s="55">
        <v>4.5599999999999996</v>
      </c>
      <c r="E413" s="66">
        <v>2.4</v>
      </c>
      <c r="F413" s="66">
        <v>0</v>
      </c>
      <c r="G413" s="66">
        <v>0.48</v>
      </c>
      <c r="H413" s="57">
        <v>0</v>
      </c>
    </row>
    <row r="414" spans="1:8" ht="15.75" customHeight="1" x14ac:dyDescent="0.2">
      <c r="A414" s="64">
        <v>41919</v>
      </c>
      <c r="B414" s="64" t="s">
        <v>87</v>
      </c>
      <c r="C414" s="65" t="s">
        <v>88</v>
      </c>
      <c r="D414" s="55">
        <v>5</v>
      </c>
      <c r="E414" s="66">
        <v>1.5</v>
      </c>
      <c r="F414" s="66">
        <v>0.02</v>
      </c>
      <c r="G414" s="66">
        <v>0.48</v>
      </c>
      <c r="H414" s="57">
        <v>0</v>
      </c>
    </row>
    <row r="415" spans="1:8" ht="15.75" customHeight="1" x14ac:dyDescent="0.2">
      <c r="A415" s="64">
        <v>42115</v>
      </c>
      <c r="B415" s="64" t="s">
        <v>87</v>
      </c>
      <c r="C415" s="65" t="s">
        <v>88</v>
      </c>
      <c r="D415" s="55">
        <v>0.75</v>
      </c>
      <c r="E415" s="66">
        <v>2</v>
      </c>
      <c r="F415" s="66">
        <v>0.03</v>
      </c>
      <c r="G415" s="66">
        <v>0.48</v>
      </c>
      <c r="H415" s="57">
        <v>0</v>
      </c>
    </row>
    <row r="416" spans="1:8" ht="15.75" customHeight="1" x14ac:dyDescent="0.2">
      <c r="A416" s="64">
        <v>42157</v>
      </c>
      <c r="B416" s="64" t="s">
        <v>87</v>
      </c>
      <c r="C416" s="65" t="s">
        <v>88</v>
      </c>
      <c r="D416" s="55">
        <v>5.88</v>
      </c>
      <c r="E416" s="66">
        <v>1.6</v>
      </c>
      <c r="F416" s="66">
        <v>0.02</v>
      </c>
      <c r="G416" s="66">
        <v>0.47</v>
      </c>
      <c r="H416" s="57">
        <v>0</v>
      </c>
    </row>
    <row r="417" spans="1:8" ht="15.75" customHeight="1" x14ac:dyDescent="0.2">
      <c r="A417" s="64">
        <v>42220</v>
      </c>
      <c r="B417" s="64" t="s">
        <v>87</v>
      </c>
      <c r="C417" s="65" t="s">
        <v>88</v>
      </c>
      <c r="D417" s="55">
        <v>4.72</v>
      </c>
      <c r="E417" s="66">
        <v>1.65</v>
      </c>
      <c r="F417" s="66">
        <v>0.02</v>
      </c>
      <c r="G417" s="66">
        <v>0.35</v>
      </c>
      <c r="H417" s="57">
        <v>0</v>
      </c>
    </row>
    <row r="418" spans="1:8" ht="15.75" customHeight="1" x14ac:dyDescent="0.2">
      <c r="A418" s="64">
        <v>42297</v>
      </c>
      <c r="B418" s="64" t="s">
        <v>87</v>
      </c>
      <c r="C418" s="65" t="s">
        <v>88</v>
      </c>
      <c r="D418" s="55">
        <v>2.59</v>
      </c>
      <c r="E418" s="66">
        <v>1.6</v>
      </c>
      <c r="F418" s="66">
        <v>0.01</v>
      </c>
      <c r="G418" s="66">
        <v>0.39</v>
      </c>
      <c r="H418" s="57">
        <v>0</v>
      </c>
    </row>
    <row r="419" spans="1:8" ht="15.75" customHeight="1" x14ac:dyDescent="0.2">
      <c r="A419" s="64">
        <v>42465</v>
      </c>
      <c r="B419" s="64" t="s">
        <v>87</v>
      </c>
      <c r="C419" s="65" t="s">
        <v>88</v>
      </c>
      <c r="D419" s="55">
        <v>1.93</v>
      </c>
      <c r="E419" s="66">
        <v>1.1499999999999999</v>
      </c>
      <c r="F419" s="66">
        <v>0.02</v>
      </c>
      <c r="G419" s="66">
        <v>0.48</v>
      </c>
      <c r="H419" s="57">
        <v>0</v>
      </c>
    </row>
    <row r="420" spans="1:8" ht="15.75" customHeight="1" x14ac:dyDescent="0.2">
      <c r="A420" s="64">
        <v>42528</v>
      </c>
      <c r="B420" s="64" t="s">
        <v>87</v>
      </c>
      <c r="C420" s="65" t="s">
        <v>88</v>
      </c>
      <c r="D420" s="55">
        <v>1.83</v>
      </c>
      <c r="E420" s="66">
        <v>2.25</v>
      </c>
      <c r="F420" s="66">
        <v>0</v>
      </c>
      <c r="G420" s="66">
        <v>0.46</v>
      </c>
      <c r="H420" s="57">
        <v>0</v>
      </c>
    </row>
    <row r="421" spans="1:8" ht="15.75" customHeight="1" x14ac:dyDescent="0.2">
      <c r="A421" s="64">
        <v>42584</v>
      </c>
      <c r="B421" s="64" t="s">
        <v>87</v>
      </c>
      <c r="C421" s="65" t="s">
        <v>88</v>
      </c>
      <c r="D421" s="55">
        <v>3.26</v>
      </c>
      <c r="E421" s="66">
        <v>2</v>
      </c>
      <c r="F421" s="66">
        <v>0.01</v>
      </c>
      <c r="G421" s="66">
        <v>0.38</v>
      </c>
      <c r="H421" s="57">
        <v>0</v>
      </c>
    </row>
    <row r="422" spans="1:8" ht="15.75" customHeight="1" x14ac:dyDescent="0.2">
      <c r="A422" s="64">
        <v>42661</v>
      </c>
      <c r="B422" s="64" t="s">
        <v>87</v>
      </c>
      <c r="C422" s="65" t="s">
        <v>88</v>
      </c>
      <c r="D422" s="55">
        <v>1.25</v>
      </c>
      <c r="E422" s="66">
        <v>2.2000000000000002</v>
      </c>
      <c r="F422" s="66">
        <v>0.02</v>
      </c>
      <c r="G422" s="66">
        <v>0.42</v>
      </c>
      <c r="H422" s="57">
        <v>0</v>
      </c>
    </row>
    <row r="423" spans="1:8" ht="15.75" customHeight="1" x14ac:dyDescent="0.2">
      <c r="A423" s="64">
        <v>42829</v>
      </c>
      <c r="B423" s="64" t="s">
        <v>87</v>
      </c>
      <c r="C423" s="65" t="s">
        <v>88</v>
      </c>
      <c r="D423" s="55">
        <v>1.58</v>
      </c>
      <c r="E423" s="66">
        <v>2.5499999999999998</v>
      </c>
      <c r="F423" s="66">
        <v>0.01</v>
      </c>
      <c r="G423" s="66">
        <v>0.44</v>
      </c>
      <c r="H423" s="57">
        <v>0</v>
      </c>
    </row>
    <row r="424" spans="1:8" ht="15.75" customHeight="1" x14ac:dyDescent="0.2">
      <c r="A424" s="64">
        <v>42892</v>
      </c>
      <c r="B424" s="64" t="s">
        <v>87</v>
      </c>
      <c r="C424" s="65" t="s">
        <v>88</v>
      </c>
      <c r="D424" s="55">
        <v>2.88</v>
      </c>
      <c r="E424" s="66">
        <v>1.6</v>
      </c>
      <c r="F424" s="66">
        <v>0.01</v>
      </c>
      <c r="G424" s="66">
        <v>0.42</v>
      </c>
      <c r="H424" s="57">
        <v>0</v>
      </c>
    </row>
    <row r="425" spans="1:8" ht="15.75" customHeight="1" x14ac:dyDescent="0.2">
      <c r="A425" s="64">
        <v>42962</v>
      </c>
      <c r="B425" s="64" t="s">
        <v>87</v>
      </c>
      <c r="C425" s="65" t="s">
        <v>88</v>
      </c>
      <c r="D425" s="55">
        <v>5.93</v>
      </c>
      <c r="E425" s="66">
        <v>1.8</v>
      </c>
      <c r="F425" s="66">
        <v>0</v>
      </c>
      <c r="G425" s="66">
        <v>0.34</v>
      </c>
      <c r="H425" s="57">
        <v>0</v>
      </c>
    </row>
    <row r="426" spans="1:8" ht="15.75" customHeight="1" x14ac:dyDescent="0.2">
      <c r="A426" s="64">
        <v>43025</v>
      </c>
      <c r="B426" s="64" t="s">
        <v>87</v>
      </c>
      <c r="C426" s="65" t="s">
        <v>88</v>
      </c>
      <c r="D426" s="55">
        <v>6.27</v>
      </c>
      <c r="E426" s="66">
        <v>1.4</v>
      </c>
      <c r="F426" s="66">
        <v>0.02</v>
      </c>
      <c r="G426" s="66">
        <v>0.35</v>
      </c>
      <c r="H426" s="57">
        <v>0</v>
      </c>
    </row>
    <row r="427" spans="1:8" ht="15.75" customHeight="1" x14ac:dyDescent="0.2">
      <c r="A427" s="64">
        <v>43207</v>
      </c>
      <c r="B427" s="64" t="s">
        <v>87</v>
      </c>
      <c r="C427" s="65" t="s">
        <v>88</v>
      </c>
      <c r="D427" s="55">
        <v>1.3</v>
      </c>
      <c r="E427" s="66">
        <v>1.45</v>
      </c>
      <c r="F427" s="66">
        <v>0.03</v>
      </c>
      <c r="G427" s="66">
        <v>0.56000000000000005</v>
      </c>
      <c r="H427" s="57">
        <v>0</v>
      </c>
    </row>
    <row r="428" spans="1:8" ht="15.75" customHeight="1" x14ac:dyDescent="0.2">
      <c r="A428" s="64">
        <v>43256</v>
      </c>
      <c r="B428" s="64" t="s">
        <v>87</v>
      </c>
      <c r="C428" s="65" t="s">
        <v>88</v>
      </c>
      <c r="D428" s="55">
        <v>3.75</v>
      </c>
      <c r="E428" s="66">
        <v>2.7</v>
      </c>
      <c r="F428" s="66">
        <v>0.02</v>
      </c>
      <c r="G428" s="66">
        <v>0.49</v>
      </c>
      <c r="H428" s="57">
        <v>0</v>
      </c>
    </row>
    <row r="429" spans="1:8" ht="15.75" customHeight="1" x14ac:dyDescent="0.2">
      <c r="A429" s="64">
        <v>43319</v>
      </c>
      <c r="B429" s="64" t="s">
        <v>87</v>
      </c>
      <c r="C429" s="65" t="s">
        <v>88</v>
      </c>
      <c r="D429" s="55">
        <v>7.52</v>
      </c>
      <c r="E429" s="66">
        <v>3</v>
      </c>
      <c r="F429" s="66">
        <v>0.02</v>
      </c>
      <c r="G429" s="66">
        <v>0.44</v>
      </c>
      <c r="H429" s="57">
        <v>0</v>
      </c>
    </row>
    <row r="430" spans="1:8" ht="15.75" customHeight="1" x14ac:dyDescent="0.2">
      <c r="A430" s="64">
        <v>43375</v>
      </c>
      <c r="B430" s="64" t="s">
        <v>87</v>
      </c>
      <c r="C430" s="65" t="s">
        <v>88</v>
      </c>
      <c r="D430" s="55">
        <v>3.44</v>
      </c>
      <c r="E430" s="66">
        <v>3.5</v>
      </c>
      <c r="F430" s="66">
        <v>0.02</v>
      </c>
      <c r="G430" s="66">
        <v>0.48</v>
      </c>
      <c r="H430" s="57">
        <v>0</v>
      </c>
    </row>
    <row r="431" spans="1:8" ht="15.75" customHeight="1" x14ac:dyDescent="0.2">
      <c r="A431" s="64">
        <v>43564</v>
      </c>
      <c r="B431" s="64" t="s">
        <v>87</v>
      </c>
      <c r="C431" s="65" t="s">
        <v>88</v>
      </c>
      <c r="D431" s="55">
        <v>7.69</v>
      </c>
      <c r="E431" s="66">
        <v>1.4</v>
      </c>
      <c r="F431" s="66">
        <v>0.05</v>
      </c>
      <c r="G431" s="66">
        <v>0.44</v>
      </c>
      <c r="H431" s="57">
        <v>0</v>
      </c>
    </row>
    <row r="432" spans="1:8" ht="15.75" customHeight="1" x14ac:dyDescent="0.2">
      <c r="A432" s="64">
        <v>43620</v>
      </c>
      <c r="B432" s="64" t="s">
        <v>87</v>
      </c>
      <c r="C432" s="65" t="s">
        <v>88</v>
      </c>
      <c r="D432" s="55">
        <v>10.199999999999999</v>
      </c>
      <c r="E432" s="66">
        <v>3.2</v>
      </c>
      <c r="F432" s="66">
        <v>0.02</v>
      </c>
      <c r="G432" s="66">
        <v>0.64</v>
      </c>
      <c r="H432" s="57">
        <v>0</v>
      </c>
    </row>
    <row r="433" spans="1:8" ht="15.75" customHeight="1" x14ac:dyDescent="0.2">
      <c r="A433" s="64">
        <v>43690</v>
      </c>
      <c r="B433" s="64" t="s">
        <v>87</v>
      </c>
      <c r="C433" s="65" t="s">
        <v>88</v>
      </c>
      <c r="D433" s="55">
        <v>6.82</v>
      </c>
      <c r="E433" s="66">
        <v>3.1</v>
      </c>
      <c r="F433" s="66">
        <v>0.02</v>
      </c>
      <c r="G433" s="66">
        <v>0.38</v>
      </c>
      <c r="H433" s="57">
        <v>0</v>
      </c>
    </row>
    <row r="434" spans="1:8" ht="15.75" customHeight="1" x14ac:dyDescent="0.2">
      <c r="A434" s="64">
        <v>43746</v>
      </c>
      <c r="B434" s="64" t="s">
        <v>87</v>
      </c>
      <c r="C434" s="65" t="s">
        <v>88</v>
      </c>
      <c r="D434" s="55">
        <v>12.6</v>
      </c>
      <c r="E434" s="66">
        <v>1.3</v>
      </c>
      <c r="F434" s="66">
        <v>0.02</v>
      </c>
      <c r="G434" s="66">
        <v>0.36</v>
      </c>
      <c r="H434" s="57">
        <v>0</v>
      </c>
    </row>
    <row r="435" spans="1:8" ht="15.75" customHeight="1" x14ac:dyDescent="0.2">
      <c r="A435" s="64">
        <v>44005</v>
      </c>
      <c r="B435" s="64" t="s">
        <v>87</v>
      </c>
      <c r="C435" s="65" t="s">
        <v>88</v>
      </c>
      <c r="D435" s="55">
        <v>2.36</v>
      </c>
      <c r="E435" s="66">
        <v>2.0499999999999998</v>
      </c>
      <c r="F435" s="66">
        <v>0.01</v>
      </c>
      <c r="G435" s="66">
        <v>0.44</v>
      </c>
      <c r="H435" s="57">
        <v>0</v>
      </c>
    </row>
    <row r="436" spans="1:8" ht="15.75" customHeight="1" x14ac:dyDescent="0.2">
      <c r="A436" s="64">
        <v>44054</v>
      </c>
      <c r="B436" s="64" t="s">
        <v>87</v>
      </c>
      <c r="C436" s="65" t="s">
        <v>88</v>
      </c>
      <c r="D436" s="55">
        <v>6.72</v>
      </c>
      <c r="E436" s="66">
        <v>1.75</v>
      </c>
      <c r="F436" s="66">
        <v>0.02</v>
      </c>
      <c r="G436" s="66">
        <v>0.35</v>
      </c>
      <c r="H436" s="57">
        <v>0</v>
      </c>
    </row>
    <row r="437" spans="1:8" ht="15.75" customHeight="1" x14ac:dyDescent="0.2">
      <c r="A437" s="64">
        <v>44110</v>
      </c>
      <c r="B437" s="64" t="s">
        <v>87</v>
      </c>
      <c r="C437" s="65" t="s">
        <v>88</v>
      </c>
      <c r="D437" s="55">
        <v>6.49</v>
      </c>
      <c r="E437" s="56">
        <v>1.2</v>
      </c>
      <c r="F437" s="56">
        <v>0.02</v>
      </c>
      <c r="G437" s="56">
        <v>0.33</v>
      </c>
      <c r="H437" s="57">
        <v>0</v>
      </c>
    </row>
    <row r="438" spans="1:8" ht="15.75" customHeight="1" x14ac:dyDescent="0.2">
      <c r="A438" s="64">
        <v>43207</v>
      </c>
      <c r="B438" s="64" t="s">
        <v>41</v>
      </c>
      <c r="C438" s="65" t="s">
        <v>42</v>
      </c>
      <c r="D438" s="55">
        <v>0.62</v>
      </c>
      <c r="E438" s="66">
        <v>1.8</v>
      </c>
      <c r="F438" s="66">
        <v>0.02</v>
      </c>
      <c r="G438" s="66">
        <v>0.44</v>
      </c>
      <c r="H438" s="57">
        <v>0</v>
      </c>
    </row>
    <row r="439" spans="1:8" ht="15.75" customHeight="1" x14ac:dyDescent="0.2">
      <c r="A439" s="64">
        <v>41015</v>
      </c>
      <c r="B439" s="64" t="s">
        <v>31</v>
      </c>
      <c r="C439" s="65" t="s">
        <v>89</v>
      </c>
      <c r="D439" s="55">
        <v>5.73</v>
      </c>
      <c r="E439" s="66">
        <v>1.95</v>
      </c>
      <c r="F439" s="66">
        <v>0.02</v>
      </c>
      <c r="G439" s="66">
        <v>0.48</v>
      </c>
      <c r="H439" s="57">
        <v>0</v>
      </c>
    </row>
    <row r="440" spans="1:8" ht="15.75" customHeight="1" x14ac:dyDescent="0.2">
      <c r="A440" s="64">
        <v>41078</v>
      </c>
      <c r="B440" s="64" t="s">
        <v>31</v>
      </c>
      <c r="C440" s="65" t="s">
        <v>89</v>
      </c>
      <c r="D440" s="55">
        <v>4.74</v>
      </c>
      <c r="E440" s="66">
        <v>1.85</v>
      </c>
      <c r="F440" s="66">
        <v>0.01</v>
      </c>
      <c r="G440" s="66">
        <v>0.39</v>
      </c>
      <c r="H440" s="57">
        <v>0</v>
      </c>
    </row>
    <row r="441" spans="1:8" ht="15.75" customHeight="1" x14ac:dyDescent="0.2">
      <c r="A441" s="64">
        <v>41141</v>
      </c>
      <c r="B441" s="64" t="s">
        <v>31</v>
      </c>
      <c r="C441" s="65" t="s">
        <v>89</v>
      </c>
      <c r="D441" s="55">
        <v>10.3</v>
      </c>
      <c r="E441" s="66">
        <v>1.75</v>
      </c>
      <c r="F441" s="66">
        <v>0.02</v>
      </c>
      <c r="G441" s="66">
        <v>0.37</v>
      </c>
      <c r="H441" s="57">
        <v>0</v>
      </c>
    </row>
    <row r="442" spans="1:8" ht="15.75" customHeight="1" x14ac:dyDescent="0.2">
      <c r="A442" s="64">
        <v>41199</v>
      </c>
      <c r="B442" s="64" t="s">
        <v>31</v>
      </c>
      <c r="C442" s="65" t="s">
        <v>89</v>
      </c>
      <c r="D442" s="55">
        <v>2.27</v>
      </c>
      <c r="E442" s="66">
        <v>1.75</v>
      </c>
      <c r="F442" s="66">
        <v>0.01</v>
      </c>
      <c r="G442" s="66">
        <v>0.32</v>
      </c>
      <c r="H442" s="57">
        <v>0</v>
      </c>
    </row>
    <row r="443" spans="1:8" ht="15.75" customHeight="1" x14ac:dyDescent="0.2">
      <c r="A443" s="64">
        <v>41380</v>
      </c>
      <c r="B443" s="64" t="s">
        <v>31</v>
      </c>
      <c r="C443" s="65" t="s">
        <v>89</v>
      </c>
      <c r="D443" s="55">
        <v>0.91</v>
      </c>
      <c r="E443" s="66">
        <v>2.5499999999999998</v>
      </c>
      <c r="F443" s="66">
        <v>0.01</v>
      </c>
      <c r="G443" s="66">
        <v>0.39</v>
      </c>
      <c r="H443" s="57">
        <v>0</v>
      </c>
    </row>
    <row r="444" spans="1:8" ht="15.75" customHeight="1" x14ac:dyDescent="0.2">
      <c r="A444" s="64">
        <v>41443</v>
      </c>
      <c r="B444" s="64" t="s">
        <v>31</v>
      </c>
      <c r="C444" s="65" t="s">
        <v>89</v>
      </c>
      <c r="D444" s="55">
        <v>2.77</v>
      </c>
      <c r="E444" s="66">
        <v>1.65</v>
      </c>
      <c r="F444" s="66">
        <v>0.01</v>
      </c>
      <c r="G444" s="66">
        <v>0.4</v>
      </c>
      <c r="H444" s="57">
        <v>0</v>
      </c>
    </row>
    <row r="445" spans="1:8" ht="15.75" customHeight="1" x14ac:dyDescent="0.2">
      <c r="A445" s="64">
        <v>41492</v>
      </c>
      <c r="B445" s="64" t="s">
        <v>31</v>
      </c>
      <c r="C445" s="65" t="s">
        <v>89</v>
      </c>
      <c r="D445" s="55">
        <v>4.78</v>
      </c>
      <c r="E445" s="66">
        <v>1.85</v>
      </c>
      <c r="F445" s="66">
        <v>0.01</v>
      </c>
      <c r="G445" s="66">
        <v>0.43</v>
      </c>
      <c r="H445" s="57">
        <v>0</v>
      </c>
    </row>
    <row r="446" spans="1:8" ht="15.75" customHeight="1" x14ac:dyDescent="0.2">
      <c r="A446" s="64">
        <v>41569</v>
      </c>
      <c r="B446" s="64" t="s">
        <v>31</v>
      </c>
      <c r="C446" s="65" t="s">
        <v>89</v>
      </c>
      <c r="D446" s="55">
        <v>3.89</v>
      </c>
      <c r="E446" s="66">
        <v>1.95</v>
      </c>
      <c r="F446" s="66">
        <v>0.01</v>
      </c>
      <c r="G446" s="66">
        <v>0.36</v>
      </c>
      <c r="H446" s="57">
        <v>0</v>
      </c>
    </row>
    <row r="447" spans="1:8" ht="15.75" customHeight="1" x14ac:dyDescent="0.2">
      <c r="A447" s="64">
        <v>41745</v>
      </c>
      <c r="B447" s="64" t="s">
        <v>31</v>
      </c>
      <c r="C447" s="65" t="s">
        <v>89</v>
      </c>
      <c r="D447" s="55">
        <v>4.09</v>
      </c>
      <c r="E447" s="66">
        <v>1.35</v>
      </c>
      <c r="F447" s="66">
        <v>0.02</v>
      </c>
      <c r="G447" s="66">
        <v>0.46</v>
      </c>
      <c r="H447" s="57">
        <v>0</v>
      </c>
    </row>
    <row r="448" spans="1:8" ht="15.75" customHeight="1" x14ac:dyDescent="0.2">
      <c r="A448" s="64">
        <v>41793</v>
      </c>
      <c r="B448" s="64" t="s">
        <v>31</v>
      </c>
      <c r="C448" s="65" t="s">
        <v>89</v>
      </c>
      <c r="D448" s="55">
        <v>7.61</v>
      </c>
      <c r="E448" s="66">
        <v>1.65</v>
      </c>
      <c r="F448" s="66">
        <v>0.02</v>
      </c>
      <c r="G448" s="66">
        <v>0.51</v>
      </c>
      <c r="H448" s="57">
        <v>0</v>
      </c>
    </row>
    <row r="449" spans="1:8" ht="15.75" customHeight="1" x14ac:dyDescent="0.2">
      <c r="A449" s="64">
        <v>41856</v>
      </c>
      <c r="B449" s="64" t="s">
        <v>31</v>
      </c>
      <c r="C449" s="65" t="s">
        <v>89</v>
      </c>
      <c r="D449" s="55">
        <v>6.72</v>
      </c>
      <c r="E449" s="66">
        <v>1.75</v>
      </c>
      <c r="F449" s="66">
        <v>0.02</v>
      </c>
      <c r="G449" s="66">
        <v>0.44</v>
      </c>
      <c r="H449" s="57">
        <v>0</v>
      </c>
    </row>
    <row r="450" spans="1:8" ht="15.75" customHeight="1" x14ac:dyDescent="0.2">
      <c r="A450" s="64">
        <v>41919</v>
      </c>
      <c r="B450" s="64" t="s">
        <v>31</v>
      </c>
      <c r="C450" s="65" t="s">
        <v>89</v>
      </c>
      <c r="D450" s="55">
        <v>2.67</v>
      </c>
      <c r="E450" s="66">
        <v>1.85</v>
      </c>
      <c r="F450" s="66">
        <v>0.02</v>
      </c>
      <c r="G450" s="66">
        <v>0.46</v>
      </c>
      <c r="H450" s="57">
        <v>0</v>
      </c>
    </row>
    <row r="451" spans="1:8" ht="15.75" customHeight="1" x14ac:dyDescent="0.2">
      <c r="A451" s="64">
        <v>42115</v>
      </c>
      <c r="B451" s="64" t="s">
        <v>31</v>
      </c>
      <c r="C451" s="65" t="s">
        <v>89</v>
      </c>
      <c r="D451" s="55">
        <v>1.49</v>
      </c>
      <c r="E451" s="66">
        <v>2.4500000000000002</v>
      </c>
      <c r="F451" s="66">
        <v>0.02</v>
      </c>
      <c r="G451" s="66">
        <v>0.42</v>
      </c>
      <c r="H451" s="57">
        <v>0</v>
      </c>
    </row>
    <row r="452" spans="1:8" ht="15.75" customHeight="1" x14ac:dyDescent="0.2">
      <c r="A452" s="64">
        <v>42157</v>
      </c>
      <c r="B452" s="64" t="s">
        <v>31</v>
      </c>
      <c r="C452" s="65" t="s">
        <v>89</v>
      </c>
      <c r="D452" s="55">
        <v>2.74</v>
      </c>
      <c r="E452" s="66">
        <v>2.35</v>
      </c>
      <c r="F452" s="66">
        <v>0.02</v>
      </c>
      <c r="G452" s="66">
        <v>0.41</v>
      </c>
      <c r="H452" s="57">
        <v>0</v>
      </c>
    </row>
    <row r="453" spans="1:8" ht="15.75" customHeight="1" x14ac:dyDescent="0.2">
      <c r="A453" s="64">
        <v>42220</v>
      </c>
      <c r="B453" s="64" t="s">
        <v>31</v>
      </c>
      <c r="C453" s="65" t="s">
        <v>89</v>
      </c>
      <c r="D453" s="55">
        <v>2.82</v>
      </c>
      <c r="E453" s="66">
        <v>1.85</v>
      </c>
      <c r="F453" s="66">
        <v>0.01</v>
      </c>
      <c r="G453" s="66">
        <v>0.37</v>
      </c>
      <c r="H453" s="57">
        <v>0</v>
      </c>
    </row>
    <row r="454" spans="1:8" ht="15.75" customHeight="1" x14ac:dyDescent="0.2">
      <c r="A454" s="64">
        <v>42297</v>
      </c>
      <c r="B454" s="64" t="s">
        <v>31</v>
      </c>
      <c r="C454" s="65" t="s">
        <v>89</v>
      </c>
      <c r="D454" s="55">
        <v>2.59</v>
      </c>
      <c r="E454" s="66">
        <v>2.65</v>
      </c>
      <c r="F454" s="66">
        <v>0.01</v>
      </c>
      <c r="G454" s="66">
        <v>0.41</v>
      </c>
      <c r="H454" s="57">
        <v>0</v>
      </c>
    </row>
    <row r="455" spans="1:8" ht="15.75" customHeight="1" x14ac:dyDescent="0.2">
      <c r="A455" s="64">
        <v>42465</v>
      </c>
      <c r="B455" s="64" t="s">
        <v>31</v>
      </c>
      <c r="C455" s="65" t="s">
        <v>89</v>
      </c>
      <c r="D455" s="55">
        <v>1.07</v>
      </c>
      <c r="E455" s="66">
        <v>1.55</v>
      </c>
      <c r="F455" s="66">
        <v>0.02</v>
      </c>
      <c r="G455" s="66">
        <v>0.46</v>
      </c>
      <c r="H455" s="57">
        <v>0</v>
      </c>
    </row>
    <row r="456" spans="1:8" ht="15.75" customHeight="1" x14ac:dyDescent="0.2">
      <c r="A456" s="64">
        <v>42528</v>
      </c>
      <c r="B456" s="64" t="s">
        <v>31</v>
      </c>
      <c r="C456" s="65" t="s">
        <v>89</v>
      </c>
      <c r="D456" s="55">
        <v>3.71</v>
      </c>
      <c r="E456" s="66">
        <v>1.75</v>
      </c>
      <c r="F456" s="66">
        <v>0</v>
      </c>
      <c r="G456" s="66">
        <v>0.44</v>
      </c>
      <c r="H456" s="57">
        <v>0</v>
      </c>
    </row>
    <row r="457" spans="1:8" ht="15.75" customHeight="1" x14ac:dyDescent="0.2">
      <c r="A457" s="64">
        <v>42584</v>
      </c>
      <c r="B457" s="64" t="s">
        <v>31</v>
      </c>
      <c r="C457" s="65" t="s">
        <v>89</v>
      </c>
      <c r="D457" s="55">
        <v>2.78</v>
      </c>
      <c r="E457" s="66">
        <v>1.95</v>
      </c>
      <c r="F457" s="66">
        <v>0.01</v>
      </c>
      <c r="G457" s="66">
        <v>0.35</v>
      </c>
      <c r="H457" s="57">
        <v>0</v>
      </c>
    </row>
    <row r="458" spans="1:8" ht="15.75" customHeight="1" x14ac:dyDescent="0.2">
      <c r="A458" s="64">
        <v>42661</v>
      </c>
      <c r="B458" s="64" t="s">
        <v>31</v>
      </c>
      <c r="C458" s="65" t="s">
        <v>89</v>
      </c>
      <c r="D458" s="55">
        <v>2.38</v>
      </c>
      <c r="E458" s="66">
        <v>3.05</v>
      </c>
      <c r="F458" s="66">
        <v>0.01</v>
      </c>
      <c r="G458" s="66">
        <v>0.41</v>
      </c>
      <c r="H458" s="57">
        <v>0</v>
      </c>
    </row>
    <row r="459" spans="1:8" ht="15.75" customHeight="1" x14ac:dyDescent="0.2">
      <c r="A459" s="64">
        <v>42829</v>
      </c>
      <c r="B459" s="64" t="s">
        <v>31</v>
      </c>
      <c r="C459" s="65" t="s">
        <v>89</v>
      </c>
      <c r="D459" s="55">
        <v>1.42</v>
      </c>
      <c r="E459" s="66">
        <v>3.65</v>
      </c>
      <c r="F459" s="66">
        <v>0.01</v>
      </c>
      <c r="G459" s="66">
        <v>0.41</v>
      </c>
      <c r="H459" s="57">
        <v>0</v>
      </c>
    </row>
    <row r="460" spans="1:8" ht="15.75" customHeight="1" x14ac:dyDescent="0.2">
      <c r="A460" s="64">
        <v>42892</v>
      </c>
      <c r="B460" s="64" t="s">
        <v>31</v>
      </c>
      <c r="C460" s="65" t="s">
        <v>89</v>
      </c>
      <c r="D460" s="55">
        <v>1.72</v>
      </c>
      <c r="E460" s="66">
        <v>2.5499999999999998</v>
      </c>
      <c r="F460" s="66">
        <v>0.01</v>
      </c>
      <c r="G460" s="66">
        <v>0.39</v>
      </c>
      <c r="H460" s="57">
        <v>0</v>
      </c>
    </row>
    <row r="461" spans="1:8" ht="15.75" customHeight="1" x14ac:dyDescent="0.2">
      <c r="A461" s="64">
        <v>42962</v>
      </c>
      <c r="B461" s="64" t="s">
        <v>31</v>
      </c>
      <c r="C461" s="65" t="s">
        <v>89</v>
      </c>
      <c r="D461" s="55">
        <v>3.63</v>
      </c>
      <c r="E461" s="66">
        <v>2.35</v>
      </c>
      <c r="F461" s="66">
        <v>0</v>
      </c>
      <c r="G461" s="66">
        <v>0.35</v>
      </c>
      <c r="H461" s="57">
        <v>0</v>
      </c>
    </row>
    <row r="462" spans="1:8" ht="15.75" customHeight="1" x14ac:dyDescent="0.2">
      <c r="A462" s="64">
        <v>43025</v>
      </c>
      <c r="B462" s="64" t="s">
        <v>31</v>
      </c>
      <c r="C462" s="65" t="s">
        <v>89</v>
      </c>
      <c r="D462" s="55">
        <v>3.55</v>
      </c>
      <c r="E462" s="66">
        <v>2.15</v>
      </c>
      <c r="F462" s="66">
        <v>0.02</v>
      </c>
      <c r="G462" s="66">
        <v>0.35</v>
      </c>
      <c r="H462" s="57">
        <v>0</v>
      </c>
    </row>
    <row r="463" spans="1:8" ht="15.75" customHeight="1" x14ac:dyDescent="0.2">
      <c r="A463" s="64">
        <v>43256</v>
      </c>
      <c r="B463" s="64" t="s">
        <v>31</v>
      </c>
      <c r="C463" s="65" t="s">
        <v>89</v>
      </c>
      <c r="D463" s="55">
        <v>3.5</v>
      </c>
      <c r="E463" s="66">
        <v>2.25</v>
      </c>
      <c r="F463" s="66">
        <v>0.01</v>
      </c>
      <c r="G463" s="66">
        <v>0.45</v>
      </c>
      <c r="H463" s="57">
        <v>0</v>
      </c>
    </row>
    <row r="464" spans="1:8" ht="15.75" customHeight="1" x14ac:dyDescent="0.2">
      <c r="A464" s="64">
        <v>43319</v>
      </c>
      <c r="B464" s="64" t="s">
        <v>31</v>
      </c>
      <c r="C464" s="65" t="s">
        <v>89</v>
      </c>
      <c r="D464" s="55">
        <v>1.37</v>
      </c>
      <c r="E464" s="66">
        <v>1.75</v>
      </c>
      <c r="F464" s="66">
        <v>0.01</v>
      </c>
      <c r="G464" s="66">
        <v>0.61</v>
      </c>
      <c r="H464" s="57">
        <v>0</v>
      </c>
    </row>
    <row r="465" spans="1:8" ht="15.75" customHeight="1" x14ac:dyDescent="0.2">
      <c r="A465" s="64">
        <v>43375</v>
      </c>
      <c r="B465" s="64" t="s">
        <v>31</v>
      </c>
      <c r="C465" s="65" t="s">
        <v>89</v>
      </c>
      <c r="D465" s="55">
        <v>2.82</v>
      </c>
      <c r="E465" s="66">
        <v>2.5499999999999998</v>
      </c>
      <c r="F465" s="66">
        <v>0.02</v>
      </c>
      <c r="G465" s="66">
        <v>0.65</v>
      </c>
      <c r="H465" s="57">
        <v>0</v>
      </c>
    </row>
    <row r="466" spans="1:8" ht="15.75" customHeight="1" x14ac:dyDescent="0.2">
      <c r="A466" s="64">
        <v>43564</v>
      </c>
      <c r="B466" s="64" t="s">
        <v>31</v>
      </c>
      <c r="C466" s="65" t="s">
        <v>89</v>
      </c>
      <c r="D466" s="55">
        <v>0.51</v>
      </c>
      <c r="E466" s="66">
        <v>2.4500000000000002</v>
      </c>
      <c r="F466" s="66">
        <v>0.01</v>
      </c>
      <c r="G466" s="66">
        <v>0.52</v>
      </c>
      <c r="H466" s="57">
        <v>0</v>
      </c>
    </row>
    <row r="467" spans="1:8" ht="15.75" customHeight="1" x14ac:dyDescent="0.2">
      <c r="A467" s="64">
        <v>43620</v>
      </c>
      <c r="B467" s="64" t="s">
        <v>31</v>
      </c>
      <c r="C467" s="65" t="s">
        <v>89</v>
      </c>
      <c r="D467" s="55">
        <v>4.99</v>
      </c>
      <c r="E467" s="66">
        <v>1.75</v>
      </c>
      <c r="F467" s="66">
        <v>0</v>
      </c>
      <c r="G467" s="66">
        <v>0.43</v>
      </c>
      <c r="H467" s="57">
        <v>0</v>
      </c>
    </row>
    <row r="468" spans="1:8" ht="15.75" customHeight="1" x14ac:dyDescent="0.2">
      <c r="A468" s="64">
        <v>43690</v>
      </c>
      <c r="B468" s="64" t="s">
        <v>31</v>
      </c>
      <c r="C468" s="65" t="s">
        <v>89</v>
      </c>
      <c r="D468" s="55">
        <v>5.49</v>
      </c>
      <c r="E468" s="66">
        <v>1.95</v>
      </c>
      <c r="F468" s="66">
        <v>0.02</v>
      </c>
      <c r="G468" s="66">
        <v>0.35</v>
      </c>
      <c r="H468" s="57">
        <v>0</v>
      </c>
    </row>
    <row r="469" spans="1:8" ht="15.75" customHeight="1" x14ac:dyDescent="0.2">
      <c r="A469" s="64">
        <v>43746</v>
      </c>
      <c r="B469" s="64" t="s">
        <v>31</v>
      </c>
      <c r="C469" s="65" t="s">
        <v>89</v>
      </c>
      <c r="D469" s="55">
        <v>3.47</v>
      </c>
      <c r="E469" s="66">
        <v>1.55</v>
      </c>
      <c r="F469" s="66">
        <v>0.02</v>
      </c>
      <c r="G469" s="66">
        <v>0.36</v>
      </c>
      <c r="H469" s="57">
        <v>0</v>
      </c>
    </row>
    <row r="470" spans="1:8" ht="15.75" customHeight="1" x14ac:dyDescent="0.2">
      <c r="A470" s="64">
        <v>44005</v>
      </c>
      <c r="B470" s="64" t="s">
        <v>31</v>
      </c>
      <c r="C470" s="65" t="s">
        <v>89</v>
      </c>
      <c r="D470" s="55">
        <v>7.25</v>
      </c>
      <c r="E470" s="66">
        <v>1.75</v>
      </c>
      <c r="F470" s="66">
        <v>0.02</v>
      </c>
      <c r="G470" s="66">
        <v>0.38</v>
      </c>
      <c r="H470" s="57">
        <v>0</v>
      </c>
    </row>
    <row r="471" spans="1:8" ht="15.75" customHeight="1" x14ac:dyDescent="0.2">
      <c r="A471" s="64">
        <v>44054</v>
      </c>
      <c r="B471" s="64" t="s">
        <v>31</v>
      </c>
      <c r="C471" s="65" t="s">
        <v>89</v>
      </c>
      <c r="D471" s="55">
        <v>2.82</v>
      </c>
      <c r="E471" s="66">
        <v>2.0499999999999998</v>
      </c>
      <c r="F471" s="66">
        <v>0.02</v>
      </c>
      <c r="G471" s="66">
        <v>0.31</v>
      </c>
      <c r="H471" s="57">
        <v>0</v>
      </c>
    </row>
    <row r="472" spans="1:8" ht="15.75" customHeight="1" x14ac:dyDescent="0.2">
      <c r="A472" s="64">
        <v>44110</v>
      </c>
      <c r="B472" s="64" t="s">
        <v>31</v>
      </c>
      <c r="C472" s="65" t="s">
        <v>89</v>
      </c>
      <c r="D472" s="55">
        <v>2.35</v>
      </c>
      <c r="E472" s="56">
        <v>1.85</v>
      </c>
      <c r="F472" s="56">
        <v>0.01</v>
      </c>
      <c r="G472" s="56">
        <v>0.36</v>
      </c>
      <c r="H472" s="57">
        <v>0</v>
      </c>
    </row>
    <row r="473" spans="1:8" ht="15.75" customHeight="1" x14ac:dyDescent="0.2">
      <c r="A473" s="64">
        <v>40651</v>
      </c>
      <c r="B473" s="64" t="s">
        <v>61</v>
      </c>
      <c r="C473" s="65" t="s">
        <v>62</v>
      </c>
      <c r="D473" s="55">
        <v>26.3</v>
      </c>
      <c r="E473" s="66">
        <v>0.4</v>
      </c>
      <c r="F473" s="66">
        <v>0.09</v>
      </c>
      <c r="G473" s="66">
        <v>0.73</v>
      </c>
      <c r="H473" s="57">
        <v>0</v>
      </c>
    </row>
    <row r="474" spans="1:8" ht="15.75" customHeight="1" x14ac:dyDescent="0.2">
      <c r="A474" s="64">
        <v>40714</v>
      </c>
      <c r="B474" s="64" t="s">
        <v>61</v>
      </c>
      <c r="C474" s="65" t="s">
        <v>62</v>
      </c>
      <c r="D474" s="55">
        <v>62.6</v>
      </c>
      <c r="E474" s="66">
        <v>0.3</v>
      </c>
      <c r="F474" s="66">
        <v>0.12</v>
      </c>
      <c r="G474" s="66">
        <v>1.1399999999999999</v>
      </c>
      <c r="H474" s="57">
        <v>0</v>
      </c>
    </row>
    <row r="475" spans="1:8" ht="15.75" customHeight="1" x14ac:dyDescent="0.2">
      <c r="A475" s="64">
        <v>40777</v>
      </c>
      <c r="B475" s="64" t="s">
        <v>61</v>
      </c>
      <c r="C475" s="65" t="s">
        <v>62</v>
      </c>
      <c r="D475" s="55">
        <v>71.8</v>
      </c>
      <c r="E475" s="66">
        <v>0.2</v>
      </c>
      <c r="F475" s="66">
        <v>0.13</v>
      </c>
      <c r="G475" s="66">
        <v>1.57</v>
      </c>
      <c r="H475" s="57">
        <v>0</v>
      </c>
    </row>
    <row r="476" spans="1:8" ht="15.75" customHeight="1" x14ac:dyDescent="0.2">
      <c r="A476" s="64">
        <v>40833</v>
      </c>
      <c r="B476" s="64" t="s">
        <v>61</v>
      </c>
      <c r="C476" s="65" t="s">
        <v>62</v>
      </c>
      <c r="D476" s="55">
        <v>14.7</v>
      </c>
      <c r="E476" s="66">
        <v>0.4</v>
      </c>
      <c r="F476" s="66">
        <v>0.09</v>
      </c>
      <c r="G476" s="66">
        <v>1.1200000000000001</v>
      </c>
      <c r="H476" s="57">
        <v>0</v>
      </c>
    </row>
    <row r="477" spans="1:8" ht="15.75" customHeight="1" x14ac:dyDescent="0.2">
      <c r="A477" s="64">
        <v>41443</v>
      </c>
      <c r="B477" s="64" t="s">
        <v>61</v>
      </c>
      <c r="C477" s="65" t="s">
        <v>62</v>
      </c>
      <c r="D477" s="55">
        <v>44.8</v>
      </c>
      <c r="E477" s="66">
        <v>0.7</v>
      </c>
      <c r="F477" s="66">
        <v>7.0000000000000007E-2</v>
      </c>
      <c r="G477" s="66">
        <v>0.81</v>
      </c>
      <c r="H477" s="57">
        <v>0</v>
      </c>
    </row>
    <row r="478" spans="1:8" ht="15.75" customHeight="1" x14ac:dyDescent="0.2">
      <c r="A478" s="64">
        <v>41569</v>
      </c>
      <c r="B478" s="64" t="s">
        <v>61</v>
      </c>
      <c r="C478" s="65" t="s">
        <v>62</v>
      </c>
      <c r="D478" s="55">
        <v>14.4</v>
      </c>
      <c r="E478" s="66">
        <v>0.8</v>
      </c>
      <c r="F478" s="66">
        <v>0.03</v>
      </c>
      <c r="G478" s="66">
        <v>0.54</v>
      </c>
      <c r="H478" s="57">
        <v>0</v>
      </c>
    </row>
    <row r="479" spans="1:8" ht="15.75" customHeight="1" x14ac:dyDescent="0.2">
      <c r="A479" s="64">
        <v>42829</v>
      </c>
      <c r="B479" s="64" t="s">
        <v>61</v>
      </c>
      <c r="C479" s="65" t="s">
        <v>62</v>
      </c>
      <c r="D479" s="55">
        <v>21.4</v>
      </c>
      <c r="E479" s="66">
        <v>0</v>
      </c>
      <c r="F479" s="66">
        <v>0.09</v>
      </c>
      <c r="G479" s="66">
        <v>0.81</v>
      </c>
      <c r="H479" s="57">
        <v>0</v>
      </c>
    </row>
    <row r="480" spans="1:8" ht="15.75" customHeight="1" x14ac:dyDescent="0.2">
      <c r="A480" s="64">
        <v>42892</v>
      </c>
      <c r="B480" s="64" t="s">
        <v>61</v>
      </c>
      <c r="C480" s="65" t="s">
        <v>62</v>
      </c>
      <c r="D480" s="55">
        <v>33</v>
      </c>
      <c r="E480" s="66">
        <v>0.5</v>
      </c>
      <c r="F480" s="66">
        <v>0.08</v>
      </c>
      <c r="G480" s="66">
        <v>0.84</v>
      </c>
      <c r="H480" s="57">
        <v>0</v>
      </c>
    </row>
    <row r="481" spans="1:8" ht="15.75" customHeight="1" x14ac:dyDescent="0.2">
      <c r="A481" s="64">
        <v>42962</v>
      </c>
      <c r="B481" s="64" t="s">
        <v>61</v>
      </c>
      <c r="C481" s="65" t="s">
        <v>62</v>
      </c>
      <c r="D481" s="55">
        <v>54.1</v>
      </c>
      <c r="E481" s="66">
        <v>0.3</v>
      </c>
      <c r="F481" s="66">
        <v>0.14000000000000001</v>
      </c>
      <c r="G481" s="66">
        <v>1.52</v>
      </c>
      <c r="H481" s="57">
        <v>0</v>
      </c>
    </row>
    <row r="482" spans="1:8" ht="15.75" customHeight="1" x14ac:dyDescent="0.2">
      <c r="A482" s="64">
        <v>43025</v>
      </c>
      <c r="B482" s="64" t="s">
        <v>61</v>
      </c>
      <c r="C482" s="65" t="s">
        <v>62</v>
      </c>
      <c r="D482" s="55">
        <v>28.3</v>
      </c>
      <c r="E482" s="66">
        <v>0.3</v>
      </c>
      <c r="F482" s="66">
        <v>0.1</v>
      </c>
      <c r="G482" s="66">
        <v>1.24</v>
      </c>
      <c r="H482" s="57">
        <v>0</v>
      </c>
    </row>
    <row r="483" spans="1:8" ht="15.75" customHeight="1" x14ac:dyDescent="0.2">
      <c r="A483" s="64">
        <v>43256</v>
      </c>
      <c r="B483" s="64" t="s">
        <v>61</v>
      </c>
      <c r="C483" s="65" t="s">
        <v>62</v>
      </c>
      <c r="D483" s="55">
        <v>40.1</v>
      </c>
      <c r="E483" s="66">
        <v>0.4</v>
      </c>
      <c r="F483" s="66">
        <v>0.11</v>
      </c>
      <c r="G483" s="66">
        <v>1.01</v>
      </c>
      <c r="H483" s="57">
        <v>0</v>
      </c>
    </row>
    <row r="484" spans="1:8" ht="15.75" customHeight="1" x14ac:dyDescent="0.2">
      <c r="A484" s="64">
        <v>43319</v>
      </c>
      <c r="B484" s="64" t="s">
        <v>61</v>
      </c>
      <c r="C484" s="65" t="s">
        <v>62</v>
      </c>
      <c r="D484" s="55">
        <v>47.8</v>
      </c>
      <c r="E484" s="66">
        <v>0.3</v>
      </c>
      <c r="F484" s="66">
        <v>0.1</v>
      </c>
      <c r="G484" s="66">
        <v>1.06</v>
      </c>
      <c r="H484" s="57">
        <v>0</v>
      </c>
    </row>
    <row r="485" spans="1:8" ht="15.75" customHeight="1" x14ac:dyDescent="0.2">
      <c r="A485" s="64">
        <v>43375</v>
      </c>
      <c r="B485" s="64" t="s">
        <v>61</v>
      </c>
      <c r="C485" s="65" t="s">
        <v>62</v>
      </c>
      <c r="D485" s="55">
        <v>34.200000000000003</v>
      </c>
      <c r="E485" s="66">
        <v>0.5</v>
      </c>
      <c r="F485" s="66">
        <v>0.06</v>
      </c>
      <c r="G485" s="66">
        <v>0.86</v>
      </c>
      <c r="H485" s="57">
        <v>0</v>
      </c>
    </row>
    <row r="486" spans="1:8" ht="15.75" customHeight="1" x14ac:dyDescent="0.2">
      <c r="A486" s="64">
        <v>44005</v>
      </c>
      <c r="B486" s="64" t="s">
        <v>61</v>
      </c>
      <c r="C486" s="65" t="s">
        <v>62</v>
      </c>
      <c r="D486" s="55">
        <v>29.7</v>
      </c>
      <c r="E486" s="66">
        <v>0.55000000000000004</v>
      </c>
      <c r="F486" s="66">
        <v>0.08</v>
      </c>
      <c r="G486" s="66">
        <v>0.82</v>
      </c>
      <c r="H486" s="57">
        <v>0</v>
      </c>
    </row>
    <row r="487" spans="1:8" ht="15.75" customHeight="1" x14ac:dyDescent="0.2">
      <c r="A487" s="64">
        <v>44054</v>
      </c>
      <c r="B487" s="64" t="s">
        <v>61</v>
      </c>
      <c r="C487" s="65" t="s">
        <v>62</v>
      </c>
      <c r="D487" s="55">
        <v>22.4</v>
      </c>
      <c r="E487" s="66">
        <v>0.5</v>
      </c>
      <c r="F487" s="66">
        <v>0.1</v>
      </c>
      <c r="G487" s="66">
        <v>1.1100000000000001</v>
      </c>
      <c r="H487" s="57">
        <v>0</v>
      </c>
    </row>
    <row r="488" spans="1:8" ht="15.75" customHeight="1" x14ac:dyDescent="0.2">
      <c r="A488" s="64">
        <v>44110</v>
      </c>
      <c r="B488" s="64" t="s">
        <v>61</v>
      </c>
      <c r="C488" s="65" t="s">
        <v>62</v>
      </c>
      <c r="D488" s="55">
        <v>24.8</v>
      </c>
      <c r="E488" s="56">
        <v>0.45</v>
      </c>
      <c r="F488" s="56">
        <v>7.0000000000000007E-2</v>
      </c>
      <c r="G488" s="56">
        <v>0.75</v>
      </c>
      <c r="H488" s="57">
        <v>0</v>
      </c>
    </row>
    <row r="489" spans="1:8" ht="15.75" customHeight="1" x14ac:dyDescent="0.2">
      <c r="A489" s="64">
        <v>44292</v>
      </c>
      <c r="B489" s="64" t="s">
        <v>61</v>
      </c>
      <c r="C489" s="67" t="s">
        <v>62</v>
      </c>
      <c r="D489" s="55">
        <v>7.6</v>
      </c>
      <c r="E489" s="58">
        <v>0.75</v>
      </c>
      <c r="F489" s="58">
        <v>0.04</v>
      </c>
      <c r="G489" s="58">
        <v>0.44</v>
      </c>
      <c r="H489" s="57">
        <v>0</v>
      </c>
    </row>
    <row r="490" spans="1:8" ht="15.75" customHeight="1" x14ac:dyDescent="0.2">
      <c r="A490" s="64">
        <v>44355</v>
      </c>
      <c r="B490" s="64" t="s">
        <v>61</v>
      </c>
      <c r="C490" s="67" t="s">
        <v>62</v>
      </c>
      <c r="D490" s="55">
        <v>20.5</v>
      </c>
      <c r="E490" s="58">
        <v>0.75</v>
      </c>
      <c r="F490" s="58">
        <v>0.06</v>
      </c>
      <c r="G490" s="58">
        <v>0.56000000000000005</v>
      </c>
      <c r="H490" s="57">
        <v>0</v>
      </c>
    </row>
    <row r="491" spans="1:8" ht="15.75" customHeight="1" x14ac:dyDescent="0.2">
      <c r="A491" s="64">
        <v>44411</v>
      </c>
      <c r="B491" s="64" t="s">
        <v>61</v>
      </c>
      <c r="C491" s="67" t="s">
        <v>62</v>
      </c>
      <c r="D491" s="55">
        <v>53.6</v>
      </c>
      <c r="E491" s="58">
        <v>0.3</v>
      </c>
      <c r="F491" s="58">
        <v>0.12</v>
      </c>
      <c r="G491" s="58">
        <v>1.67</v>
      </c>
      <c r="H491" s="57">
        <v>0</v>
      </c>
    </row>
    <row r="492" spans="1:8" ht="15.75" customHeight="1" x14ac:dyDescent="0.2">
      <c r="A492" s="64">
        <v>44481</v>
      </c>
      <c r="B492" s="64" t="s">
        <v>61</v>
      </c>
      <c r="C492" s="67" t="s">
        <v>62</v>
      </c>
      <c r="D492" s="55">
        <v>41.6</v>
      </c>
      <c r="E492" s="58">
        <v>0.3</v>
      </c>
      <c r="F492" s="58">
        <v>0.09</v>
      </c>
      <c r="G492" s="58">
        <v>1.35</v>
      </c>
      <c r="H492" s="57">
        <v>0</v>
      </c>
    </row>
    <row r="493" spans="1:8" ht="15.75" customHeight="1" x14ac:dyDescent="0.2">
      <c r="A493" s="64">
        <v>44656</v>
      </c>
      <c r="B493" s="64" t="s">
        <v>61</v>
      </c>
      <c r="C493" s="67" t="s">
        <v>62</v>
      </c>
      <c r="D493" s="55">
        <v>20.5</v>
      </c>
      <c r="E493" s="58">
        <v>0.55000000000000004</v>
      </c>
      <c r="F493" s="58">
        <v>0.06</v>
      </c>
      <c r="G493" s="58">
        <v>0.59</v>
      </c>
      <c r="H493" s="57">
        <v>0</v>
      </c>
    </row>
    <row r="494" spans="1:8" ht="15.75" customHeight="1" x14ac:dyDescent="0.2">
      <c r="A494" s="64">
        <v>44719</v>
      </c>
      <c r="B494" s="64" t="s">
        <v>61</v>
      </c>
      <c r="C494" s="67" t="s">
        <v>62</v>
      </c>
      <c r="D494" s="55">
        <v>37.4</v>
      </c>
      <c r="E494" s="58">
        <v>0.6</v>
      </c>
      <c r="F494" s="58">
        <v>0.06</v>
      </c>
      <c r="G494" s="58">
        <v>0.79</v>
      </c>
      <c r="H494" s="57">
        <v>0</v>
      </c>
    </row>
    <row r="495" spans="1:8" ht="15.75" customHeight="1" x14ac:dyDescent="0.2">
      <c r="A495" s="64">
        <v>44803</v>
      </c>
      <c r="B495" s="64" t="s">
        <v>61</v>
      </c>
      <c r="C495" s="67" t="s">
        <v>62</v>
      </c>
      <c r="D495" s="55">
        <v>43.1</v>
      </c>
      <c r="E495" s="58">
        <v>0.4</v>
      </c>
      <c r="F495" s="58">
        <v>0.08</v>
      </c>
      <c r="G495" s="58">
        <v>0.91</v>
      </c>
      <c r="H495" s="57">
        <v>0.21</v>
      </c>
    </row>
    <row r="496" spans="1:8" ht="15.75" customHeight="1" x14ac:dyDescent="0.2">
      <c r="A496" s="64">
        <v>44852</v>
      </c>
      <c r="B496" s="64" t="s">
        <v>61</v>
      </c>
      <c r="C496" s="67" t="s">
        <v>62</v>
      </c>
      <c r="D496" s="55">
        <v>19.399999999999999</v>
      </c>
      <c r="E496" s="58">
        <v>0.65</v>
      </c>
      <c r="F496" s="58">
        <v>0.06</v>
      </c>
      <c r="G496" s="58">
        <v>0.85</v>
      </c>
      <c r="H496" s="57">
        <v>0.21</v>
      </c>
    </row>
    <row r="497" spans="1:8" ht="15.75" customHeight="1" x14ac:dyDescent="0.2">
      <c r="A497" s="64">
        <v>43620</v>
      </c>
      <c r="B497" s="64" t="s">
        <v>24</v>
      </c>
      <c r="C497" s="65" t="s">
        <v>90</v>
      </c>
      <c r="D497" s="55">
        <v>25</v>
      </c>
      <c r="E497" s="66">
        <v>0.5</v>
      </c>
      <c r="F497" s="66">
        <v>0.06</v>
      </c>
      <c r="G497" s="66">
        <v>0.68</v>
      </c>
      <c r="H497" s="57">
        <v>0.21</v>
      </c>
    </row>
    <row r="498" spans="1:8" ht="15.75" customHeight="1" x14ac:dyDescent="0.2">
      <c r="A498" s="64">
        <v>43690</v>
      </c>
      <c r="B498" s="64" t="s">
        <v>24</v>
      </c>
      <c r="C498" s="65" t="s">
        <v>90</v>
      </c>
      <c r="D498" s="55">
        <v>16.399999999999999</v>
      </c>
      <c r="E498" s="66">
        <v>0.6</v>
      </c>
      <c r="F498" s="66">
        <v>7.0000000000000007E-2</v>
      </c>
      <c r="G498" s="66">
        <v>0.68</v>
      </c>
      <c r="H498" s="57">
        <v>0.21</v>
      </c>
    </row>
    <row r="499" spans="1:8" ht="15.75" customHeight="1" x14ac:dyDescent="0.2">
      <c r="A499" s="64">
        <v>43746</v>
      </c>
      <c r="B499" s="64" t="s">
        <v>24</v>
      </c>
      <c r="C499" s="65" t="s">
        <v>90</v>
      </c>
      <c r="D499" s="55">
        <v>3.8</v>
      </c>
      <c r="E499" s="66">
        <v>0.5</v>
      </c>
      <c r="F499" s="66">
        <v>0.06</v>
      </c>
      <c r="G499" s="66">
        <v>0.64</v>
      </c>
      <c r="H499" s="57">
        <v>0.21</v>
      </c>
    </row>
    <row r="500" spans="1:8" ht="15.75" customHeight="1" x14ac:dyDescent="0.2">
      <c r="A500" s="64">
        <v>44005</v>
      </c>
      <c r="B500" s="64" t="s">
        <v>24</v>
      </c>
      <c r="C500" s="65" t="s">
        <v>90</v>
      </c>
      <c r="D500" s="55">
        <v>17</v>
      </c>
      <c r="E500" s="66">
        <v>0.6</v>
      </c>
      <c r="F500" s="66">
        <v>0.06</v>
      </c>
      <c r="G500" s="66">
        <v>0.79</v>
      </c>
      <c r="H500" s="57">
        <v>0.21</v>
      </c>
    </row>
    <row r="501" spans="1:8" ht="15.75" customHeight="1" x14ac:dyDescent="0.2">
      <c r="A501" s="64">
        <v>44054</v>
      </c>
      <c r="B501" s="64" t="s">
        <v>24</v>
      </c>
      <c r="C501" s="65" t="s">
        <v>90</v>
      </c>
      <c r="D501" s="55">
        <v>14.2</v>
      </c>
      <c r="E501" s="66">
        <v>0.6</v>
      </c>
      <c r="F501" s="66">
        <v>0.06</v>
      </c>
      <c r="G501" s="66">
        <v>0.7</v>
      </c>
      <c r="H501" s="57">
        <v>0.21</v>
      </c>
    </row>
    <row r="502" spans="1:8" ht="15.75" customHeight="1" x14ac:dyDescent="0.2">
      <c r="A502" s="64">
        <v>44110</v>
      </c>
      <c r="B502" s="64" t="s">
        <v>24</v>
      </c>
      <c r="C502" s="65" t="s">
        <v>90</v>
      </c>
      <c r="D502" s="55">
        <v>16.600000000000001</v>
      </c>
      <c r="E502" s="56">
        <v>0.7</v>
      </c>
      <c r="F502" s="56">
        <v>0.04</v>
      </c>
      <c r="G502" s="56">
        <v>0.6</v>
      </c>
      <c r="H502" s="57">
        <v>0.21</v>
      </c>
    </row>
    <row r="503" spans="1:8" ht="15.75" customHeight="1" x14ac:dyDescent="0.2">
      <c r="A503" s="64">
        <v>44292</v>
      </c>
      <c r="B503" s="64" t="s">
        <v>24</v>
      </c>
      <c r="C503" s="67" t="s">
        <v>90</v>
      </c>
      <c r="D503" s="55">
        <v>22.8</v>
      </c>
      <c r="E503" s="58">
        <v>0.75</v>
      </c>
      <c r="F503" s="58">
        <v>0.09</v>
      </c>
      <c r="G503" s="58">
        <v>0.73</v>
      </c>
      <c r="H503" s="57">
        <v>0.21</v>
      </c>
    </row>
    <row r="504" spans="1:8" ht="15.75" customHeight="1" x14ac:dyDescent="0.2">
      <c r="A504" s="64">
        <v>44355</v>
      </c>
      <c r="B504" s="64" t="s">
        <v>24</v>
      </c>
      <c r="C504" s="67" t="s">
        <v>90</v>
      </c>
      <c r="D504" s="55">
        <v>20.399999999999999</v>
      </c>
      <c r="E504" s="58">
        <v>0.75</v>
      </c>
      <c r="F504" s="58">
        <v>0.06</v>
      </c>
      <c r="G504" s="58">
        <v>0.6</v>
      </c>
      <c r="H504" s="57">
        <v>0.21</v>
      </c>
    </row>
    <row r="505" spans="1:8" ht="15.75" customHeight="1" x14ac:dyDescent="0.2">
      <c r="A505" s="64">
        <v>44411</v>
      </c>
      <c r="B505" s="64" t="s">
        <v>24</v>
      </c>
      <c r="C505" s="67" t="s">
        <v>90</v>
      </c>
      <c r="D505" s="55">
        <v>47.5</v>
      </c>
      <c r="E505" s="58">
        <v>0.5</v>
      </c>
      <c r="F505" s="58">
        <v>0.08</v>
      </c>
      <c r="G505" s="58">
        <v>1.1399999999999999</v>
      </c>
      <c r="H505" s="57">
        <v>0.21</v>
      </c>
    </row>
    <row r="506" spans="1:8" ht="15.75" customHeight="1" x14ac:dyDescent="0.2">
      <c r="A506" s="64">
        <v>44481</v>
      </c>
      <c r="B506" s="64" t="s">
        <v>24</v>
      </c>
      <c r="C506" s="67" t="s">
        <v>90</v>
      </c>
      <c r="D506" s="55">
        <v>33.799999999999997</v>
      </c>
      <c r="E506" s="58">
        <v>0.5</v>
      </c>
      <c r="F506" s="58">
        <v>0.05</v>
      </c>
      <c r="G506" s="58">
        <v>0.73</v>
      </c>
      <c r="H506" s="57">
        <v>0.21</v>
      </c>
    </row>
    <row r="507" spans="1:8" ht="15.75" customHeight="1" x14ac:dyDescent="0.2">
      <c r="A507" s="64">
        <v>44656</v>
      </c>
      <c r="B507" s="64" t="s">
        <v>24</v>
      </c>
      <c r="C507" s="67" t="s">
        <v>90</v>
      </c>
      <c r="D507" s="55">
        <v>39.1</v>
      </c>
      <c r="E507" s="58">
        <v>0.65</v>
      </c>
      <c r="F507" s="58">
        <v>7.0000000000000007E-2</v>
      </c>
      <c r="G507" s="58">
        <v>0.82</v>
      </c>
      <c r="H507" s="57">
        <v>0.21</v>
      </c>
    </row>
    <row r="508" spans="1:8" ht="15.75" customHeight="1" x14ac:dyDescent="0.2">
      <c r="A508" s="64">
        <v>44719</v>
      </c>
      <c r="B508" s="64" t="s">
        <v>24</v>
      </c>
      <c r="C508" s="67" t="s">
        <v>90</v>
      </c>
      <c r="D508" s="55">
        <v>20.2</v>
      </c>
      <c r="E508" s="58">
        <v>0.85</v>
      </c>
      <c r="F508" s="58">
        <v>0.05</v>
      </c>
      <c r="G508" s="58">
        <v>0.67</v>
      </c>
      <c r="H508" s="57">
        <v>0.21</v>
      </c>
    </row>
    <row r="509" spans="1:8" ht="15.75" customHeight="1" x14ac:dyDescent="0.2">
      <c r="A509" s="64">
        <v>44803</v>
      </c>
      <c r="B509" s="64" t="s">
        <v>24</v>
      </c>
      <c r="C509" s="67" t="s">
        <v>90</v>
      </c>
      <c r="D509" s="55">
        <v>22.2</v>
      </c>
      <c r="E509" s="58">
        <v>0.7</v>
      </c>
      <c r="F509" s="58">
        <v>0.06</v>
      </c>
      <c r="G509" s="58">
        <v>0.74</v>
      </c>
      <c r="H509" s="57">
        <v>0.21</v>
      </c>
    </row>
    <row r="510" spans="1:8" ht="15.75" customHeight="1" x14ac:dyDescent="0.2">
      <c r="A510" s="64">
        <v>44852</v>
      </c>
      <c r="B510" s="64" t="s">
        <v>24</v>
      </c>
      <c r="C510" s="67" t="s">
        <v>90</v>
      </c>
      <c r="D510" s="55">
        <v>17.8</v>
      </c>
      <c r="E510" s="58">
        <v>0.85</v>
      </c>
      <c r="F510" s="58">
        <v>0.04</v>
      </c>
      <c r="G510" s="58">
        <v>0.54</v>
      </c>
      <c r="H510" s="57">
        <v>0.21</v>
      </c>
    </row>
    <row r="511" spans="1:8" ht="15.75" customHeight="1" x14ac:dyDescent="0.2">
      <c r="A511" s="64">
        <v>43207</v>
      </c>
      <c r="B511" s="64" t="s">
        <v>28</v>
      </c>
      <c r="C511" s="65" t="s">
        <v>91</v>
      </c>
      <c r="D511" s="55">
        <v>1.49</v>
      </c>
      <c r="E511" s="66">
        <v>0.7</v>
      </c>
      <c r="F511" s="66">
        <v>0.04</v>
      </c>
      <c r="G511" s="66">
        <v>0.51</v>
      </c>
      <c r="H511" s="57">
        <v>0.21</v>
      </c>
    </row>
    <row r="512" spans="1:8" ht="15.75" customHeight="1" x14ac:dyDescent="0.2">
      <c r="A512" s="64">
        <v>43256</v>
      </c>
      <c r="B512" s="64" t="s">
        <v>28</v>
      </c>
      <c r="C512" s="65" t="s">
        <v>91</v>
      </c>
      <c r="D512" s="55">
        <v>4.4000000000000004</v>
      </c>
      <c r="E512" s="66">
        <v>2.85</v>
      </c>
      <c r="F512" s="66">
        <v>0.01</v>
      </c>
      <c r="G512" s="66">
        <v>0.42</v>
      </c>
      <c r="H512" s="57">
        <v>0.21</v>
      </c>
    </row>
    <row r="513" spans="1:8" ht="15.75" customHeight="1" x14ac:dyDescent="0.2">
      <c r="A513" s="64">
        <v>43375</v>
      </c>
      <c r="B513" s="64" t="s">
        <v>28</v>
      </c>
      <c r="C513" s="65" t="s">
        <v>91</v>
      </c>
      <c r="D513" s="55">
        <v>6</v>
      </c>
      <c r="E513" s="66">
        <v>2.4</v>
      </c>
      <c r="F513" s="66">
        <v>0.02</v>
      </c>
      <c r="G513" s="66">
        <v>0.52</v>
      </c>
      <c r="H513" s="57">
        <v>0.21</v>
      </c>
    </row>
    <row r="514" spans="1:8" ht="15.75" customHeight="1" x14ac:dyDescent="0.2">
      <c r="A514" s="64">
        <v>43564</v>
      </c>
      <c r="B514" s="64" t="s">
        <v>28</v>
      </c>
      <c r="C514" s="65" t="s">
        <v>91</v>
      </c>
      <c r="D514" s="55">
        <v>5.92</v>
      </c>
      <c r="E514" s="66">
        <v>1.85</v>
      </c>
      <c r="F514" s="66">
        <v>0.02</v>
      </c>
      <c r="G514" s="66">
        <v>0.56999999999999995</v>
      </c>
      <c r="H514" s="57">
        <v>0.21</v>
      </c>
    </row>
    <row r="515" spans="1:8" ht="15.75" customHeight="1" x14ac:dyDescent="0.2">
      <c r="A515" s="64">
        <v>43620</v>
      </c>
      <c r="B515" s="64" t="s">
        <v>28</v>
      </c>
      <c r="C515" s="65" t="s">
        <v>91</v>
      </c>
      <c r="D515" s="55">
        <v>3.69</v>
      </c>
      <c r="E515" s="66">
        <v>5.6</v>
      </c>
      <c r="F515" s="66">
        <v>0.01</v>
      </c>
      <c r="G515" s="66">
        <v>0.45</v>
      </c>
      <c r="H515" s="57">
        <v>0.21</v>
      </c>
    </row>
    <row r="516" spans="1:8" ht="15.75" customHeight="1" x14ac:dyDescent="0.2">
      <c r="A516" s="64">
        <v>43690</v>
      </c>
      <c r="B516" s="64" t="s">
        <v>28</v>
      </c>
      <c r="C516" s="65" t="s">
        <v>91</v>
      </c>
      <c r="D516" s="55">
        <v>11.4</v>
      </c>
      <c r="E516" s="66">
        <v>1.5</v>
      </c>
      <c r="F516" s="66">
        <v>0.02</v>
      </c>
      <c r="G516" s="66">
        <v>0.38</v>
      </c>
      <c r="H516" s="57">
        <v>0.21</v>
      </c>
    </row>
    <row r="517" spans="1:8" ht="15.75" customHeight="1" x14ac:dyDescent="0.2">
      <c r="A517" s="64">
        <v>43746</v>
      </c>
      <c r="B517" s="64" t="s">
        <v>28</v>
      </c>
      <c r="C517" s="65" t="s">
        <v>91</v>
      </c>
      <c r="D517" s="55">
        <v>14</v>
      </c>
      <c r="E517" s="66">
        <v>1.45</v>
      </c>
      <c r="F517" s="66">
        <v>0</v>
      </c>
      <c r="G517" s="66">
        <v>0.35</v>
      </c>
      <c r="H517" s="57">
        <v>0.21</v>
      </c>
    </row>
    <row r="518" spans="1:8" ht="15.75" customHeight="1" x14ac:dyDescent="0.2">
      <c r="A518" s="64">
        <v>44005</v>
      </c>
      <c r="B518" s="64" t="s">
        <v>28</v>
      </c>
      <c r="C518" s="65" t="s">
        <v>91</v>
      </c>
      <c r="D518" s="55">
        <v>1.32</v>
      </c>
      <c r="E518" s="66">
        <v>2.1</v>
      </c>
      <c r="F518" s="66">
        <v>0.01</v>
      </c>
      <c r="G518" s="66">
        <v>0.34</v>
      </c>
      <c r="H518" s="57">
        <v>0.21</v>
      </c>
    </row>
    <row r="519" spans="1:8" ht="15.75" customHeight="1" x14ac:dyDescent="0.2">
      <c r="A519" s="64">
        <v>44054</v>
      </c>
      <c r="B519" s="64" t="s">
        <v>28</v>
      </c>
      <c r="C519" s="65" t="s">
        <v>91</v>
      </c>
      <c r="D519" s="55">
        <v>8.85</v>
      </c>
      <c r="E519" s="66">
        <v>1.6</v>
      </c>
      <c r="F519" s="66">
        <v>0.02</v>
      </c>
      <c r="G519" s="66">
        <v>0.32</v>
      </c>
      <c r="H519" s="57">
        <v>0.21</v>
      </c>
    </row>
    <row r="520" spans="1:8" ht="15.75" customHeight="1" x14ac:dyDescent="0.2">
      <c r="A520" s="64">
        <v>44110</v>
      </c>
      <c r="B520" s="64" t="s">
        <v>28</v>
      </c>
      <c r="C520" s="65" t="s">
        <v>91</v>
      </c>
      <c r="D520" s="55">
        <v>4.7699999999999996</v>
      </c>
      <c r="E520" s="56">
        <v>1.5</v>
      </c>
      <c r="F520" s="56">
        <v>0.01</v>
      </c>
      <c r="G520" s="56">
        <v>0.32</v>
      </c>
      <c r="H520" s="57">
        <v>0.21</v>
      </c>
    </row>
    <row r="521" spans="1:8" ht="15.75" customHeight="1" x14ac:dyDescent="0.2">
      <c r="A521" s="64">
        <v>44292</v>
      </c>
      <c r="B521" s="64" t="s">
        <v>28</v>
      </c>
      <c r="C521" s="67" t="s">
        <v>91</v>
      </c>
      <c r="D521" s="55">
        <v>3.47</v>
      </c>
      <c r="E521" s="58">
        <v>1.3</v>
      </c>
      <c r="F521" s="58">
        <v>0.02</v>
      </c>
      <c r="G521" s="58">
        <v>0.52</v>
      </c>
      <c r="H521" s="57">
        <v>0.21</v>
      </c>
    </row>
    <row r="522" spans="1:8" ht="15.75" customHeight="1" x14ac:dyDescent="0.2">
      <c r="A522" s="64">
        <v>44355</v>
      </c>
      <c r="B522" s="64" t="s">
        <v>28</v>
      </c>
      <c r="C522" s="67" t="s">
        <v>91</v>
      </c>
      <c r="D522" s="55">
        <v>5.82</v>
      </c>
      <c r="E522" s="58">
        <v>1.7</v>
      </c>
      <c r="F522" s="58">
        <v>0.02</v>
      </c>
      <c r="G522" s="58">
        <v>0.39</v>
      </c>
      <c r="H522" s="57">
        <v>0.21</v>
      </c>
    </row>
    <row r="523" spans="1:8" ht="15.75" customHeight="1" x14ac:dyDescent="0.2">
      <c r="A523" s="64">
        <v>44411</v>
      </c>
      <c r="B523" s="64" t="s">
        <v>28</v>
      </c>
      <c r="C523" s="67" t="s">
        <v>91</v>
      </c>
      <c r="D523" s="55">
        <v>4.99</v>
      </c>
      <c r="E523" s="58">
        <v>1.65</v>
      </c>
      <c r="F523" s="58">
        <v>0.01</v>
      </c>
      <c r="G523" s="58">
        <v>0.28999999999999998</v>
      </c>
      <c r="H523" s="57">
        <v>0</v>
      </c>
    </row>
    <row r="524" spans="1:8" ht="15.75" customHeight="1" x14ac:dyDescent="0.2">
      <c r="A524" s="64">
        <v>44481</v>
      </c>
      <c r="B524" s="64" t="s">
        <v>28</v>
      </c>
      <c r="C524" s="67" t="s">
        <v>91</v>
      </c>
      <c r="D524" s="55">
        <v>2.9</v>
      </c>
      <c r="E524" s="58">
        <v>1.85</v>
      </c>
      <c r="F524" s="58">
        <v>0.01</v>
      </c>
      <c r="G524" s="58">
        <v>0.35</v>
      </c>
      <c r="H524" s="57">
        <v>0</v>
      </c>
    </row>
    <row r="525" spans="1:8" ht="15.75" customHeight="1" x14ac:dyDescent="0.2">
      <c r="A525" s="64">
        <v>44656</v>
      </c>
      <c r="B525" s="64" t="s">
        <v>28</v>
      </c>
      <c r="C525" s="67" t="s">
        <v>91</v>
      </c>
      <c r="D525" s="55">
        <v>4.4000000000000004</v>
      </c>
      <c r="E525" s="58">
        <v>1.95</v>
      </c>
      <c r="F525" s="58">
        <v>0.02</v>
      </c>
      <c r="G525" s="58">
        <v>0.41</v>
      </c>
      <c r="H525" s="57">
        <v>0</v>
      </c>
    </row>
    <row r="526" spans="1:8" ht="15.75" customHeight="1" x14ac:dyDescent="0.2">
      <c r="A526" s="64">
        <v>44719</v>
      </c>
      <c r="B526" s="64" t="s">
        <v>28</v>
      </c>
      <c r="C526" s="67" t="s">
        <v>91</v>
      </c>
      <c r="D526" s="55">
        <v>2.4300000000000002</v>
      </c>
      <c r="E526" s="58">
        <v>3.65</v>
      </c>
      <c r="F526" s="58">
        <v>0.01</v>
      </c>
      <c r="G526" s="58">
        <v>0.32</v>
      </c>
      <c r="H526" s="57">
        <v>0</v>
      </c>
    </row>
    <row r="527" spans="1:8" ht="15.75" customHeight="1" x14ac:dyDescent="0.2">
      <c r="A527" s="64">
        <v>44803</v>
      </c>
      <c r="B527" s="64" t="s">
        <v>28</v>
      </c>
      <c r="C527" s="67" t="s">
        <v>91</v>
      </c>
      <c r="D527" s="55">
        <v>2.3199999999999998</v>
      </c>
      <c r="E527" s="58">
        <v>2.1</v>
      </c>
      <c r="F527" s="58">
        <v>0.01</v>
      </c>
      <c r="G527" s="58">
        <v>0.33</v>
      </c>
      <c r="H527" s="57">
        <v>0</v>
      </c>
    </row>
    <row r="528" spans="1:8" ht="15.75" customHeight="1" x14ac:dyDescent="0.2">
      <c r="A528" s="64">
        <v>44852</v>
      </c>
      <c r="B528" s="64" t="s">
        <v>28</v>
      </c>
      <c r="C528" s="67" t="s">
        <v>91</v>
      </c>
      <c r="D528" s="55">
        <v>7.16</v>
      </c>
      <c r="E528" s="58">
        <v>1.75</v>
      </c>
      <c r="F528" s="58">
        <v>0.01</v>
      </c>
      <c r="G528" s="58">
        <v>0.36</v>
      </c>
      <c r="H528" s="57">
        <v>0</v>
      </c>
    </row>
    <row r="529" spans="1:8" ht="15.75" customHeight="1" x14ac:dyDescent="0.2">
      <c r="A529" s="64">
        <v>43564</v>
      </c>
      <c r="B529" s="64" t="s">
        <v>39</v>
      </c>
      <c r="C529" s="65" t="s">
        <v>40</v>
      </c>
      <c r="D529" s="55">
        <v>9.69</v>
      </c>
      <c r="E529" s="66">
        <v>0.95</v>
      </c>
      <c r="F529" s="66">
        <v>0.04</v>
      </c>
      <c r="G529" s="66">
        <v>0.59</v>
      </c>
      <c r="H529" s="57">
        <v>0</v>
      </c>
    </row>
    <row r="530" spans="1:8" ht="15.75" customHeight="1" x14ac:dyDescent="0.2">
      <c r="A530" s="64">
        <v>40042</v>
      </c>
      <c r="B530" s="64" t="s">
        <v>63</v>
      </c>
      <c r="C530" s="67" t="s">
        <v>64</v>
      </c>
      <c r="D530" s="55">
        <v>6.1159999999999997</v>
      </c>
      <c r="E530" s="66">
        <v>1.1000000000000001</v>
      </c>
      <c r="F530" s="66">
        <v>0.02</v>
      </c>
      <c r="G530" s="66"/>
      <c r="H530" s="57">
        <v>0</v>
      </c>
    </row>
    <row r="531" spans="1:8" ht="15.75" customHeight="1" x14ac:dyDescent="0.2">
      <c r="A531" s="64">
        <v>40350</v>
      </c>
      <c r="B531" s="64" t="s">
        <v>63</v>
      </c>
      <c r="C531" s="67" t="s">
        <v>64</v>
      </c>
      <c r="D531" s="55">
        <v>6.31</v>
      </c>
      <c r="E531" s="66">
        <v>1.1000000000000001</v>
      </c>
      <c r="F531" s="66">
        <v>0.02</v>
      </c>
      <c r="G531" s="66">
        <v>0.39</v>
      </c>
      <c r="H531" s="57">
        <v>0</v>
      </c>
    </row>
    <row r="532" spans="1:8" ht="15.75" customHeight="1" x14ac:dyDescent="0.2">
      <c r="A532" s="64">
        <v>40469</v>
      </c>
      <c r="B532" s="64" t="s">
        <v>63</v>
      </c>
      <c r="C532" s="67" t="s">
        <v>64</v>
      </c>
      <c r="D532" s="55">
        <v>9.02</v>
      </c>
      <c r="E532" s="66">
        <v>0.9</v>
      </c>
      <c r="F532" s="66">
        <v>0.02</v>
      </c>
      <c r="G532" s="66">
        <v>0.45</v>
      </c>
      <c r="H532" s="57">
        <v>0</v>
      </c>
    </row>
    <row r="533" spans="1:8" ht="15.75" customHeight="1" x14ac:dyDescent="0.2">
      <c r="A533" s="64">
        <v>41443</v>
      </c>
      <c r="B533" s="64" t="s">
        <v>63</v>
      </c>
      <c r="C533" s="67" t="s">
        <v>64</v>
      </c>
      <c r="D533" s="55">
        <v>11.1</v>
      </c>
      <c r="E533" s="66">
        <v>1.2</v>
      </c>
      <c r="F533" s="66">
        <v>0.02</v>
      </c>
      <c r="G533" s="66">
        <v>0.5</v>
      </c>
      <c r="H533" s="57">
        <v>0</v>
      </c>
    </row>
    <row r="534" spans="1:8" ht="15.75" customHeight="1" x14ac:dyDescent="0.2">
      <c r="A534" s="64">
        <v>41569</v>
      </c>
      <c r="B534" s="64" t="s">
        <v>63</v>
      </c>
      <c r="C534" s="67" t="s">
        <v>64</v>
      </c>
      <c r="D534" s="55">
        <v>12.4</v>
      </c>
      <c r="E534" s="66">
        <v>1.6</v>
      </c>
      <c r="F534" s="66">
        <v>0.02</v>
      </c>
      <c r="G534" s="66">
        <v>0.49</v>
      </c>
      <c r="H534" s="57">
        <v>0</v>
      </c>
    </row>
    <row r="535" spans="1:8" ht="15.75" customHeight="1" x14ac:dyDescent="0.2">
      <c r="A535" s="64">
        <v>42115</v>
      </c>
      <c r="B535" s="64" t="s">
        <v>63</v>
      </c>
      <c r="C535" s="67" t="s">
        <v>64</v>
      </c>
      <c r="D535" s="55">
        <v>19.2</v>
      </c>
      <c r="E535" s="66">
        <v>1.1000000000000001</v>
      </c>
      <c r="F535" s="66">
        <v>0.03</v>
      </c>
      <c r="G535" s="66">
        <v>0.51</v>
      </c>
      <c r="H535" s="57">
        <v>0</v>
      </c>
    </row>
    <row r="536" spans="1:8" ht="15.75" customHeight="1" x14ac:dyDescent="0.2">
      <c r="A536" s="64">
        <v>42220</v>
      </c>
      <c r="B536" s="64" t="s">
        <v>63</v>
      </c>
      <c r="C536" s="67" t="s">
        <v>64</v>
      </c>
      <c r="D536" s="55">
        <v>14.4</v>
      </c>
      <c r="E536" s="66">
        <v>1.3</v>
      </c>
      <c r="F536" s="66">
        <v>0.02</v>
      </c>
      <c r="G536" s="66">
        <v>0.43</v>
      </c>
      <c r="H536" s="57">
        <v>0</v>
      </c>
    </row>
    <row r="537" spans="1:8" ht="15.75" customHeight="1" x14ac:dyDescent="0.2">
      <c r="A537" s="64">
        <v>42297</v>
      </c>
      <c r="B537" s="64" t="s">
        <v>63</v>
      </c>
      <c r="C537" s="67" t="s">
        <v>64</v>
      </c>
      <c r="D537" s="55">
        <v>12.1</v>
      </c>
      <c r="E537" s="66">
        <v>1.9</v>
      </c>
      <c r="F537" s="66">
        <v>0.02</v>
      </c>
      <c r="G537" s="66">
        <v>0.49</v>
      </c>
      <c r="H537" s="57">
        <v>0</v>
      </c>
    </row>
    <row r="538" spans="1:8" ht="15.75" customHeight="1" x14ac:dyDescent="0.2">
      <c r="A538" s="64">
        <v>42465</v>
      </c>
      <c r="B538" s="64" t="s">
        <v>63</v>
      </c>
      <c r="C538" s="67" t="s">
        <v>64</v>
      </c>
      <c r="D538" s="55">
        <v>24.3</v>
      </c>
      <c r="E538" s="66">
        <v>0.8</v>
      </c>
      <c r="F538" s="66">
        <v>0.03</v>
      </c>
      <c r="G538" s="66">
        <v>0.66</v>
      </c>
      <c r="H538" s="57">
        <v>0</v>
      </c>
    </row>
    <row r="539" spans="1:8" ht="15.75" customHeight="1" x14ac:dyDescent="0.2">
      <c r="A539" s="64">
        <v>42528</v>
      </c>
      <c r="B539" s="64" t="s">
        <v>63</v>
      </c>
      <c r="C539" s="67" t="s">
        <v>64</v>
      </c>
      <c r="D539" s="55">
        <v>5.76</v>
      </c>
      <c r="E539" s="66">
        <v>2.2000000000000002</v>
      </c>
      <c r="F539" s="66">
        <v>0.02</v>
      </c>
      <c r="G539" s="66">
        <v>0.39</v>
      </c>
      <c r="H539" s="57">
        <v>0</v>
      </c>
    </row>
    <row r="540" spans="1:8" ht="15.75" customHeight="1" x14ac:dyDescent="0.2">
      <c r="A540" s="64">
        <v>42829</v>
      </c>
      <c r="B540" s="64" t="s">
        <v>63</v>
      </c>
      <c r="C540" s="67" t="s">
        <v>64</v>
      </c>
      <c r="D540" s="55">
        <v>13.8</v>
      </c>
      <c r="E540" s="66">
        <v>1</v>
      </c>
      <c r="F540" s="66">
        <v>4.0000000000000001E-3</v>
      </c>
      <c r="G540" s="66">
        <v>0.46</v>
      </c>
      <c r="H540" s="57">
        <v>0</v>
      </c>
    </row>
    <row r="541" spans="1:8" ht="15.75" customHeight="1" x14ac:dyDescent="0.2">
      <c r="A541" s="64">
        <v>42892</v>
      </c>
      <c r="B541" s="64" t="s">
        <v>63</v>
      </c>
      <c r="C541" s="67" t="s">
        <v>64</v>
      </c>
      <c r="D541" s="55">
        <v>7.72</v>
      </c>
      <c r="E541" s="66">
        <v>1.7</v>
      </c>
      <c r="F541" s="66">
        <v>0.01</v>
      </c>
      <c r="G541" s="66">
        <v>0.37</v>
      </c>
      <c r="H541" s="57">
        <v>0</v>
      </c>
    </row>
    <row r="542" spans="1:8" ht="15.75" customHeight="1" x14ac:dyDescent="0.2">
      <c r="A542" s="64">
        <v>42962</v>
      </c>
      <c r="B542" s="64" t="s">
        <v>63</v>
      </c>
      <c r="C542" s="67" t="s">
        <v>64</v>
      </c>
      <c r="D542" s="55">
        <v>20.8</v>
      </c>
      <c r="E542" s="66">
        <v>1.2</v>
      </c>
      <c r="F542" s="66">
        <v>0.02</v>
      </c>
      <c r="G542" s="66">
        <v>0.48</v>
      </c>
      <c r="H542" s="57">
        <v>0</v>
      </c>
    </row>
    <row r="543" spans="1:8" ht="15.75" customHeight="1" x14ac:dyDescent="0.2">
      <c r="A543" s="64">
        <v>43025</v>
      </c>
      <c r="B543" s="64" t="s">
        <v>63</v>
      </c>
      <c r="C543" s="67" t="s">
        <v>64</v>
      </c>
      <c r="D543" s="55">
        <v>8.81</v>
      </c>
      <c r="E543" s="66">
        <v>1.3</v>
      </c>
      <c r="F543" s="66">
        <v>0.02</v>
      </c>
      <c r="G543" s="66">
        <v>0.46</v>
      </c>
      <c r="H543" s="57">
        <v>0</v>
      </c>
    </row>
    <row r="544" spans="1:8" ht="15.75" customHeight="1" x14ac:dyDescent="0.2">
      <c r="A544" s="64">
        <v>43256</v>
      </c>
      <c r="B544" s="64" t="s">
        <v>63</v>
      </c>
      <c r="C544" s="67" t="s">
        <v>64</v>
      </c>
      <c r="D544" s="55">
        <v>13.8</v>
      </c>
      <c r="E544" s="66">
        <v>1.1000000000000001</v>
      </c>
      <c r="F544" s="66">
        <v>0.02</v>
      </c>
      <c r="G544" s="66">
        <v>0.51</v>
      </c>
      <c r="H544" s="57">
        <v>0</v>
      </c>
    </row>
    <row r="545" spans="1:8" ht="15.75" customHeight="1" x14ac:dyDescent="0.2">
      <c r="A545" s="64">
        <v>43319</v>
      </c>
      <c r="B545" s="64" t="s">
        <v>63</v>
      </c>
      <c r="C545" s="67" t="s">
        <v>64</v>
      </c>
      <c r="D545" s="55">
        <v>14.9</v>
      </c>
      <c r="E545" s="66">
        <v>1.1000000000000001</v>
      </c>
      <c r="F545" s="66">
        <v>0.02</v>
      </c>
      <c r="G545" s="66">
        <v>0.47</v>
      </c>
      <c r="H545" s="57">
        <v>0</v>
      </c>
    </row>
    <row r="546" spans="1:8" ht="15.75" customHeight="1" x14ac:dyDescent="0.2">
      <c r="A546" s="64">
        <v>43375</v>
      </c>
      <c r="B546" s="64" t="s">
        <v>63</v>
      </c>
      <c r="C546" s="67" t="s">
        <v>64</v>
      </c>
      <c r="D546" s="55">
        <v>20.100000000000001</v>
      </c>
      <c r="E546" s="66">
        <v>1.1000000000000001</v>
      </c>
      <c r="F546" s="66">
        <v>0.03</v>
      </c>
      <c r="G546" s="66">
        <v>0.56000000000000005</v>
      </c>
      <c r="H546" s="57">
        <v>0</v>
      </c>
    </row>
    <row r="547" spans="1:8" ht="15.75" customHeight="1" x14ac:dyDescent="0.2">
      <c r="A547" s="64">
        <v>44005</v>
      </c>
      <c r="B547" s="64" t="s">
        <v>63</v>
      </c>
      <c r="C547" s="67" t="s">
        <v>64</v>
      </c>
      <c r="D547" s="55">
        <v>7.51</v>
      </c>
      <c r="E547" s="66"/>
      <c r="F547" s="66">
        <v>0.01</v>
      </c>
      <c r="G547" s="66">
        <v>0.37</v>
      </c>
      <c r="H547" s="57">
        <v>0</v>
      </c>
    </row>
    <row r="548" spans="1:8" ht="15.75" customHeight="1" x14ac:dyDescent="0.2">
      <c r="A548" s="64">
        <v>44054</v>
      </c>
      <c r="B548" s="64" t="s">
        <v>63</v>
      </c>
      <c r="C548" s="67" t="s">
        <v>64</v>
      </c>
      <c r="D548" s="55">
        <v>14.6</v>
      </c>
      <c r="E548" s="66">
        <v>1.5</v>
      </c>
      <c r="F548" s="66">
        <v>0.02</v>
      </c>
      <c r="G548" s="66">
        <v>0.4</v>
      </c>
      <c r="H548" s="57">
        <v>0</v>
      </c>
    </row>
    <row r="549" spans="1:8" ht="15.75" customHeight="1" x14ac:dyDescent="0.2">
      <c r="A549" s="64">
        <v>44110</v>
      </c>
      <c r="B549" s="64" t="s">
        <v>63</v>
      </c>
      <c r="C549" s="67" t="s">
        <v>64</v>
      </c>
      <c r="D549" s="55">
        <v>16.5</v>
      </c>
      <c r="E549" s="58"/>
      <c r="F549" s="58">
        <v>0.03</v>
      </c>
      <c r="G549" s="58">
        <v>0.4</v>
      </c>
      <c r="H549" s="57">
        <v>0</v>
      </c>
    </row>
    <row r="550" spans="1:8" ht="15.75" customHeight="1" x14ac:dyDescent="0.2">
      <c r="A550" s="64">
        <v>43564</v>
      </c>
      <c r="B550" s="64" t="s">
        <v>65</v>
      </c>
      <c r="C550" s="65" t="s">
        <v>66</v>
      </c>
      <c r="D550" s="55">
        <v>46.8</v>
      </c>
      <c r="E550" s="66">
        <v>0.8</v>
      </c>
      <c r="F550" s="66">
        <v>0.08</v>
      </c>
      <c r="G550" s="66">
        <v>0.98</v>
      </c>
      <c r="H550" s="57">
        <v>0</v>
      </c>
    </row>
    <row r="551" spans="1:8" ht="15.75" customHeight="1" x14ac:dyDescent="0.2">
      <c r="A551" s="64">
        <v>43620</v>
      </c>
      <c r="B551" s="64" t="s">
        <v>65</v>
      </c>
      <c r="C551" s="65" t="s">
        <v>66</v>
      </c>
      <c r="D551" s="55">
        <v>20.9</v>
      </c>
      <c r="E551" s="66">
        <v>0.9</v>
      </c>
      <c r="F551" s="66">
        <v>0.04</v>
      </c>
      <c r="G551" s="66">
        <v>0.5</v>
      </c>
      <c r="H551" s="57">
        <v>0</v>
      </c>
    </row>
    <row r="552" spans="1:8" ht="15.75" customHeight="1" x14ac:dyDescent="0.2">
      <c r="A552" s="64">
        <v>43746</v>
      </c>
      <c r="B552" s="64" t="s">
        <v>65</v>
      </c>
      <c r="C552" s="65" t="s">
        <v>66</v>
      </c>
      <c r="D552" s="55">
        <v>24.3</v>
      </c>
      <c r="E552" s="66">
        <v>0.8</v>
      </c>
      <c r="F552" s="66">
        <v>0.04</v>
      </c>
      <c r="G552" s="66">
        <v>0.63</v>
      </c>
      <c r="H552" s="57">
        <v>0</v>
      </c>
    </row>
    <row r="553" spans="1:8" ht="15.75" customHeight="1" x14ac:dyDescent="0.2">
      <c r="A553" s="64">
        <v>44005</v>
      </c>
      <c r="B553" s="64" t="s">
        <v>65</v>
      </c>
      <c r="C553" s="65" t="s">
        <v>66</v>
      </c>
      <c r="D553" s="55">
        <v>9.17</v>
      </c>
      <c r="E553" s="66"/>
      <c r="F553" s="66">
        <v>0.02</v>
      </c>
      <c r="G553" s="66">
        <v>0.44</v>
      </c>
      <c r="H553" s="57">
        <v>0</v>
      </c>
    </row>
    <row r="554" spans="1:8" ht="15.75" customHeight="1" x14ac:dyDescent="0.2">
      <c r="A554" s="64">
        <v>44054</v>
      </c>
      <c r="B554" s="64" t="s">
        <v>65</v>
      </c>
      <c r="C554" s="65" t="s">
        <v>66</v>
      </c>
      <c r="D554" s="55">
        <v>16.399999999999999</v>
      </c>
      <c r="E554" s="66">
        <v>1.4</v>
      </c>
      <c r="F554" s="66">
        <v>0.03</v>
      </c>
      <c r="G554" s="66">
        <v>0.44</v>
      </c>
      <c r="H554" s="57">
        <v>0</v>
      </c>
    </row>
    <row r="555" spans="1:8" ht="15.75" customHeight="1" x14ac:dyDescent="0.2">
      <c r="A555" s="64">
        <v>44110</v>
      </c>
      <c r="B555" s="64" t="s">
        <v>65</v>
      </c>
      <c r="C555" s="65" t="s">
        <v>66</v>
      </c>
      <c r="D555" s="55">
        <v>19.399999999999999</v>
      </c>
      <c r="E555" s="58">
        <v>1</v>
      </c>
      <c r="F555" s="58">
        <v>0.03</v>
      </c>
      <c r="G555" s="58">
        <v>0.57999999999999996</v>
      </c>
      <c r="H555" s="57">
        <v>0</v>
      </c>
    </row>
    <row r="556" spans="1:8" ht="15.75" customHeight="1" x14ac:dyDescent="0.2">
      <c r="A556" s="64">
        <v>44292</v>
      </c>
      <c r="B556" s="64" t="s">
        <v>65</v>
      </c>
      <c r="C556" s="67" t="s">
        <v>66</v>
      </c>
      <c r="D556" s="55">
        <v>38.6</v>
      </c>
      <c r="E556" s="58">
        <v>0.7</v>
      </c>
      <c r="F556" s="58">
        <v>0.06</v>
      </c>
      <c r="G556" s="58">
        <v>0.69</v>
      </c>
      <c r="H556" s="57">
        <v>0</v>
      </c>
    </row>
    <row r="557" spans="1:8" ht="15.75" customHeight="1" x14ac:dyDescent="0.2">
      <c r="A557" s="64">
        <v>44355</v>
      </c>
      <c r="B557" s="64" t="s">
        <v>65</v>
      </c>
      <c r="C557" s="67" t="s">
        <v>66</v>
      </c>
      <c r="D557" s="55">
        <v>6.84</v>
      </c>
      <c r="E557" s="58">
        <v>1.8</v>
      </c>
      <c r="F557" s="58">
        <v>0.02</v>
      </c>
      <c r="G557" s="58">
        <v>0.37</v>
      </c>
      <c r="H557" s="57">
        <v>0</v>
      </c>
    </row>
    <row r="558" spans="1:8" ht="15.75" customHeight="1" x14ac:dyDescent="0.2">
      <c r="A558" s="64">
        <v>44411</v>
      </c>
      <c r="B558" s="64" t="s">
        <v>65</v>
      </c>
      <c r="C558" s="67" t="s">
        <v>66</v>
      </c>
      <c r="D558" s="55">
        <v>25.9</v>
      </c>
      <c r="E558" s="58">
        <v>0.7</v>
      </c>
      <c r="F558" s="58">
        <v>0.04</v>
      </c>
      <c r="G558" s="58">
        <v>0.66</v>
      </c>
      <c r="H558" s="57">
        <v>0</v>
      </c>
    </row>
    <row r="559" spans="1:8" ht="15.75" customHeight="1" x14ac:dyDescent="0.2">
      <c r="A559" s="64">
        <v>44481</v>
      </c>
      <c r="B559" s="64" t="s">
        <v>65</v>
      </c>
      <c r="C559" s="67" t="s">
        <v>66</v>
      </c>
      <c r="D559" s="55">
        <v>25.8</v>
      </c>
      <c r="E559" s="58">
        <v>0.7</v>
      </c>
      <c r="F559" s="58">
        <v>0.04</v>
      </c>
      <c r="G559" s="58">
        <v>0.6</v>
      </c>
      <c r="H559" s="57">
        <v>0</v>
      </c>
    </row>
    <row r="560" spans="1:8" ht="15.75" customHeight="1" x14ac:dyDescent="0.2">
      <c r="A560" s="64">
        <v>44656</v>
      </c>
      <c r="B560" s="64" t="s">
        <v>65</v>
      </c>
      <c r="C560" s="67" t="s">
        <v>66</v>
      </c>
      <c r="D560" s="55">
        <v>45.4</v>
      </c>
      <c r="E560" s="58">
        <v>0.6</v>
      </c>
      <c r="F560" s="58">
        <v>0.06</v>
      </c>
      <c r="G560" s="58">
        <v>0.86</v>
      </c>
      <c r="H560" s="57">
        <v>0</v>
      </c>
    </row>
    <row r="561" spans="1:8" ht="15.75" customHeight="1" x14ac:dyDescent="0.2">
      <c r="A561" s="64">
        <v>44719</v>
      </c>
      <c r="B561" s="64" t="s">
        <v>65</v>
      </c>
      <c r="C561" s="67" t="s">
        <v>66</v>
      </c>
      <c r="D561" s="55">
        <v>12.5</v>
      </c>
      <c r="E561" s="58">
        <v>1.4</v>
      </c>
      <c r="F561" s="58">
        <v>0.02</v>
      </c>
      <c r="G561" s="58">
        <v>0.44</v>
      </c>
      <c r="H561" s="57">
        <v>0</v>
      </c>
    </row>
    <row r="562" spans="1:8" ht="15.75" customHeight="1" x14ac:dyDescent="0.2">
      <c r="A562" s="64">
        <v>44803</v>
      </c>
      <c r="B562" s="64" t="s">
        <v>65</v>
      </c>
      <c r="C562" s="67" t="s">
        <v>66</v>
      </c>
      <c r="D562" s="55">
        <v>23.3</v>
      </c>
      <c r="E562" s="58">
        <v>0.8</v>
      </c>
      <c r="F562" s="58">
        <v>0.04</v>
      </c>
      <c r="G562" s="58">
        <v>0.55000000000000004</v>
      </c>
      <c r="H562" s="57">
        <v>0</v>
      </c>
    </row>
    <row r="563" spans="1:8" ht="15.75" customHeight="1" x14ac:dyDescent="0.2">
      <c r="A563" s="64">
        <v>44852</v>
      </c>
      <c r="B563" s="64" t="s">
        <v>65</v>
      </c>
      <c r="C563" s="67" t="s">
        <v>66</v>
      </c>
      <c r="D563" s="55">
        <v>16.399999999999999</v>
      </c>
      <c r="E563" s="58">
        <v>1.1000000000000001</v>
      </c>
      <c r="F563" s="58">
        <v>0.02</v>
      </c>
      <c r="G563" s="58">
        <v>0.62</v>
      </c>
      <c r="H563" s="57">
        <v>0</v>
      </c>
    </row>
    <row r="564" spans="1:8" ht="15.75" customHeight="1" x14ac:dyDescent="0.2">
      <c r="A564" s="64">
        <v>43025</v>
      </c>
      <c r="B564" s="64" t="s">
        <v>50</v>
      </c>
      <c r="C564" s="65" t="s">
        <v>51</v>
      </c>
      <c r="D564" s="55">
        <v>9.56</v>
      </c>
      <c r="E564" s="66">
        <v>2</v>
      </c>
      <c r="F564" s="66">
        <v>0.02</v>
      </c>
      <c r="G564" s="66">
        <v>0.4</v>
      </c>
      <c r="H564" s="57">
        <v>0</v>
      </c>
    </row>
    <row r="565" spans="1:8" ht="15.75" customHeight="1" x14ac:dyDescent="0.2">
      <c r="A565" s="64">
        <v>43564</v>
      </c>
      <c r="B565" s="64" t="s">
        <v>50</v>
      </c>
      <c r="C565" s="65" t="s">
        <v>51</v>
      </c>
      <c r="D565" s="55">
        <v>5.33</v>
      </c>
      <c r="E565" s="66">
        <v>1.4</v>
      </c>
      <c r="F565" s="66">
        <v>0.02</v>
      </c>
      <c r="G565" s="66">
        <v>0.55000000000000004</v>
      </c>
      <c r="H565" s="57">
        <v>0</v>
      </c>
    </row>
    <row r="566" spans="1:8" ht="15.75" customHeight="1" x14ac:dyDescent="0.2">
      <c r="A566" s="64">
        <v>43564</v>
      </c>
      <c r="B566" s="64" t="s">
        <v>52</v>
      </c>
      <c r="C566" s="67" t="s">
        <v>54</v>
      </c>
      <c r="D566" s="55">
        <v>36.200000000000003</v>
      </c>
      <c r="E566" s="66"/>
      <c r="F566" s="66">
        <v>0.04</v>
      </c>
      <c r="G566" s="66">
        <v>0.73</v>
      </c>
      <c r="H566" s="57">
        <v>0</v>
      </c>
    </row>
    <row r="567" spans="1:8" ht="15.75" customHeight="1" x14ac:dyDescent="0.2">
      <c r="A567" s="64">
        <v>43620</v>
      </c>
      <c r="B567" s="64" t="s">
        <v>52</v>
      </c>
      <c r="C567" s="67" t="s">
        <v>54</v>
      </c>
      <c r="D567" s="55">
        <v>14</v>
      </c>
      <c r="E567" s="66"/>
      <c r="F567" s="66">
        <v>2.3E-2</v>
      </c>
      <c r="G567" s="66">
        <v>0.39</v>
      </c>
      <c r="H567" s="57">
        <v>0</v>
      </c>
    </row>
    <row r="568" spans="1:8" ht="15.75" customHeight="1" x14ac:dyDescent="0.2">
      <c r="A568" s="64">
        <v>43746</v>
      </c>
      <c r="B568" s="64" t="s">
        <v>52</v>
      </c>
      <c r="C568" s="67" t="s">
        <v>54</v>
      </c>
      <c r="D568" s="55">
        <v>21.2</v>
      </c>
      <c r="E568" s="66">
        <v>1.4</v>
      </c>
      <c r="F568" s="66">
        <v>0.02</v>
      </c>
      <c r="G568" s="66">
        <v>0.42</v>
      </c>
      <c r="H568" s="57">
        <v>0</v>
      </c>
    </row>
    <row r="569" spans="1:8" ht="15.75" customHeight="1" x14ac:dyDescent="0.2">
      <c r="A569" s="64">
        <v>44005</v>
      </c>
      <c r="B569" s="64" t="s">
        <v>52</v>
      </c>
      <c r="C569" s="67" t="s">
        <v>54</v>
      </c>
      <c r="D569" s="55">
        <v>5</v>
      </c>
      <c r="E569" s="66">
        <v>1.7</v>
      </c>
      <c r="F569" s="66">
        <v>0.01</v>
      </c>
      <c r="G569" s="66">
        <v>0.32</v>
      </c>
      <c r="H569" s="57">
        <v>0</v>
      </c>
    </row>
    <row r="570" spans="1:8" ht="15.75" customHeight="1" x14ac:dyDescent="0.2">
      <c r="A570" s="64">
        <v>44054</v>
      </c>
      <c r="B570" s="64" t="s">
        <v>52</v>
      </c>
      <c r="C570" s="67" t="s">
        <v>54</v>
      </c>
      <c r="D570" s="55">
        <v>11.4</v>
      </c>
      <c r="E570" s="66">
        <v>1.9</v>
      </c>
      <c r="F570" s="66">
        <v>0.02</v>
      </c>
      <c r="G570" s="66">
        <v>0.32</v>
      </c>
      <c r="H570" s="57">
        <v>0</v>
      </c>
    </row>
    <row r="571" spans="1:8" ht="15.75" customHeight="1" x14ac:dyDescent="0.2">
      <c r="A571" s="64">
        <v>44110</v>
      </c>
      <c r="B571" s="64" t="s">
        <v>52</v>
      </c>
      <c r="C571" s="67" t="s">
        <v>54</v>
      </c>
      <c r="D571" s="55">
        <v>19.2</v>
      </c>
      <c r="E571" s="58">
        <v>1.2</v>
      </c>
      <c r="F571" s="58">
        <v>0.02</v>
      </c>
      <c r="G571" s="58">
        <v>0.4</v>
      </c>
      <c r="H571" s="57">
        <v>0</v>
      </c>
    </row>
    <row r="572" spans="1:8" ht="15.75" customHeight="1" x14ac:dyDescent="0.2">
      <c r="A572" s="64">
        <v>44292</v>
      </c>
      <c r="B572" s="64" t="s">
        <v>52</v>
      </c>
      <c r="C572" s="67" t="s">
        <v>54</v>
      </c>
      <c r="D572" s="55">
        <v>14.7</v>
      </c>
      <c r="E572" s="58">
        <v>0.9</v>
      </c>
      <c r="F572" s="58">
        <v>0.04</v>
      </c>
      <c r="G572" s="58">
        <v>0.56999999999999995</v>
      </c>
      <c r="H572" s="57">
        <v>0</v>
      </c>
    </row>
    <row r="573" spans="1:8" ht="15.75" customHeight="1" x14ac:dyDescent="0.2">
      <c r="A573" s="64">
        <v>44355</v>
      </c>
      <c r="B573" s="64" t="s">
        <v>52</v>
      </c>
      <c r="C573" s="67" t="s">
        <v>54</v>
      </c>
      <c r="D573" s="55">
        <v>6.62</v>
      </c>
      <c r="E573" s="58">
        <v>1.8</v>
      </c>
      <c r="F573" s="58">
        <v>0.02</v>
      </c>
      <c r="G573" s="58">
        <v>0.37</v>
      </c>
      <c r="H573" s="57">
        <v>0</v>
      </c>
    </row>
    <row r="574" spans="1:8" ht="15.75" customHeight="1" x14ac:dyDescent="0.2">
      <c r="A574" s="64">
        <v>44411</v>
      </c>
      <c r="B574" s="64" t="s">
        <v>52</v>
      </c>
      <c r="C574" s="67" t="s">
        <v>54</v>
      </c>
      <c r="D574" s="55">
        <v>14.3</v>
      </c>
      <c r="E574" s="58">
        <v>1.2</v>
      </c>
      <c r="F574" s="58">
        <v>0.02</v>
      </c>
      <c r="G574" s="58">
        <v>0.42</v>
      </c>
      <c r="H574" s="57">
        <v>0</v>
      </c>
    </row>
    <row r="575" spans="1:8" ht="15.75" customHeight="1" x14ac:dyDescent="0.2">
      <c r="A575" s="64">
        <v>44481</v>
      </c>
      <c r="B575" s="64" t="s">
        <v>52</v>
      </c>
      <c r="C575" s="67" t="s">
        <v>54</v>
      </c>
      <c r="D575" s="55">
        <v>14.7</v>
      </c>
      <c r="E575" s="58">
        <v>1.3</v>
      </c>
      <c r="F575" s="58">
        <v>0.02</v>
      </c>
      <c r="G575" s="58">
        <v>0.42</v>
      </c>
      <c r="H575" s="57">
        <v>0</v>
      </c>
    </row>
    <row r="576" spans="1:8" ht="15.75" customHeight="1" x14ac:dyDescent="0.2">
      <c r="A576" s="64">
        <v>44656</v>
      </c>
      <c r="B576" s="64" t="s">
        <v>52</v>
      </c>
      <c r="C576" s="67" t="s">
        <v>54</v>
      </c>
      <c r="D576" s="55">
        <v>21.5</v>
      </c>
      <c r="E576" s="58">
        <v>1</v>
      </c>
      <c r="F576" s="58">
        <v>0.04</v>
      </c>
      <c r="G576" s="58">
        <v>0.56999999999999995</v>
      </c>
      <c r="H576" s="57">
        <v>0</v>
      </c>
    </row>
    <row r="577" spans="1:8" ht="15.75" customHeight="1" x14ac:dyDescent="0.2">
      <c r="A577" s="64">
        <v>44719</v>
      </c>
      <c r="B577" s="64" t="s">
        <v>52</v>
      </c>
      <c r="C577" s="67" t="s">
        <v>54</v>
      </c>
      <c r="D577" s="55">
        <v>8.56</v>
      </c>
      <c r="E577" s="58">
        <v>2</v>
      </c>
      <c r="F577" s="58">
        <v>0.01</v>
      </c>
      <c r="G577" s="58">
        <v>0.34</v>
      </c>
      <c r="H577" s="57">
        <v>0</v>
      </c>
    </row>
    <row r="578" spans="1:8" ht="15.75" customHeight="1" x14ac:dyDescent="0.2">
      <c r="A578" s="64">
        <v>44803</v>
      </c>
      <c r="B578" s="64" t="s">
        <v>52</v>
      </c>
      <c r="C578" s="67" t="s">
        <v>54</v>
      </c>
      <c r="D578" s="55">
        <v>12.2</v>
      </c>
      <c r="E578" s="58">
        <v>1.5</v>
      </c>
      <c r="F578" s="58">
        <v>0.02</v>
      </c>
      <c r="G578" s="58">
        <v>0.35</v>
      </c>
      <c r="H578" s="57">
        <v>0.21</v>
      </c>
    </row>
    <row r="579" spans="1:8" ht="15.75" customHeight="1" x14ac:dyDescent="0.2">
      <c r="A579" s="64">
        <v>44852</v>
      </c>
      <c r="B579" s="64" t="s">
        <v>52</v>
      </c>
      <c r="C579" s="67" t="s">
        <v>54</v>
      </c>
      <c r="D579" s="55">
        <v>13</v>
      </c>
      <c r="E579" s="58">
        <v>1.5</v>
      </c>
      <c r="F579" s="58">
        <v>0.01</v>
      </c>
      <c r="G579" s="58">
        <v>0.42</v>
      </c>
      <c r="H579" s="57">
        <v>0.21</v>
      </c>
    </row>
  </sheetData>
  <autoFilter ref="A1:H579" xr:uid="{00000000-0009-0000-0000-000004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 Summary</vt:lpstr>
      <vt:lpstr>LACA Data 2005-2022</vt:lpstr>
    </vt:vector>
  </TitlesOfParts>
  <Company>Virginia Commonwealth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Bukaveckas</dc:creator>
  <cp:lastModifiedBy>Paul Bukaveckas</cp:lastModifiedBy>
  <dcterms:created xsi:type="dcterms:W3CDTF">2024-10-01T15:13:16Z</dcterms:created>
  <dcterms:modified xsi:type="dcterms:W3CDTF">2024-10-01T15:43:07Z</dcterms:modified>
</cp:coreProperties>
</file>