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W\Dropbox\7010 Group\"/>
    </mc:Choice>
  </mc:AlternateContent>
  <bookViews>
    <workbookView xWindow="0" yWindow="0" windowWidth="19200" windowHeight="693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2" l="1"/>
  <c r="G41" i="2"/>
  <c r="G40" i="2"/>
  <c r="F40" i="2"/>
  <c r="B40" i="2"/>
  <c r="G42" i="2"/>
  <c r="F43" i="2"/>
  <c r="F42" i="2"/>
  <c r="H42" i="2"/>
  <c r="G43" i="2"/>
  <c r="H43" i="2"/>
  <c r="H41" i="2"/>
  <c r="C41" i="2" l="1"/>
  <c r="B41" i="2"/>
  <c r="C42" i="2"/>
  <c r="B42" i="2"/>
  <c r="C40" i="2"/>
</calcChain>
</file>

<file path=xl/sharedStrings.xml><?xml version="1.0" encoding="utf-8"?>
<sst xmlns="http://schemas.openxmlformats.org/spreadsheetml/2006/main" count="143" uniqueCount="132">
  <si>
    <t>Millions of CND dollars</t>
  </si>
  <si>
    <t>Operating revenues</t>
  </si>
  <si>
    <t>Net income (loss) by segment</t>
  </si>
  <si>
    <t>Downstream</t>
  </si>
  <si>
    <t>Chemical</t>
  </si>
  <si>
    <t>Corporate and Other</t>
  </si>
  <si>
    <t xml:space="preserve">Net income (loss) </t>
  </si>
  <si>
    <t>Cash and cash equivalents at year end</t>
  </si>
  <si>
    <t>Total assets at year-end</t>
  </si>
  <si>
    <t>Other long-term obligations at year-end</t>
  </si>
  <si>
    <t>Shareholders' equity at year-end</t>
  </si>
  <si>
    <t>Cash flow from operating activities</t>
  </si>
  <si>
    <t>Per-share information (dollars)</t>
  </si>
  <si>
    <t>Net income (loss) per share - basic</t>
  </si>
  <si>
    <t>Net income (loss) per share - diluted</t>
  </si>
  <si>
    <t>Dividends declared</t>
  </si>
  <si>
    <t>Long-term debt at year-end</t>
  </si>
  <si>
    <t>Total debt at year-end</t>
  </si>
  <si>
    <t>Financial Information</t>
  </si>
  <si>
    <t>Capital employed</t>
  </si>
  <si>
    <t>Business uses: asset &amp; liability perspective</t>
  </si>
  <si>
    <t>Total assets</t>
  </si>
  <si>
    <t>Less: total current liabilties excluding notes and loans payable</t>
  </si>
  <si>
    <t xml:space="preserve">       :  total long-term liabilities excluding long-term debt</t>
  </si>
  <si>
    <t>Add:  Imperial's shares of equity company debt</t>
  </si>
  <si>
    <t>Total capital employed</t>
  </si>
  <si>
    <t>Total company sources: Debt and equity perspective</t>
  </si>
  <si>
    <t>Notes and loans payable</t>
  </si>
  <si>
    <t>Long-term debt</t>
  </si>
  <si>
    <t>Shareholders' equity</t>
  </si>
  <si>
    <t>Add: Imperial's share of equity company debt</t>
  </si>
  <si>
    <t>ROCE</t>
  </si>
  <si>
    <t>Net Income</t>
  </si>
  <si>
    <t>Financing costs (after tax), including Imperial's share of equity companies</t>
  </si>
  <si>
    <t>Net income excluding financing costs</t>
  </si>
  <si>
    <t>Average capital employed</t>
  </si>
  <si>
    <t>Return on average capital employed(percent) - corportate total</t>
  </si>
  <si>
    <t>Cash flow from operating activities and asset sales</t>
  </si>
  <si>
    <t>Cash from operating activities</t>
  </si>
  <si>
    <t>Proceeds from asset sales</t>
  </si>
  <si>
    <t>Total cash flow from operating activities and asset sales</t>
  </si>
  <si>
    <t>Reconcilliation of operating  costs</t>
  </si>
  <si>
    <t>From Imperial's consolidated statement of income</t>
  </si>
  <si>
    <t>Total expenses</t>
  </si>
  <si>
    <t>Less:</t>
  </si>
  <si>
    <t>Purchase of crude oil and products</t>
  </si>
  <si>
    <t>Federal  excise tax</t>
  </si>
  <si>
    <t>Financing costs</t>
  </si>
  <si>
    <t>Subtotal</t>
  </si>
  <si>
    <t>Imperial's share of equity company expenses</t>
  </si>
  <si>
    <t>Total operating costs</t>
  </si>
  <si>
    <t>Components of operating costs</t>
  </si>
  <si>
    <t>Production and manufacturing</t>
  </si>
  <si>
    <t>Selling and general</t>
  </si>
  <si>
    <t>Depreciation and depletion</t>
  </si>
  <si>
    <t>Exploration</t>
  </si>
  <si>
    <t>Upstream</t>
  </si>
  <si>
    <t>millions of Canadian dollars</t>
  </si>
  <si>
    <t>Cash</t>
  </si>
  <si>
    <t>Accounts receivable, less estimated doubtful accounts (a)</t>
  </si>
  <si>
    <t xml:space="preserve">Assets </t>
  </si>
  <si>
    <t xml:space="preserve">Current assets </t>
  </si>
  <si>
    <t>-</t>
  </si>
  <si>
    <t>Goodwill</t>
  </si>
  <si>
    <t>Inventories of crude oil and products (note 11)</t>
  </si>
  <si>
    <t>Materials, supplies and prepaid expenses</t>
  </si>
  <si>
    <t>Deferred income tax assets (b) (note 3)</t>
  </si>
  <si>
    <t>Total current assets</t>
  </si>
  <si>
    <t xml:space="preserve">Investments and long-term receivables </t>
  </si>
  <si>
    <t>Property, plant and equipment,</t>
  </si>
  <si>
    <t>less accumulated depreciation and depletion (note 2)</t>
  </si>
  <si>
    <t>Other assets, including intangibles, net (b)</t>
  </si>
  <si>
    <t>Total assets (note 2)</t>
  </si>
  <si>
    <t xml:space="preserve">Liabilities </t>
  </si>
  <si>
    <t>Current liabilities</t>
  </si>
  <si>
    <t>Notes and loans payable (c) (note 12)</t>
  </si>
  <si>
    <t>Accounts payable and accrued liabilities (a) (b) (note 11)</t>
  </si>
  <si>
    <t>Income taxes payable</t>
  </si>
  <si>
    <t>Total current liabilities</t>
  </si>
  <si>
    <t>Long-term debt (d) (note 14)</t>
  </si>
  <si>
    <t>Other long-term obligations (e) (note 5)</t>
  </si>
  <si>
    <t>Deferred income tax liabilities (b) (note 3)</t>
  </si>
  <si>
    <t>Total liabilities</t>
  </si>
  <si>
    <t>Commitments and contingent liabilities (note 9)</t>
  </si>
  <si>
    <t>Common shares at stated value (f) (note 10)</t>
  </si>
  <si>
    <t>Earnings reinvested</t>
  </si>
  <si>
    <t>Accumulated other comprehensive income (loss) (note 17)</t>
  </si>
  <si>
    <t>Total shareholders' equity</t>
  </si>
  <si>
    <t>Total liabilities and shareholders' equity</t>
  </si>
  <si>
    <t>Current Ratio = Current Assets/Current Liabilities</t>
  </si>
  <si>
    <t>Debt-Equity Ratio = Total Liabilities/Shareholders' Equity</t>
  </si>
  <si>
    <t>Times-interest earned = income before interest and tax expense/interest expense, gross</t>
  </si>
  <si>
    <t>Quick Ratio = (Cash + A/R + short-term investments)/Current Liabilities</t>
  </si>
  <si>
    <t>Asset Turnover = Net Sales Revenue/Avg Total Sales</t>
  </si>
  <si>
    <t>Consolidated statement of income (U.S. GAAP)</t>
  </si>
  <si>
    <t>For the years ended December 31</t>
  </si>
  <si>
    <t>Revenues and other income</t>
  </si>
  <si>
    <t>Operating revenues (a) (b)</t>
  </si>
  <si>
    <t>Investment and other income (note 8)</t>
  </si>
  <si>
    <t>Total revenues and other income</t>
  </si>
  <si>
    <t>Expenses</t>
  </si>
  <si>
    <t>Per-share information (Canadian dollars)</t>
  </si>
  <si>
    <t>Exploration (note 15)</t>
  </si>
  <si>
    <t xml:space="preserve">Purchases of crude oil and products (c) </t>
  </si>
  <si>
    <t xml:space="preserve">Production and manufacturing (d) </t>
  </si>
  <si>
    <t xml:space="preserve">Selling and general (d) </t>
  </si>
  <si>
    <t>Federal excise tax (a)</t>
  </si>
  <si>
    <t xml:space="preserve">Financing costs (note 12) </t>
  </si>
  <si>
    <t xml:space="preserve">Total expenses </t>
  </si>
  <si>
    <t xml:space="preserve">Income (loss) before income taxes </t>
  </si>
  <si>
    <t xml:space="preserve">Income taxes (note 3) </t>
  </si>
  <si>
    <t xml:space="preserve">Net income (loss) per common share - diluted (note 10) </t>
  </si>
  <si>
    <t xml:space="preserve">Dividends per common share </t>
  </si>
  <si>
    <t xml:space="preserve">(a) Federal excise tax included in operating revenues. </t>
  </si>
  <si>
    <t xml:space="preserve">(b) Amounts from related parties included in operating revenues (note 16).* </t>
  </si>
  <si>
    <t>(c) Amounts to related parties included in purchases of crude oil and products
(note 16).*</t>
  </si>
  <si>
    <t xml:space="preserve">(d) Amounts to related parties included in production and manufacturing, and
selling and general expenses (note 16). </t>
  </si>
  <si>
    <t xml:space="preserve">Comprehensive income (loss) </t>
  </si>
  <si>
    <t>Total other comprehensive income (loss)</t>
  </si>
  <si>
    <t xml:space="preserve">Amortization of post-retirement benefits liability adjustment included in net periodic benefit costs </t>
  </si>
  <si>
    <t>Post-retirement benefits liability adjustment (excluding amortization)</t>
  </si>
  <si>
    <t>Other comprehensive income (loss), net of income taxes</t>
  </si>
  <si>
    <t xml:space="preserve"> </t>
  </si>
  <si>
    <t xml:space="preserve">Debt-related interest </t>
  </si>
  <si>
    <t xml:space="preserve">Net interest expense </t>
  </si>
  <si>
    <t xml:space="preserve">Other interest </t>
  </si>
  <si>
    <t>Total financing costs (a)</t>
  </si>
  <si>
    <t>12. Financing costs and additional notes and loans payable information</t>
  </si>
  <si>
    <t xml:space="preserve">Capitalized interest </t>
  </si>
  <si>
    <t>Return on Assets (ROA) = Net Income/ Total Assets</t>
  </si>
  <si>
    <t>Return on Equity (ROE) = Net Income/Shareholders' Equity</t>
  </si>
  <si>
    <t xml:space="preserve">Net income (loss) per common share - basic (note 10)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</si>
</sst>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3" fontId="0" fillId="0" borderId="0" xfId="0" applyNumberFormat="1"/>
    <xf numFmtId="49" fontId="0" fillId="0" borderId="0" xfId="0" applyNumberFormat="1"/>
    <xf numFmtId="0" fontId="1" fillId="0" borderId="0" xfId="0" applyFont="1"/>
    <xf numFmtId="0" fontId="0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" fillId="0" borderId="1" xfId="0" applyFont="1" applyBorder="1"/>
    <xf numFmtId="3" fontId="0" fillId="0" borderId="1" xfId="0" applyNumberFormat="1" applyBorder="1"/>
    <xf numFmtId="0" fontId="1" fillId="0" borderId="2" xfId="0" applyFont="1" applyBorder="1"/>
    <xf numFmtId="3" fontId="0" fillId="0" borderId="2" xfId="0" applyNumberFormat="1" applyBorder="1"/>
    <xf numFmtId="0" fontId="0" fillId="0" borderId="3" xfId="0" applyBorder="1"/>
    <xf numFmtId="3" fontId="0" fillId="0" borderId="3" xfId="0" applyNumberFormat="1" applyBorder="1"/>
    <xf numFmtId="0" fontId="0" fillId="0" borderId="3" xfId="0" applyBorder="1" applyAlignment="1">
      <alignment horizontal="left"/>
    </xf>
    <xf numFmtId="0" fontId="1" fillId="0" borderId="4" xfId="0" applyFont="1" applyBorder="1"/>
    <xf numFmtId="3" fontId="0" fillId="0" borderId="4" xfId="0" applyNumberFormat="1" applyBorder="1"/>
    <xf numFmtId="0" fontId="0" fillId="0" borderId="5" xfId="0" applyBorder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3" fontId="1" fillId="0" borderId="0" xfId="0" applyNumberFormat="1" applyFont="1"/>
    <xf numFmtId="0" fontId="1" fillId="0" borderId="2" xfId="0" applyFont="1" applyBorder="1" applyAlignment="1">
      <alignment wrapText="1"/>
    </xf>
    <xf numFmtId="3" fontId="1" fillId="0" borderId="2" xfId="0" applyNumberFormat="1" applyFont="1" applyBorder="1"/>
    <xf numFmtId="0" fontId="0" fillId="0" borderId="0" xfId="0" applyAlignment="1">
      <alignment horizontal="left" wrapText="1" indent="1"/>
    </xf>
    <xf numFmtId="0" fontId="1" fillId="0" borderId="5" xfId="0" applyFont="1" applyBorder="1"/>
    <xf numFmtId="0" fontId="1" fillId="0" borderId="3" xfId="0" applyFont="1" applyBorder="1" applyAlignment="1">
      <alignment wrapText="1"/>
    </xf>
    <xf numFmtId="3" fontId="1" fillId="0" borderId="3" xfId="0" applyNumberFormat="1" applyFont="1" applyBorder="1"/>
    <xf numFmtId="0" fontId="1" fillId="0" borderId="4" xfId="0" applyFont="1" applyBorder="1" applyAlignment="1">
      <alignment wrapText="1"/>
    </xf>
    <xf numFmtId="0" fontId="0" fillId="0" borderId="4" xfId="0" applyBorder="1"/>
    <xf numFmtId="3" fontId="0" fillId="0" borderId="1" xfId="0" applyNumberFormat="1" applyBorder="1" applyAlignment="1">
      <alignment wrapText="1"/>
    </xf>
    <xf numFmtId="0" fontId="0" fillId="0" borderId="1" xfId="0" applyBorder="1"/>
    <xf numFmtId="0" fontId="1" fillId="0" borderId="1" xfId="0" applyFont="1" applyBorder="1" applyAlignment="1">
      <alignment wrapText="1"/>
    </xf>
    <xf numFmtId="3" fontId="1" fillId="0" borderId="1" xfId="0" applyNumberFormat="1" applyFont="1" applyBorder="1"/>
    <xf numFmtId="3" fontId="1" fillId="0" borderId="4" xfId="0" applyNumberFormat="1" applyFont="1" applyBorder="1"/>
    <xf numFmtId="0" fontId="0" fillId="2" borderId="6" xfId="0" applyFill="1" applyBorder="1"/>
    <xf numFmtId="0" fontId="0" fillId="2" borderId="9" xfId="0" applyFill="1" applyBorder="1"/>
    <xf numFmtId="0" fontId="0" fillId="2" borderId="11" xfId="0" applyFill="1" applyBorder="1"/>
    <xf numFmtId="10" fontId="0" fillId="2" borderId="0" xfId="0" applyNumberFormat="1" applyFill="1" applyBorder="1"/>
    <xf numFmtId="10" fontId="0" fillId="2" borderId="10" xfId="0" applyNumberFormat="1" applyFill="1" applyBorder="1"/>
    <xf numFmtId="10" fontId="0" fillId="2" borderId="12" xfId="0" applyNumberFormat="1" applyFill="1" applyBorder="1"/>
    <xf numFmtId="0" fontId="0" fillId="0" borderId="6" xfId="0" applyFill="1" applyBorder="1"/>
    <xf numFmtId="10" fontId="0" fillId="0" borderId="8" xfId="0" applyNumberFormat="1" applyFill="1" applyBorder="1"/>
    <xf numFmtId="0" fontId="0" fillId="0" borderId="10" xfId="0" applyNumberFormat="1" applyFill="1" applyBorder="1"/>
    <xf numFmtId="2" fontId="0" fillId="0" borderId="7" xfId="0" applyNumberFormat="1" applyFill="1" applyBorder="1"/>
    <xf numFmtId="2" fontId="0" fillId="2" borderId="8" xfId="0" applyNumberFormat="1" applyFill="1" applyBorder="1"/>
    <xf numFmtId="2" fontId="0" fillId="2" borderId="0" xfId="0" applyNumberFormat="1" applyFill="1" applyBorder="1"/>
    <xf numFmtId="2" fontId="0" fillId="2" borderId="10" xfId="0" applyNumberFormat="1" applyFill="1" applyBorder="1"/>
    <xf numFmtId="2" fontId="0" fillId="2" borderId="1" xfId="0" applyNumberFormat="1" applyFill="1" applyBorder="1"/>
    <xf numFmtId="2" fontId="0" fillId="2" borderId="12" xfId="0" applyNumberFormat="1" applyFill="1" applyBorder="1"/>
    <xf numFmtId="2" fontId="0" fillId="3" borderId="7" xfId="0" applyNumberFormat="1" applyFill="1" applyBorder="1"/>
    <xf numFmtId="0" fontId="0" fillId="3" borderId="0" xfId="0" applyNumberFormat="1" applyFill="1" applyBorder="1"/>
    <xf numFmtId="10" fontId="0" fillId="3" borderId="0" xfId="0" applyNumberFormat="1" applyFill="1" applyBorder="1"/>
    <xf numFmtId="10" fontId="0" fillId="3" borderId="1" xfId="0" applyNumberFormat="1" applyFill="1" applyBorder="1"/>
    <xf numFmtId="0" fontId="0" fillId="0" borderId="9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opLeftCell="A25" workbookViewId="0">
      <selection activeCell="L26" sqref="L26"/>
    </sheetView>
  </sheetViews>
  <sheetFormatPr defaultRowHeight="15" x14ac:dyDescent="0.25"/>
  <cols>
    <col min="1" max="1" width="62.28515625" customWidth="1"/>
    <col min="2" max="2" width="8.85546875" customWidth="1"/>
  </cols>
  <sheetData>
    <row r="1" spans="1:6" x14ac:dyDescent="0.25">
      <c r="A1" t="s">
        <v>18</v>
      </c>
    </row>
    <row r="2" spans="1:6" x14ac:dyDescent="0.25">
      <c r="A2" t="s">
        <v>0</v>
      </c>
      <c r="B2">
        <v>2016</v>
      </c>
      <c r="C2">
        <v>2015</v>
      </c>
      <c r="D2">
        <v>2014</v>
      </c>
      <c r="E2">
        <v>2013</v>
      </c>
      <c r="F2">
        <v>2012</v>
      </c>
    </row>
    <row r="3" spans="1:6" x14ac:dyDescent="0.25">
      <c r="A3" t="s">
        <v>1</v>
      </c>
      <c r="B3" s="1">
        <v>25049</v>
      </c>
      <c r="C3" s="1">
        <v>26756</v>
      </c>
      <c r="D3" s="1">
        <v>36231</v>
      </c>
      <c r="E3" s="1">
        <v>32722</v>
      </c>
      <c r="F3" s="1">
        <v>31053</v>
      </c>
    </row>
    <row r="5" spans="1:6" x14ac:dyDescent="0.25">
      <c r="A5" t="s">
        <v>2</v>
      </c>
      <c r="D5" s="1"/>
      <c r="E5" s="1"/>
      <c r="F5" s="1"/>
    </row>
    <row r="6" spans="1:6" x14ac:dyDescent="0.25">
      <c r="A6" t="s">
        <v>56</v>
      </c>
      <c r="B6">
        <v>-661</v>
      </c>
      <c r="C6">
        <v>-704</v>
      </c>
      <c r="D6" s="1">
        <v>2059</v>
      </c>
      <c r="E6" s="1">
        <v>1712</v>
      </c>
      <c r="F6" s="1">
        <v>1888</v>
      </c>
    </row>
    <row r="7" spans="1:6" x14ac:dyDescent="0.25">
      <c r="A7" t="s">
        <v>3</v>
      </c>
      <c r="B7" s="1">
        <v>2754</v>
      </c>
      <c r="C7" s="1">
        <v>1586</v>
      </c>
      <c r="D7" s="1">
        <v>1594</v>
      </c>
      <c r="E7" s="1">
        <v>1052</v>
      </c>
      <c r="F7" s="1">
        <v>1772</v>
      </c>
    </row>
    <row r="8" spans="1:6" x14ac:dyDescent="0.25">
      <c r="A8" t="s">
        <v>4</v>
      </c>
      <c r="B8">
        <v>187</v>
      </c>
      <c r="C8">
        <v>287</v>
      </c>
      <c r="D8" s="1">
        <v>229</v>
      </c>
      <c r="E8" s="1">
        <v>162</v>
      </c>
      <c r="F8" s="1">
        <v>165</v>
      </c>
    </row>
    <row r="9" spans="1:6" x14ac:dyDescent="0.25">
      <c r="A9" t="s">
        <v>5</v>
      </c>
      <c r="B9">
        <v>-115</v>
      </c>
      <c r="C9">
        <v>-47</v>
      </c>
      <c r="D9" s="1">
        <v>-97</v>
      </c>
      <c r="E9" s="1">
        <v>-98</v>
      </c>
      <c r="F9" s="1">
        <v>-59</v>
      </c>
    </row>
    <row r="10" spans="1:6" x14ac:dyDescent="0.25">
      <c r="A10" t="s">
        <v>6</v>
      </c>
      <c r="B10" s="1">
        <v>2165</v>
      </c>
      <c r="C10" s="1">
        <v>1122</v>
      </c>
      <c r="D10" s="1">
        <v>3785</v>
      </c>
      <c r="E10" s="1">
        <v>2828</v>
      </c>
      <c r="F10" s="1">
        <v>3766</v>
      </c>
    </row>
    <row r="12" spans="1:6" x14ac:dyDescent="0.25">
      <c r="A12" t="s">
        <v>7</v>
      </c>
      <c r="B12">
        <v>391</v>
      </c>
      <c r="C12">
        <v>203</v>
      </c>
      <c r="D12" s="1">
        <v>215</v>
      </c>
      <c r="E12" s="1">
        <v>272</v>
      </c>
      <c r="F12" s="1">
        <v>482</v>
      </c>
    </row>
    <row r="13" spans="1:6" x14ac:dyDescent="0.25">
      <c r="A13" t="s">
        <v>8</v>
      </c>
      <c r="B13" s="1">
        <v>41654</v>
      </c>
      <c r="C13" s="1">
        <v>43170</v>
      </c>
      <c r="D13" s="1">
        <v>40830</v>
      </c>
      <c r="E13" s="1">
        <v>37218</v>
      </c>
      <c r="F13" s="1">
        <v>29364</v>
      </c>
    </row>
    <row r="14" spans="1:6" x14ac:dyDescent="0.25">
      <c r="B14" s="1"/>
      <c r="C14" s="1"/>
      <c r="D14" s="1"/>
      <c r="E14" s="1"/>
      <c r="F14" s="1"/>
    </row>
    <row r="15" spans="1:6" x14ac:dyDescent="0.25">
      <c r="A15" t="s">
        <v>16</v>
      </c>
      <c r="B15" s="1">
        <v>5032</v>
      </c>
      <c r="C15" s="1">
        <v>6564</v>
      </c>
      <c r="D15" s="1">
        <v>4913</v>
      </c>
      <c r="E15" s="1">
        <v>4444</v>
      </c>
      <c r="F15" s="1">
        <v>1175</v>
      </c>
    </row>
    <row r="16" spans="1:6" x14ac:dyDescent="0.25">
      <c r="A16" t="s">
        <v>17</v>
      </c>
      <c r="B16" s="1">
        <v>5234</v>
      </c>
      <c r="C16" s="1">
        <v>8516</v>
      </c>
      <c r="D16" s="1">
        <v>6891</v>
      </c>
      <c r="E16" s="1">
        <v>6287</v>
      </c>
      <c r="F16" s="1">
        <v>1647</v>
      </c>
    </row>
    <row r="17" spans="1:6" x14ac:dyDescent="0.25">
      <c r="A17" t="s">
        <v>9</v>
      </c>
      <c r="B17" s="1">
        <v>3656</v>
      </c>
      <c r="C17" s="1">
        <v>3597</v>
      </c>
      <c r="D17" s="1">
        <v>3565</v>
      </c>
      <c r="E17" s="1">
        <v>3091</v>
      </c>
      <c r="F17" s="1">
        <v>3983</v>
      </c>
    </row>
    <row r="19" spans="1:6" x14ac:dyDescent="0.25">
      <c r="A19" t="s">
        <v>10</v>
      </c>
      <c r="B19" s="1">
        <v>25021</v>
      </c>
      <c r="C19" s="1">
        <v>23425</v>
      </c>
      <c r="D19" s="1">
        <v>22530</v>
      </c>
      <c r="E19" s="1">
        <v>19524</v>
      </c>
      <c r="F19" s="1">
        <v>16377</v>
      </c>
    </row>
    <row r="20" spans="1:6" x14ac:dyDescent="0.25">
      <c r="A20" t="s">
        <v>11</v>
      </c>
      <c r="B20" s="1">
        <v>2015</v>
      </c>
      <c r="C20" s="1">
        <v>2167</v>
      </c>
      <c r="D20" s="1">
        <v>4405</v>
      </c>
      <c r="E20" s="1">
        <v>3292</v>
      </c>
      <c r="F20" s="1">
        <v>4680</v>
      </c>
    </row>
    <row r="22" spans="1:6" x14ac:dyDescent="0.25">
      <c r="A22" t="s">
        <v>12</v>
      </c>
    </row>
    <row r="23" spans="1:6" x14ac:dyDescent="0.25">
      <c r="A23" t="s">
        <v>13</v>
      </c>
      <c r="B23">
        <v>2.5499999999999998</v>
      </c>
      <c r="C23">
        <v>1.32</v>
      </c>
      <c r="D23">
        <v>4.47</v>
      </c>
      <c r="E23">
        <v>3.34</v>
      </c>
      <c r="F23">
        <v>4.4400000000000004</v>
      </c>
    </row>
    <row r="24" spans="1:6" x14ac:dyDescent="0.25">
      <c r="A24" t="s">
        <v>14</v>
      </c>
      <c r="B24">
        <v>2.5499999999999998</v>
      </c>
      <c r="C24">
        <v>1.32</v>
      </c>
      <c r="D24">
        <v>4.45</v>
      </c>
      <c r="E24">
        <v>3.32</v>
      </c>
      <c r="F24">
        <v>4.42</v>
      </c>
    </row>
    <row r="25" spans="1:6" x14ac:dyDescent="0.25">
      <c r="A25" t="s">
        <v>15</v>
      </c>
      <c r="B25">
        <v>0.59</v>
      </c>
      <c r="C25">
        <v>0.54</v>
      </c>
      <c r="D25">
        <v>0.52</v>
      </c>
      <c r="E25">
        <v>0.49</v>
      </c>
      <c r="F25">
        <v>0.48</v>
      </c>
    </row>
    <row r="27" spans="1:6" x14ac:dyDescent="0.25">
      <c r="A27" t="s">
        <v>19</v>
      </c>
      <c r="B27">
        <v>2016</v>
      </c>
      <c r="C27">
        <v>2015</v>
      </c>
      <c r="D27">
        <v>2014</v>
      </c>
    </row>
    <row r="28" spans="1:6" x14ac:dyDescent="0.25">
      <c r="A28" t="s">
        <v>20</v>
      </c>
    </row>
    <row r="29" spans="1:6" x14ac:dyDescent="0.25">
      <c r="A29" t="s">
        <v>21</v>
      </c>
      <c r="B29" s="1">
        <v>41654</v>
      </c>
      <c r="C29" s="1">
        <v>43170</v>
      </c>
      <c r="D29" s="1">
        <v>40830</v>
      </c>
    </row>
    <row r="30" spans="1:6" x14ac:dyDescent="0.25">
      <c r="A30" t="s">
        <v>22</v>
      </c>
      <c r="B30" s="1">
        <v>-3681</v>
      </c>
      <c r="C30" s="1">
        <v>-3441</v>
      </c>
      <c r="D30" s="1">
        <v>-4003</v>
      </c>
    </row>
    <row r="31" spans="1:6" x14ac:dyDescent="0.25">
      <c r="A31" t="s">
        <v>23</v>
      </c>
      <c r="B31" s="1">
        <v>-7718</v>
      </c>
      <c r="C31" s="1">
        <v>-7788</v>
      </c>
      <c r="D31" s="1">
        <v>-7406</v>
      </c>
    </row>
    <row r="32" spans="1:6" x14ac:dyDescent="0.25">
      <c r="A32" t="s">
        <v>24</v>
      </c>
      <c r="B32" s="1">
        <v>17</v>
      </c>
      <c r="C32" s="1">
        <v>18</v>
      </c>
      <c r="D32" s="1">
        <v>19</v>
      </c>
    </row>
    <row r="33" spans="1:4" x14ac:dyDescent="0.25">
      <c r="A33" t="s">
        <v>25</v>
      </c>
      <c r="B33" s="1">
        <v>30272</v>
      </c>
      <c r="C33" s="1">
        <v>31959</v>
      </c>
      <c r="D33" s="1">
        <v>29440</v>
      </c>
    </row>
    <row r="35" spans="1:4" x14ac:dyDescent="0.25">
      <c r="A35" t="s">
        <v>26</v>
      </c>
    </row>
    <row r="36" spans="1:4" x14ac:dyDescent="0.25">
      <c r="A36" t="s">
        <v>27</v>
      </c>
      <c r="B36" s="1">
        <v>202</v>
      </c>
      <c r="C36" s="1">
        <v>1952</v>
      </c>
      <c r="D36" s="1">
        <v>1978</v>
      </c>
    </row>
    <row r="37" spans="1:4" x14ac:dyDescent="0.25">
      <c r="A37" t="s">
        <v>28</v>
      </c>
      <c r="B37" s="1">
        <v>5032</v>
      </c>
      <c r="C37" s="1">
        <v>6564</v>
      </c>
      <c r="D37" s="1">
        <v>4913</v>
      </c>
    </row>
    <row r="38" spans="1:4" x14ac:dyDescent="0.25">
      <c r="A38" t="s">
        <v>29</v>
      </c>
      <c r="B38" s="1">
        <v>25021</v>
      </c>
      <c r="C38" s="1">
        <v>23425</v>
      </c>
      <c r="D38" s="1">
        <v>22530</v>
      </c>
    </row>
    <row r="39" spans="1:4" x14ac:dyDescent="0.25">
      <c r="A39" t="s">
        <v>30</v>
      </c>
      <c r="B39" s="1">
        <v>17</v>
      </c>
      <c r="C39" s="1">
        <v>18</v>
      </c>
      <c r="D39" s="1">
        <v>19</v>
      </c>
    </row>
    <row r="40" spans="1:4" x14ac:dyDescent="0.25">
      <c r="A40" t="s">
        <v>25</v>
      </c>
      <c r="B40" s="1">
        <v>30272</v>
      </c>
      <c r="C40" s="1">
        <v>31959</v>
      </c>
      <c r="D40" s="1">
        <v>29440</v>
      </c>
    </row>
    <row r="42" spans="1:4" x14ac:dyDescent="0.25">
      <c r="A42" t="s">
        <v>31</v>
      </c>
    </row>
    <row r="43" spans="1:4" x14ac:dyDescent="0.25">
      <c r="A43" t="s">
        <v>32</v>
      </c>
      <c r="B43" s="1">
        <v>2156</v>
      </c>
      <c r="C43" s="1">
        <v>1122</v>
      </c>
      <c r="D43" s="1">
        <v>3785</v>
      </c>
    </row>
    <row r="44" spans="1:4" x14ac:dyDescent="0.25">
      <c r="A44" t="s">
        <v>33</v>
      </c>
      <c r="B44" s="1">
        <v>53</v>
      </c>
      <c r="C44" s="1">
        <v>30</v>
      </c>
      <c r="D44" s="1">
        <v>1</v>
      </c>
    </row>
    <row r="45" spans="1:4" x14ac:dyDescent="0.25">
      <c r="A45" t="s">
        <v>34</v>
      </c>
      <c r="B45" s="1">
        <v>2218</v>
      </c>
      <c r="C45" s="1">
        <v>1152</v>
      </c>
      <c r="D45" s="1">
        <v>3786</v>
      </c>
    </row>
    <row r="47" spans="1:4" x14ac:dyDescent="0.25">
      <c r="A47" t="s">
        <v>35</v>
      </c>
      <c r="B47" s="1">
        <v>31116</v>
      </c>
      <c r="C47" s="1">
        <v>30700</v>
      </c>
      <c r="D47" s="1">
        <v>27637</v>
      </c>
    </row>
    <row r="48" spans="1:4" x14ac:dyDescent="0.25">
      <c r="A48" t="s">
        <v>36</v>
      </c>
      <c r="B48" s="1">
        <v>7.1</v>
      </c>
      <c r="C48" s="1">
        <v>3.8</v>
      </c>
      <c r="D48" s="1">
        <v>13.7</v>
      </c>
    </row>
    <row r="50" spans="1:4" x14ac:dyDescent="0.25">
      <c r="A50" t="s">
        <v>37</v>
      </c>
      <c r="B50" s="2">
        <v>2016</v>
      </c>
      <c r="C50" s="2">
        <v>2015</v>
      </c>
      <c r="D50" s="2">
        <v>2014</v>
      </c>
    </row>
    <row r="51" spans="1:4" x14ac:dyDescent="0.25">
      <c r="A51" t="s">
        <v>38</v>
      </c>
      <c r="B51" s="1">
        <v>2015</v>
      </c>
      <c r="C51" s="1">
        <v>2167</v>
      </c>
      <c r="D51" s="1">
        <v>4405</v>
      </c>
    </row>
    <row r="52" spans="1:4" x14ac:dyDescent="0.25">
      <c r="A52" t="s">
        <v>39</v>
      </c>
      <c r="B52" s="1">
        <v>3021</v>
      </c>
      <c r="C52" s="1">
        <v>142</v>
      </c>
      <c r="D52" s="1">
        <v>851</v>
      </c>
    </row>
    <row r="53" spans="1:4" x14ac:dyDescent="0.25">
      <c r="A53" t="s">
        <v>40</v>
      </c>
      <c r="B53" s="1">
        <v>5036</v>
      </c>
      <c r="C53" s="1">
        <v>2309</v>
      </c>
      <c r="D53" s="1">
        <v>5256</v>
      </c>
    </row>
    <row r="55" spans="1:4" x14ac:dyDescent="0.25">
      <c r="A55" t="s">
        <v>41</v>
      </c>
      <c r="B55" s="2">
        <v>2016</v>
      </c>
      <c r="C55" s="2">
        <v>2015</v>
      </c>
      <c r="D55" s="2">
        <v>2014</v>
      </c>
    </row>
    <row r="56" spans="1:4" x14ac:dyDescent="0.25">
      <c r="A56" t="s">
        <v>42</v>
      </c>
    </row>
    <row r="57" spans="1:4" x14ac:dyDescent="0.25">
      <c r="A57" t="s">
        <v>43</v>
      </c>
      <c r="B57" s="1">
        <v>24910</v>
      </c>
      <c r="C57" s="1">
        <v>24965</v>
      </c>
      <c r="D57" s="1">
        <v>31945</v>
      </c>
    </row>
    <row r="58" spans="1:4" x14ac:dyDescent="0.25">
      <c r="A58" t="s">
        <v>44</v>
      </c>
    </row>
    <row r="59" spans="1:4" x14ac:dyDescent="0.25">
      <c r="A59" t="s">
        <v>45</v>
      </c>
      <c r="B59" s="1">
        <v>15120</v>
      </c>
      <c r="C59" s="1">
        <v>15284</v>
      </c>
      <c r="D59" s="1">
        <v>22479</v>
      </c>
    </row>
    <row r="60" spans="1:4" x14ac:dyDescent="0.25">
      <c r="A60" t="s">
        <v>46</v>
      </c>
      <c r="B60" s="1">
        <v>1650</v>
      </c>
      <c r="C60" s="1">
        <v>1568</v>
      </c>
      <c r="D60" s="1">
        <v>1562</v>
      </c>
    </row>
    <row r="61" spans="1:4" x14ac:dyDescent="0.25">
      <c r="A61" t="s">
        <v>47</v>
      </c>
      <c r="B61" s="1">
        <v>65</v>
      </c>
      <c r="C61" s="1">
        <v>39</v>
      </c>
      <c r="D61" s="1">
        <v>4</v>
      </c>
    </row>
    <row r="62" spans="1:4" x14ac:dyDescent="0.25">
      <c r="A62" t="s">
        <v>48</v>
      </c>
      <c r="B62" s="1">
        <v>16835</v>
      </c>
      <c r="C62" s="1">
        <v>16891</v>
      </c>
      <c r="D62" s="1">
        <v>24045</v>
      </c>
    </row>
    <row r="63" spans="1:4" x14ac:dyDescent="0.25">
      <c r="A63" t="s">
        <v>49</v>
      </c>
      <c r="B63" s="1">
        <v>63</v>
      </c>
      <c r="C63" s="1">
        <v>40</v>
      </c>
      <c r="D63" s="1">
        <v>39</v>
      </c>
    </row>
    <row r="64" spans="1:4" x14ac:dyDescent="0.25">
      <c r="A64" t="s">
        <v>50</v>
      </c>
      <c r="B64" s="1">
        <v>8138</v>
      </c>
      <c r="C64" s="1">
        <v>8114</v>
      </c>
      <c r="D64" s="1">
        <v>7939</v>
      </c>
    </row>
    <row r="66" spans="1:4" x14ac:dyDescent="0.25">
      <c r="A66" t="s">
        <v>51</v>
      </c>
    </row>
    <row r="68" spans="1:4" x14ac:dyDescent="0.25">
      <c r="A68" t="s">
        <v>42</v>
      </c>
      <c r="B68">
        <v>2016</v>
      </c>
      <c r="C68">
        <v>2015</v>
      </c>
      <c r="D68">
        <v>2014</v>
      </c>
    </row>
    <row r="69" spans="1:4" x14ac:dyDescent="0.25">
      <c r="A69" t="s">
        <v>52</v>
      </c>
      <c r="B69" s="1">
        <v>5224</v>
      </c>
      <c r="C69" s="1">
        <v>5434</v>
      </c>
      <c r="D69" s="1">
        <v>5662</v>
      </c>
    </row>
    <row r="70" spans="1:4" x14ac:dyDescent="0.25">
      <c r="A70" t="s">
        <v>53</v>
      </c>
      <c r="B70" s="1">
        <v>1129</v>
      </c>
      <c r="C70" s="1">
        <v>1117</v>
      </c>
      <c r="D70" s="1">
        <v>11075</v>
      </c>
    </row>
    <row r="71" spans="1:4" x14ac:dyDescent="0.25">
      <c r="A71" t="s">
        <v>54</v>
      </c>
      <c r="B71" s="1">
        <v>1628</v>
      </c>
      <c r="C71" s="1">
        <v>1450</v>
      </c>
      <c r="D71" s="1">
        <v>1096</v>
      </c>
    </row>
    <row r="72" spans="1:4" x14ac:dyDescent="0.25">
      <c r="A72" t="s">
        <v>55</v>
      </c>
      <c r="B72" s="1">
        <v>94</v>
      </c>
      <c r="C72" s="1">
        <v>73</v>
      </c>
      <c r="D72" s="1">
        <v>67</v>
      </c>
    </row>
    <row r="73" spans="1:4" x14ac:dyDescent="0.25">
      <c r="A73" t="s">
        <v>48</v>
      </c>
      <c r="B73" s="1">
        <v>8075</v>
      </c>
      <c r="C73" s="1">
        <v>8074</v>
      </c>
      <c r="D73" s="1">
        <v>7900</v>
      </c>
    </row>
    <row r="74" spans="1:4" x14ac:dyDescent="0.25">
      <c r="A74" t="s">
        <v>49</v>
      </c>
      <c r="B74" s="1">
        <v>63</v>
      </c>
      <c r="C74" s="1">
        <v>40</v>
      </c>
      <c r="D74" s="1">
        <v>39</v>
      </c>
    </row>
    <row r="75" spans="1:4" x14ac:dyDescent="0.25">
      <c r="A75" t="s">
        <v>50</v>
      </c>
      <c r="B75" s="1">
        <v>8138</v>
      </c>
      <c r="C75" s="1">
        <v>8114</v>
      </c>
      <c r="D75" s="1">
        <v>7939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topLeftCell="A25" workbookViewId="0">
      <selection activeCell="F41" sqref="F41"/>
    </sheetView>
  </sheetViews>
  <sheetFormatPr defaultRowHeight="15" x14ac:dyDescent="0.25"/>
  <cols>
    <col min="1" max="1" width="53.140625" bestFit="1" customWidth="1"/>
    <col min="5" max="5" width="44.140625" customWidth="1"/>
  </cols>
  <sheetData>
    <row r="1" spans="1:8" x14ac:dyDescent="0.25">
      <c r="E1" t="s">
        <v>94</v>
      </c>
    </row>
    <row r="2" spans="1:8" x14ac:dyDescent="0.25">
      <c r="B2">
        <v>2016</v>
      </c>
      <c r="C2">
        <v>2015</v>
      </c>
    </row>
    <row r="3" spans="1:8" x14ac:dyDescent="0.25">
      <c r="A3" s="3" t="s">
        <v>60</v>
      </c>
      <c r="E3" t="s">
        <v>57</v>
      </c>
    </row>
    <row r="4" spans="1:8" x14ac:dyDescent="0.25">
      <c r="A4" t="s">
        <v>61</v>
      </c>
      <c r="E4" s="16" t="s">
        <v>95</v>
      </c>
      <c r="F4" s="24">
        <v>2016</v>
      </c>
      <c r="G4" s="16">
        <v>2015</v>
      </c>
      <c r="H4" s="16">
        <v>2014</v>
      </c>
    </row>
    <row r="5" spans="1:8" x14ac:dyDescent="0.25">
      <c r="A5" s="4" t="s">
        <v>58</v>
      </c>
      <c r="B5">
        <v>391</v>
      </c>
      <c r="C5">
        <v>203</v>
      </c>
      <c r="E5" s="3" t="s">
        <v>96</v>
      </c>
      <c r="F5" s="3"/>
    </row>
    <row r="6" spans="1:8" x14ac:dyDescent="0.25">
      <c r="A6" s="5" t="s">
        <v>59</v>
      </c>
      <c r="B6" s="1">
        <v>2023</v>
      </c>
      <c r="C6" s="1">
        <v>1581</v>
      </c>
      <c r="E6" t="s">
        <v>97</v>
      </c>
      <c r="F6" s="20">
        <v>25049</v>
      </c>
      <c r="G6" s="1">
        <v>26756</v>
      </c>
      <c r="H6" s="1">
        <v>36231</v>
      </c>
    </row>
    <row r="7" spans="1:8" x14ac:dyDescent="0.25">
      <c r="A7" s="5" t="s">
        <v>64</v>
      </c>
      <c r="B7">
        <v>949</v>
      </c>
      <c r="C7" s="1">
        <v>1190</v>
      </c>
      <c r="E7" t="s">
        <v>98</v>
      </c>
      <c r="F7" s="20">
        <v>2305</v>
      </c>
      <c r="G7">
        <v>132</v>
      </c>
      <c r="H7">
        <v>735</v>
      </c>
    </row>
    <row r="8" spans="1:8" x14ac:dyDescent="0.25">
      <c r="A8" s="5" t="s">
        <v>65</v>
      </c>
      <c r="B8">
        <v>468</v>
      </c>
      <c r="C8">
        <v>424</v>
      </c>
      <c r="E8" s="14" t="s">
        <v>99</v>
      </c>
      <c r="F8" s="33">
        <v>27354</v>
      </c>
      <c r="G8" s="15">
        <v>26888</v>
      </c>
      <c r="H8" s="15">
        <v>36966</v>
      </c>
    </row>
    <row r="9" spans="1:8" x14ac:dyDescent="0.25">
      <c r="A9" s="5" t="s">
        <v>66</v>
      </c>
      <c r="B9" t="s">
        <v>62</v>
      </c>
      <c r="C9">
        <v>272</v>
      </c>
      <c r="F9" s="3"/>
    </row>
    <row r="10" spans="1:8" x14ac:dyDescent="0.25">
      <c r="A10" s="11" t="s">
        <v>67</v>
      </c>
      <c r="B10" s="12">
        <v>3831</v>
      </c>
      <c r="C10" s="12">
        <v>3670</v>
      </c>
      <c r="E10" s="19" t="s">
        <v>100</v>
      </c>
      <c r="F10" s="3"/>
    </row>
    <row r="11" spans="1:8" x14ac:dyDescent="0.25">
      <c r="A11" s="6" t="s">
        <v>68</v>
      </c>
      <c r="B11" s="1">
        <v>1030</v>
      </c>
      <c r="C11" s="1">
        <v>1254</v>
      </c>
      <c r="E11" s="17" t="s">
        <v>102</v>
      </c>
      <c r="F11" s="3">
        <v>94</v>
      </c>
      <c r="G11">
        <v>73</v>
      </c>
      <c r="H11">
        <v>67</v>
      </c>
    </row>
    <row r="12" spans="1:8" x14ac:dyDescent="0.25">
      <c r="A12" t="s">
        <v>69</v>
      </c>
      <c r="E12" s="17" t="s">
        <v>103</v>
      </c>
      <c r="F12" s="20">
        <v>15120</v>
      </c>
      <c r="G12" s="1">
        <v>15284</v>
      </c>
      <c r="H12" s="1">
        <v>22479</v>
      </c>
    </row>
    <row r="13" spans="1:8" x14ac:dyDescent="0.25">
      <c r="A13" s="5" t="s">
        <v>70</v>
      </c>
      <c r="B13" s="1">
        <v>36333</v>
      </c>
      <c r="C13" s="1">
        <v>37799</v>
      </c>
      <c r="E13" s="17" t="s">
        <v>104</v>
      </c>
      <c r="F13" s="20">
        <v>5224</v>
      </c>
      <c r="G13" s="1">
        <v>5434</v>
      </c>
      <c r="H13" s="1">
        <v>5662</v>
      </c>
    </row>
    <row r="14" spans="1:8" x14ac:dyDescent="0.25">
      <c r="A14" t="s">
        <v>63</v>
      </c>
      <c r="B14">
        <v>186</v>
      </c>
      <c r="C14">
        <v>224</v>
      </c>
      <c r="E14" s="17" t="s">
        <v>105</v>
      </c>
      <c r="F14" s="20">
        <v>1129</v>
      </c>
      <c r="G14" s="1">
        <v>1117</v>
      </c>
      <c r="H14" s="1">
        <v>1075</v>
      </c>
    </row>
    <row r="15" spans="1:8" x14ac:dyDescent="0.25">
      <c r="A15" t="s">
        <v>71</v>
      </c>
      <c r="B15">
        <v>274</v>
      </c>
      <c r="C15">
        <v>223</v>
      </c>
      <c r="E15" s="17" t="s">
        <v>106</v>
      </c>
      <c r="F15" s="20">
        <v>1650</v>
      </c>
      <c r="G15" s="1">
        <v>1568</v>
      </c>
      <c r="H15" s="1">
        <v>1562</v>
      </c>
    </row>
    <row r="16" spans="1:8" ht="15.75" thickBot="1" x14ac:dyDescent="0.3">
      <c r="A16" s="9" t="s">
        <v>72</v>
      </c>
      <c r="B16" s="10">
        <v>41654</v>
      </c>
      <c r="C16" s="10">
        <v>43170</v>
      </c>
      <c r="E16" s="17" t="s">
        <v>54</v>
      </c>
      <c r="F16" s="20">
        <v>1628</v>
      </c>
      <c r="G16" s="1">
        <v>1450</v>
      </c>
      <c r="H16" s="1">
        <v>1096</v>
      </c>
    </row>
    <row r="17" spans="1:9" x14ac:dyDescent="0.25">
      <c r="B17" s="1"/>
      <c r="E17" s="17" t="s">
        <v>107</v>
      </c>
      <c r="F17" s="3">
        <v>65</v>
      </c>
      <c r="G17">
        <v>39</v>
      </c>
      <c r="H17">
        <v>4</v>
      </c>
    </row>
    <row r="18" spans="1:9" x14ac:dyDescent="0.25">
      <c r="E18" s="27" t="s">
        <v>108</v>
      </c>
      <c r="F18" s="20">
        <v>24910</v>
      </c>
      <c r="G18" s="1">
        <v>24965</v>
      </c>
      <c r="H18" s="1">
        <v>31945</v>
      </c>
    </row>
    <row r="19" spans="1:9" x14ac:dyDescent="0.25">
      <c r="A19" s="3" t="s">
        <v>73</v>
      </c>
      <c r="E19" s="19" t="s">
        <v>109</v>
      </c>
      <c r="F19" s="20">
        <v>2444</v>
      </c>
      <c r="G19" s="1">
        <v>1923</v>
      </c>
      <c r="H19" s="1">
        <v>5021</v>
      </c>
    </row>
    <row r="20" spans="1:9" x14ac:dyDescent="0.25">
      <c r="A20" t="s">
        <v>74</v>
      </c>
      <c r="E20" s="19" t="s">
        <v>110</v>
      </c>
      <c r="F20" s="3">
        <v>279</v>
      </c>
      <c r="G20">
        <v>801</v>
      </c>
      <c r="H20" s="1">
        <v>1236</v>
      </c>
    </row>
    <row r="21" spans="1:9" ht="15.75" thickBot="1" x14ac:dyDescent="0.3">
      <c r="A21" s="5" t="s">
        <v>75</v>
      </c>
      <c r="B21">
        <v>202</v>
      </c>
      <c r="C21" s="1">
        <v>1952</v>
      </c>
      <c r="E21" s="31" t="s">
        <v>6</v>
      </c>
      <c r="F21" s="32">
        <v>2165</v>
      </c>
      <c r="G21" s="8">
        <v>1122</v>
      </c>
      <c r="H21" s="8">
        <v>3785</v>
      </c>
    </row>
    <row r="22" spans="1:9" x14ac:dyDescent="0.25">
      <c r="A22" s="5" t="s">
        <v>76</v>
      </c>
      <c r="B22" s="1">
        <v>3193</v>
      </c>
      <c r="C22" s="1">
        <v>2989</v>
      </c>
      <c r="E22" s="19" t="s">
        <v>101</v>
      </c>
      <c r="F22" s="3"/>
    </row>
    <row r="23" spans="1:9" ht="30" x14ac:dyDescent="0.25">
      <c r="A23" s="5" t="s">
        <v>77</v>
      </c>
      <c r="B23">
        <v>488</v>
      </c>
      <c r="C23">
        <v>452</v>
      </c>
      <c r="E23" s="17" t="s">
        <v>131</v>
      </c>
      <c r="F23" s="3">
        <v>2.5499999999999998</v>
      </c>
      <c r="G23">
        <v>1.32</v>
      </c>
      <c r="H23">
        <v>4.47</v>
      </c>
    </row>
    <row r="24" spans="1:9" ht="30" x14ac:dyDescent="0.25">
      <c r="A24" s="13" t="s">
        <v>78</v>
      </c>
      <c r="B24" s="12">
        <v>3883</v>
      </c>
      <c r="C24" s="12">
        <v>5393</v>
      </c>
      <c r="E24" s="17" t="s">
        <v>111</v>
      </c>
      <c r="F24" s="3">
        <v>2.5499999999999998</v>
      </c>
      <c r="G24">
        <v>1.32</v>
      </c>
      <c r="H24">
        <v>4.45</v>
      </c>
    </row>
    <row r="25" spans="1:9" ht="15.75" thickBot="1" x14ac:dyDescent="0.3">
      <c r="A25" s="6" t="s">
        <v>79</v>
      </c>
      <c r="B25" s="1">
        <v>5032</v>
      </c>
      <c r="C25" s="1">
        <v>6564</v>
      </c>
      <c r="E25" s="29" t="s">
        <v>112</v>
      </c>
      <c r="F25" s="7">
        <v>0.59</v>
      </c>
      <c r="G25" s="30">
        <v>0.54</v>
      </c>
      <c r="H25" s="30">
        <v>0.52</v>
      </c>
    </row>
    <row r="26" spans="1:9" ht="30" x14ac:dyDescent="0.25">
      <c r="A26" t="s">
        <v>80</v>
      </c>
      <c r="B26" s="1">
        <v>3656</v>
      </c>
      <c r="C26" s="1">
        <v>3597</v>
      </c>
      <c r="E26" s="18" t="s">
        <v>113</v>
      </c>
      <c r="F26" s="20">
        <v>1650</v>
      </c>
      <c r="G26" s="1">
        <v>1568</v>
      </c>
      <c r="H26" s="1">
        <v>1562</v>
      </c>
    </row>
    <row r="27" spans="1:9" ht="30" x14ac:dyDescent="0.25">
      <c r="A27" t="s">
        <v>81</v>
      </c>
      <c r="B27" s="1">
        <v>4062</v>
      </c>
      <c r="C27" s="1">
        <v>4191</v>
      </c>
      <c r="E27" s="17" t="s">
        <v>114</v>
      </c>
      <c r="F27" s="20">
        <v>2342</v>
      </c>
      <c r="G27" s="1">
        <v>3058</v>
      </c>
      <c r="H27" s="1">
        <v>3358</v>
      </c>
    </row>
    <row r="28" spans="1:9" ht="45" x14ac:dyDescent="0.25">
      <c r="A28" s="14" t="s">
        <v>82</v>
      </c>
      <c r="B28" s="15">
        <v>16633</v>
      </c>
      <c r="C28" s="15">
        <v>19745</v>
      </c>
      <c r="E28" s="18" t="s">
        <v>115</v>
      </c>
      <c r="F28" s="20">
        <v>2224</v>
      </c>
      <c r="G28" s="1">
        <v>2684</v>
      </c>
      <c r="H28" s="1">
        <v>3262</v>
      </c>
    </row>
    <row r="29" spans="1:9" ht="45" x14ac:dyDescent="0.25">
      <c r="E29" s="18" t="s">
        <v>116</v>
      </c>
      <c r="F29" s="3">
        <v>533</v>
      </c>
      <c r="G29">
        <v>442</v>
      </c>
      <c r="H29">
        <v>366</v>
      </c>
    </row>
    <row r="30" spans="1:9" x14ac:dyDescent="0.25">
      <c r="A30" t="s">
        <v>83</v>
      </c>
      <c r="E30" s="25" t="s">
        <v>6</v>
      </c>
      <c r="F30" s="26">
        <v>2165</v>
      </c>
      <c r="G30" s="12">
        <v>1122</v>
      </c>
      <c r="H30" s="12">
        <v>3785</v>
      </c>
      <c r="I30" t="s">
        <v>122</v>
      </c>
    </row>
    <row r="32" spans="1:9" ht="30" x14ac:dyDescent="0.25">
      <c r="A32" s="3" t="s">
        <v>29</v>
      </c>
      <c r="E32" s="17" t="s">
        <v>121</v>
      </c>
      <c r="F32" s="3"/>
    </row>
    <row r="33" spans="1:8" ht="30" x14ac:dyDescent="0.25">
      <c r="A33" t="s">
        <v>84</v>
      </c>
      <c r="B33" s="1">
        <v>1566</v>
      </c>
      <c r="C33" s="1">
        <v>1566</v>
      </c>
      <c r="E33" s="23" t="s">
        <v>120</v>
      </c>
      <c r="F33" s="20">
        <v>-210</v>
      </c>
      <c r="G33">
        <v>64</v>
      </c>
      <c r="H33" s="1">
        <v>-483</v>
      </c>
    </row>
    <row r="34" spans="1:8" ht="45" x14ac:dyDescent="0.25">
      <c r="A34" t="s">
        <v>85</v>
      </c>
      <c r="B34" s="1">
        <v>25352</v>
      </c>
      <c r="C34" s="1">
        <v>23687</v>
      </c>
      <c r="E34" s="23" t="s">
        <v>119</v>
      </c>
      <c r="F34" s="3">
        <v>141</v>
      </c>
      <c r="G34">
        <v>167</v>
      </c>
      <c r="H34">
        <v>145</v>
      </c>
    </row>
    <row r="35" spans="1:8" x14ac:dyDescent="0.25">
      <c r="A35" t="s">
        <v>86</v>
      </c>
      <c r="B35" s="1">
        <v>-1897</v>
      </c>
      <c r="C35" s="1">
        <v>-1828</v>
      </c>
      <c r="E35" s="27" t="s">
        <v>118</v>
      </c>
      <c r="F35" s="14">
        <v>-69</v>
      </c>
      <c r="G35" s="28">
        <v>231</v>
      </c>
      <c r="H35" s="28">
        <v>-338</v>
      </c>
    </row>
    <row r="36" spans="1:8" x14ac:dyDescent="0.25">
      <c r="A36" s="14" t="s">
        <v>87</v>
      </c>
      <c r="B36" s="15">
        <v>25021</v>
      </c>
      <c r="C36" s="15">
        <v>23425</v>
      </c>
    </row>
    <row r="37" spans="1:8" ht="15.75" thickBot="1" x14ac:dyDescent="0.3">
      <c r="E37" s="21" t="s">
        <v>117</v>
      </c>
      <c r="F37" s="22">
        <v>2096</v>
      </c>
      <c r="G37" s="10">
        <v>1353</v>
      </c>
      <c r="H37" s="10">
        <v>3447</v>
      </c>
    </row>
    <row r="38" spans="1:8" ht="15.75" thickBot="1" x14ac:dyDescent="0.3">
      <c r="A38" s="7" t="s">
        <v>88</v>
      </c>
      <c r="B38" s="8">
        <v>41654</v>
      </c>
      <c r="C38" s="8">
        <v>43170</v>
      </c>
      <c r="E38" s="1"/>
    </row>
    <row r="39" spans="1:8" ht="15.75" thickBot="1" x14ac:dyDescent="0.3"/>
    <row r="40" spans="1:8" x14ac:dyDescent="0.25">
      <c r="A40" s="34" t="s">
        <v>89</v>
      </c>
      <c r="B40" s="49">
        <f>B10/B24</f>
        <v>0.98660829255730109</v>
      </c>
      <c r="C40" s="44">
        <f>C10/C24</f>
        <v>0.6805117745225292</v>
      </c>
      <c r="E40" s="40" t="s">
        <v>93</v>
      </c>
      <c r="F40" s="43">
        <f>F6/((B16+C16)/2)</f>
        <v>0.59061114778836177</v>
      </c>
      <c r="G40" s="49">
        <f>G6/C16</f>
        <v>0.61978225619643268</v>
      </c>
      <c r="H40" s="41"/>
    </row>
    <row r="41" spans="1:8" ht="30.75" customHeight="1" x14ac:dyDescent="0.25">
      <c r="A41" s="35" t="s">
        <v>92</v>
      </c>
      <c r="B41" s="45">
        <f>(B5+B6)/B24</f>
        <v>0.62168426474375482</v>
      </c>
      <c r="C41" s="46">
        <f>(C5+C6)/C24</f>
        <v>0.33079918412757275</v>
      </c>
      <c r="E41" s="53" t="s">
        <v>91</v>
      </c>
      <c r="F41" s="50">
        <f>(F19-F55)/F55</f>
        <v>32.944444444444443</v>
      </c>
      <c r="G41" s="50">
        <f>(G19-G55)/G55</f>
        <v>55.558823529411768</v>
      </c>
      <c r="H41" s="42" t="e">
        <f>(H19-H55)/H53</f>
        <v>#VALUE!</v>
      </c>
    </row>
    <row r="42" spans="1:8" ht="15.75" thickBot="1" x14ac:dyDescent="0.3">
      <c r="A42" s="36" t="s">
        <v>90</v>
      </c>
      <c r="B42" s="47">
        <f>B28/B36</f>
        <v>0.66476160025578512</v>
      </c>
      <c r="C42" s="48">
        <f>C28/C36</f>
        <v>0.84290288153681969</v>
      </c>
      <c r="E42" s="35" t="s">
        <v>129</v>
      </c>
      <c r="F42" s="37">
        <f>F21/((B16+C16)/2)</f>
        <v>5.1046873526360462E-2</v>
      </c>
      <c r="G42" s="51">
        <f>G21/C16</f>
        <v>2.5990271021542739E-2</v>
      </c>
      <c r="H42" s="38" t="e">
        <f>H21/D16</f>
        <v>#DIV/0!</v>
      </c>
    </row>
    <row r="43" spans="1:8" ht="29.25" customHeight="1" thickBot="1" x14ac:dyDescent="0.3">
      <c r="E43" s="36" t="s">
        <v>130</v>
      </c>
      <c r="F43" s="52">
        <f>F30/((B36+C36)/2)</f>
        <v>8.937786401354085E-2</v>
      </c>
      <c r="G43" s="52">
        <f>G30/C36</f>
        <v>4.789754535752401E-2</v>
      </c>
      <c r="H43" s="39" t="e">
        <f>H30/D36</f>
        <v>#DIV/0!</v>
      </c>
    </row>
    <row r="45" spans="1:8" x14ac:dyDescent="0.25">
      <c r="E45" s="1"/>
    </row>
    <row r="47" spans="1:8" x14ac:dyDescent="0.25">
      <c r="E47" s="1"/>
    </row>
    <row r="48" spans="1:8" x14ac:dyDescent="0.25">
      <c r="E48" s="1"/>
    </row>
    <row r="51" spans="5:8" ht="30" x14ac:dyDescent="0.25">
      <c r="E51" s="17" t="s">
        <v>127</v>
      </c>
      <c r="F51">
        <v>2016</v>
      </c>
      <c r="G51">
        <v>2015</v>
      </c>
      <c r="H51">
        <v>2014</v>
      </c>
    </row>
    <row r="52" spans="5:8" x14ac:dyDescent="0.25">
      <c r="E52" s="17" t="s">
        <v>57</v>
      </c>
    </row>
    <row r="53" spans="5:8" x14ac:dyDescent="0.25">
      <c r="E53" s="17" t="s">
        <v>123</v>
      </c>
      <c r="F53">
        <v>121</v>
      </c>
      <c r="G53">
        <v>102</v>
      </c>
      <c r="H53">
        <v>82</v>
      </c>
    </row>
    <row r="54" spans="5:8" x14ac:dyDescent="0.25">
      <c r="E54" s="17" t="s">
        <v>128</v>
      </c>
      <c r="F54">
        <v>-49</v>
      </c>
      <c r="G54">
        <v>-68</v>
      </c>
      <c r="H54">
        <v>-82</v>
      </c>
    </row>
    <row r="55" spans="5:8" x14ac:dyDescent="0.25">
      <c r="E55" t="s">
        <v>124</v>
      </c>
      <c r="F55">
        <v>72</v>
      </c>
      <c r="G55">
        <v>34</v>
      </c>
      <c r="H55" t="s">
        <v>62</v>
      </c>
    </row>
    <row r="56" spans="5:8" x14ac:dyDescent="0.25">
      <c r="E56" t="s">
        <v>125</v>
      </c>
      <c r="F56">
        <v>-7</v>
      </c>
      <c r="G56">
        <v>5</v>
      </c>
      <c r="H56">
        <v>4</v>
      </c>
    </row>
    <row r="57" spans="5:8" x14ac:dyDescent="0.25">
      <c r="E57" t="s">
        <v>126</v>
      </c>
      <c r="F57">
        <v>65</v>
      </c>
      <c r="G57">
        <v>39</v>
      </c>
      <c r="H57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Gillian</dc:creator>
  <cp:lastModifiedBy>ANDREW</cp:lastModifiedBy>
  <dcterms:created xsi:type="dcterms:W3CDTF">2018-10-09T18:09:55Z</dcterms:created>
  <dcterms:modified xsi:type="dcterms:W3CDTF">2018-10-18T01:50:52Z</dcterms:modified>
</cp:coreProperties>
</file>