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bo\Documents\GitHub\Hydraulic-Mimic-Arm\Final Report\Experimental Data\"/>
    </mc:Choice>
  </mc:AlternateContent>
  <xr:revisionPtr revIDLastSave="0" documentId="13_ncr:1_{1DF4E486-B556-4EFF-B1E9-B0155B2088F7}" xr6:coauthVersionLast="37" xr6:coauthVersionMax="37" xr10:uidLastSave="{00000000-0000-0000-0000-000000000000}"/>
  <bookViews>
    <workbookView xWindow="0" yWindow="0" windowWidth="19200" windowHeight="7965" xr2:uid="{83A5CEDF-E666-4F4A-BF91-CC0FB8030E4B}"/>
  </bookViews>
  <sheets>
    <sheet name="Dynonometer vs Pressure" sheetId="1" r:id="rId1"/>
    <sheet name="pressure vs direct cyl " sheetId="2" r:id="rId2"/>
    <sheet name="Dynonometer vs Pressure (no r)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3" l="1"/>
  <c r="E8" i="3"/>
  <c r="E7" i="3"/>
  <c r="E6" i="3"/>
  <c r="E5" i="3"/>
  <c r="E4" i="3"/>
  <c r="E3" i="3"/>
  <c r="E2" i="3"/>
  <c r="C3" i="3"/>
  <c r="C4" i="3"/>
  <c r="C5" i="3"/>
  <c r="C6" i="3"/>
  <c r="C7" i="3"/>
  <c r="C8" i="3"/>
  <c r="C9" i="3"/>
  <c r="C2" i="3"/>
  <c r="C3" i="1"/>
  <c r="C4" i="1"/>
  <c r="C5" i="1"/>
  <c r="C6" i="1"/>
  <c r="C7" i="1"/>
  <c r="C8" i="1"/>
  <c r="C2" i="1"/>
  <c r="E11" i="2"/>
  <c r="E10" i="2"/>
  <c r="D3" i="2"/>
  <c r="D4" i="2"/>
  <c r="D5" i="2"/>
  <c r="D6" i="2"/>
  <c r="D7" i="2"/>
  <c r="D8" i="2"/>
  <c r="D9" i="2"/>
  <c r="D2" i="2"/>
  <c r="C3" i="2"/>
  <c r="C4" i="2"/>
  <c r="C5" i="2"/>
  <c r="C6" i="2"/>
  <c r="C7" i="2"/>
  <c r="C8" i="2"/>
  <c r="C9" i="2"/>
  <c r="C2" i="2"/>
  <c r="I3" i="2"/>
  <c r="I2" i="2"/>
</calcChain>
</file>

<file path=xl/sharedStrings.xml><?xml version="1.0" encoding="utf-8"?>
<sst xmlns="http://schemas.openxmlformats.org/spreadsheetml/2006/main" count="15" uniqueCount="14">
  <si>
    <t>Dynomometer (kg)</t>
  </si>
  <si>
    <t>Pressure(bar)</t>
  </si>
  <si>
    <t>pressure</t>
  </si>
  <si>
    <t>force</t>
  </si>
  <si>
    <t>Cylinder Properties</t>
  </si>
  <si>
    <t>Bore Area</t>
  </si>
  <si>
    <t>Rod Area</t>
  </si>
  <si>
    <t>Conversion (bar to pascal)</t>
  </si>
  <si>
    <t>squared inches</t>
  </si>
  <si>
    <t>squared meters</t>
  </si>
  <si>
    <t>Efficiency</t>
  </si>
  <si>
    <t>pressure (bar)</t>
  </si>
  <si>
    <t>force (N)</t>
  </si>
  <si>
    <t>theoretical 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</si>
</sst>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'Dynonometer vs Pressure'!$B$1</c:f>
              <c:strCache>
                <c:ptCount val="1"/>
                <c:pt idx="0">
                  <c:v>Dynomometer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'Dynonometer vs Pressure'!$A$2:$A$20</c:f>
              <c:numCache>
                <c:formatCode>General</c:formatCode>
                <c:ptCount val="19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xVal>
          <c:yVal>
            <c:numRef>
              <c:f>'Dynonometer vs Pressure'!$B$2:$B$20</c:f>
              <c:numCache>
                <c:formatCode>General</c:formatCode>
                <c:ptCount val="19"/>
                <c:pt idx="0">
                  <c:v>4</c:v>
                </c:pt>
                <c:pt idx="1">
                  <c:v>5.5</c:v>
                </c:pt>
                <c:pt idx="2">
                  <c:v>5.9</c:v>
                </c:pt>
                <c:pt idx="3">
                  <c:v>7</c:v>
                </c:pt>
                <c:pt idx="4">
                  <c:v>8</c:v>
                </c:pt>
                <c:pt idx="5">
                  <c:v>9.75</c:v>
                </c:pt>
                <c:pt idx="6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D-4489-835E-5AE70E81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93272"/>
        <c:axId val="422395896"/>
      </c:scatterChart>
      <c:valAx>
        <c:axId val="42239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95896"/>
        <c:crosses val="autoZero"/>
        <c:crossBetween val="midCat"/>
      </c:valAx>
      <c:valAx>
        <c:axId val="42239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9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'Dynonometer vs Pressure (no r)'!$B$1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'Dynonometer vs Pressure (no r)'!$A$2:$A$9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</c:numCache>
            </c:numRef>
          </c:xVal>
          <c:yVal>
            <c:numRef>
              <c:f>'Dynonometer vs Pressure (no r)'!$B$2:$B$9</c:f>
              <c:numCache>
                <c:formatCode>General</c:formatCode>
                <c:ptCount val="8"/>
                <c:pt idx="1">
                  <c:v>6</c:v>
                </c:pt>
                <c:pt idx="2">
                  <c:v>6</c:v>
                </c:pt>
                <c:pt idx="3">
                  <c:v>7.75</c:v>
                </c:pt>
                <c:pt idx="4">
                  <c:v>9</c:v>
                </c:pt>
                <c:pt idx="5">
                  <c:v>10</c:v>
                </c:pt>
                <c:pt idx="6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7-48DF-B194-771DB87D10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'Dynonometer vs Pressure (no r)'!$F$20:$F$27</c:f>
              <c:numCache>
                <c:formatCode>General</c:formatCode>
                <c:ptCount val="8"/>
              </c:numCache>
            </c:numRef>
          </c:xVal>
          <c:yVal>
            <c:numRef>
              <c:f>'Dynonometer vs Pressure (no r)'!$G$20:$G$27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3F-99EB-521617AD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98984"/>
        <c:axId val="434999312"/>
      </c:scatterChart>
      <c:valAx>
        <c:axId val="43499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9312"/>
        <c:crosses val="autoZero"/>
        <c:crossBetween val="midCat"/>
      </c:valAx>
      <c:valAx>
        <c:axId val="4349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9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138112</xdr:rowOff>
    </xdr:from>
    <xdr:to>
      <xdr:col>10</xdr:col>
      <xdr:colOff>466725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0E899-B3F1-43EF-BE0D-2CA500BB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61912</xdr:rowOff>
    </xdr:from>
    <xdr:to>
      <xdr:col>14</xdr:col>
      <xdr:colOff>247650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E4177-75CA-460E-B548-97106B045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C082-F7D1-4295-862C-786A2D8F6EE2}">
  <dimension ref="A1:C8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12</v>
      </c>
    </row>
    <row r="2" spans="1:3" x14ac:dyDescent="0.25">
      <c r="A2">
        <v>6</v>
      </c>
      <c r="B2">
        <v>4</v>
      </c>
      <c r="C2">
        <f>B2*9.82</f>
        <v>39.28</v>
      </c>
    </row>
    <row r="3" spans="1:3" x14ac:dyDescent="0.25">
      <c r="A3">
        <v>8</v>
      </c>
      <c r="B3">
        <v>5.5</v>
      </c>
      <c r="C3">
        <f t="shared" ref="C3:C8" si="0">B3*9.82</f>
        <v>54.010000000000005</v>
      </c>
    </row>
    <row r="4" spans="1:3" x14ac:dyDescent="0.25">
      <c r="A4">
        <v>10</v>
      </c>
      <c r="B4">
        <v>5.9</v>
      </c>
      <c r="C4">
        <f t="shared" si="0"/>
        <v>57.938000000000002</v>
      </c>
    </row>
    <row r="5" spans="1:3" x14ac:dyDescent="0.25">
      <c r="A5">
        <v>12</v>
      </c>
      <c r="B5">
        <v>7</v>
      </c>
      <c r="C5">
        <f t="shared" si="0"/>
        <v>68.740000000000009</v>
      </c>
    </row>
    <row r="6" spans="1:3" x14ac:dyDescent="0.25">
      <c r="A6">
        <v>14</v>
      </c>
      <c r="B6">
        <v>8</v>
      </c>
      <c r="C6">
        <f t="shared" si="0"/>
        <v>78.56</v>
      </c>
    </row>
    <row r="7" spans="1:3" x14ac:dyDescent="0.25">
      <c r="A7">
        <v>16</v>
      </c>
      <c r="B7">
        <v>9.75</v>
      </c>
      <c r="C7">
        <f t="shared" si="0"/>
        <v>95.745000000000005</v>
      </c>
    </row>
    <row r="8" spans="1:3" x14ac:dyDescent="0.25">
      <c r="A8">
        <v>18</v>
      </c>
      <c r="B8">
        <v>10.5</v>
      </c>
      <c r="C8">
        <f t="shared" si="0"/>
        <v>103.11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88AA-43BF-49F7-86AD-17D6CA791C5D}">
  <dimension ref="A1:I11"/>
  <sheetViews>
    <sheetView workbookViewId="0">
      <selection activeCell="F21" sqref="F21"/>
    </sheetView>
  </sheetViews>
  <sheetFormatPr defaultRowHeight="15" x14ac:dyDescent="0.25"/>
  <cols>
    <col min="9" max="9" width="12" bestFit="1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10</v>
      </c>
      <c r="G1" t="s">
        <v>4</v>
      </c>
      <c r="H1" t="s">
        <v>8</v>
      </c>
      <c r="I1" t="s">
        <v>9</v>
      </c>
    </row>
    <row r="2" spans="1:9" x14ac:dyDescent="0.25">
      <c r="A2">
        <v>4</v>
      </c>
      <c r="B2">
        <v>16.43</v>
      </c>
      <c r="C2">
        <f>A2*I$4*(I$2-I$3)</f>
        <v>21.161248000000001</v>
      </c>
      <c r="D2">
        <f>B2/C2</f>
        <v>0.77641923576530081</v>
      </c>
      <c r="G2" t="s">
        <v>5</v>
      </c>
      <c r="H2">
        <v>0.11</v>
      </c>
      <c r="I2">
        <f>H2*POWER(2.54,2)/10000</f>
        <v>7.0967600000000001E-5</v>
      </c>
    </row>
    <row r="3" spans="1:9" x14ac:dyDescent="0.25">
      <c r="A3">
        <v>6</v>
      </c>
      <c r="B3">
        <v>24</v>
      </c>
      <c r="C3">
        <f t="shared" ref="C3:C9" si="0">A3*I$4*(I$2-I$3)</f>
        <v>31.741872000000001</v>
      </c>
      <c r="D3">
        <f t="shared" ref="D3:D9" si="1">B3/C3</f>
        <v>0.75609907317375613</v>
      </c>
      <c r="G3" t="s">
        <v>6</v>
      </c>
      <c r="H3">
        <v>2.8000000000000001E-2</v>
      </c>
      <c r="I3">
        <f>H3*POWER(2.54,2)/10000</f>
        <v>1.8064479999999998E-5</v>
      </c>
    </row>
    <row r="4" spans="1:9" x14ac:dyDescent="0.25">
      <c r="A4">
        <v>8</v>
      </c>
      <c r="B4">
        <v>31</v>
      </c>
      <c r="C4">
        <f t="shared" si="0"/>
        <v>42.322496000000001</v>
      </c>
      <c r="D4">
        <f t="shared" si="1"/>
        <v>0.73247097713707621</v>
      </c>
      <c r="G4" t="s">
        <v>7</v>
      </c>
      <c r="I4">
        <v>100000</v>
      </c>
    </row>
    <row r="5" spans="1:9" x14ac:dyDescent="0.25">
      <c r="A5">
        <v>10</v>
      </c>
      <c r="B5">
        <v>41</v>
      </c>
      <c r="C5">
        <f t="shared" si="0"/>
        <v>52.903120000000001</v>
      </c>
      <c r="D5">
        <f t="shared" si="1"/>
        <v>0.7750015500031</v>
      </c>
    </row>
    <row r="6" spans="1:9" x14ac:dyDescent="0.25">
      <c r="A6">
        <v>12</v>
      </c>
      <c r="B6">
        <v>47.5</v>
      </c>
      <c r="C6">
        <f t="shared" si="0"/>
        <v>63.483744000000002</v>
      </c>
      <c r="D6">
        <f t="shared" si="1"/>
        <v>0.74822304116152949</v>
      </c>
    </row>
    <row r="7" spans="1:9" x14ac:dyDescent="0.25">
      <c r="A7">
        <v>14</v>
      </c>
      <c r="B7">
        <v>54</v>
      </c>
      <c r="C7">
        <f t="shared" si="0"/>
        <v>74.064368000000002</v>
      </c>
      <c r="D7">
        <f t="shared" si="1"/>
        <v>0.72909553484612188</v>
      </c>
    </row>
    <row r="8" spans="1:9" x14ac:dyDescent="0.25">
      <c r="A8">
        <v>16</v>
      </c>
      <c r="B8">
        <v>61.7</v>
      </c>
      <c r="C8">
        <f t="shared" si="0"/>
        <v>84.644992000000002</v>
      </c>
      <c r="D8">
        <f t="shared" si="1"/>
        <v>0.72892676273157431</v>
      </c>
    </row>
    <row r="9" spans="1:9" x14ac:dyDescent="0.25">
      <c r="A9">
        <v>18</v>
      </c>
      <c r="B9">
        <v>72</v>
      </c>
      <c r="C9">
        <f t="shared" si="0"/>
        <v>95.225616000000002</v>
      </c>
      <c r="D9">
        <f t="shared" si="1"/>
        <v>0.75609907317375613</v>
      </c>
    </row>
    <row r="10" spans="1:9" x14ac:dyDescent="0.25">
      <c r="E10">
        <f>AVERAGE(D2:D9)</f>
        <v>0.75029190599902684</v>
      </c>
    </row>
    <row r="11" spans="1:9" x14ac:dyDescent="0.25">
      <c r="E11">
        <f>VAR(D2:D9)</f>
        <v>3.6975306468902465E-4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3FA6-F505-435E-9AC5-03C18D67843A}">
  <dimension ref="A1:E19"/>
  <sheetViews>
    <sheetView workbookViewId="0">
      <selection activeCell="H35" sqref="H35"/>
    </sheetView>
  </sheetViews>
  <sheetFormatPr defaultRowHeight="15" x14ac:dyDescent="0.25"/>
  <sheetData>
    <row r="1" spans="1:5" x14ac:dyDescent="0.25">
      <c r="A1" t="s">
        <v>2</v>
      </c>
      <c r="B1" t="s">
        <v>3</v>
      </c>
    </row>
    <row r="2" spans="1:5" x14ac:dyDescent="0.25">
      <c r="A2">
        <v>4</v>
      </c>
      <c r="C2">
        <f>B2*9.82</f>
        <v>0</v>
      </c>
      <c r="D2">
        <v>5</v>
      </c>
      <c r="E2">
        <f>D2*9.82</f>
        <v>49.1</v>
      </c>
    </row>
    <row r="3" spans="1:5" x14ac:dyDescent="0.25">
      <c r="A3">
        <v>6</v>
      </c>
      <c r="B3">
        <v>6</v>
      </c>
      <c r="C3">
        <f t="shared" ref="C3:E9" si="0">B3*9.82</f>
        <v>58.92</v>
      </c>
      <c r="D3">
        <v>6</v>
      </c>
      <c r="E3">
        <f t="shared" si="0"/>
        <v>58.92</v>
      </c>
    </row>
    <row r="4" spans="1:5" x14ac:dyDescent="0.25">
      <c r="A4">
        <v>8</v>
      </c>
      <c r="B4">
        <v>6</v>
      </c>
      <c r="C4">
        <f>B4*9.82</f>
        <v>58.92</v>
      </c>
      <c r="D4">
        <v>6.5</v>
      </c>
      <c r="E4">
        <f>D4*9.82</f>
        <v>63.83</v>
      </c>
    </row>
    <row r="5" spans="1:5" x14ac:dyDescent="0.25">
      <c r="A5">
        <v>10</v>
      </c>
      <c r="B5">
        <v>7.75</v>
      </c>
      <c r="C5">
        <f t="shared" si="0"/>
        <v>76.105000000000004</v>
      </c>
      <c r="D5">
        <v>7.75</v>
      </c>
      <c r="E5">
        <f t="shared" si="0"/>
        <v>76.105000000000004</v>
      </c>
    </row>
    <row r="6" spans="1:5" x14ac:dyDescent="0.25">
      <c r="A6">
        <v>12</v>
      </c>
      <c r="B6">
        <v>9</v>
      </c>
      <c r="C6">
        <f t="shared" si="0"/>
        <v>88.38</v>
      </c>
      <c r="D6">
        <v>9</v>
      </c>
      <c r="E6">
        <f t="shared" si="0"/>
        <v>88.38</v>
      </c>
    </row>
    <row r="7" spans="1:5" x14ac:dyDescent="0.25">
      <c r="A7">
        <v>14</v>
      </c>
      <c r="B7">
        <v>10</v>
      </c>
      <c r="C7">
        <f t="shared" si="0"/>
        <v>98.2</v>
      </c>
      <c r="D7">
        <v>10</v>
      </c>
      <c r="E7">
        <f t="shared" si="0"/>
        <v>98.2</v>
      </c>
    </row>
    <row r="8" spans="1:5" x14ac:dyDescent="0.25">
      <c r="A8">
        <v>16</v>
      </c>
      <c r="B8">
        <v>10.5</v>
      </c>
      <c r="C8">
        <f>B8*9.82</f>
        <v>103.11</v>
      </c>
      <c r="D8">
        <v>10.5</v>
      </c>
      <c r="E8">
        <f>D8*9.82</f>
        <v>103.11</v>
      </c>
    </row>
    <row r="9" spans="1:5" x14ac:dyDescent="0.25">
      <c r="A9">
        <v>18</v>
      </c>
      <c r="C9">
        <f t="shared" si="0"/>
        <v>0</v>
      </c>
      <c r="D9">
        <v>12</v>
      </c>
      <c r="E9">
        <f t="shared" si="0"/>
        <v>117.84</v>
      </c>
    </row>
    <row r="19" spans="2:2" x14ac:dyDescent="0.25">
      <c r="B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Dynonometer vs Pressure</vt:lpstr>
      <vt:lpstr>pressure vs direct cyl </vt:lpstr>
      <vt:lpstr>Dynonometer vs Pressure (no 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Robinson</dc:creator>
  <cp:lastModifiedBy>Andrew Robinson</cp:lastModifiedBy>
  <dcterms:created xsi:type="dcterms:W3CDTF">2018-10-09T04:15:43Z</dcterms:created>
  <dcterms:modified xsi:type="dcterms:W3CDTF">2018-10-15T11:57:41Z</dcterms:modified>
</cp:coreProperties>
</file>