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adiso365-my.sharepoint.com/personal/andrew_nalundasan_arcadis-us_com/Documents/SU/OMSBA 5067/week-03/"/>
    </mc:Choice>
  </mc:AlternateContent>
  <xr:revisionPtr revIDLastSave="221" documentId="14_{5EAD57C8-A8E3-4C76-9718-7673F5DDC204}" xr6:coauthVersionLast="46" xr6:coauthVersionMax="46" xr10:uidLastSave="{86A03E0A-4A8F-4555-9B5C-FD7F01890B24}"/>
  <bookViews>
    <workbookView xWindow="-120" yWindow="-120" windowWidth="29040" windowHeight="15840" xr2:uid="{A7690674-A85C-4149-9B26-9F99FB7CCB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F36" i="1"/>
  <c r="E37" i="1"/>
  <c r="H37" i="1" s="1"/>
  <c r="E36" i="1"/>
  <c r="H36" i="1" s="1"/>
  <c r="D38" i="1"/>
  <c r="E38" i="1" s="1"/>
  <c r="D37" i="1"/>
  <c r="D36" i="1"/>
  <c r="F38" i="1"/>
  <c r="G38" i="1" s="1"/>
  <c r="F37" i="1"/>
  <c r="G37" i="1" s="1"/>
  <c r="G36" i="1"/>
  <c r="J31" i="1"/>
  <c r="G32" i="1"/>
  <c r="F32" i="1"/>
  <c r="F31" i="1"/>
  <c r="G31" i="1" s="1"/>
  <c r="F30" i="1"/>
  <c r="G30" i="1" s="1"/>
  <c r="D32" i="1"/>
  <c r="E32" i="1" s="1"/>
  <c r="D31" i="1"/>
  <c r="E31" i="1" s="1"/>
  <c r="D30" i="1"/>
  <c r="E30" i="1" s="1"/>
  <c r="J15" i="1"/>
  <c r="F10" i="1"/>
  <c r="G10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E14" i="1"/>
  <c r="F14" i="1"/>
  <c r="G14" i="1" s="1"/>
  <c r="H14" i="1" s="1"/>
  <c r="F16" i="1"/>
  <c r="G16" i="1" s="1"/>
  <c r="F15" i="1"/>
  <c r="G15" i="1" s="1"/>
  <c r="D16" i="1"/>
  <c r="E16" i="1" s="1"/>
  <c r="D15" i="1"/>
  <c r="E15" i="1" s="1"/>
  <c r="F6" i="1"/>
  <c r="G6" i="1" s="1"/>
  <c r="F7" i="1"/>
  <c r="G7" i="1" s="1"/>
  <c r="F9" i="1"/>
  <c r="G9" i="1" s="1"/>
  <c r="F8" i="1"/>
  <c r="G8" i="1" s="1"/>
  <c r="F5" i="1"/>
  <c r="G5" i="1" s="1"/>
  <c r="F4" i="1"/>
  <c r="G4" i="1" s="1"/>
  <c r="F3" i="1"/>
  <c r="G3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H5" i="1" s="1"/>
  <c r="D4" i="1"/>
  <c r="E4" i="1" s="1"/>
  <c r="D3" i="1"/>
  <c r="E3" i="1" s="1"/>
  <c r="H3" i="1" s="1"/>
  <c r="F2" i="1"/>
  <c r="G2" i="1" s="1"/>
  <c r="H2" i="1" s="1"/>
  <c r="H31" i="1" l="1"/>
  <c r="H10" i="1"/>
  <c r="H32" i="1"/>
  <c r="H21" i="1"/>
  <c r="H25" i="1"/>
  <c r="H38" i="1"/>
  <c r="H30" i="1"/>
  <c r="H6" i="1"/>
  <c r="H20" i="1"/>
  <c r="H24" i="1"/>
  <c r="H22" i="1"/>
  <c r="H23" i="1"/>
  <c r="H9" i="1"/>
  <c r="H8" i="1"/>
  <c r="H7" i="1"/>
  <c r="H4" i="1"/>
  <c r="H16" i="1"/>
  <c r="H15" i="1"/>
</calcChain>
</file>

<file path=xl/sharedStrings.xml><?xml version="1.0" encoding="utf-8"?>
<sst xmlns="http://schemas.openxmlformats.org/spreadsheetml/2006/main" count="49" uniqueCount="15">
  <si>
    <t>X</t>
  </si>
  <si>
    <t>Y</t>
  </si>
  <si>
    <t>Split</t>
  </si>
  <si>
    <t>Left Center</t>
  </si>
  <si>
    <t>Left Error</t>
  </si>
  <si>
    <t>Right Center</t>
  </si>
  <si>
    <t>Right Error</t>
  </si>
  <si>
    <t>Total Error</t>
  </si>
  <si>
    <t>Best split at 1.8 for total error 0.59</t>
  </si>
  <si>
    <t>X &lt; 1.8</t>
  </si>
  <si>
    <t>X &gt; 1.8</t>
  </si>
  <si>
    <t>Best split at 3.2 for total error of 0.35</t>
  </si>
  <si>
    <t xml:space="preserve">Ŷ = </t>
  </si>
  <si>
    <t>X &lt; 3.2</t>
  </si>
  <si>
    <t>X &gt;= 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</si>
</sst>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  <xf numFmtId="0" fontId="0" fillId="0" borderId="2" xfId="0" applyFont="1" applyBorder="1"/>
    <xf numFmtId="0" fontId="2" fillId="3" borderId="1" xfId="0" applyFont="1" applyFill="1" applyBorder="1"/>
    <xf numFmtId="0" fontId="2" fillId="3" borderId="2" xfId="0" applyFont="1" applyFill="1" applyBorder="1"/>
    <xf numFmtId="2" fontId="0" fillId="0" borderId="1" xfId="0" applyNumberFormat="1" applyFont="1" applyBorder="1"/>
    <xf numFmtId="2" fontId="0" fillId="0" borderId="2" xfId="0" applyNumberFormat="1" applyFont="1" applyBorder="1"/>
    <xf numFmtId="0" fontId="2" fillId="3" borderId="3" xfId="0" applyFont="1" applyFill="1" applyBorder="1"/>
    <xf numFmtId="2" fontId="0" fillId="0" borderId="3" xfId="0" applyNumberFormat="1" applyFont="1" applyBorder="1"/>
    <xf numFmtId="2" fontId="0" fillId="0" borderId="4" xfId="0" applyNumberFormat="1" applyFont="1" applyBorder="1"/>
    <xf numFmtId="2" fontId="0" fillId="0" borderId="5" xfId="0" applyNumberFormat="1" applyFont="1" applyBorder="1"/>
    <xf numFmtId="2" fontId="0" fillId="0" borderId="6" xfId="0" applyNumberFormat="1" applyFont="1" applyBorder="1"/>
    <xf numFmtId="2" fontId="0" fillId="0" borderId="3" xfId="0" applyNumberFormat="1" applyFont="1" applyFill="1" applyBorder="1"/>
    <xf numFmtId="2" fontId="0" fillId="2" borderId="1" xfId="0" applyNumberFormat="1" applyFont="1" applyFill="1" applyBorder="1"/>
    <xf numFmtId="0" fontId="4" fillId="4" borderId="0" xfId="0" applyFont="1" applyFill="1" applyAlignment="1">
      <alignment horizontal="right"/>
    </xf>
    <xf numFmtId="0" fontId="0" fillId="4" borderId="0" xfId="0" applyFill="1"/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F0CD40-7754-4005-9BEA-2E63BF21937F}" name="Table1" displayName="Table1" ref="A1:H10" totalsRowShown="0" headerRowDxfId="8">
  <tableColumns count="8">
    <tableColumn id="1" xr3:uid="{9AB58470-8257-4595-BA91-ED86EB3E43C0}" name="X" dataDxfId="7"/>
    <tableColumn id="2" xr3:uid="{ADDA252B-9B4A-4E69-90FD-8F17BC0A5A1E}" name="Y" dataDxfId="6"/>
    <tableColumn id="4" xr3:uid="{D66C1E32-CBC0-4B2A-BFEC-A0E9B8DBF2F1}" name="Split" dataDxfId="5"/>
    <tableColumn id="5" xr3:uid="{72E6C00A-A8C8-4EEC-9A77-0AF6DDBD0018}" name="Left Center" dataDxfId="4"/>
    <tableColumn id="6" xr3:uid="{5DDFD09C-80C9-4892-AF4A-DFCB93B48FA2}" name="Left Error" dataDxfId="3"/>
    <tableColumn id="7" xr3:uid="{488BA0EB-5573-498C-9EA4-6483174D07EB}" name="Right Center" dataDxfId="2"/>
    <tableColumn id="8" xr3:uid="{69E3882B-C817-4DC0-9A5C-2C9420748EB3}" name="Right Error" dataDxfId="1"/>
    <tableColumn id="9" xr3:uid="{86F07057-02D9-4429-B97D-2717B446E9DF}" name="Total Error" dataDxfId="0">
      <calculatedColumnFormula>E2+G2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A71D-73B1-4450-B1E1-55A2145BD14C}">
  <dimension ref="A1:J38"/>
  <sheetViews>
    <sheetView tabSelected="1" zoomScale="80" zoomScaleNormal="80" workbookViewId="0">
      <selection activeCell="A2" sqref="A2:A10"/>
    </sheetView>
  </sheetViews>
  <sheetFormatPr defaultRowHeight="15" x14ac:dyDescent="0.25"/>
  <cols>
    <col min="1" max="1" width="10.5703125" bestFit="1" customWidth="1"/>
    <col min="2" max="2" width="11.28515625" bestFit="1" customWidth="1"/>
    <col min="3" max="3" width="13" customWidth="1"/>
    <col min="4" max="4" width="11.28515625" customWidth="1"/>
    <col min="5" max="5" width="14.140625" customWidth="1"/>
    <col min="6" max="6" width="12.42578125" customWidth="1"/>
    <col min="7" max="7" width="12.28515625" customWidth="1"/>
    <col min="8" max="8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5">
      <c r="A2" s="2">
        <v>1</v>
      </c>
      <c r="B2" s="2">
        <v>0.5</v>
      </c>
      <c r="C2">
        <v>0.9</v>
      </c>
      <c r="D2" s="2">
        <v>0.5</v>
      </c>
      <c r="E2" s="2">
        <v>0</v>
      </c>
      <c r="F2" s="2">
        <f>SUM(B3:B10)/8</f>
        <v>-0.36875000000000002</v>
      </c>
      <c r="G2" s="2">
        <f>(B3-F2)^2 + (B4-F2)^2 + (B5-F2)^2 + (B6-F2)^2 + (B7-F2)^2 + (B8-F2)^2 + (B9-F2)^2 + (B10-F2)^2</f>
        <v>2.1746875000000001</v>
      </c>
      <c r="H2" s="2">
        <f>E2+G2</f>
        <v>2.1746875000000001</v>
      </c>
    </row>
    <row r="3" spans="1:10" x14ac:dyDescent="0.25">
      <c r="A3" s="2">
        <v>1.2</v>
      </c>
      <c r="B3" s="2">
        <v>0.4</v>
      </c>
      <c r="C3" s="2">
        <v>1.1000000000000001</v>
      </c>
      <c r="D3" s="2">
        <f>SUM(B2:B3)/2</f>
        <v>0.45</v>
      </c>
      <c r="E3" s="2">
        <f>(B2-D3)^2 + (B3-D3)^2</f>
        <v>4.9999999999999975E-3</v>
      </c>
      <c r="F3" s="2">
        <f>SUM(B4:B10)/7</f>
        <v>-0.47857142857142859</v>
      </c>
      <c r="G3" s="2">
        <f>(B4-F3)^2 + (B5-F3)^2 + (B6-F3)^2 + (B7-F3)^2 + (B8-F3)^2 + (B9-F3)^2 + (B10-F3)^2</f>
        <v>1.4992857142857141</v>
      </c>
      <c r="H3" s="2">
        <f t="shared" ref="H3:H10" si="0">E3+G3</f>
        <v>1.504285714285714</v>
      </c>
    </row>
    <row r="4" spans="1:10" x14ac:dyDescent="0.25">
      <c r="A4" s="2">
        <v>1.5</v>
      </c>
      <c r="B4" s="2">
        <v>0.25</v>
      </c>
      <c r="C4" s="2">
        <v>1.4</v>
      </c>
      <c r="D4" s="2">
        <f>SUM(B2:B4)/3</f>
        <v>0.3833333333333333</v>
      </c>
      <c r="E4" s="2">
        <f>(B2-D4)^2 + (B3-D4)^2 + (B4-D4)^2</f>
        <v>3.1666666666666669E-2</v>
      </c>
      <c r="F4" s="2">
        <f>SUM(B5:B10)/6</f>
        <v>-0.6</v>
      </c>
      <c r="G4" s="2">
        <f>(B5-F4)^2 + (B6-F4)^2 + (B7-F4)^2 + (B8-F4)^2 + (B9-F4)^2 + (B10-F4)^2</f>
        <v>0.88000000000000012</v>
      </c>
      <c r="H4" s="2">
        <f t="shared" si="0"/>
        <v>0.91166666666666674</v>
      </c>
    </row>
    <row r="5" spans="1:10" x14ac:dyDescent="0.25">
      <c r="A5" s="2">
        <v>2</v>
      </c>
      <c r="B5" s="2">
        <v>0</v>
      </c>
      <c r="C5" s="2">
        <v>1.8</v>
      </c>
      <c r="D5" s="2">
        <f>SUM(B2:B5)/4</f>
        <v>0.28749999999999998</v>
      </c>
      <c r="E5" s="2">
        <f>(B2-D5)^2+(B3-D5)^2 + (B4-D5)^2+(B5-D5)^2</f>
        <v>0.141875</v>
      </c>
      <c r="F5" s="2">
        <f>SUM(B6:B10)/5</f>
        <v>-0.72</v>
      </c>
      <c r="G5" s="2">
        <f>(B6-F5)^2 + (B7-F5)^2 + (B8-F5)^2 + (B9-F5)^2 + (B10-F5)^2</f>
        <v>0.44800000000000006</v>
      </c>
      <c r="H5" s="3">
        <f t="shared" si="0"/>
        <v>0.58987500000000004</v>
      </c>
      <c r="I5" t="s">
        <v>8</v>
      </c>
    </row>
    <row r="6" spans="1:10" x14ac:dyDescent="0.25">
      <c r="A6" s="2">
        <v>2.6</v>
      </c>
      <c r="B6" s="2">
        <v>-0.3</v>
      </c>
      <c r="C6" s="4">
        <v>2.4</v>
      </c>
      <c r="D6" s="2">
        <f>SUM(B2:B6)/5</f>
        <v>0.16999999999999998</v>
      </c>
      <c r="E6" s="2">
        <f>(B2-D6)^2+(B3-D6)^2 + (B4-D6)^2+(B5-D6)^2 + (B6-D6)^2</f>
        <v>0.41799999999999998</v>
      </c>
      <c r="F6" s="2">
        <f>SUM(B7:B10)/4</f>
        <v>-0.82500000000000007</v>
      </c>
      <c r="G6" s="2">
        <f>(B7-F6)^2 + (B8-F6)^2 + (B9-F6)^2 + (B10-F6)^2</f>
        <v>0.22750000000000004</v>
      </c>
      <c r="H6" s="2">
        <f t="shared" si="0"/>
        <v>0.64549999999999996</v>
      </c>
    </row>
    <row r="7" spans="1:10" x14ac:dyDescent="0.25">
      <c r="A7" s="2">
        <v>3</v>
      </c>
      <c r="B7" s="2">
        <v>-0.5</v>
      </c>
      <c r="C7" s="2">
        <v>2.8</v>
      </c>
      <c r="D7" s="2">
        <f>SUM(B2:B7)/6</f>
        <v>5.8333333333333313E-2</v>
      </c>
      <c r="E7" s="2">
        <f>(B2-D7)^2+(B3-D7)^2 + (B4-D7)^2+(B5-D7)^2 +(B6-D7)^2 + (B7-D7)^2</f>
        <v>0.79208333333333336</v>
      </c>
      <c r="F7" s="2">
        <f>SUM(B8:B10)/3</f>
        <v>-0.93333333333333324</v>
      </c>
      <c r="G7" s="2">
        <f>(B8-F7)^2 + (B9-F7)^2 + (B10-F7)^2</f>
        <v>8.6666666666666725E-2</v>
      </c>
      <c r="H7" s="2">
        <f t="shared" si="0"/>
        <v>0.87875000000000014</v>
      </c>
    </row>
    <row r="8" spans="1:10" x14ac:dyDescent="0.25">
      <c r="A8" s="2">
        <v>3.4</v>
      </c>
      <c r="B8" s="2">
        <v>-0.7</v>
      </c>
      <c r="C8" s="2">
        <v>3.2</v>
      </c>
      <c r="D8" s="2">
        <f>SUM(B2:B8)/7</f>
        <v>-5.000000000000001E-2</v>
      </c>
      <c r="E8" s="2">
        <f>(B2-D8)^2+(B3-D8)^2 + (B4-D8)^2+(B5-D8)^2 +(B6-D8)^2 + (B7-D8)^2 + (B8-D8)^2</f>
        <v>1.2849999999999999</v>
      </c>
      <c r="F8" s="2">
        <f>SUM(B9:B10)/2</f>
        <v>-1.05</v>
      </c>
      <c r="G8" s="2">
        <f>(B9-F8)^2 + (B10-F8)^2</f>
        <v>5.0000000000000088E-3</v>
      </c>
      <c r="H8" s="2">
        <f t="shared" si="0"/>
        <v>1.29</v>
      </c>
    </row>
    <row r="9" spans="1:10" x14ac:dyDescent="0.25">
      <c r="A9" s="2">
        <v>4</v>
      </c>
      <c r="B9" s="2">
        <v>-1</v>
      </c>
      <c r="C9" s="2">
        <v>3.8</v>
      </c>
      <c r="D9" s="2">
        <f>SUM(B2:B9)/8</f>
        <v>-0.16875000000000001</v>
      </c>
      <c r="E9" s="2">
        <f>(B2-D9)^2+(B3-D9)^2 + (B4-D9)^2+(B5-D9)^2 +(B6-D9)^2 + (B7-D9)^2 + (B8-D9)^2 + (B9-D9)^2</f>
        <v>2.0746875</v>
      </c>
      <c r="F9" s="2">
        <f>SUM(B10)/1</f>
        <v>-1.1000000000000001</v>
      </c>
      <c r="G9" s="2">
        <f>(B9-F9)^2 + (B10-F9)^2</f>
        <v>1.0000000000000018E-2</v>
      </c>
      <c r="H9" s="2">
        <f t="shared" si="0"/>
        <v>2.0846875000000002</v>
      </c>
    </row>
    <row r="10" spans="1:10" x14ac:dyDescent="0.25">
      <c r="A10" s="2">
        <v>4.2</v>
      </c>
      <c r="B10" s="2">
        <v>-1.1000000000000001</v>
      </c>
      <c r="C10" s="2">
        <v>4.0999999999999996</v>
      </c>
      <c r="D10" s="2">
        <f>SUM(B2:B10)/9</f>
        <v>-0.27222222222222225</v>
      </c>
      <c r="E10" s="2">
        <f>(B2-D10)^2+(B3-D10)^2 + (B4-D10)^2+(B5-D10)^2 +(B6-D10)^2 + (B7-D10)^2 + (B8-D10)^2 + (B9-D10)^2 + (B10-D10)^2</f>
        <v>2.8455555555555558</v>
      </c>
      <c r="F10" s="2">
        <f>SUM(B10)/1</f>
        <v>-1.1000000000000001</v>
      </c>
      <c r="G10" s="2">
        <f>(B10-F10)^2</f>
        <v>0</v>
      </c>
      <c r="H10" s="2">
        <f t="shared" si="0"/>
        <v>2.8455555555555558</v>
      </c>
    </row>
    <row r="12" spans="1:10" x14ac:dyDescent="0.25">
      <c r="A12" s="1" t="s">
        <v>9</v>
      </c>
    </row>
    <row r="13" spans="1:10" x14ac:dyDescent="0.25">
      <c r="A13" s="6" t="s">
        <v>0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7" t="s">
        <v>6</v>
      </c>
      <c r="H13" s="10" t="s">
        <v>7</v>
      </c>
    </row>
    <row r="14" spans="1:10" x14ac:dyDescent="0.25">
      <c r="A14" s="8">
        <v>1</v>
      </c>
      <c r="B14" s="9">
        <v>0.5</v>
      </c>
      <c r="C14" s="5">
        <v>0.9</v>
      </c>
      <c r="D14" s="9">
        <v>0.5</v>
      </c>
      <c r="E14" s="9">
        <f>(B14-D14)^2</f>
        <v>0</v>
      </c>
      <c r="F14" s="9">
        <f>SUM(B14:B16)/3</f>
        <v>0.3833333333333333</v>
      </c>
      <c r="G14" s="9">
        <f>(B14-F14)^2 + (B15-F14)^2 + (B16-F14)^2</f>
        <v>3.1666666666666669E-2</v>
      </c>
      <c r="H14" s="11">
        <f>E14+G14</f>
        <v>3.1666666666666669E-2</v>
      </c>
    </row>
    <row r="15" spans="1:10" x14ac:dyDescent="0.25">
      <c r="A15" s="8">
        <v>1.2</v>
      </c>
      <c r="B15" s="9">
        <v>0.4</v>
      </c>
      <c r="C15" s="9">
        <v>1.1000000000000001</v>
      </c>
      <c r="D15" s="9">
        <f>SUM(B14:B15)/2</f>
        <v>0.45</v>
      </c>
      <c r="E15" s="9">
        <f>(B14-D15)^2 + (B15-D15)^2</f>
        <v>4.9999999999999975E-3</v>
      </c>
      <c r="F15" s="9">
        <f>SUM(B15:B16)/2</f>
        <v>0.32500000000000001</v>
      </c>
      <c r="G15" s="9">
        <f>(B15-F15)^2 + (B16-F15)^2</f>
        <v>1.1250000000000003E-2</v>
      </c>
      <c r="H15" s="11">
        <f t="shared" ref="H15:H16" si="1">E15+G15</f>
        <v>1.6250000000000001E-2</v>
      </c>
      <c r="I15" s="17" t="s">
        <v>12</v>
      </c>
      <c r="J15" s="18">
        <f>SUM(B14:B16)/3</f>
        <v>0.3833333333333333</v>
      </c>
    </row>
    <row r="16" spans="1:10" x14ac:dyDescent="0.25">
      <c r="A16" s="8">
        <v>1.5</v>
      </c>
      <c r="B16" s="9">
        <v>0.25</v>
      </c>
      <c r="C16" s="9">
        <v>1.4</v>
      </c>
      <c r="D16" s="9">
        <f>SUM(B14:B16)/3</f>
        <v>0.3833333333333333</v>
      </c>
      <c r="E16" s="9">
        <f>(B14-D16)^2 + (B15-D16)^2 + (B16-D16)^2</f>
        <v>3.1666666666666669E-2</v>
      </c>
      <c r="F16" s="9">
        <f>SUM(B16)/1</f>
        <v>0.25</v>
      </c>
      <c r="G16" s="9">
        <f>(B16-F16)^2</f>
        <v>0</v>
      </c>
      <c r="H16" s="11">
        <f t="shared" si="1"/>
        <v>3.1666666666666669E-2</v>
      </c>
    </row>
    <row r="18" spans="1:10" x14ac:dyDescent="0.25">
      <c r="A18" s="1" t="s">
        <v>10</v>
      </c>
    </row>
    <row r="19" spans="1:10" x14ac:dyDescent="0.25">
      <c r="A19" s="6" t="s">
        <v>0</v>
      </c>
      <c r="B19" s="7" t="s">
        <v>1</v>
      </c>
      <c r="C19" s="7" t="s">
        <v>2</v>
      </c>
      <c r="D19" s="7" t="s">
        <v>3</v>
      </c>
      <c r="E19" s="7" t="s">
        <v>4</v>
      </c>
      <c r="F19" s="7" t="s">
        <v>5</v>
      </c>
      <c r="G19" s="7" t="s">
        <v>6</v>
      </c>
      <c r="H19" s="10" t="s">
        <v>7</v>
      </c>
    </row>
    <row r="20" spans="1:10" x14ac:dyDescent="0.25">
      <c r="A20" s="8">
        <v>2</v>
      </c>
      <c r="B20" s="9">
        <v>0</v>
      </c>
      <c r="C20" s="9">
        <v>1.8</v>
      </c>
      <c r="D20" s="9">
        <f>B20/1</f>
        <v>0</v>
      </c>
      <c r="E20" s="9">
        <f>(B20-D20)^2</f>
        <v>0</v>
      </c>
      <c r="F20" s="9">
        <f>SUM(B20:B25)/6</f>
        <v>-0.6</v>
      </c>
      <c r="G20" s="15">
        <f>(B20-F20)^2 + (B21-F20)^2 +  (B22-F20)^2 + (B23-F20)^2 + (B24-F20)^2 + (B25-F20)^2</f>
        <v>0.88000000000000012</v>
      </c>
      <c r="H20" s="8">
        <f>E20+G20</f>
        <v>0.88000000000000012</v>
      </c>
    </row>
    <row r="21" spans="1:10" x14ac:dyDescent="0.25">
      <c r="A21" s="8">
        <v>2.6</v>
      </c>
      <c r="B21" s="9">
        <v>-0.3</v>
      </c>
      <c r="C21" s="9">
        <v>2.4</v>
      </c>
      <c r="D21" s="9">
        <f>SUM(B20:B21)/2</f>
        <v>-0.15</v>
      </c>
      <c r="E21" s="9">
        <f>(B20-D21)^2 + (B21-D21)^2</f>
        <v>4.4999999999999998E-2</v>
      </c>
      <c r="F21" s="9">
        <f>SUM(B21:B25)/5</f>
        <v>-0.72</v>
      </c>
      <c r="G21" s="11">
        <f>(B21-F21)^2 + (B22-F21)^2 + (B23-F21)^2 + (B24-F21)^2 + (B25-F21)^2</f>
        <v>0.44800000000000006</v>
      </c>
      <c r="H21" s="8">
        <f t="shared" ref="H21:H25" si="2">E21+G21</f>
        <v>0.49300000000000005</v>
      </c>
    </row>
    <row r="22" spans="1:10" x14ac:dyDescent="0.25">
      <c r="A22" s="8">
        <v>3</v>
      </c>
      <c r="B22" s="9">
        <v>-0.5</v>
      </c>
      <c r="C22" s="9">
        <v>2.8</v>
      </c>
      <c r="D22" s="9">
        <f>SUM(B20:B22)/3</f>
        <v>-0.26666666666666666</v>
      </c>
      <c r="E22" s="9">
        <f>(B20-D22)^2 + (B21-D22)^2 + (B22-D22)^2</f>
        <v>0.12666666666666665</v>
      </c>
      <c r="F22" s="9">
        <f>SUM(B22:B25)/4</f>
        <v>-0.82500000000000007</v>
      </c>
      <c r="G22" s="11">
        <f>(B22-F22)^2 + (B23-F22)^2 + (B24-F22)^2 + (B25-F22)^2</f>
        <v>0.22750000000000004</v>
      </c>
      <c r="H22" s="8">
        <f t="shared" si="2"/>
        <v>0.35416666666666669</v>
      </c>
    </row>
    <row r="23" spans="1:10" x14ac:dyDescent="0.25">
      <c r="A23" s="8">
        <v>3.4</v>
      </c>
      <c r="B23" s="9">
        <v>-0.7</v>
      </c>
      <c r="C23" s="9">
        <v>3.2</v>
      </c>
      <c r="D23" s="9">
        <f>SUM(B20:B23)/4</f>
        <v>-0.375</v>
      </c>
      <c r="E23" s="9">
        <f>(B20-D23)^2 + (B21-D23)^2 + (B22-D23)^2 + (B23-D23)^2</f>
        <v>0.26749999999999996</v>
      </c>
      <c r="F23" s="9">
        <f>SUM(B23:B25)/3</f>
        <v>-0.93333333333333324</v>
      </c>
      <c r="G23" s="11">
        <f>(B23-F23)^2 + (B24-F23)^2 + (B25-F23)^2</f>
        <v>8.6666666666666725E-2</v>
      </c>
      <c r="H23" s="16">
        <f t="shared" si="2"/>
        <v>0.35416666666666669</v>
      </c>
      <c r="I23" t="s">
        <v>11</v>
      </c>
    </row>
    <row r="24" spans="1:10" x14ac:dyDescent="0.25">
      <c r="A24" s="8">
        <v>4</v>
      </c>
      <c r="B24" s="9">
        <v>-1</v>
      </c>
      <c r="C24" s="9">
        <v>3.8</v>
      </c>
      <c r="D24" s="9">
        <f>SUM(B20:B24)/5</f>
        <v>-0.5</v>
      </c>
      <c r="E24" s="9">
        <f>(B20-D24)^2 + (B21-D24)^2 + (B22-D24)^2 + (B23-D24)^2 + (B24-D24)^2</f>
        <v>0.58000000000000007</v>
      </c>
      <c r="F24" s="9">
        <f>SUM(B24:B25)/2</f>
        <v>-1.05</v>
      </c>
      <c r="G24" s="11">
        <f>(B24-F24)^2 + (B25-F24)^2</f>
        <v>5.0000000000000088E-3</v>
      </c>
      <c r="H24" s="8">
        <f t="shared" si="2"/>
        <v>0.58500000000000008</v>
      </c>
    </row>
    <row r="25" spans="1:10" x14ac:dyDescent="0.25">
      <c r="A25" s="12">
        <v>4.2</v>
      </c>
      <c r="B25" s="13">
        <v>-1.1000000000000001</v>
      </c>
      <c r="C25" s="13">
        <v>4.0999999999999996</v>
      </c>
      <c r="D25" s="13">
        <f>SUM(B20:B25)/6</f>
        <v>-0.6</v>
      </c>
      <c r="E25" s="13">
        <f>(B20-D25)^2 + (B21-D25)^2 + (B22-D25)^2 + (B23-D25)^2 + (B24-D25)^2 + (B25-D25)^2</f>
        <v>0.88000000000000012</v>
      </c>
      <c r="F25" s="13">
        <f>SUM(B25)/1</f>
        <v>-1.1000000000000001</v>
      </c>
      <c r="G25" s="14">
        <f>(B25-F25)^2</f>
        <v>0</v>
      </c>
      <c r="H25" s="12">
        <f t="shared" si="2"/>
        <v>0.88000000000000012</v>
      </c>
    </row>
    <row r="28" spans="1:10" x14ac:dyDescent="0.25">
      <c r="A28" s="1" t="s">
        <v>13</v>
      </c>
    </row>
    <row r="29" spans="1:10" x14ac:dyDescent="0.25">
      <c r="A29" s="6" t="s">
        <v>0</v>
      </c>
      <c r="B29" s="7" t="s">
        <v>1</v>
      </c>
      <c r="C29" s="7" t="s">
        <v>2</v>
      </c>
      <c r="D29" s="7" t="s">
        <v>3</v>
      </c>
      <c r="E29" s="7" t="s">
        <v>4</v>
      </c>
      <c r="F29" s="7" t="s">
        <v>5</v>
      </c>
      <c r="G29" s="7" t="s">
        <v>6</v>
      </c>
      <c r="H29" s="10" t="s">
        <v>7</v>
      </c>
    </row>
    <row r="30" spans="1:10" x14ac:dyDescent="0.25">
      <c r="A30" s="8">
        <v>2</v>
      </c>
      <c r="B30" s="9">
        <v>0</v>
      </c>
      <c r="C30" s="9">
        <v>1.8</v>
      </c>
      <c r="D30" s="9">
        <f>B30/1</f>
        <v>0</v>
      </c>
      <c r="E30" s="9">
        <f>(B30-D30)^2</f>
        <v>0</v>
      </c>
      <c r="F30" s="9">
        <f>SUM(B30:B32)/3</f>
        <v>-0.26666666666666666</v>
      </c>
      <c r="G30" s="15">
        <f>(B30-F30)^2 + (B31-F30)^2 + (B32-F30)^2</f>
        <v>0.12666666666666665</v>
      </c>
      <c r="H30" s="2">
        <f>E30+G30</f>
        <v>0.12666666666666665</v>
      </c>
    </row>
    <row r="31" spans="1:10" x14ac:dyDescent="0.25">
      <c r="A31" s="8">
        <v>2.6</v>
      </c>
      <c r="B31" s="9">
        <v>-0.3</v>
      </c>
      <c r="C31" s="9">
        <v>2.4</v>
      </c>
      <c r="D31" s="9">
        <f>SUM(B30:B31)/2</f>
        <v>-0.15</v>
      </c>
      <c r="E31" s="9">
        <f>(B30-D31)^2 + (B31-D31)^2</f>
        <v>4.4999999999999998E-2</v>
      </c>
      <c r="F31" s="9">
        <f>SUM(B31:B32)/2</f>
        <v>-0.4</v>
      </c>
      <c r="G31" s="11">
        <f>(B31-F31)^2 + (B32-F31)^2</f>
        <v>2.0000000000000004E-2</v>
      </c>
      <c r="H31" s="2">
        <f t="shared" ref="H31:H32" si="3">E31+G31</f>
        <v>6.5000000000000002E-2</v>
      </c>
      <c r="I31" s="17" t="s">
        <v>12</v>
      </c>
      <c r="J31" s="18">
        <f>SUM(B30:B32)/3</f>
        <v>-0.26666666666666666</v>
      </c>
    </row>
    <row r="32" spans="1:10" x14ac:dyDescent="0.25">
      <c r="A32" s="8">
        <v>3</v>
      </c>
      <c r="B32" s="9">
        <v>-0.5</v>
      </c>
      <c r="C32" s="9">
        <v>2.8</v>
      </c>
      <c r="D32" s="9">
        <f>SUM(B30:B32)/3</f>
        <v>-0.26666666666666666</v>
      </c>
      <c r="E32" s="9">
        <f>(B30-D32)^2 + (B31-D32)^2 + (B32-D32)^2</f>
        <v>0.12666666666666665</v>
      </c>
      <c r="F32" s="9">
        <f>SUM(B32)/1</f>
        <v>-0.5</v>
      </c>
      <c r="G32" s="11">
        <f>(B32-F32)^2</f>
        <v>0</v>
      </c>
      <c r="H32" s="2">
        <f t="shared" si="3"/>
        <v>0.12666666666666665</v>
      </c>
    </row>
    <row r="34" spans="1:10" x14ac:dyDescent="0.25">
      <c r="A34" s="1" t="s">
        <v>14</v>
      </c>
    </row>
    <row r="35" spans="1:10" x14ac:dyDescent="0.25">
      <c r="A35" s="6" t="s">
        <v>0</v>
      </c>
      <c r="B35" s="7" t="s">
        <v>1</v>
      </c>
      <c r="C35" s="7" t="s">
        <v>2</v>
      </c>
      <c r="D35" s="7" t="s">
        <v>3</v>
      </c>
      <c r="E35" s="7" t="s">
        <v>4</v>
      </c>
      <c r="F35" s="7" t="s">
        <v>5</v>
      </c>
      <c r="G35" s="7" t="s">
        <v>6</v>
      </c>
      <c r="H35" s="10" t="s">
        <v>7</v>
      </c>
    </row>
    <row r="36" spans="1:10" x14ac:dyDescent="0.25">
      <c r="A36" s="8">
        <v>3.4</v>
      </c>
      <c r="B36" s="9">
        <v>-0.7</v>
      </c>
      <c r="C36" s="9">
        <v>3.2</v>
      </c>
      <c r="D36" s="9">
        <f>SUM(B36)/1</f>
        <v>-0.7</v>
      </c>
      <c r="E36" s="9">
        <f>(B36-D36)^2</f>
        <v>0</v>
      </c>
      <c r="F36" s="9">
        <f>SUM(B36:B38)/3</f>
        <v>-0.93333333333333324</v>
      </c>
      <c r="G36" s="11">
        <f>(B36-F36)^2 + (B37-F36)^2 + (B38-F36)^2</f>
        <v>8.6666666666666725E-2</v>
      </c>
      <c r="H36" s="4">
        <f>E36+G36</f>
        <v>8.6666666666666725E-2</v>
      </c>
    </row>
    <row r="37" spans="1:10" x14ac:dyDescent="0.25">
      <c r="A37" s="8">
        <v>4</v>
      </c>
      <c r="B37" s="9">
        <v>-1</v>
      </c>
      <c r="C37" s="9">
        <v>3.8</v>
      </c>
      <c r="D37" s="9">
        <f>SUM(B36:B37)/2</f>
        <v>-0.85</v>
      </c>
      <c r="E37" s="9">
        <f>(B36-D37)^2 + (B37-D37)^2</f>
        <v>4.5000000000000012E-2</v>
      </c>
      <c r="F37" s="9">
        <f>SUM(B37:B38)/2</f>
        <v>-1.05</v>
      </c>
      <c r="G37" s="11">
        <f>(B37-F37)^2 + (B38-F37)^2</f>
        <v>5.0000000000000088E-3</v>
      </c>
      <c r="H37" s="4">
        <f t="shared" ref="H37:H38" si="4">E37+G37</f>
        <v>5.0000000000000024E-2</v>
      </c>
      <c r="I37" s="17" t="s">
        <v>12</v>
      </c>
      <c r="J37" s="18">
        <f>SUM(B36:B38)/3</f>
        <v>-0.93333333333333324</v>
      </c>
    </row>
    <row r="38" spans="1:10" x14ac:dyDescent="0.25">
      <c r="A38" s="12">
        <v>4.2</v>
      </c>
      <c r="B38" s="13">
        <v>-1.1000000000000001</v>
      </c>
      <c r="C38" s="13">
        <v>4.0999999999999996</v>
      </c>
      <c r="D38" s="13">
        <f>SUM(B36:B38)/3</f>
        <v>-0.93333333333333324</v>
      </c>
      <c r="E38" s="13">
        <f>(B36-D38)^2 + (B37-D38)^2 + (B38-D38)^2</f>
        <v>8.6666666666666725E-2</v>
      </c>
      <c r="F38" s="13">
        <f>SUM(B38)/1</f>
        <v>-1.1000000000000001</v>
      </c>
      <c r="G38" s="14">
        <f>(B38-F38)^2</f>
        <v>0</v>
      </c>
      <c r="H38" s="4">
        <f t="shared" si="4"/>
        <v>8.6666666666666725E-2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ANalundasan</dc:creator>
  <cp:lastModifiedBy>Nalundasan, Andrew</cp:lastModifiedBy>
  <dcterms:created xsi:type="dcterms:W3CDTF">2021-04-15T03:37:57Z</dcterms:created>
  <dcterms:modified xsi:type="dcterms:W3CDTF">2021-04-16T21:57:30Z</dcterms:modified>
</cp:coreProperties>
</file>