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hidePivotFieldList="1"/>
  <mc:AlternateContent xmlns:mc="http://schemas.openxmlformats.org/markup-compatibility/2006">
    <mc:Choice Requires="x15">
      <x15ac:absPath xmlns:x15ac="http://schemas.microsoft.com/office/spreadsheetml/2010/11/ac" url="/Users/andrewpai/Desktop/data analytics boot camp/"/>
    </mc:Choice>
  </mc:AlternateContent>
  <bookViews>
    <workbookView xWindow="0" yWindow="460" windowWidth="25600" windowHeight="14520" activeTab="4"/>
  </bookViews>
  <sheets>
    <sheet name="Sheet1" sheetId="1" r:id="rId1"/>
    <sheet name="Sheet2" sheetId="3" r:id="rId2"/>
    <sheet name="Sheet3" sheetId="7" r:id="rId3"/>
    <sheet name="Sheet4" sheetId="9" r:id="rId4"/>
    <sheet name="Sheet5" sheetId="10" r:id="rId5"/>
  </sheets>
  <definedNames>
    <definedName name="_xlnm._FilterDatabase" localSheetId="0" hidden="1">Sheet1!$A$1:$R$4115</definedName>
  </definedNames>
  <calcPr calcId="150001" concurrentCalc="0"/>
  <pivotCaches>
    <pivotCache cacheId="3" r:id="rId6"/>
    <pivotCache cacheId="4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10" l="1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B13" i="10"/>
  <c r="B12" i="10"/>
  <c r="B11" i="10"/>
  <c r="B10" i="10"/>
  <c r="B9" i="10"/>
  <c r="B8" i="10"/>
  <c r="B7" i="10"/>
  <c r="E6" i="10"/>
  <c r="E7" i="10"/>
  <c r="E8" i="10"/>
  <c r="E9" i="10"/>
  <c r="E10" i="10"/>
  <c r="E11" i="10"/>
  <c r="E12" i="10"/>
  <c r="E13" i="10"/>
  <c r="D6" i="10"/>
  <c r="C6" i="10"/>
  <c r="B6" i="10"/>
  <c r="H5" i="10"/>
  <c r="H6" i="10"/>
  <c r="H7" i="10"/>
  <c r="H8" i="10"/>
  <c r="H9" i="10"/>
  <c r="H10" i="10"/>
  <c r="H11" i="10"/>
  <c r="H12" i="10"/>
  <c r="H13" i="10"/>
  <c r="G5" i="10"/>
  <c r="G6" i="10"/>
  <c r="G7" i="10"/>
  <c r="G8" i="10"/>
  <c r="G9" i="10"/>
  <c r="G10" i="10"/>
  <c r="G11" i="10"/>
  <c r="G12" i="10"/>
  <c r="G13" i="10"/>
  <c r="F5" i="10"/>
  <c r="F6" i="10"/>
  <c r="F7" i="10"/>
  <c r="F8" i="10"/>
  <c r="F9" i="10"/>
  <c r="F10" i="10"/>
  <c r="F11" i="10"/>
  <c r="F12" i="10"/>
  <c r="F13" i="10"/>
  <c r="E5" i="10"/>
  <c r="D5" i="10"/>
  <c r="C5" i="10"/>
  <c r="B5" i="10"/>
  <c r="H4" i="10"/>
  <c r="G4" i="10"/>
  <c r="F4" i="10"/>
  <c r="E4" i="10"/>
  <c r="D3" i="10"/>
  <c r="C3" i="10"/>
  <c r="D4" i="10"/>
  <c r="C4" i="10"/>
  <c r="D2" i="10"/>
  <c r="C2" i="10"/>
  <c r="B2" i="10"/>
  <c r="B3" i="10"/>
  <c r="B4" i="10"/>
  <c r="E3" i="10"/>
  <c r="H3" i="10"/>
  <c r="G3" i="10"/>
  <c r="F3" i="10"/>
  <c r="E2" i="10"/>
  <c r="H2" i="10"/>
  <c r="G2" i="10"/>
  <c r="F2" i="1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<sst xmlns="http://schemas.openxmlformats.org/spreadsheetml/2006/main" count="24822" uniqueCount="8401">
  <si>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</si>
  <si>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</si>
  <si>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</si>
  <si>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</si>
  <si>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</si>
  <si>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</si>
  <si>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</si>
  <si>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</si>
  <si>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</si>
  <si>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</si>
  <si>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</si>
  <si>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</si>
  <si>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</si>
  <si>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</si>
  <si>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</si>
  <si>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</si>
  <si>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</si>
  <si>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</si>
  <si>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</si>
  <si>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</si>
  <si>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</si>
  <si>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</si>
  <si>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</si>
  <si>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</si>
  <si>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</si>
  <si>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</si>
  <si>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</si>
  <si>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</si>
  <si>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</si>
  <si>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</si>
  <si>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</si>
  <si>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</si>
  <si>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</si>
  <si>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</si>
  <si>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</si>
  <si>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</si>
  <si>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</si>
  <si>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</si>
  <si>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</si>
  <si>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</si>
  <si>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</si>
  <si>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</si>
  <si>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</si>
  <si>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</si>
  <si>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</si>
  <si>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</si>
  <si>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</si>
  <si>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</si>
  <si>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</si>
  <si>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</si>
  <si>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</si>
  <si>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</si>
  <si>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</si>
  <si>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</si>
  <si>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</si>
  <si>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</si>
  <si>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</si>
  <si>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</si>
  <si>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</si>
  <si>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</si>
  <si>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</si>
  <si>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</si>
  <si>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</si>
  <si>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</si>
  <si>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</si>
  <si>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</si>
  <si>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</si>
  <si>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</si>
  <si>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</si>
  <si>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</si>
  <si>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</si>
  <si>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</si>
  <si>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</si>
  <si>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</si>
  <si>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</si>
  <si>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</si>
  <si>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</si>
  <si>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</si>
  <si>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</si>
  <si>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</si>
  <si>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</si>
  <si>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</si>
  <si>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</si>
  <si>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</si>
  <si>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</si>
  <si>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</si>
  <si>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</si>
  <si>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</si>
  <si>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</si>
  <si>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</si>
  <si>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</si>
  <si>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</si>
  <si>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</si>
  <si>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</si>
  <si>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</si>
  <si>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</si>
  <si>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</si>
  <si>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</si>
  <si>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</si>
  <si>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</si>
  <si>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</si>
  <si>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</si>
  <si>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</si>
  <si>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</si>
  <si>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</si>
  <si>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</si>
  <si>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</si>
  <si>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</si>
  <si>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</si>
  <si>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</si>
  <si>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</si>
  <si>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</si>
  <si>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</si>
  <si>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</si>
  <si>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</si>
  <si>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</si>
  <si>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</si>
  <si>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</si>
  <si>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</si>
  <si>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</si>
  <si>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</si>
  <si>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</si>
  <si>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</si>
  <si>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</si>
  <si>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</si>
  <si>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</si>
  <si>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</si>
  <si>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</si>
  <si>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</si>
  <si>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</si>
  <si>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</si>
  <si>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</si>
  <si>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</si>
  <si>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</si>
  <si>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</si>
  <si>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</si>
  <si>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</si>
  <si>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</si>
  <si>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</si>
  <si>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</si>
  <si>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</si>
  <si>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</si>
  <si>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</si>
  <si>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</si>
  <si>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</si>
  <si>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</si>
  <si>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</si>
  <si>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</si>
  <si>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</si>
  <si>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</si>
  <si>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</si>
  <si>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</si>
  <si>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</si>
  <si>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</si>
  <si>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</si>
  <si>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</si>
  <si>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</si>
  <si>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</si>
  <si>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</si>
  <si>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</si>
  <si>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</si>
  <si>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</si>
  <si>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</si>
  <si>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</si>
  <si>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</si>
  <si>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</si>
  <si>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</si>
  <si>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</si>
  <si>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</si>
  <si>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</si>
  <si>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</si>
  <si>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</si>
  <si>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</si>
  <si>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</si>
  <si>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</si>
  <si>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</si>
  <si>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</si>
  <si>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</si>
  <si>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</si>
  <si>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</si>
  <si>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</si>
  <si>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</si>
  <si>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</si>
  <si>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</si>
  <si>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</si>
  <si>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</si>
  <si>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</si>
  <si>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</si>
  <si>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</si>
  <si>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</si>
  <si>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</si>
  <si>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</si>
  <si>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</si>
  <si>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</si>
  <si>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</si>
  <si>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</si>
  <si>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</si>
  <si>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</si>
  <si>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</si>
  <si>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</si>
  <si>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</si>
  <si>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</si>
  <si>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</si>
  <si>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</si>
  <si>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</si>
  <si>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</si>
  <si>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</si>
  <si>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</si>
  <si>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</si>
  <si>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</si>
  <si>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</si>
  <si>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</si>
  <si>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</si>
  <si>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</si>
  <si>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</si>
  <si>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</si>
  <si>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</si>
  <si>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</si>
  <si>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</si>
  <si>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</si>
  <si>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</si>
  <si>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</si>
  <si>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</si>
  <si>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</si>
  <si>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</si>
  <si>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</si>
  <si>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</si>
  <si>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</si>
  <si>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</si>
  <si>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</si>
  <si>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</si>
  <si>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</si>
  <si>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</si>
  <si>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</si>
  <si>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</si>
  <si>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</si>
  <si>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</si>
  <si>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</si>
  <si>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</si>
  <si>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</si>
  <si>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</si>
  <si>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</si>
  <si>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</si>
  <si>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</si>
  <si>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</si>
  <si>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</si>
  <si>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</si>
  <si>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</si>
  <si>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</si>
  <si>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</si>
  <si>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</si>
  <si>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</si>
  <si>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</si>
  <si>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</si>
  <si>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</si>
  <si>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</si>
  <si>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</si>
  <si>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</si>
  <si>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</si>
  <si>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</si>
  <si>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</si>
  <si>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</si>
  <si>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</si>
  <si>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</si>
  <si>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</si>
  <si>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</si>
  <si>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</si>
  <si>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</si>
  <si>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</si>
  <si>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</si>
  <si>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</si>
  <si>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</si>
  <si>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</si>
  <si>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</si>
  <si>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</si>
  <si>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</si>
  <si>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</si>
  <si>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</si>
  <si>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</si>
  <si>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</si>
  <si>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</si>
  <si>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</si>
  <si>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</si>
  <si>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</si>
  <si>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</si>
  <si>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</si>
  <si>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</si>
  <si>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</si>
  <si>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</si>
  <si>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</si>
  <si>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</si>
  <si>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</si>
  <si>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</si>
  <si>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</si>
  <si>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</si>
  <si>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</si>
  <si>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</si>
  <si>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</si>
  <si>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</si>
  <si>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</si>
  <si>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</si>
  <si>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</si>
  <si>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</si>
  <si>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</si>
  <si>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</si>
  <si>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</si>
  <si>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</si>
  <si>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</si>
  <si>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</si>
  <si>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</si>
  <si>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</si>
  <si>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</si>
  <si>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</si>
  <si>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</si>
  <si>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</si>
  <si>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</si>
  <si>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</si>
  <si>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</si>
  <si>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</si>
  <si>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</si>
  <si>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</si>
  <si>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</si>
  <si>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</si>
  <si>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</si>
  <si>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</si>
  <si>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</si>
  <si>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</si>
  <si>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</si>
  <si>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</si>
  <si>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</si>
  <si>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</si>
  <si>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</si>
  <si>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</si>
  <si>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</si>
  <si>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</si>
  <si>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</si>
  <si>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</si>
  <si>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</si>
  <si>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</si>
  <si>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</si>
  <si>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</si>
  <si>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</si>
  <si>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</si>
  <si>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</si>
  <si>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</si>
  <si>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</si>
  <si>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</si>
  <si>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</si>
  <si>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</si>
  <si>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</si>
  <si>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</si>
  <si>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</si>
  <si>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</si>
  <si>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</si>
  <si>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</si>
  <si>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</si>
  <si>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</si>
  <si>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</si>
  <si>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</si>
  <si>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</si>
  <si>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</si>
  <si>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</si>
  <si>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</si>
  <si>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</si>
  <si>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</si>
  <si>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</si>
  <si>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</si>
  <si>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</si>
  <si>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</si>
  <si>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</si>
  <si>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</si>
  <si>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</si>
  <si>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</si>
  <si>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</si>
  <si>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</si>
  <si>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</si>
  <si>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</si>
  <si>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</si>
  <si>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</si>
  <si>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</si>
  <si>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</si>
  <si>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</si>
  <si>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</si>
  <si>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</si>
  <si>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</si>
  <si>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</si>
  <si>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</si>
  <si>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</si>
  <si>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</si>
  <si>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</si>
  <si>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</si>
  <si>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</si>
  <si>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</si>
  <si>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</si>
  <si>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</si>
  <si>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</si>
  <si>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</si>
  <si>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</si>
  <si>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</si>
  <si>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</si>
  <si>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</si>
  <si>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</si>
  <si>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</si>
  <si>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</si>
  <si>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</si>
  <si>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</si>
  <si>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</si>
  <si>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</si>
  <si>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</si>
  <si>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</si>
  <si>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</si>
  <si>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</si>
  <si>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</si>
  <si>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</si>
  <si>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</si>
  <si>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</si>
  <si>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</si>
  <si>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</si>
  <si>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</si>
  <si>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</si>
  <si>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</si>
  <si>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</si>
  <si>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</si>
  <si>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</si>
  <si>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</si>
  <si>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</si>
  <si>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</si>
  <si>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</si>
  <si>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</si>
  <si>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</si>
  <si>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</si>
  <si>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</si>
  <si>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</si>
  <si>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</si>
  <si>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</si>
  <si>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</si>
  <si>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</si>
  <si>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</si>
  <si>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</si>
  <si>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</si>
  <si>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</si>
  <si>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</si>
  <si>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</si>
  <si>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</si>
  <si>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</si>
  <si>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</si>
  <si>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</si>
  <si>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</si>
  <si>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</si>
  <si>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</si>
  <si>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</si>
  <si>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</si>
  <si>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</si>
  <si>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</si>
  <si>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</si>
  <si>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</si>
  <si>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</si>
  <si>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</si>
  <si>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</si>
  <si>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</si>
  <si>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</si>
  <si>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</si>
  <si>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</si>
  <si>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</si>
  <si>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</si>
  <si>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</si>
  <si>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</si>
  <si>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</si>
  <si>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</si>
  <si>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</si>
  <si>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</si>
  <si>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</si>
  <si>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</si>
  <si>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</si>
  <si>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</si>
  <si>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</si>
  <si>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</si>
  <si>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</si>
  <si>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</si>
  <si>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</si>
  <si>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</si>
  <si>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</si>
  <si>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</si>
  <si>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</si>
  <si>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</si>
  <si>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</si>
  <si>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</si>
  <si>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</si>
  <si>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</si>
  <si>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</si>
  <si>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</si>
  <si>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</si>
  <si>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</si>
  <si>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</si>
  <si>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</si>
  <si>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</si>
  <si>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</si>
  <si>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</si>
  <si>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</si>
  <si>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</si>
  <si>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</si>
  <si>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</si>
  <si>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</si>
  <si>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</si>
  <si>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</si>
  <si>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</si>
  <si>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</si>
  <si>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</si>
  <si>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</si>
  <si>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</si>
  <si>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</si>
  <si>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</si>
  <si>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</si>
  <si>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</si>
  <si>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</si>
  <si>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</si>
  <si>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</si>
  <si>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</si>
  <si>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</si>
  <si>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</si>
  <si>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</si>
  <si>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</si>
  <si>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</si>
  <si>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</si>
  <si>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</si>
  <si>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</si>
  <si>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</si>
  <si>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</si>
  <si>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</si>
  <si>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</si>
  <si>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</si>
  <si>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</si>
  <si>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</si>
  <si>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</si>
  <si>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</si>
  <si>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</si>
  <si>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</si>
  <si>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</si>
  <si>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</si>
  <si>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</si>
  <si>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</si>
  <si>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</si>
  <si>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</si>
  <si>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</si>
  <si>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</si>
  <si>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</si>
  <si>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</si>
  <si>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</si>
  <si>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</si>
  <si>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</si>
  <si>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</si>
  <si>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</si>
  <si>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</si>
  <si>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</si>
  <si>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</si>
  <si>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</si>
  <si>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</si>
  <si>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</si>
  <si>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</si>
  <si>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</si>
  <si>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</si>
  <si>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</si>
  <si>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</si>
  <si>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</si>
  <si>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</si>
  <si>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</si>
  <si>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</si>
  <si>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</si>
  <si>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</si>
  <si>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</si>
  <si>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</si>
  <si>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</si>
  <si>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</si>
  <si>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</si>
  <si>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</si>
  <si>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</si>
  <si>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</si>
  <si>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</si>
  <si>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</si>
  <si>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</si>
  <si>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</si>
  <si>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</si>
  <si>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</si>
  <si>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</si>
  <si>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</si>
  <si>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</si>
  <si>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</si>
  <si>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</si>
  <si>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</si>
  <si>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</si>
  <si>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</si>
  <si>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</si>
  <si>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</si>
  <si>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</si>
  <si>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</si>
  <si>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</si>
  <si>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</si>
  <si>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</si>
  <si>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</si>
  <si>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</si>
  <si>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</si>
  <si>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</si>
  <si>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</si>
  <si>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</si>
  <si>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</si>
  <si>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</si>
  <si>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</si>
  <si>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</si>
  <si>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</si>
  <si>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</si>
  <si>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</si>
  <si>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</si>
  <si>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</si>
  <si>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</si>
  <si>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</si>
  <si>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</si>
  <si>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</si>
  <si>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</si>
  <si>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</si>
  <si>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</si>
  <si>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</si>
  <si>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</si>
  <si>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</si>
  <si>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</si>
  <si>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</si>
  <si>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</si>
  <si>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</si>
  <si>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</si>
  <si>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</si>
  <si>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</si>
  <si>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</si>
  <si>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</si>
  <si>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</si>
  <si>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</si>
  <si>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</si>
  <si>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</si>
  <si>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</si>
  <si>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</si>
  <si>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</si>
  <si>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</si>
  <si>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</si>
  <si>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</si>
  <si>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</si>
  <si>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</si>
  <si>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</si>
  <si>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</si>
  <si>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</si>
  <si>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</si>
  <si>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</si>
  <si>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</si>
  <si>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</si>
  <si>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</si>
  <si>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</si>
  <si>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</si>
  <si>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</si>
  <si>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</si>
  <si>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</si>
  <si>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</si>
  <si>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</si>
  <si>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</si>
  <si>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</si>
  <si>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</si>
  <si>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</si>
  <si>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</si>
  <si>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</si>
  <si>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</si>
  <si>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</si>
  <si>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</si>
  <si>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</si>
  <si>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</si>
  <si>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</si>
  <si>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</si>
  <si>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</si>
  <si>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</si>
  <si>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</si>
  <si>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</si>
  <si>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</si>
  <si>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</si>
  <si>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</si>
  <si>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</si>
  <si>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</si>
  <si>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</si>
  <si>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</si>
  <si>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</si>
  <si>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</si>
  <si>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</si>
  <si>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</si>
  <si>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</si>
  <si>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</si>
  <si>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</si>
  <si>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</si>
  <si>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</si>
  <si>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</si>
  <si>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</si>
  <si>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</si>
  <si>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</si>
  <si>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</si>
  <si>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</si>
  <si>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</si>
  <si>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</si>
  <si>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</si>
  <si>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</si>
  <si>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</si>
  <si>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</si>
  <si>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</si>
  <si>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</si>
  <si>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</si>
  <si>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</si>
  <si>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</si>
  <si>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</si>
  <si>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</si>
  <si>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</si>
  <si>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</si>
  <si>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</si>
  <si>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</si>
  <si>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</si>
  <si>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</si>
  <si>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</si>
  <si>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</si>
  <si>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</si>
  <si>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</si>
  <si>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</si>
  <si>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</si>
  <si>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</si>
  <si>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</si>
  <si>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</si>
  <si>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</si>
  <si>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</si>
  <si>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</si>
  <si>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</si>
  <si>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</si>
  <si>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</si>
  <si>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</si>
  <si>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</si>
  <si>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</si>
  <si>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</si>
  <si>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</si>
  <si>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</si>
  <si>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</si>
  <si>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</si>
  <si>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</si>
  <si>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</si>
  <si>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</si>
  <si>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</si>
  <si>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</si>
  <si>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</si>
  <si>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</si>
  <si>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</si>
  <si>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</si>
  <si>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</si>
  <si>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</si>
  <si>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</si>
  <si>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</si>
  <si>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</si>
  <si>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</si>
  <si>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</si>
  <si>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</si>
  <si>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</si>
  <si>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</si>
  <si>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</si>
  <si>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</si>
  <si>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</si>
  <si>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</si>
  <si>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</si>
  <si>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</si>
  <si>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</si>
  <si>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</si>
  <si>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</si>
  <si>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</si>
  <si>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</si>
  <si>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</si>
  <si>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</si>
  <si>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</si>
  <si>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</si>
  <si>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</si>
  <si>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</si>
  <si>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</si>
  <si>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</si>
  <si>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</si>
  <si>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</si>
  <si>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</si>
  <si>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</si>
  <si>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</si>
  <si>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</si>
  <si>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</si>
  <si>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</si>
  <si>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</si>
  <si>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</si>
  <si>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</si>
  <si>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</si>
  <si>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</si>
  <si>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</si>
  <si>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</si>
  <si>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</si>
  <si>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</si>
  <si>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</si>
  <si>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</si>
  <si>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</si>
  <si>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</si>
  <si>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</si>
  <si>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</si>
  <si>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</si>
  <si>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</si>
  <si>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</si>
  <si>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</si>
  <si>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</si>
  <si>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</si>
  <si>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</si>
  <si>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</si>
  <si>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</si>
  <si>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</si>
  <si>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</si>
  <si>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</si>
  <si>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</si>
  <si>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</si>
  <si>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</si>
  <si>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</si>
  <si>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</si>
  <si>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</si>
  <si>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</si>
  <si>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</si>
  <si>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</si>
  <si>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</si>
  <si>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</si>
  <si>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</si>
  <si>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</si>
  <si>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</si>
  <si>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</si>
  <si>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</si>
  <si>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</si>
  <si>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</si>
  <si>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</si>
  <si>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</si>
  <si>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</si>
  <si>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</si>
  <si>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</si>
  <si>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</si>
  <si>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</si>
  <si>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</si>
  <si>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</si>
  <si>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</si>
  <si>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</si>
  <si>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</si>
  <si>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</si>
  <si>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</si>
  <si>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</si>
  <si>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</si>
  <si>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</si>
  <si>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</si>
  <si>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</si>
  <si>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</si>
  <si>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</si>
  <si>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</si>
  <si>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</si>
  <si>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</si>
  <si>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</si>
  <si>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</si>
  <si>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</si>
  <si>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</si>
  <si>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</si>
  <si>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</si>
  <si>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</si>
  <si>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</si>
  <si>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</si>
  <si>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</si>
  <si>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</si>
  <si>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</si>
  <si>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</si>
  <si>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</si>
  <si>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</si>
  <si>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</si>
  <si>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</si>
  <si>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</si>
  <si>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</si>
  <si>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</si>
  <si>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</si>
  <si>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</si>
  <si>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</si>
  <si>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</si>
  <si>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</si>
  <si>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</si>
  <si>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</si>
  <si>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</si>
  <si>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</si>
  <si>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</si>
  <si>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</si>
  <si>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</si>
  <si>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</si>
  <si>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</si>
  <si>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</si>
  <si>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</si>
  <si>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</si>
  <si>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</si>
  <si>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</si>
  <si>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</si>
  <si>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</si>
  <si>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</si>
  <si>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</si>
  <si>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</si>
  <si>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</si>
  <si>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</si>
  <si>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</si>
  <si>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</si>
  <si>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</si>
  <si>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</si>
  <si>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</si>
  <si>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</si>
  <si>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</si>
  <si>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</si>
  <si>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</si>
  <si>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</si>
  <si>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</si>
  <si>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</si>
  <si>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</si>
  <si>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</si>
  <si>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</si>
  <si>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</si>
  <si>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</si>
  <si>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</si>
  <si>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</si>
  <si>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</si>
  <si>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</si>
  <si>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</si>
  <si>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</si>
  <si>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</si>
  <si>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</si>
  <si>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</si>
  <si>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</si>
  <si>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</si>
  <si>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</si>
  <si>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</si>
  <si>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</si>
  <si>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</si>
  <si>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</si>
  <si>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</si>
  <si>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</si>
  <si>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</si>
  <si>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</si>
  <si>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</si>
  <si>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</si>
  <si>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</si>
  <si>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</si>
  <si>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</si>
  <si>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</si>
  <si>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</si>
  <si>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</si>
  <si>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</si>
  <si>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</si>
  <si>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</si>
  <si>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</si>
  <si>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</si>
  <si>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</si>
  <si>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</si>
  <si>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</si>
  <si>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</si>
  <si>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</si>
  <si>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</si>
  <si>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</si>
  <si>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</si>
  <si>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</si>
  <si>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</si>
  <si>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</si>
  <si>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</si>
  <si>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</si>
  <si>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</si>
  <si>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</si>
  <si>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</si>
  <si>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</si>
  <si>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</si>
  <si>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</si>
  <si>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</si>
  <si>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</si>
  <si>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</si>
  <si>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</si>
  <si>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</si>
  <si>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</si>
  <si>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</si>
  <si>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</si>
  <si>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</si>
  <si>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</si>
  <si>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</si>
  <si>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</si>
  <si>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</si>
  <si>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</si>
  <si>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</si>
  <si>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</si>
  <si>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</si>
  <si>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</si>
  <si>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</si>
  <si>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</si>
  <si>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</si>
  <si>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</si>
  <si>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</si>
  <si>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</si>
  <si>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</si>
  <si>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</si>
  <si>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</si>
  <si>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</si>
  <si>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</si>
  <si>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</si>
  <si>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</si>
  <si>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</si>
  <si>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</si>
  <si>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</si>
  <si>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</si>
  <si>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</si>
  <si>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</si>
  <si>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</si>
  <si>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</si>
  <si>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</si>
  <si>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</si>
  <si>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</si>
  <si>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</si>
  <si>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</si>
  <si>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</si>
  <si>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</si>
  <si>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</si>
  <si>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</si>
  <si>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</si>
  <si>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</si>
  <si>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</si>
  <si>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</si>
  <si>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</si>
  <si>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</si>
  <si>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</si>
  <si>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</si>
  <si>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</si>
  <si>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</si>
  <si>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</si>
  <si>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</si>
  <si>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</si>
  <si>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</si>
  <si>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</si>
  <si>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</si>
  <si>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</si>
  <si>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</si>
  <si>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</si>
  <si>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</si>
  <si>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</si>
  <si>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</si>
  <si>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</si>
  <si>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</si>
  <si>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</si>
  <si>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</si>
  <si>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</si>
  <si>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</si>
  <si>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</si>
  <si>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</si>
  <si>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</si>
  <si>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</si>
  <si>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</si>
  <si>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</si>
  <si>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</si>
  <si>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</si>
  <si>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</si>
  <si>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</si>
  <si>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</si>
  <si>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</si>
  <si>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</si>
  <si>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</si>
  <si>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</si>
  <si>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</si>
  <si>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</si>
  <si>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</si>
  <si>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</si>
  <si>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</si>
  <si>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</si>
  <si>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</si>
  <si>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</si>
  <si>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</si>
  <si>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</si>
  <si>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</si>
  <si>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</si>
  <si>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</si>
  <si>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</si>
  <si>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</si>
  <si>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</si>
  <si>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</si>
  <si>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</si>
  <si>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</si>
  <si>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</si>
  <si>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</si>
  <si>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</si>
  <si>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</si>
  <si>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</si>
  <si>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</si>
  <si>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</si>
  <si>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</si>
  <si>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</si>
  <si>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</si>
  <si>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</si>
  <si>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</si>
  <si>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</si>
  <si>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</si>
  <si>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</si>
  <si>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</si>
  <si>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</si>
  <si>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</si>
  <si>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</si>
  <si>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</si>
  <si>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</si>
  <si>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</si>
  <si>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</si>
  <si>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</si>
  <si>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</si>
  <si>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</si>
  <si>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</si>
  <si>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</si>
  <si>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</si>
  <si>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</si>
  <si>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</si>
  <si>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</si>
  <si>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</si>
  <si>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</si>
  <si>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</si>
  <si>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</si>
  <si>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</si>
  <si>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</si>
  <si>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</si>
  <si>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</si>
  <si>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</si>
  <si>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</si>
  <si>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</si>
  <si>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</si>
  <si>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</si>
  <si>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</si>
  <si>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</si>
  <si>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</si>
  <si>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</si>
  <si>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</si>
  <si>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</si>
  <si>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</si>
  <si>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</si>
  <si>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</si>
  <si>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</si>
  <si>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</si>
  <si>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</si>
  <si>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</si>
  <si>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</si>
  <si>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</si>
  <si>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</si>
  <si>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</si>
  <si>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</si>
  <si>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</si>
  <si>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</si>
  <si>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</si>
  <si>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</si>
  <si>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</si>
  <si>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</si>
  <si>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</si>
  <si>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</si>
  <si>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</si>
  <si>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</si>
  <si>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</si>
  <si>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</si>
  <si>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</si>
  <si>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</si>
  <si>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</si>
  <si>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</si>
  <si>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</si>
  <si>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</si>
  <si>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</si>
  <si>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</si>
  <si>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</si>
  <si>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</si>
  <si>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</si>
  <si>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</si>
  <si>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</si>
  <si>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</si>
  <si>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</si>
  <si>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</si>
  <si>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</si>
  <si>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</si>
  <si>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</si>
  <si>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</si>
  <si>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</si>
  <si>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</si>
  <si>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</si>
  <si>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</si>
  <si>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</si>
  <si>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</si>
  <si>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</si>
  <si>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</si>
  <si>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</si>
  <si>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</si>
  <si>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</si>
  <si>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</si>
  <si>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</si>
  <si>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</si>
  <si>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</si>
  <si>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</si>
  <si>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</si>
  <si>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</si>
  <si>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</si>
  <si>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</si>
  <si>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</si>
  <si>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</si>
  <si>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</si>
  <si>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</si>
  <si>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</si>
  <si>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</si>
  <si>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</si>
  <si>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</si>
  <si>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</si>
  <si>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</si>
  <si>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</si>
  <si>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</si>
  <si>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</si>
  <si>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</si>
  <si>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</si>
  <si>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</si>
  <si>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</si>
  <si>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</si>
  <si>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</si>
  <si>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</si>
  <si>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</si>
  <si>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</si>
  <si>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</si>
  <si>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</si>
  <si>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</si>
  <si>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</si>
  <si>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</si>
  <si>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</si>
  <si>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</si>
  <si>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</si>
  <si>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</si>
  <si>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</si>
  <si>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</si>
  <si>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</si>
  <si>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</si>
  <si>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</si>
  <si>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</si>
  <si>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</si>
  <si>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</si>
  <si>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</si>
  <si>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</si>
  <si>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</si>
  <si>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</si>
  <si>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</si>
  <si>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</si>
  <si>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</si>
  <si>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</si>
  <si>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</si>
  <si>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</si>
  <si>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</si>
  <si>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</si>
  <si>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</si>
  <si>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</si>
  <si>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</si>
  <si>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</si>
  <si>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</si>
  <si>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</si>
  <si>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</si>
  <si>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</si>
  <si>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</si>
  <si>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</si>
  <si>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</si>
  <si>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</si>
  <si>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</si>
  <si>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</si>
  <si>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</si>
  <si>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</si>
  <si>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</si>
  <si>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</si>
  <si>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</si>
  <si>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</si>
  <si>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</si>
  <si>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</si>
  <si>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</si>
  <si>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</si>
  <si>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</si>
  <si>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</si>
  <si>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</si>
  <si>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</si>
  <si>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</si>
  <si>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</si>
  <si>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</si>
  <si>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</si>
  <si>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</si>
  <si>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</si>
  <si>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</si>
  <si>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</si>
  <si>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</si>
  <si>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</si>
  <si>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</si>
  <si>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</si>
  <si>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</si>
  <si>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</si>
  <si>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</si>
  <si>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</si>
  <si>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</si>
  <si>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</si>
  <si>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</si>
  <si>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</si>
  <si>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</si>
  <si>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</si>
  <si>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</si>
  <si>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</si>
  <si>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</si>
  <si>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</si>
  <si>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</si>
  <si>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</si>
  <si>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</si>
  <si>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</si>
  <si>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</si>
  <si>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</si>
  <si>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</si>
  <si>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</si>
  <si>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</si>
  <si>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</si>
  <si>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</si>
  <si>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</si>
  <si>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</si>
  <si>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</si>
  <si>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</si>
  <si>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</si>
  <si>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</si>
  <si>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</si>
  <si>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</si>
  <si>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</si>
  <si>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</si>
  <si>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</si>
  <si>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</si>
  <si>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</si>
  <si>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</si>
  <si>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</si>
  <si>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</si>
  <si>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</si>
  <si>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</si>
  <si>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</si>
  <si>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</si>
  <si>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</si>
  <si>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</si>
  <si>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</si>
  <si>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</si>
  <si>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</si>
  <si>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</si>
  <si>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</si>
  <si>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</si>
  <si>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</si>
  <si>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</si>
  <si>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</si>
  <si>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</si>
  <si>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</si>
  <si>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</si>
  <si>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</si>
  <si>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</si>
  <si>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</si>
  <si>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</si>
  <si>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</si>
  <si>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</si>
  <si>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</si>
  <si>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</si>
  <si>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</si>
  <si>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</si>
  <si>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</si>
  <si>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</si>
  <si>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</si>
  <si>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</si>
  <si>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</si>
  <si>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</si>
  <si>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</si>
  <si>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</si>
  <si>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</si>
  <si>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</si>
  <si>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</si>
  <si>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</si>
  <si>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</si>
  <si>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</si>
  <si>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</si>
  <si>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</si>
  <si>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</si>
  <si>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</si>
  <si>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</si>
  <si>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</si>
  <si>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</si>
  <si>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</si>
  <si>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</si>
  <si>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</si>
  <si>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</si>
  <si>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</si>
  <si>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</si>
  <si>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</si>
  <si>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</si>
  <si>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</si>
  <si>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</si>
  <si>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</si>
  <si>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</si>
  <si>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</si>
  <si>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</si>
  <si>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</si>
  <si>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</si>
  <si>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</si>
  <si>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</si>
  <si>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</si>
  <si>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</si>
  <si>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</si>
  <si>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</si>
  <si>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</si>
  <si>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</si>
  <si>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</si>
  <si>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</si>
  <si>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</si>
  <si>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</si>
  <si>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</si>
  <si>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</si>
  <si>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</si>
  <si>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</si>
  <si>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</si>
  <si>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</si>
  <si>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</si>
  <si>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</si>
  <si>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</si>
  <si>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</si>
  <si>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</si>
  <si>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</si>
  <si>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</si>
  <si>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</si>
  <si>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</si>
  <si>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</si>
  <si>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</si>
  <si>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</si>
  <si>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</si>
  <si>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</si>
  <si>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</si>
  <si>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</si>
  <si>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</si>
  <si>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</si>
  <si>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</si>
  <si>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</si>
  <si>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</si>
  <si>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</si>
  <si>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</si>
  <si>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</si>
  <si>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</si>
  <si>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</si>
  <si>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</si>
  <si>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</si>
  <si>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</si>
  <si>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</si>
  <si>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</si>
  <si>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</si>
  <si>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</si>
  <si>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</si>
  <si>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</si>
  <si>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</si>
  <si>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</si>
  <si>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</si>
  <si>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</si>
  <si>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</si>
  <si>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</si>
  <si>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</si>
  <si>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</si>
  <si>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</si>
  <si>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</si>
  <si>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</si>
  <si>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</si>
  <si>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</si>
  <si>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</si>
  <si>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</si>
  <si>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</si>
  <si>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</si>
  <si>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</si>
  <si>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</si>
  <si>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</si>
  <si>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</si>
  <si>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</si>
  <si>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</si>
  <si>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</si>
  <si>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</si>
  <si>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</si>
  <si>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</si>
  <si>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</si>
  <si>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</si>
  <si>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</si>
  <si>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</si>
  <si>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</si>
  <si>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</si>
  <si>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</si>
  <si>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</si>
  <si>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</si>
  <si>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</si>
  <si>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</si>
  <si>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</si>
  <si>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</si>
  <si>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</si>
  <si>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</si>
  <si>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</si>
  <si>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</si>
  <si>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</si>
  <si>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</si>
  <si>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</si>
  <si>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</si>
  <si>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</si>
  <si>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</si>
  <si>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</si>
  <si>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</si>
  <si>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</si>
  <si>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</si>
  <si>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</si>
  <si>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</si>
  <si>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</si>
  <si>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</si>
  <si>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</si>
  <si>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</si>
  <si>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</si>
  <si>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</si>
  <si>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</si>
  <si>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</si>
  <si>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</si>
  <si>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</si>
  <si>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</si>
  <si>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</si>
  <si>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</si>
  <si>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</si>
  <si>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</si>
  <si>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</si>
  <si>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</si>
  <si>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</si>
  <si>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</si>
  <si>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</si>
  <si>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</si>
  <si>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</si>
  <si>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</si>
  <si>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</si>
  <si>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</si>
  <si>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</si>
  <si>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</si>
  <si>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</si>
  <si>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</si>
  <si>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</si>
  <si>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</si>
  <si>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</si>
  <si>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</si>
  <si>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</si>
  <si>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</si>
  <si>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</si>
  <si>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</si>
  <si>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</si>
  <si>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</si>
  <si>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</si>
  <si>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</si>
  <si>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</si>
  <si>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</si>
  <si>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</si>
  <si>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</si>
  <si>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</si>
  <si>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</si>
  <si>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</si>
  <si>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</si>
  <si>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</si>
  <si>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</si>
  <si>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</si>
  <si>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</si>
  <si>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</si>
  <si>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</si>
  <si>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</si>
  <si>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</si>
  <si>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</si>
  <si>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</si>
  <si>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</si>
  <si>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</si>
  <si>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</si>
  <si>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</si>
  <si>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</si>
  <si>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</si>
  <si>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</si>
  <si>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</si>
  <si>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</si>
  <si>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</si>
  <si>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</si>
  <si>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</si>
  <si>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</si>
  <si>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</si>
  <si>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</si>
  <si>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</si>
  <si>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</si>
  <si>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</si>
  <si>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</si>
  <si>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</si>
  <si>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</si>
  <si>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</si>
  <si>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</si>
  <si>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</si>
  <si>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</si>
  <si>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</si>
  <si>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</si>
  <si>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</si>
  <si>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</si>
  <si>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</si>
  <si>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</si>
  <si>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</si>
  <si>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</si>
  <si>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</si>
  <si>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</si>
  <si>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</si>
  <si>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</si>
  <si>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</si>
  <si>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</si>
  <si>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</si>
  <si>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</si>
  <si>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</si>
  <si>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</si>
  <si>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</si>
  <si>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</si>
  <si>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</si>
  <si>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</si>
  <si>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</si>
  <si>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</si>
  <si>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</si>
  <si>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</si>
  <si>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</si>
  <si>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</si>
  <si>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</si>
  <si>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</si>
  <si>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</si>
  <si>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</si>
  <si>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</si>
  <si>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</si>
  <si>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</si>
  <si>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</si>
  <si>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</si>
  <si>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</si>
  <si>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</si>
  <si>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</si>
  <si>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</si>
  <si>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</si>
  <si>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</si>
  <si>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</si>
  <si>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</si>
  <si>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</si>
  <si>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</si>
  <si>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</si>
  <si>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</si>
  <si>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</si>
  <si>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</si>
  <si>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</si>
  <si>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</si>
  <si>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</si>
  <si>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</si>
  <si>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</si>
  <si>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</si>
  <si>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</si>
  <si>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</si>
  <si>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</si>
  <si>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</si>
  <si>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</si>
  <si>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</si>
  <si>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</si>
  <si>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</si>
  <si>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</si>
  <si>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</si>
  <si>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</si>
  <si>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</si>
  <si>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</si>
  <si>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</si>
  <si>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</si>
  <si>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</si>
  <si>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</si>
  <si>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</si>
  <si>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</si>
  <si>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</si>
  <si>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</si>
  <si>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</si>
  <si>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</si>
  <si>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</si>
  <si>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</si>
  <si>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</si>
  <si>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</si>
  <si>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</si>
  <si>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</si>
  <si>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</si>
  <si>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</si>
  <si>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</si>
  <si>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</si>
  <si>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</si>
  <si>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</si>
  <si>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</si>
  <si>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</si>
  <si>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</si>
  <si>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</si>
  <si>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</si>
  <si>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</si>
  <si>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</si>
  <si>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</si>
  <si>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</si>
  <si>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</si>
  <si>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</si>
  <si>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</si>
  <si>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</si>
  <si>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</si>
  <si>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</si>
  <si>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</si>
  <si>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</si>
  <si>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</si>
  <si>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</si>
  <si>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</si>
  <si>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</si>
  <si>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</si>
  <si>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</si>
  <si>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</si>
  <si>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</si>
  <si>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</si>
  <si>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</si>
  <si>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</si>
  <si>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</si>
  <si>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</si>
  <si>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</si>
  <si>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</si>
  <si>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</si>
  <si>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</si>
  <si>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</si>
  <si>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</si>
  <si>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</si>
  <si>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</si>
  <si>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</si>
  <si>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</si>
  <si>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</si>
  <si>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</si>
  <si>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</si>
  <si>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</si>
  <si>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</si>
  <si>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</si>
  <si>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</si>
  <si>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</si>
  <si>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</si>
  <si>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</si>
  <si>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</si>
  <si>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</si>
  <si>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</si>
  <si>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</si>
  <si>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</si>
  <si>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</si>
  <si>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</si>
  <si>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</si>
  <si>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</si>
  <si>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</si>
  <si>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</si>
  <si>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</si>
  <si>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</si>
  <si>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</si>
  <si>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</si>
  <si>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</si>
  <si>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</si>
  <si>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</si>
  <si>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</si>
  <si>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</si>
  <si>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</si>
  <si>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</si>
  <si>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</si>
  <si>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</si>
  <si>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</si>
  <si>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</si>
  <si>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</si>
  <si>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</si>
  <si>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</si>
  <si>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</si>
  <si>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</si>
  <si>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</si>
  <si>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</si>
  <si>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</si>
  <si>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</si>
  <si>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</si>
  <si>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</si>
  <si>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</si>
  <si>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</si>
  <si>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</si>
  <si>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</si>
  <si>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</si>
  <si>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</si>
  <si>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</si>
  <si>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</si>
  <si>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</si>
  <si>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</si>
  <si>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</si>
  <si>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</si>
  <si>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</si>
  <si>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</si>
  <si>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</si>
  <si>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</si>
  <si>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</si>
  <si>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</si>
  <si>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</si>
  <si>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</si>
  <si>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</si>
  <si>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</si>
  <si>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</si>
  <si>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</si>
  <si>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</si>
  <si>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</si>
  <si>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</si>
  <si>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</si>
  <si>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</si>
  <si>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</si>
  <si>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</si>
  <si>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</si>
  <si>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</si>
  <si>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</si>
  <si>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</si>
  <si>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</si>
  <si>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</si>
  <si>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</si>
  <si>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</si>
  <si>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</si>
  <si>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</si>
  <si>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</si>
  <si>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</si>
  <si>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</si>
  <si>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</si>
  <si>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</si>
  <si>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</si>
  <si>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</si>
  <si>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</si>
  <si>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</si>
  <si>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</si>
  <si>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</si>
  <si>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</si>
  <si>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</si>
  <si>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</si>
  <si>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</si>
  <si>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</si>
  <si>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</si>
  <si>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</si>
  <si>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</si>
  <si>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</si>
  <si>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</si>
  <si>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</si>
  <si>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</si>
  <si>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</si>
  <si>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</si>
  <si>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</si>
  <si>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</si>
  <si>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</si>
  <si>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</si>
  <si>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</si>
  <si>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</si>
  <si>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</si>
  <si>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</si>
  <si>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</si>
  <si>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</si>
  <si>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</si>
  <si>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</si>
  <si>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</si>
  <si>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</si>
  <si>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</si>
  <si>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</si>
  <si>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</si>
  <si>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</si>
  <si>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</si>
  <si>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</si>
  <si>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</si>
  <si>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</si>
  <si>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</si>
  <si>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</si>
  <si>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</si>
  <si>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</si>
  <si>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</si>
  <si>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</si>
  <si>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</si>
  <si>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</si>
  <si>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</si>
  <si>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</si>
  <si>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</si>
  <si>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</si>
  <si>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</si>
  <si>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</si>
  <si>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</si>
  <si>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</si>
  <si>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</si>
  <si>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</si>
  <si>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</si>
  <si>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</si>
  <si>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</si>
  <si>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</si>
  <si>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</si>
  <si>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</si>
  <si>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</si>
  <si>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</si>
  <si>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</si>
  <si>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</si>
  <si>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</si>
  <si>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</si>
  <si>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</si>
  <si>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</si>
  <si>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</si>
  <si>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</si>
  <si>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</si>
  <si>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</si>
  <si>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</si>
  <si>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</si>
  <si>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</si>
  <si>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</si>
  <si>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</si>
  <si>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</si>
  <si>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</si>
  <si>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</si>
  <si>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</si>
  <si>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</si>
  <si>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</si>
  <si>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</si>
  <si>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</si>
  <si>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</si>
  <si>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</si>
  <si>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</si>
  <si>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</si>
  <si>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</si>
  <si>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</si>
  <si>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</si>
  <si>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</si>
  <si>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</si>
  <si>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</si>
  <si>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</si>
  <si>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</si>
  <si>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</si>
  <si>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</si>
  <si>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</si>
  <si>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</si>
  <si>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</si>
  <si>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</si>
  <si>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</si>
  <si>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</si>
  <si>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</si>
  <si>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</si>
  <si>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</si>
  <si>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</si>
  <si>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</si>
  <si>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</si>
  <si>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</si>
  <si>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</si>
  <si>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</si>
  <si>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</si>
  <si>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</si>
  <si>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</si>
  <si>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</si>
  <si>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</si>
  <si>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</si>
  <si>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</si>
  <si>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</si>
  <si>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</si>
  <si>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</si>
  <si>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</si>
  <si>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</si>
  <si>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</si>
  <si>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</si>
  <si>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</si>
  <si>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</si>
  <si>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</si>
  <si>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</si>
  <si>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</si>
  <si>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</si>
  <si>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</si>
  <si>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</si>
  <si>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</si>
  <si>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</si>
  <si>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</si>
  <si>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</si>
  <si>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</si>
  <si>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</si>
  <si>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</si>
  <si>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</si>
  <si>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</si>
  <si>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</si>
  <si>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</si>
  <si>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</si>
  <si>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</si>
  <si>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</si>
  <si>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</si>
  <si>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</si>
  <si>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</si>
  <si>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</si>
  <si>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</si>
  <si>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</si>
  <si>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</si>
  <si>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</si>
  <si>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</si>
  <si>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</si>
  <si>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</si>
  <si>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</si>
  <si>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</si>
  <si>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</si>
  <si>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</si>
  <si>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</si>
  <si>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</si>
  <si>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</si>
  <si>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</si>
  <si>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</si>
  <si>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</si>
  <si>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</si>
  <si>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</si>
  <si>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</si>
  <si>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</si>
  <si>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</si>
  <si>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</si>
  <si>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</si>
  <si>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</si>
  <si>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</si>
  <si>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</si>
  <si>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</si>
  <si>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</si>
  <si>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</si>
  <si>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</si>
  <si>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</si>
  <si>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</si>
  <si>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</si>
  <si>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</si>
  <si>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</si>
  <si>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</si>
  <si>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</si>
  <si>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</si>
  <si>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</si>
  <si>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</si>
  <si>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</si>
  <si>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</si>
  <si>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</si>
  <si>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</si>
  <si>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</si>
  <si>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</si>
  <si>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</si>
  <si>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</si>
  <si>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</si>
  <si>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</si>
  <si>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</si>
  <si>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</si>
  <si>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</si>
  <si>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</si>
  <si>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</si>
  <si>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</si>
  <si>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</si>
  <si>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</si>
  <si>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</si>
  <si>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</si>
  <si>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</si>
  <si>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</si>
  <si>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</si>
  <si>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</si>
  <si>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</si>
  <si>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</si>
  <si>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</si>
  <si>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</si>
  <si>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</si>
  <si>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</si>
  <si>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</si>
  <si>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</si>
  <si>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</si>
  <si>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</si>
  <si>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</si>
  <si>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</si>
  <si>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</si>
  <si>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</si>
  <si>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</si>
  <si>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</si>
  <si>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</si>
  <si>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</si>
  <si>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</si>
  <si>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</si>
  <si>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</si>
  <si>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</si>
  <si>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</si>
  <si>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</si>
  <si>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</si>
  <si>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</si>
  <si>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</si>
  <si>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</si>
  <si>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</si>
  <si>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</si>
  <si>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</si>
  <si>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</si>
  <si>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</si>
  <si>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</si>
  <si>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</si>
  <si>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</si>
  <si>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</si>
  <si>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</si>
  <si>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</si>
  <si>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</si>
  <si>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</si>
  <si>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</si>
  <si>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</si>
  <si>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</si>
  <si>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</si>
  <si>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</si>
  <si>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</si>
  <si>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</si>
  <si>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</si>
  <si>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</si>
  <si>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</si>
  <si>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</si>
  <si>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</si>
  <si>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</si>
  <si>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</si>
  <si>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</si>
  <si>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</si>
  <si>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</si>
  <si>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</si>
  <si>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</si>
  <si>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</si>
  <si>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</si>
  <si>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</si>
  <si>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</si>
  <si>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</si>
  <si>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</si>
  <si>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</si>
  <si>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</si>
  <si>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</si>
  <si>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</si>
  <si>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</si>
  <si>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</si>
  <si>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</si>
  <si>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</si>
  <si>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</si>
  <si>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</si>
  <si>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</si>
  <si>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</si>
  <si>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</si>
  <si>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</si>
  <si>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</si>
  <si>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</si>
  <si>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</si>
  <si>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</si>
  <si>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</si>
  <si>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</si>
  <si>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</si>
  <si>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</si>
  <si>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</si>
  <si>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</si>
  <si>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</si>
  <si>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</si>
  <si>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</si>
  <si>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</si>
  <si>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</si>
  <si>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</si>
  <si>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</si>
  <si>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</si>
  <si>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</si>
  <si>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</si>
  <si>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</si>
  <si>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</si>
  <si>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</si>
  <si>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</si>
  <si>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</si>
  <si>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</si>
  <si>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</si>
  <si>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</si>
  <si>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</si>
  <si>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</si>
  <si>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</si>
  <si>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</si>
  <si>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</si>
  <si>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</si>
  <si>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</si>
  <si>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</si>
  <si>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</si>
  <si>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</si>
  <si>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</si>
  <si>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</si>
  <si>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</si>
  <si>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</si>
  <si>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</si>
  <si>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</si>
  <si>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</si>
  <si>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</si>
  <si>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</si>
  <si>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</si>
  <si>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</si>
  <si>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</si>
  <si>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</si>
  <si>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</si>
  <si>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</si>
  <si>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</si>
  <si>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</si>
  <si>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</si>
  <si>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</si>
  <si>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</si>
  <si>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</si>
  <si>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</si>
  <si>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</si>
  <si>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</si>
  <si>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</si>
  <si>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</si>
  <si>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</si>
  <si>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</si>
  <si>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</si>
  <si>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</si>
  <si>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</si>
  <si>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</si>
  <si>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</si>
  <si>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</si>
  <si>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</si>
  <si>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</si>
  <si>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</si>
  <si>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</si>
  <si>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</si>
  <si>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</si>
  <si>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</si>
  <si>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</si>
  <si>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</si>
  <si>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</si>
  <si>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</si>
  <si>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</si>
  <si>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</si>
  <si>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</si>
  <si>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</si>
  <si>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</si>
  <si>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</si>
  <si>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</si>
  <si>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</si>
  <si>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</si>
  <si>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</si>
  <si>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</si>
  <si>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</si>
  <si>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</si>
  <si>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</si>
  <si>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</si>
  <si>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</si>
  <si>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</si>
  <si>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</si>
  <si>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</si>
  <si>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</si>
  <si>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</si>
  <si>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</si>
  <si>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</si>
  <si>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</si>
  <si>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</si>
  <si>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</si>
  <si>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</si>
  <si>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</si>
  <si>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</si>
  <si>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</si>
  <si>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</si>
  <si>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</si>
  <si>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</si>
  <si>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</si>
  <si>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</si>
  <si>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</si>
  <si>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</si>
  <si>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</si>
  <si>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</si>
  <si>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</si>
  <si>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</si>
  <si>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</si>
  <si>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</si>
  <si>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</si>
  <si>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</si>
  <si>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</si>
  <si>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</si>
  <si>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</si>
  <si>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</si>
  <si>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</si>
  <si>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</si>
  <si>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</si>
  <si>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</si>
  <si>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</si>
  <si>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</si>
  <si>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</si>
  <si>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</si>
  <si>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</si>
  <si>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</si>
  <si>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</si>
  <si>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</si>
  <si>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</si>
  <si>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</si>
  <si>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</si>
  <si>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</si>
  <si>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</si>
  <si>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</si>
  <si>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</si>
  <si>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</si>
  <si>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</si>
  <si>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</si>
  <si>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</si>
  <si>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</si>
  <si>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</si>
  <si>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</si>
  <si>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</si>
  <si>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</si>
  <si>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</si>
  <si>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</si>
  <si>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</si>
  <si>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</si>
  <si>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</si>
  <si>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</si>
  <si>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</si>
  <si>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</si>
  <si>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</si>
  <si>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</si>
  <si>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</si>
  <si>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</si>
  <si>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</si>
  <si>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</si>
  <si>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</si>
  <si>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</si>
  <si>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</si>
  <si>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</si>
  <si>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</si>
  <si>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</si>
  <si>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</si>
  <si>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</si>
  <si>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</si>
  <si>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</si>
  <si>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</si>
  <si>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</si>
  <si>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</si>
  <si>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</si>
  <si>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</si>
  <si>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</si>
  <si>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</si>
  <si>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</si>
  <si>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</si>
  <si>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</si>
  <si>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</si>
  <si>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</si>
  <si>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</si>
  <si>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</si>
  <si>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</si>
  <si>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</si>
  <si>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</si>
  <si>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</si>
  <si>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</si>
  <si>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</si>
  <si>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</si>
  <si>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</si>
  <si>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</si>
  <si>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</si>
  <si>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</si>
  <si>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</si>
  <si>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</si>
  <si>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</si>
  <si>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</si>
  <si>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</si>
  <si>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</si>
  <si>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</si>
  <si>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</si>
  <si>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</si>
  <si>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</si>
  <si>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</si>
  <si>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</si>
  <si>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</si>
  <si>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</si>
  <si>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</si>
  <si>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</si>
  <si>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</si>
  <si>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</si>
  <si>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</si>
  <si>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</si>
  <si>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</si>
  <si>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</si>
  <si>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</si>
  <si>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</si>
  <si>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</si>
  <si>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</si>
  <si>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</si>
  <si>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</si>
  <si>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</si>
  <si>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</si>
  <si>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</si>
  <si>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</si>
  <si>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</si>
  <si>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</si>
  <si>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</si>
  <si>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</si>
  <si>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</si>
  <si>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</si>
  <si>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</si>
  <si>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</si>
  <si>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</si>
  <si>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</si>
  <si>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</si>
  <si>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</si>
  <si>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</si>
  <si>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</si>
  <si>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</si>
  <si>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</si>
  <si>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</si>
  <si>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</si>
  <si>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</si>
  <si>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</si>
  <si>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</si>
  <si>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</si>
  <si>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</si>
  <si>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</si>
  <si>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</si>
  <si>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</si>
  <si>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</si>
  <si>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</si>
  <si>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</si>
  <si>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</si>
  <si>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</si>
  <si>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</si>
  <si>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</si>
  <si>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</si>
  <si>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</si>
  <si>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</si>
  <si>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</si>
  <si>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</si>
  <si>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</si>
  <si>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</si>
  <si>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</si>
  <si>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</si>
  <si>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</si>
  <si>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</si>
  <si>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</si>
  <si>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</si>
  <si>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</si>
  <si>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</si>
  <si>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</si>
  <si>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</si>
  <si>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</si>
  <si>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</si>
  <si>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</si>
  <si>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</si>
  <si>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</si>
  <si>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</si>
  <si>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</si>
  <si>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</si>
  <si>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</si>
  <si>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</si>
  <si>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</si>
  <si>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</si>
  <si>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</si>
  <si>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</si>
  <si>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</si>
  <si>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</si>
  <si>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</si>
  <si>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</si>
  <si>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</si>
  <si>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</si>
  <si>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</si>
  <si>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</si>
  <si>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</si>
  <si>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</si>
  <si>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</si>
  <si>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</si>
  <si>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</si>
  <si>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</si>
  <si>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</si>
  <si>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</si>
  <si>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</si>
  <si>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</si>
  <si>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</si>
  <si>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</si>
  <si>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</si>
  <si>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</si>
  <si>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</si>
  <si>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</si>
  <si>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</si>
  <si>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</si>
  <si>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</si>
  <si>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</si>
  <si>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</si>
  <si>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</si>
  <si>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</si>
  <si>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</si>
  <si>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</si>
  <si>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</si>
  <si>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</si>
  <si>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</si>
  <si>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</si>
  <si>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</si>
  <si>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</si>
  <si>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</si>
  <si>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</si>
  <si>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</si>
  <si>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</si>
  <si>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</si>
  <si>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</si>
  <si>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</si>
  <si>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</si>
  <si>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</si>
  <si>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</si>
  <si>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</si>
  <si>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</si>
  <si>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</si>
  <si>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</si>
  <si>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</si>
  <si>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</si>
  <si>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</si>
  <si>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</si>
  <si>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</si>
  <si>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</si>
  <si>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</si>
  <si>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</si>
  <si>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</si>
  <si>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</si>
  <si>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</si>
  <si>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</si>
  <si>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</si>
  <si>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</si>
  <si>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</si>
  <si>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</si>
  <si>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</si>
  <si>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</si>
  <si>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</si>
  <si>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</si>
  <si>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</si>
  <si>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</si>
  <si>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</si>
  <si>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</si>
  <si>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</si>
  <si>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</si>
  <si>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</si>
  <si>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</si>
  <si>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</si>
  <si>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</si>
  <si>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</si>
  <si>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</si>
  <si>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</si>
  <si>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</si>
  <si>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</si>
  <si>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</si>
  <si>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</si>
  <si>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</si>
  <si>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</si>
  <si>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</si>
  <si>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</si>
  <si>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</si>
  <si>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</si>
  <si>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</si>
  <si>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</si>
  <si>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</si>
  <si>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</si>
  <si>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</si>
  <si>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</si>
  <si>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</si>
  <si>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</si>
  <si>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</si>
  <si>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</si>
  <si>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</si>
  <si>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</si>
  <si>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</si>
  <si>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</si>
  <si>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</si>
  <si>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</si>
  <si>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</si>
  <si>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</si>
  <si>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</si>
  <si>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</si>
  <si>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</si>
  <si>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</si>
  <si>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</si>
  <si>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</si>
  <si>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</si>
  <si>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</si>
  <si>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</si>
  <si>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</si>
  <si>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</si>
  <si>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</si>
  <si>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</si>
  <si>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</si>
  <si>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</si>
  <si>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</si>
  <si>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</si>
  <si>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</si>
  <si>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</si>
  <si>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</si>
  <si>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</si>
  <si>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</si>
  <si>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</si>
  <si>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</si>
  <si>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</si>
  <si>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</si>
  <si>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</si>
  <si>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</si>
  <si>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</si>
  <si>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</si>
  <si>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</si>
  <si>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</si>
  <si>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</si>
  <si>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</si>
  <si>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</si>
  <si>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</si>
  <si>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</si>
  <si>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</si>
  <si>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</si>
  <si>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</si>
  <si>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</si>
  <si>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</si>
  <si>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</si>
  <si>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</si>
  <si>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</si>
  <si>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</si>
  <si>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</si>
  <si>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</si>
  <si>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</si>
  <si>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</si>
  <si>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</si>
  <si>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</si>
  <si>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</si>
  <si>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</si>
  <si>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</si>
  <si>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</si>
  <si>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</si>
  <si>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</si>
  <si>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</si>
  <si>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</si>
  <si>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</si>
  <si>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</si>
  <si>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</si>
  <si>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</si>
  <si>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</si>
  <si>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</si>
  <si>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</si>
  <si>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</si>
  <si>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</si>
  <si>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</si>
  <si>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</si>
  <si>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</si>
  <si>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</si>
  <si>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</si>
  <si>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</si>
  <si>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</si>
  <si>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</si>
  <si>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</si>
  <si>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</si>
  <si>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</si>
  <si>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</si>
  <si>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</si>
  <si>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</si>
  <si>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</si>
  <si>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</si>
  <si>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</si>
  <si>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</si>
  <si>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</si>
  <si>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</si>
  <si>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</si>
  <si>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</si>
  <si>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</si>
  <si>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</si>
  <si>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</si>
  <si>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</si>
  <si>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</si>
  <si>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</si>
  <si>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</si>
  <si>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</si>
  <si>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</si>
  <si>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</si>
  <si>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</si>
  <si>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</si>
  <si>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</si>
  <si>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</si>
  <si>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</si>
  <si>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</si>
  <si>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</si>
  <si>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</si>
  <si>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</si>
  <si>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</si>
  <si>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</si>
  <si>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</si>
  <si>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</si>
  <si>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</si>
  <si>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</si>
  <si>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</si>
  <si>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</si>
  <si>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</si>
  <si>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</si>
  <si>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</si>
  <si>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</si>
  <si>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</si>
  <si>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</si>
  <si>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</si>
  <si>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</si>
  <si>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</si>
  <si>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</si>
  <si>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</si>
  <si>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</si>
  <si>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</si>
  <si>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</si>
  <si>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</si>
  <si>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</si>
  <si>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</si>
  <si>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</si>
  <si>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</si>
  <si>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</si>
  <si>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</si>
  <si>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</si>
  <si>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</si>
  <si>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</si>
  <si>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</si>
  <si>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</si>
  <si>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</si>
  <si>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</si>
  <si>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</si>
  <si>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</si>
  <si>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</si>
  <si>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</si>
  <si>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</si>
  <si>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</si>
  <si>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</si>
  <si>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</si>
  <si>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</si>
  <si>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</si>
  <si>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</si>
  <si>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</si>
  <si>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</si>
  <si>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</si>
  <si>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</si>
  <si>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</si>
  <si>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</si>
  <si>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</si>
  <si>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</si>
  <si>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</si>
  <si>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</si>
  <si>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</si>
  <si>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</si>
  <si>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</si>
  <si>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</si>
  <si>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</si>
  <si>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</si>
  <si>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</si>
  <si>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</si>
  <si>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</si>
  <si>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</si>
  <si>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</si>
  <si>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</si>
  <si>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</si>
  <si>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</si>
  <si>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</si>
  <si>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</si>
  <si>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</si>
  <si>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</si>
  <si>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</si>
  <si>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</si>
  <si>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</si>
  <si>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</si>
  <si>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</si>
  <si>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</si>
  <si>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</si>
  <si>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</si>
  <si>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</si>
  <si>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</si>
  <si>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</si>
  <si>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</si>
  <si>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</si>
  <si>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</si>
  <si>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</si>
  <si>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</si>
  <si>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</si>
  <si>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</si>
  <si>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</si>
  <si>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</si>
  <si>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</si>
  <si>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</si>
  <si>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</si>
  <si>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</si>
  <si>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</si>
  <si>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</si>
  <si>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</si>
  <si>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</si>
  <si>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</si>
  <si>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</si>
  <si>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</si>
  <si>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</si>
  <si>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</si>
  <si>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</si>
  <si>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</si>
  <si>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</si>
  <si>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</si>
  <si>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</si>
  <si>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</si>
  <si>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</si>
  <si>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</si>
  <si>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</si>
  <si>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</si>
  <si>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</si>
  <si>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</si>
  <si>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</si>
  <si>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</si>
  <si>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</si>
  <si>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</si>
  <si>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</si>
  <si>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</si>
  <si>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</si>
  <si>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</si>
  <si>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</si>
  <si>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</si>
  <si>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</si>
  <si>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</si>
  <si>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</si>
  <si>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</si>
  <si>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</si>
  <si>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</si>
  <si>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</si>
  <si>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</si>
  <si>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</si>
  <si>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</si>
  <si>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</si>
  <si>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</si>
  <si>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</si>
  <si>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</si>
  <si>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</si>
  <si>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</si>
  <si>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</si>
  <si>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</si>
  <si>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</si>
  <si>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</si>
  <si>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</si>
  <si>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</si>
  <si>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</si>
  <si>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</si>
  <si>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</si>
  <si>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</si>
  <si>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</si>
  <si>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</si>
  <si>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</si>
  <si>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</si>
  <si>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</si>
  <si>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</si>
  <si>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</si>
  <si>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</si>
  <si>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</si>
  <si>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</si>
  <si>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</si>
  <si>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</si>
  <si>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</si>
  <si>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</si>
  <si>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</si>
  <si>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</si>
  <si>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</si>
  <si>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</si>
  <si>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</si>
  <si>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</si>
  <si>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</si>
  <si>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</si>
  <si>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</si>
  <si>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</si>
  <si>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</si>
  <si>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</si>
  <si>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</si>
  <si>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</si>
  <si>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</si>
  <si>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</si>
  <si>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</si>
  <si>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</si>
  <si>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</si>
  <si>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</si>
  <si>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</si>
  <si>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</si>
  <si>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</si>
  <si>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</si>
  <si>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</si>
  <si>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</si>
  <si>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</si>
  <si>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</si>
  <si>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</si>
  <si>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</si>
  <si>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</si>
  <si>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</si>
  <si>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</si>
  <si>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</si>
  <si>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</si>
  <si>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</si>
  <si>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</si>
  <si>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</si>
  <si>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</si>
  <si>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</si>
  <si>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</si>
  <si>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</si>
  <si>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</si>
  <si>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</si>
  <si>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</si>
  <si>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</si>
  <si>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</si>
  <si>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</si>
  <si>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</si>
  <si>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</si>
  <si>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</si>
  <si>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</si>
  <si>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</si>
  <si>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</si>
  <si>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</si>
  <si>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</si>
  <si>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</si>
  <si>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</si>
  <si>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</si>
  <si>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</si>
  <si>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</si>
  <si>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</si>
  <si>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</si>
  <si>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</si>
  <si>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</si>
  <si>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</si>
  <si>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</si>
  <si>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</si>
  <si>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</si>
  <si>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</si>
  <si>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</si>
  <si>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</si>
  <si>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</si>
  <si>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</si>
  <si>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</si>
  <si>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</si>
  <si>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</si>
  <si>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</si>
  <si>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</si>
  <si>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</si>
  <si>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</si>
  <si>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</si>
  <si>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</si>
  <si>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</si>
  <si>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</si>
  <si>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</si>
  <si>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</si>
  <si>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</si>
  <si>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</si>
  <si>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</si>
  <si>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</si>
  <si>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</si>
  <si>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</si>
  <si>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</si>
  <si>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</si>
  <si>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</si>
  <si>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</si>
  <si>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</si>
  <si>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</si>
  <si>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</si>
  <si>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</si>
  <si>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</si>
  <si>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</si>
  <si>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</si>
  <si>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</si>
  <si>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</si>
  <si>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</si>
  <si>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</si>
  <si>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</si>
  <si>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</si>
  <si>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</si>
  <si>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</si>
  <si>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</si>
  <si>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</si>
  <si>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</si>
  <si>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</si>
  <si>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</si>
  <si>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</si>
  <si>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</si>
  <si>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</si>
  <si>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</si>
  <si>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</si>
  <si>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</si>
  <si>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</si>
  <si>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</si>
  <si>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</si>
  <si>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</si>
  <si>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</si>
  <si>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</si>
  <si>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</si>
  <si>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</si>
  <si>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</si>
  <si>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</si>
  <si>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</si>
  <si>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</si>
  <si>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</si>
  <si>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</si>
  <si>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</si>
  <si>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</si>
  <si>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</si>
  <si>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</si>
  <si>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</si>
  <si>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</si>
  <si>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</si>
  <si>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</si>
  <si>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</si>
  <si>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</si>
  <si>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</si>
  <si>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</si>
  <si>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</si>
  <si>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</si>
  <si>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</si>
  <si>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</si>
  <si>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</si>
  <si>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</si>
  <si>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</si>
  <si>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</si>
  <si>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</si>
  <si>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</si>
  <si>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</si>
  <si>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</si>
  <si>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</si>
  <si>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</si>
  <si>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</si>
  <si>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</si>
  <si>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</si>
  <si>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</si>
  <si>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</si>
  <si>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</si>
  <si>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</si>
  <si>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</si>
  <si>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</si>
  <si>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</si>
  <si>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</si>
  <si>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</si>
  <si>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</si>
  <si>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</si>
  <si>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</si>
  <si>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</si>
  <si>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</si>
  <si>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</si>
  <si>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</si>
  <si>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</si>
  <si>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</si>
  <si>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</si>
  <si>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</si>
  <si>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</si>
  <si>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</si>
  <si>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</si>
  <si>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</si>
  <si>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</si>
  <si>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</si>
  <si>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</si>
  <si>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</si>
  <si>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</si>
  <si>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</si>
  <si>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</si>
  <si>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</si>
  <si>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</si>
  <si>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</si>
  <si>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</si>
  <si>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</si>
  <si>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</si>
  <si>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</si>
  <si>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</si>
  <si>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</si>
  <si>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</si>
  <si>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</si>
  <si>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</si>
  <si>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</si>
  <si>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</si>
  <si>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</si>
  <si>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</si>
  <si>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</si>
  <si>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</si>
  <si>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</si>
  <si>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</si>
  <si>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</si>
  <si>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</si>
  <si>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</si>
  <si>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</si>
  <si>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</si>
  <si>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</si>
  <si>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</si>
  <si>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</si>
  <si>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</si>
  <si>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</si>
  <si>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</si>
  <si>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</si>
  <si>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</si>
  <si>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</si>
  <si>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</si>
  <si>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</si>
  <si>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</si>
  <si>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</si>
  <si>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</si>
  <si>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</si>
  <si>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</si>
  <si>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</si>
  <si>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</si>
  <si>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</si>
  <si>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</si>
  <si>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</si>
  <si>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</si>
  <si>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</si>
  <si>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</si>
  <si>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</si>
  <si>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</si>
  <si>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</si>
  <si>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</si>
  <si>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</si>
  <si>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</si>
  <si>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</si>
  <si>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</si>
  <si>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</si>
  <si>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</si>
  <si>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</si>
  <si>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</si>
  <si>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</si>
  <si>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</si>
  <si>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</si>
  <si>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</si>
  <si>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</si>
  <si>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</si>
  <si>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</si>
  <si>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</si>
  <si>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</si>
  <si>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</si>
  <si>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</si>
  <si>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</si>
  <si>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</si>
  <si>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</si>
  <si>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</si>
  <si>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</si>
  <si>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</si>
  <si>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</si>
  <si>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</si>
  <si>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</si>
  <si>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</si>
  <si>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</si>
  <si>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</si>
  <si>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</si>
  <si>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</si>
  <si>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</si>
  <si>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</si>
  <si>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</si>
  <si>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</si>
  <si>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</si>
  <si>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</si>
  <si>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</si>
  <si>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</si>
  <si>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</si>
  <si>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</si>
  <si>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</si>
  <si>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</si>
  <si>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</si>
  <si>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</si>
  <si>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</si>
  <si>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</si>
  <si>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</si>
  <si>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</si>
  <si>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</si>
  <si>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</si>
  <si>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</si>
  <si>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</si>
  <si>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</si>
  <si>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</si>
  <si>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</si>
  <si>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</si>
  <si>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</si>
  <si>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</si>
  <si>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</si>
  <si>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</si>
  <si>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</si>
  <si>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</si>
  <si>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</si>
  <si>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</si>
  <si>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</si>
  <si>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</si>
  <si>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</si>
  <si>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</si>
  <si>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</si>
  <si>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</si>
  <si>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</si>
  <si>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</si>
  <si>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</si>
  <si>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</si>
  <si>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</si>
  <si>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</si>
  <si>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</si>
  <si>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</si>
  <si>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</si>
  <si>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</si>
  <si>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</si>
  <si>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</si>
  <si>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</si>
  <si>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</si>
  <si>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</si>
  <si>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</si>
  <si>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</si>
  <si>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</si>
  <si>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</si>
  <si>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</si>
  <si>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</si>
  <si>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</si>
  <si>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</si>
  <si>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</si>
  <si>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</si>
  <si>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</si>
  <si>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</si>
  <si>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</si>
  <si>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</si>
  <si>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</si>
  <si>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</si>
  <si>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</si>
  <si>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</si>
  <si>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</si>
  <si>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</si>
  <si>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</si>
  <si>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</si>
  <si>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</si>
  <si>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</si>
  <si>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</si>
  <si>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</si>
  <si>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</si>
  <si>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</si>
  <si>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</si>
  <si>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</si>
  <si>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</si>
  <si>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</si>
  <si>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</si>
  <si>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</si>
  <si>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</si>
  <si>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</si>
  <si>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</si>
  <si>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</si>
  <si>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</si>
  <si>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</si>
  <si>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</si>
  <si>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</si>
  <si>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</si>
  <si>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</si>
  <si>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</si>
  <si>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</si>
  <si>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</si>
  <si>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</si>
  <si>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</si>
  <si>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</si>
  <si>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</si>
  <si>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</si>
  <si>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</si>
  <si>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</si>
  <si>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</si>
  <si>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</si>
  <si>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</si>
  <si>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</si>
  <si>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</si>
  <si>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</si>
  <si>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</si>
  <si>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</si>
  <si>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</si>
  <si>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</si>
  <si>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</si>
  <si>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</si>
  <si>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</si>
  <si>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</si>
  <si>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</si>
  <si>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</si>
  <si>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</si>
  <si>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</si>
  <si>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</si>
  <si>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</si>
  <si>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</si>
  <si>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</si>
  <si>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</si>
  <si>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</si>
  <si>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</si>
  <si>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</si>
  <si>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</si>
  <si>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</si>
  <si>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</si>
  <si>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</si>
  <si>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</si>
  <si>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</si>
  <si>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</si>
  <si>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</si>
  <si>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</si>
  <si>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</si>
  <si>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</si>
  <si>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</si>
  <si>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</si>
  <si>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</si>
  <si>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</si>
  <si>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</si>
  <si>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</si>
  <si>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</si>
  <si>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</si>
  <si>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</si>
  <si>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</si>
  <si>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</si>
  <si>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</si>
  <si>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</si>
  <si>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</si>
  <si>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</si>
  <si>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</si>
  <si>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</si>
  <si>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</si>
  <si>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</si>
  <si>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</si>
  <si>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</si>
  <si>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</si>
  <si>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</si>
  <si>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</si>
  <si>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</si>
  <si>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</si>
  <si>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</si>
  <si>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</si>
  <si>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</si>
  <si>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</si>
  <si>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</si>
  <si>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</si>
  <si>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</si>
  <si>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</si>
  <si>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</si>
  <si>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</si>
  <si>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</si>
  <si>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</si>
  <si>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</si>
  <si>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</si>
  <si>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</si>
  <si>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</si>
  <si>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</si>
  <si>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</si>
  <si>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</si>
  <si>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</si>
  <si>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</si>
  <si>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</si>
  <si>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</si>
  <si>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</si>
  <si>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</si>
  <si>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</si>
  <si>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</si>
  <si>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</si>
  <si>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</si>
  <si>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</si>
  <si>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</si>
  <si>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</si>
  <si>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</si>
  <si>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</si>
  <si>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</si>
  <si>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</si>
  <si>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</si>
  <si>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</si>
  <si>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</si>
  <si>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</si>
  <si>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</si>
  <si>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</si>
  <si>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</si>
  <si>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</si>
  <si>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</si>
  <si>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</si>
  <si>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</si>
  <si>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</si>
  <si>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</si>
  <si>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</si>
  <si>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</si>
  <si>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</si>
  <si>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</si>
  <si>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</si>
  <si>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</si>
  <si>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</si>
  <si>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</si>
  <si>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</si>
  <si>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</si>
  <si>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</si>
  <si>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</si>
  <si>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</si>
  <si>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</si>
  <si>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</si>
  <si>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</si>
  <si>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</si>
  <si>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</si>
  <si>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</si>
  <si>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</si>
  <si>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</si>
  <si>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</si>
  <si>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</si>
  <si>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</si>
  <si>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</si>
  <si>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</si>
  <si>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</si>
  <si>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</si>
  <si>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</si>
  <si>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</si>
  <si>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</si>
  <si>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</si>
  <si>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</si>
  <si>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</si>
  <si>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</si>
  <si>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</si>
  <si>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</si>
  <si>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</si>
  <si>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</si>
  <si>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</si>
  <si>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</si>
  <si>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</si>
  <si>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</si>
  <si>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</si>
  <si>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</si>
  <si>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</si>
  <si>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</si>
  <si>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</si>
  <si>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</si>
  <si>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</si>
  <si>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</si>
  <si>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</si>
  <si>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</si>
  <si>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</si>
  <si>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</si>
  <si>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</si>
  <si>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</si>
  <si>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</si>
  <si>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</si>
  <si>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</si>
  <si>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</si>
  <si>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</si>
  <si>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</si>
  <si>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</si>
  <si>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</si>
  <si>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</si>
  <si>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</si>
  <si>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</si>
  <si>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</si>
  <si>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</si>
  <si>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</si>
  <si>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</si>
  <si>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</si>
  <si>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</si>
  <si>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</si>
  <si>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</si>
  <si>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</si>
  <si>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</si>
  <si>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</si>
  <si>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</si>
  <si>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</si>
  <si>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</si>
  <si>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</si>
  <si>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</si>
  <si>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</si>
  <si>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</si>
  <si>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</si>
  <si>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</si>
  <si>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</si>
  <si>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</si>
  <si>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</si>
  <si>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</si>
  <si>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</si>
  <si>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</si>
  <si>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</si>
  <si>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</si>
  <si>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</si>
  <si>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</si>
  <si>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</si>
  <si>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</si>
  <si>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</si>
  <si>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</si>
  <si>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</si>
  <si>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</si>
  <si>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</si>
  <si>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</si>
  <si>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</si>
  <si>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</si>
  <si>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</si>
  <si>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</si>
  <si>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</si>
  <si>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</si>
  <si>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</si>
  <si>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</si>
  <si>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</si>
  <si>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</si>
  <si>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</si>
  <si>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</si>
  <si>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</si>
  <si>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</si>
  <si>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</si>
  <si>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</si>
  <si>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</si>
  <si>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</si>
  <si>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</si>
  <si>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</si>
  <si>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</si>
  <si>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</si>
  <si>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</si>
  <si>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</si>
  <si>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</si>
  <si>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</si>
  <si>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</si>
  <si>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</si>
  <si>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</si>
  <si>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</si>
  <si>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</si>
  <si>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</si>
  <si>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</si>
  <si>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</si>
  <si>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</si>
  <si>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</si>
  <si>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</si>
  <si>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</si>
  <si>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</si>
  <si>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</si>
  <si>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</si>
  <si>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</si>
  <si>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</si>
  <si>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</si>
  <si>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</si>
  <si>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</si>
  <si>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</si>
  <si>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</si>
  <si>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</si>
  <si>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</si>
  <si>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</si>
  <si>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</si>
  <si>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</si>
  <si>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</si>
  <si>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</si>
  <si>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</si>
  <si>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</si>
  <si>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</si>
  <si>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</si>
  <si>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</si>
  <si>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</si>
  <si>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</si>
  <si>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</si>
  <si>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</si>
  <si>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</si>
  <si>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</si>
  <si>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</si>
  <si>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</si>
  <si>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</si>
  <si>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</si>
  <si>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</si>
  <si>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</si>
  <si>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</si>
  <si>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</si>
  <si>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</si>
  <si>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</si>
  <si>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</si>
  <si>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</si>
  <si>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</si>
  <si>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</si>
  <si>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</si>
  <si>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</si>
  <si>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</si>
  <si>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</si>
  <si>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</si>
  <si>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</si>
  <si>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</si>
  <si>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</si>
  <si>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</si>
  <si>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</si>
  <si>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</si>
  <si>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</si>
  <si>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</si>
  <si>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</si>
  <si>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</si>
  <si>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</si>
  <si>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</si>
  <si>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</si>
  <si>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</si>
  <si>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</si>
  <si>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</si>
  <si>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</si>
  <si>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</si>
  <si>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</si>
  <si>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</si>
  <si>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</si>
  <si>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</si>
  <si>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</si>
  <si>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</si>
  <si>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</si>
  <si>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</si>
  <si>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</si>
  <si>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</si>
  <si>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</si>
  <si>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</si>
  <si>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</si>
  <si>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</si>
  <si>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</si>
  <si>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</si>
  <si>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</si>
  <si>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</si>
  <si>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</si>
  <si>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</si>
  <si>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</si>
  <si>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</si>
  <si>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</si>
  <si>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</si>
  <si>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</si>
  <si>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</si>
  <si>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</si>
  <si>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</si>
  <si>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</si>
  <si>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</si>
  <si>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</si>
  <si>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</si>
  <si>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</si>
  <si>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</si>
  <si>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</si>
  <si>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</si>
  <si>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</si>
  <si>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</si>
  <si>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</si>
  <si>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</si>
  <si>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</si>
  <si>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</si>
  <si>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</si>
  <si>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</si>
  <si>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</si>
  <si>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</si>
  <si>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</si>
  <si>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</si>
  <si>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</si>
  <si>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</si>
  <si>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</si>
  <si>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</si>
  <si>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</si>
  <si>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</si>
  <si>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</si>
  <si>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</si>
  <si>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</si>
  <si>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</si>
  <si>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</si>
  <si>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</si>
  <si>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</si>
  <si>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</si>
  <si>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</si>
  <si>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</si>
  <si>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</si>
  <si>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</si>
  <si>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</si>
  <si>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</si>
  <si>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</si>
  <si>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</si>
  <si>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</si>
  <si>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</si>
  <si>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</si>
  <si>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</si>
  <si>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</si>
  <si>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</si>
  <si>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</si>
  <si>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</si>
  <si>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</si>
  <si>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</si>
  <si>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</si>
  <si>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</si>
  <si>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</si>
  <si>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</si>
  <si>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</si>
  <si>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</si>
  <si>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</si>
  <si>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</si>
  <si>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</si>
  <si>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</si>
  <si>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</si>
  <si>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</si>
  <si>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</si>
  <si>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</si>
  <si>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</si>
  <si>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</si>
  <si>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</si>
  <si>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</si>
  <si>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</si>
  <si>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</si>
  <si>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</si>
  <si>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</si>
  <si>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</si>
  <si>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</si>
  <si>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</si>
  <si>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</si>
  <si>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</si>
  <si>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</si>
  <si>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</si>
  <si>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</si>
  <si>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</si>
  <si>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</si>
  <si>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</si>
  <si>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</si>
  <si>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</si>
  <si>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</si>
  <si>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</si>
  <si>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</si>
  <si>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</si>
  <si>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</si>
  <si>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</si>
  <si>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</si>
  <si>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</si>
  <si>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</si>
  <si>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</si>
  <si>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</si>
  <si>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</si>
  <si>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</si>
  <si>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</si>
  <si>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</si>
  <si>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</si>
  <si>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</si>
  <si>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</si>
  <si>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</si>
  <si>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</si>
  <si>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</si>
  <si>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</si>
  <si>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</si>
  <si>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</si>
  <si>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</si>
  <si>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</si>
  <si>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</si>
  <si>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</si>
  <si>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</si>
  <si>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</si>
  <si>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</si>
  <si>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</si>
  <si>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</si>
  <si>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</si>
  <si>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</si>
  <si>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</si>
  <si>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</si>
  <si>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</si>
  <si>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</si>
  <si>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</si>
  <si>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</si>
  <si>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</si>
  <si>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</si>
  <si>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</si>
  <si>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</si>
  <si>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</si>
  <si>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</si>
  <si>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</si>
  <si>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</si>
  <si>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</si>
  <si>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</si>
  <si>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</si>
  <si>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</si>
  <si>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</si>
  <si>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</si>
  <si>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</si>
  <si>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</si>
  <si>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</si>
  <si>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</si>
  <si>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</si>
  <si>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</si>
  <si>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</si>
  <si>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</si>
  <si>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</si>
  <si>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</si>
  <si>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</si>
  <si>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</si>
  <si>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</si>
  <si>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</si>
  <si>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</si>
  <si>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</si>
  <si>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</si>
  <si>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</si>
  <si>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</si>
  <si>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</si>
  <si>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</si>
  <si>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</si>
  <si>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</si>
  <si>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</si>
  <si>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</si>
  <si>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</si>
  <si>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</si>
  <si>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</si>
  <si>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</si>
  <si>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</si>
  <si>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</si>
  <si>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</si>
  <si>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</si>
  <si>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</si>
  <si>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</si>
  <si>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</si>
  <si>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</si>
  <si>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</si>
  <si>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</si>
  <si>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</si>
  <si>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</si>
  <si>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</si>
  <si>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</si>
  <si>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</si>
  <si>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</si>
  <si>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</si>
  <si>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</si>
  <si>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</si>
  <si>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</si>
  <si>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</si>
  <si>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</si>
  <si>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</si>
  <si>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</si>
  <si>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</si>
  <si>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</si>
  <si>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</si>
  <si>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</si>
  <si>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</si>
  <si>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</si>
  <si>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</si>
  <si>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</si>
  <si>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</si>
  <si>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</si>
  <si>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</si>
  <si>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</si>
  <si>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</si>
  <si>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</si>
  <si>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</si>
  <si>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</si>
  <si>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</si>
  <si>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</si>
  <si>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</si>
  <si>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</si>
  <si>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</si>
  <si>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</si>
  <si>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</si>
  <si>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</si>
  <si>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</si>
  <si>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</si>
  <si>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</si>
  <si>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</si>
  <si>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</si>
  <si>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</si>
  <si>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</si>
  <si>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</si>
  <si>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</si>
  <si>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</si>
  <si>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</si>
  <si>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</si>
  <si>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</si>
  <si>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</si>
  <si>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</si>
  <si>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</si>
  <si>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</si>
  <si>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</si>
  <si>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</si>
  <si>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</si>
  <si>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</si>
  <si>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</si>
  <si>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</si>
  <si>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</si>
  <si>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</si>
  <si>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</si>
  <si>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</si>
  <si>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</si>
  <si>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</si>
  <si>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</si>
  <si>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</si>
  <si>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</si>
  <si>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</si>
  <si>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</si>
  <si>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</si>
  <si>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</si>
  <si>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</si>
  <si>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</si>
  <si>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</si>
  <si>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</si>
  <si>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</si>
  <si>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</si>
  <si>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</si>
  <si>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</si>
  <si>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</si>
  <si>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</si>
  <si>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</si>
  <si>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</si>
  <si>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</si>
  <si>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</si>
  <si>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</si>
  <si>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</si>
  <si>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</si>
  <si>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</si>
  <si>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</si>
  <si>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</si>
  <si>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</si>
  <si>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</si>
  <si>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</si>
  <si>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</si>
  <si>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</si>
  <si>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</si>
  <si>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</si>
  <si>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</si>
  <si>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</si>
  <si>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</si>
  <si>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</si>
  <si>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</si>
  <si>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</si>
  <si>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</si>
  <si>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</si>
  <si>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</si>
  <si>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</si>
  <si>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</si>
  <si>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</si>
  <si>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</si>
  <si>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</si>
  <si>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</si>
  <si>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</si>
  <si>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</si>
  <si>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</si>
  <si>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</si>
  <si>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</si>
  <si>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</si>
  <si>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</si>
  <si>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</si>
  <si>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</si>
  <si>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</si>
  <si>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</si>
  <si>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</si>
  <si>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</si>
  <si>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</si>
  <si>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</si>
  <si>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</si>
  <si>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</si>
  <si>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</si>
  <si>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</si>
  <si>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</si>
  <si>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</si>
  <si>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</si>
  <si>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</si>
  <si>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</si>
  <si>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</si>
  <si>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</si>
  <si>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</si>
  <si>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</si>
  <si>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</si>
  <si>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</si>
  <si>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</si>
  <si>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</si>
  <si>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</si>
  <si>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</si>
  <si>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</si>
  <si>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</si>
  <si>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</si>
  <si>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</si>
  <si>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</si>
  <si>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</si>
  <si>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</si>
  <si>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</si>
  <si>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</si>
  <si>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</si>
  <si>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</si>
  <si>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</si>
  <si>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</si>
  <si>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</si>
  <si>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</si>
  <si>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</si>
  <si>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</si>
  <si>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</si>
  <si>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</si>
  <si>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</si>
  <si>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</si>
  <si>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</si>
  <si>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</si>
  <si>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</si>
  <si>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</si>
  <si>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</si>
  <si>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</si>
  <si>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</si>
  <si>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</si>
  <si>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</si>
  <si>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</si>
  <si>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</si>
  <si>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</si>
  <si>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</si>
  <si>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</si>
  <si>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</si>
  <si>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</si>
  <si>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</si>
  <si>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</si>
  <si>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</si>
  <si>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</si>
  <si>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</si>
  <si>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</si>
  <si>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</si>
  <si>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</si>
  <si>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</si>
  <si>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</si>
  <si>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</si>
  <si>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</si>
  <si>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</si>
  <si>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</si>
  <si>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</si>
  <si>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</si>
  <si>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</si>
  <si>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</si>
  <si>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</si>
  <si>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</si>
  <si>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</si>
  <si>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</si>
  <si>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</si>
  <si>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</si>
  <si>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</si>
  <si>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</si>
  <si>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</si>
  <si>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</si>
  <si>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</si>
  <si>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</si>
  <si>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</si>
  <si>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</si>
  <si>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</si>
  <si>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</si>
  <si>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</si>
  <si>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</si>
  <si>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</si>
  <si>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</si>
  <si>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</si>
  <si>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</si>
  <si>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</si>
  <si>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</si>
  <si>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</si>
  <si>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</si>
  <si>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</si>
  <si>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</si>
  <si>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</si>
  <si>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</si>
  <si>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</si>
  <si>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</si>
  <si>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</si>
  <si>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</si>
  <si>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</si>
  <si>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</si>
  <si>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</si>
  <si>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</si>
  <si>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</si>
  <si>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</si>
  <si>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</si>
  <si>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</si>
  <si>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</si>
  <si>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</si>
  <si>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</si>
  <si>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</si>
  <si>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</si>
  <si>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</si>
  <si>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</si>
  <si>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</si>
  <si>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</si>
  <si>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</si>
  <si>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</si>
  <si>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</si>
  <si>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</si>
  <si>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</si>
  <si>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</si>
  <si>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</si>
  <si>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</si>
  <si>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</si>
  <si>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</si>
  <si>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</si>
  <si>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</si>
  <si>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</si>
  <si>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</si>
  <si>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</si>
  <si>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</si>
  <si>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</si>
  <si>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</si>
  <si>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</si>
  <si>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</si>
  <si>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</si>
  <si>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</si>
  <si>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</si>
  <si>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</si>
  <si>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</si>
  <si>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</si>
  <si>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</si>
  <si>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</si>
  <si>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</si>
  <si>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</si>
  <si>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</si>
  <si>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</si>
  <si>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</si>
  <si>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</si>
  <si>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</si>
  <si>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</si>
  <si>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</si>
  <si>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</si>
  <si>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</si>
  <si>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</si>
  <si>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</si>
  <si>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</si>
  <si>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</si>
  <si>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</si>
  <si>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</si>
  <si>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</si>
  <si>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</si>
  <si>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</si>
  <si>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</si>
  <si>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</si>
  <si>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</si>
  <si>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</si>
  <si>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</si>
  <si>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</si>
  <si>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</si>
  <si>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</si>
  <si>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</si>
  <si>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</si>
  <si>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</si>
  <si>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</si>
  <si>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</si>
  <si>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</si>
  <si>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</si>
  <si>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</si>
  <si>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</si>
  <si>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</si>
  <si>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</si>
  <si>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</si>
  <si>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</si>
  <si>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</si>
  <si>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</si>
  <si>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</si>
  <si>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</si>
  <si>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</si>
  <si>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</si>
  <si>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</si>
  <si>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</si>
  <si>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</si>
  <si>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</si>
  <si>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</si>
  <si>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</si>
  <si>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</si>
  <si>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</si>
  <si>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</si>
  <si>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</si>
  <si>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</si>
  <si>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</si>
  <si>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</si>
  <si>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</si>
  <si>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</si>
  <si>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</si>
  <si>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</si>
  <si>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</si>
  <si>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</si>
  <si>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</si>
  <si>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</si>
  <si>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</si>
  <si>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</si>
  <si>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</si>
  <si>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</si>
  <si>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</si>
  <si>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</si>
  <si>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</si>
  <si>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</si>
  <si>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</si>
  <si>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</si>
  <si>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</si>
  <si>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</si>
  <si>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</si>
  <si>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</si>
  <si>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</si>
  <si>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</si>
  <si>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</si>
  <si>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</si>
  <si>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</si>
  <si>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</si>
  <si>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</si>
  <si>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</si>
  <si>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</si>
  <si>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</si>
  <si>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</si>
  <si>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</si>
  <si>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</si>
  <si>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</si>
  <si>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</si>
  <si>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</si>
  <si>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</si>
  <si>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</si>
  <si>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</si>
  <si>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</si>
  <si>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</si>
  <si>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</si>
  <si>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</si>
  <si>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</si>
  <si>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</si>
  <si>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</si>
  <si>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</si>
  <si>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</si>
  <si>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</si>
  <si>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</si>
  <si>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</si>
  <si>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</si>
  <si>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</si>
  <si>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</si>
  <si>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</si>
  <si>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</si>
  <si>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</si>
  <si>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</si>
  <si>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</si>
  <si>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</si>
  <si>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</si>
  <si>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</si>
  <si>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</si>
  <si>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</si>
  <si>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</si>
  <si>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</si>
  <si>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</si>
  <si>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</si>
  <si>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</si>
  <si>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</si>
  <si>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</si>
  <si>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</si>
  <si>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</si>
  <si>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</si>
  <si>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</si>
  <si>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</si>
  <si>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</si>
  <si>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</si>
  <si>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</si>
  <si>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</si>
  <si>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</si>
  <si>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</si>
  <si>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</si>
  <si>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</si>
  <si>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</si>
  <si>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</si>
  <si>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</si>
  <si>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</si>
  <si>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</si>
  <si>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</si>
  <si>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</si>
  <si>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</si>
  <si>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</si>
  <si>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</si>
  <si>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</si>
  <si>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</si>
  <si>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</si>
  <si>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</si>
  <si>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</si>
  <si>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</si>
  <si>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</si>
  <si>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</si>
  <si>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</si>
  <si>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</si>
  <si>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</si>
  <si>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</si>
  <si>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</si>
  <si>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</si>
  <si>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</si>
  <si>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</si>
  <si>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</si>
  <si>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</si>
  <si>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</si>
  <si>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</si>
  <si>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</si>
  <si>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</si>
  <si>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</si>
  <si>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</si>
  <si>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</si>
  <si>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</si>
  <si>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</si>
  <si>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</si>
  <si>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</si>
  <si>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</si>
  <si>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</si>
  <si>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</si>
  <si>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</si>
  <si>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</si>
  <si>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</si>
  <si>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</si>
  <si>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</si>
  <si>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</si>
  <si>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</si>
  <si>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</si>
  <si>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</si>
  <si>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</si>
  <si>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</si>
  <si>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</si>
  <si>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</si>
  <si>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</si>
  <si>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</si>
  <si>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</si>
  <si>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</si>
  <si>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</si>
  <si>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</si>
  <si>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</si>
  <si>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</si>
  <si>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</si>
  <si>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</si>
  <si>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</si>
  <si>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</si>
  <si>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</si>
  <si>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</si>
  <si>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</si>
  <si>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</si>
  <si>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</si>
  <si>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</si>
  <si>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</si>
  <si>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</si>
  <si>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</si>
  <si>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</si>
  <si>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</si>
  <si>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</si>
  <si>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</si>
  <si>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</si>
  <si>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</si>
  <si>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</si>
  <si>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</si>
  <si>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</si>
  <si>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</si>
  <si>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</si>
  <si>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</si>
  <si>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</si>
  <si>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</si>
  <si>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</si>
  <si>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</si>
  <si>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</si>
  <si>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</si>
  <si>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</si>
  <si>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</si>
  <si>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</si>
  <si>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</si>
  <si>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</si>
  <si>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</si>
  <si>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</si>
  <si>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</si>
  <si>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</si>
  <si>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</si>
  <si>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</si>
  <si>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</si>
  <si>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</si>
  <si>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</si>
  <si>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</si>
  <si>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</si>
  <si>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</si>
  <si>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</si>
  <si>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</si>
  <si>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</si>
  <si>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</si>
  <si>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</si>
  <si>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</si>
  <si>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</si>
  <si>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</si>
  <si>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</si>
  <si>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</si>
  <si>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</si>
  <si>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</si>
  <si>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</si>
  <si>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</si>
  <si>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</si>
  <si>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</si>
  <si>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</si>
  <si>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</si>
  <si>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</si>
  <si>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</si>
  <si>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</si>
  <si>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</si>
  <si>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</si>
  <si>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</si>
  <si>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</si>
  <si>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</si>
  <si>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</si>
  <si>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</si>
  <si>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</si>
  <si>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</si>
  <si>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</si>
  <si>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</si>
  <si>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</si>
  <si>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</si>
  <si>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</si>
  <si>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</si>
  <si>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</si>
  <si>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</si>
  <si>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</si>
  <si>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</si>
  <si>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</si>
  <si>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</si>
  <si>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</si>
  <si>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</si>
  <si>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</si>
  <si>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</si>
  <si>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</si>
  <si>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</si>
  <si>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</si>
  <si>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</si>
  <si>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</si>
  <si>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</si>
  <si>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</si>
  <si>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</si>
  <si>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</si>
  <si>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</si>
  <si>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</si>
  <si>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</si>
  <si>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</si>
  <si>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</si>
  <si>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</si>
  <si>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</si>
  <si>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</si>
  <si>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</si>
  <si>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</si>
  <si>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</si>
  <si>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</si>
  <si>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</si>
  <si>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</si>
  <si>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</si>
  <si>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</si>
  <si>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</si>
  <si>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</si>
  <si>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</si>
  <si>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</si>
  <si>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</si>
  <si>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</si>
  <si>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</si>
  <si>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</si>
  <si>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</si>
  <si>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</si>
  <si>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</si>
  <si>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</si>
  <si>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</si>
  <si>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</si>
  <si>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</si>
  <si>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</si>
  <si>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</si>
  <si>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</si>
  <si>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</si>
  <si>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</si>
  <si>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</si>
  <si>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</si>
  <si>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</si>
  <si>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</si>
  <si>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</si>
  <si>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</si>
  <si>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</si>
  <si>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</si>
  <si>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</si>
  <si>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</si>
  <si>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</si>
  <si>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</si>
  <si>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</si>
  <si>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</si>
  <si>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</si>
  <si>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</si>
  <si>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</si>
  <si>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</si>
  <si>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</si>
  <si>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</si>
  <si>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</si>
  <si>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</si>
  <si>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</si>
  <si>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</si>
  <si>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</si>
  <si>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</si>
  <si>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</si>
  <si>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</si>
  <si>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</si>
  <si>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</si>
  <si>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</si>
  <si>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</si>
  <si>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</si>
  <si>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</si>
  <si>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</si>
  <si>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</si>
  <si>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</si>
  <si>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</si>
  <si>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</si>
  <si>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</si>
  <si>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</si>
  <si>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</si>
  <si>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</si>
  <si>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</si>
  <si>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</si>
  <si>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</si>
  <si>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</si>
  <si>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</si>
  <si>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</si>
  <si>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</si>
  <si>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</si>
  <si>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</si>
  <si>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</si>
  <si>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</si>
  <si>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</si>
  <si>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</si>
  <si>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</si>
  <si>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</si>
  <si>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</si>
  <si>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</si>
  <si>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</si>
  <si>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</si>
  <si>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</si>
  <si>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</si>
  <si>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</si>
  <si>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</si>
  <si>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</si>
  <si>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</si>
  <si>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</si>
  <si>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</si>
  <si>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</si>
  <si>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</si>
  <si>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</si>
  <si>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</si>
  <si>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</si>
  <si>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</si>
  <si>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</si>
  <si>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</si>
  <si>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</si>
  <si>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</si>
  <si>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</si>
  <si>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</si>
  <si>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</si>
  <si>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</si>
  <si>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</si>
  <si>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</si>
  <si>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</si>
  <si>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</si>
  <si>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</si>
  <si>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</si>
  <si>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</si>
  <si>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</si>
  <si>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</si>
  <si>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</si>
  <si>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</si>
  <si>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</si>
  <si>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</si>
  <si>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</si>
  <si>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</si>
  <si>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</si>
  <si>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</si>
  <si>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</si>
  <si>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</si>
  <si>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</si>
  <si>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</si>
  <si>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</si>
  <si>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</si>
  <si>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</si>
  <si>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</si>
  <si>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</si>
  <si>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</si>
  <si>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</si>
  <si>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</si>
  <si>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</si>
  <si>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</si>
  <si>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</si>
  <si>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</si>
  <si>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</si>
  <si>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</si>
  <si>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</si>
  <si>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</si>
  <si>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</si>
  <si>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</si>
  <si>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</si>
  <si>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</si>
  <si>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</si>
  <si>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</si>
  <si>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</si>
  <si>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</si>
  <si>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</si>
  <si>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</si>
  <si>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</si>
  <si>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</si>
  <si>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</si>
  <si>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</si>
  <si>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</si>
  <si>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</si>
  <si>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</si>
  <si>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</si>
  <si>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</si>
  <si>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</si>
  <si>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</si>
  <si>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</si>
  <si>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</si>
  <si>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</si>
  <si>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</si>
  <si>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</si>
  <si>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</si>
  <si>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</si>
  <si>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</si>
  <si>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</si>
  <si>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</si>
  <si>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</si>
  <si>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</si>
  <si>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</si>
  <si>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</si>
  <si>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</si>
  <si>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</si>
  <si>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</si>
  <si>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</si>
  <si>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</si>
  <si>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</si>
  <si>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</si>
  <si>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</si>
  <si>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</si>
  <si>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</si>
  <si>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</si>
  <si>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</si>
  <si>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</si>
  <si>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</si>
  <si>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</si>
  <si>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</si>
  <si>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</si>
  <si>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</si>
  <si>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</si>
  <si>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</si>
  <si>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</si>
  <si>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</si>
  <si>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</si>
  <si>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</si>
  <si>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</si>
  <si>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</si>
  <si>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</si>
  <si>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</si>
  <si>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</si>
  <si>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</si>
  <si>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</si>
  <si>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</si>
  <si>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</si>
  <si>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</si>
  <si>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</si>
  <si>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</si>
  <si>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</si>
  <si>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</si>
  <si>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</si>
  <si>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</si>
  <si>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</si>
  <si>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</si>
  <si>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</si>
  <si>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</si>
  <si>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</si>
  <si>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</si>
  <si>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</si>
  <si>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</si>
  <si>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</si>
  <si>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</si>
  <si>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</si>
  <si>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</si>
  <si>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</si>
  <si>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</si>
  <si>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</si>
  <si>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</si>
  <si>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</si>
  <si>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</si>
  <si>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</si>
  <si>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</si>
  <si>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</si>
  <si>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</si>
  <si>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</si>
  <si>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</si>
  <si>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</si>
  <si>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</si>
  <si>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</si>
  <si>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</si>
  <si>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</si>
  <si>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</si>
  <si>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</si>
  <si>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</si>
  <si>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</si>
  <si>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</si>
  <si>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</si>
  <si>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</si>
  <si>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</si>
  <si>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</si>
  <si>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</si>
  <si>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</si>
  <si>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</si>
  <si>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</si>
  <si>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</si>
  <si>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</si>
  <si>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</si>
  <si>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</si>
  <si>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</si>
  <si>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</si>
  <si>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</si>
  <si>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</si>
  <si>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</si>
  <si>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</si>
  <si>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</si>
  <si>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</si>
  <si>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</si>
  <si>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</si>
  <si>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</si>
  <si>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</si>
  <si>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</si>
  <si>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</si>
  <si>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</si>
  <si>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</si>
  <si>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</si>
  <si>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</si>
  <si>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</si>
  <si>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</si>
  <si>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</si>
  <si>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</si>
  <si>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</si>
  <si>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</si>
  <si>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</si>
  <si>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</si>
  <si>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</si>
  <si>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</si>
  <si>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</si>
  <si>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</si>
  <si>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</si>
  <si>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</si>
  <si>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</si>
  <si>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</si>
  <si>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</si>
  <si>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</si>
  <si>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</si>
  <si>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</si>
  <si>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</si>
  <si>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</si>
  <si>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</si>
  <si>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</si>
  <si>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</si>
  <si>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</si>
  <si>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</si>
  <si>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</si>
  <si>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</si>
  <si>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</si>
  <si>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</si>
  <si>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</si>
  <si>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</si>
  <si>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</si>
  <si>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</si>
  <si>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</si>
  <si>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</si>
  <si>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</si>
  <si>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</si>
  <si>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</si>
  <si>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</si>
  <si>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</si>
  <si>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</si>
  <si>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</si>
  <si>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</si>
  <si>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</si>
  <si>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</si>
  <si>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</si>
  <si>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</si>
  <si>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</si>
  <si>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</si>
  <si>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</si>
  <si>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</si>
  <si>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</si>
  <si>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</si>
  <si>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</si>
  <si>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</si>
  <si>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</si>
  <si>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</si>
  <si>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</si>
  <si>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</si>
  <si>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</si>
  <si>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</si>
  <si>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</si>
  <si>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</si>
  <si>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</si>
  <si>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</si>
  <si>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</si>
  <si>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</si>
  <si>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</si>
  <si>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</si>
  <si>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</si>
  <si>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</si>
  <si>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</si>
  <si>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</si>
  <si>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</si>
  <si>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</si>
  <si>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</si>
  <si>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</si>
  <si>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</si>
  <si>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</si>
  <si>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</si>
  <si>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</si>
  <si>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</si>
  <si>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</si>
  <si>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</si>
  <si>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</si>
  <si>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</si>
  <si>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</si>
  <si>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</si>
  <si>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</si>
  <si>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</si>
  <si>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</si>
  <si>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</si>
  <si>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</si>
  <si>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</si>
  <si>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</si>
  <si>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</si>
  <si>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</si>
  <si>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</si>
  <si>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</si>
  <si>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</si>
  <si>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</si>
  <si>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</si>
  <si>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</si>
  <si>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</si>
  <si>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</si>
  <si>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</si>
  <si>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</si>
  <si>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</si>
  <si>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</si>
  <si>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</si>
  <si>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</si>
  <si>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</si>
  <si>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</si>
  <si>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</si>
  <si>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</si>
  <si>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</si>
  <si>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</si>
  <si>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</si>
  <si>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</si>
  <si>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</si>
  <si>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</si>
  <si>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</si>
  <si>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</si>
  <si>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</si>
  <si>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</si>
  <si>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</si>
  <si>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</si>
  <si>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</si>
  <si>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</si>
  <si>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</si>
  <si>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</si>
  <si>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</si>
  <si>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</si>
  <si>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</si>
  <si>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</si>
  <si>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</si>
  <si>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</si>
  <si>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</si>
  <si>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</si>
  <si>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</si>
  <si>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</si>
  <si>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</si>
  <si>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</si>
  <si>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</si>
  <si>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</si>
  <si>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</si>
  <si>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</si>
  <si>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</si>
  <si>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</si>
  <si>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</si>
  <si>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</si>
  <si>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</si>
  <si>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</si>
  <si>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</si>
  <si>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</si>
  <si>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</si>
  <si>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</si>
  <si>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</si>
  <si>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</si>
  <si>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</si>
  <si>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</si>
  <si>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</si>
  <si>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</si>
  <si>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</si>
  <si>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</si>
  <si>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</si>
  <si>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</si>
  <si>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</si>
  <si>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</si>
  <si>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</si>
  <si>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</si>
  <si>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</si>
  <si>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</si>
  <si>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</si>
  <si>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</si>
  <si>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</si>
  <si>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</si>
  <si>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</si>
  <si>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</si>
  <si>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</si>
  <si>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</si>
  <si>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</si>
  <si>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</si>
  <si>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</si>
  <si>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</si>
  <si>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</si>
  <si>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</si>
  <si>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</si>
  <si>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</si>
  <si>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</si>
  <si>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</si>
  <si>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</si>
  <si>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</si>
  <si>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</si>
  <si>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</si>
  <si>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</si>
  <si>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</si>
  <si>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</si>
  <si>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</si>
  <si>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</si>
  <si>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</si>
  <si>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</si>
  <si>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</si>
  <si>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</si>
  <si>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</si>
  <si>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</si>
  <si>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</si>
  <si>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</si>
  <si>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</si>
  <si>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</si>
  <si>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</si>
  <si>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</si>
  <si>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</si>
  <si>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</si>
  <si>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</si>
  <si>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</si>
  <si>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</si>
  <si>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</si>
  <si>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</si>
  <si>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</si>
  <si>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</si>
  <si>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</si>
  <si>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</si>
  <si>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</si>
  <si>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</si>
  <si>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</si>
  <si>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</si>
  <si>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</si>
  <si>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</si>
  <si>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</si>
  <si>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</si>
  <si>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</si>
  <si>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</si>
  <si>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</si>
  <si>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</si>
  <si>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</si>
  <si>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</si>
  <si>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</si>
  <si>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</si>
  <si>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</si>
  <si>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</si>
  <si>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</si>
  <si>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</si>
  <si>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</si>
  <si>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</si>
  <si>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</si>
  <si>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</si>
  <si>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</si>
  <si>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</si>
  <si>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</si>
  <si>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</si>
  <si>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</si>
  <si>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</si>
  <si>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</si>
  <si>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</si>
  <si>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</si>
  <si>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</si>
  <si>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</si>
  <si>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</si>
  <si>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</si>
  <si>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</si>
  <si>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</si>
  <si>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</si>
  <si>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</si>
  <si>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</si>
  <si>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</si>
  <si>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</si>
  <si>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</si>
  <si>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</si>
  <si>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</si>
  <si>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</si>
  <si>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</si>
  <si>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</si>
  <si>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</si>
  <si>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</si>
  <si>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</si>
  <si>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</si>
  <si>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</si>
  <si>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</si>
  <si>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</si>
  <si>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</si>
  <si>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</si>
  <si>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</si>
  <si>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</si>
  <si>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</si>
  <si>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</si>
  <si>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</si>
  <si>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</si>
  <si>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</si>
  <si>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</si>
  <si>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</si>
  <si>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</si>
  <si>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</si>
  <si>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</si>
  <si>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</si>
  <si>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</si>
  <si>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</si>
  <si>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</si>
  <si>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</si>
  <si>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</si>
  <si>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</si>
  <si>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</si>
  <si>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</si>
  <si>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</si>
  <si>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</si>
  <si>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</si>
  <si>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</si>
  <si>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</si>
  <si>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</si>
  <si>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</si>
  <si>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</si>
  <si>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</si>
  <si>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</si>
  <si>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</si>
  <si>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</si>
  <si>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</si>
  <si>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</si>
  <si>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</si>
  <si>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</si>
  <si>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</si>
  <si>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</si>
  <si>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</si>
  <si>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</si>
  <si>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</si>
  <si>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</si>
  <si>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</si>
  <si>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</si>
  <si>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</si>
  <si>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</si>
  <si>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</si>
  <si>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</si>
  <si>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</si>
  <si>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</si>
  <si>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</si>
  <si>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</si>
  <si>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</si>
  <si>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</si>
  <si>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</si>
  <si>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</si>
  <si>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</si>
  <si>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</si>
  <si>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</si>
  <si>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</si>
  <si>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</si>
  <si>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</si>
  <si>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</si>
  <si>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</si>
  <si>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</si>
  <si>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</si>
  <si>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</si>
  <si>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</si>
  <si>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</si>
  <si>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</si>
  <si>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</si>
  <si>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</si>
  <si>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</si>
  <si>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</si>
  <si>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</si>
  <si>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</si>
  <si>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</si>
  <si>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</si>
  <si>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</si>
  <si>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</si>
  <si>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</si>
  <si>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</si>
  <si>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</si>
  <si>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</si>
  <si>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</si>
  <si>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</si>
  <si>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</si>
  <si>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</si>
  <si>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</si>
  <si>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</si>
  <si>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</si>
  <si>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</si>
  <si>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</si>
  <si>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</si>
  <si>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</si>
  <si>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</si>
  <si>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</si>
  <si>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</si>
  <si>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</si>
  <si>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</si>
  <si>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</si>
  <si>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</si>
  <si>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</si>
  <si>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</si>
  <si>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</si>
  <si>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</si>
  <si>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</si>
  <si>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</si>
  <si>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</si>
  <si>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</si>
  <si>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</si>
  <si>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</si>
  <si>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</si>
  <si>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</si>
  <si>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</si>
  <si>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</si>
  <si>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</si>
  <si>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</si>
  <si>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</si>
  <si>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</si>
  <si>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</si>
  <si>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</si>
  <si>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</si>
  <si>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</si>
  <si>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</si>
  <si>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</si>
  <si>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</si>
  <si>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</si>
  <si>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</si>
  <si>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</si>
  <si>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</si>
  <si>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</si>
  <si>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</si>
  <si>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</si>
  <si>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</si>
  <si>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</si>
  <si>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</si>
  <si>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</si>
  <si>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</si>
  <si>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</si>
  <si>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</si>
  <si>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</si>
  <si>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</si>
  <si>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</si>
  <si>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</si>
  <si>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</si>
  <si>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</si>
  <si>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</si>
  <si>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</si>
  <si>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</si>
  <si>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</si>
  <si>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</si>
  <si>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</si>
  <si>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</si>
  <si>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</si>
  <si>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</si>
  <si>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</si>
  <si>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</si>
  <si>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</si>
  <si>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</si>
  <si>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</si>
  <si>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</si>
  <si>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</si>
  <si>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</si>
  <si>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</si>
  <si>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</si>
  <si>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</si>
  <si>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</si>
  <si>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</si>
  <si>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</si>
  <si>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</si>
  <si>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</si>
  <si>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</si>
  <si>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</si>
  <si>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</si>
  <si>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</si>
  <si>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</si>
  <si>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</si>
  <si>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</si>
  <si>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</si>
  <si>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</si>
  <si>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</si>
  <si>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</si>
  <si>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</si>
  <si>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</si>
  <si>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</si>
  <si>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</si>
  <si>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</si>
  <si>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</si>
  <si>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</si>
  <si>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</si>
  <si>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</si>
  <si>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</si>
  <si>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</si>
  <si>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</si>
  <si>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</si>
  <si>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</si>
  <si>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</si>
  <si>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</si>
  <si>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</si>
  <si>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</si>
  <si>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</si>
  <si>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</si>
  <si>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</si>
  <si>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</si>
  <si>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</si>
  <si>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</si>
  <si>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</si>
  <si>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</si>
  <si>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</si>
  <si>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</si>
  <si>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</si>
  <si>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</si>
  <si>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</si>
  <si>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</si>
  <si>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</si>
  <si>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</si>
  <si>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</si>
  <si>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</si>
  <si>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</si>
  <si>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</si>
  <si>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</si>
  <si>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</si>
  <si>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</si>
  <si>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</si>
  <si>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</si>
  <si>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</si>
  <si>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</si>
  <si>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</si>
  <si>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</si>
  <si>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</si>
  <si>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</si>
  <si>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</si>
  <si>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</si>
  <si>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</si>
  <si>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</si>
  <si>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</si>
  <si>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</si>
  <si>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</si>
  <si>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</si>
  <si>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</si>
  <si>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</si>
  <si>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</si>
  <si>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</si>
  <si>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</si>
  <si>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</si>
  <si>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</si>
  <si>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</si>
  <si>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</si>
  <si>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</si>
  <si>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</si>
  <si>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</si>
  <si>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</si>
  <si>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</si>
  <si>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</si>
  <si>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</si>
  <si>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</si>
  <si>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</si>
  <si>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</si>
  <si>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</si>
  <si>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</si>
  <si>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</si>
  <si>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</si>
  <si>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</si>
  <si>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</si>
  <si>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</si>
  <si>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</si>
  <si>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</si>
  <si>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</si>
  <si>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</si>
  <si>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</si>
  <si>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</si>
  <si>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</si>
  <si>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</si>
  <si>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</si>
  <si>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</si>
  <si>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</si>
  <si>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</si>
  <si>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</si>
  <si>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</si>
  <si>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</si>
  <si>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</si>
  <si>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</si>
  <si>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</si>
  <si>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</si>
  <si>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</si>
  <si>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</si>
  <si>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</si>
  <si>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</si>
  <si>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</si>
  <si>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</si>
  <si>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</si>
  <si>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</si>
  <si>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</si>
  <si>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</si>
  <si>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</si>
  <si>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</si>
  <si>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</si>
  <si>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</si>
  <si>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</si>
  <si>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</si>
  <si>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</si>
  <si>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</si>
  <si>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</si>
  <si>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</si>
  <si>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</si>
  <si>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</si>
  <si>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</si>
  <si>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</si>
  <si>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</si>
  <si>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</si>
  <si>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</si>
  <si>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</si>
  <si>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</si>
  <si>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</si>
  <si>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</si>
  <si>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</si>
  <si>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</si>
  <si>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</si>
  <si>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</si>
  <si>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</si>
  <si>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</si>
  <si>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</si>
  <si>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</si>
  <si>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</si>
  <si>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</si>
  <si>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</si>
  <si>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</si>
  <si>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</si>
  <si>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</si>
  <si>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</si>
  <si>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</si>
  <si>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</si>
  <si>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</si>
  <si>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</si>
  <si>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</si>
  <si>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</si>
  <si>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</si>
  <si>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</si>
  <si>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</si>
  <si>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</si>
  <si>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</si>
  <si>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</si>
  <si>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</si>
  <si>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</si>
  <si>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</si>
  <si>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</si>
  <si>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</si>
  <si>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</si>
  <si>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</si>
  <si>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</si>
  <si>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</si>
  <si>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</si>
  <si>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</si>
  <si>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</si>
  <si>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</si>
  <si>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</si>
  <si>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</si>
  <si>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</si>
  <si>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</si>
  <si>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</si>
  <si>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</si>
  <si>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</si>
  <si>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</si>
  <si>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</si>
  <si>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</si>
  <si>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</si>
  <si>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</si>
  <si>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</si>
  <si>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</si>
  <si>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</si>
  <si>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</si>
  <si>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</si>
  <si>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</si>
  <si>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</si>
  <si>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</si>
  <si>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</si>
  <si>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</si>
  <si>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</si>
  <si>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</si>
  <si>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</si>
  <si>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</si>
  <si>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</si>
  <si>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</si>
  <si>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</si>
  <si>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</si>
  <si>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</si>
  <si>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</si>
  <si>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</si>
  <si>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</si>
  <si>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</si>
  <si>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</si>
  <si>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</si>
  <si>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</si>
  <si>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</si>
  <si>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</si>
  <si>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</si>
  <si>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</si>
  <si>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</si>
  <si>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</si>
  <si>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</si>
  <si>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</si>
  <si>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</si>
  <si>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</si>
  <si>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</si>
  <si>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</si>
  <si>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</si>
  <si>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</si>
  <si>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</si>
  <si>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</si>
  <si>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</si>
  <si>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</si>
  <si>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</si>
  <si>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</si>
  <si>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</si>
  <si>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</si>
  <si>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</si>
  <si>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</si>
  <si>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</si>
  <si>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</si>
  <si>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</si>
  <si>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</si>
  <si>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</si>
  <si>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</si>
  <si>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</si>
  <si>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</si>
  <si>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</si>
  <si>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</si>
  <si>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</si>
  <si>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</si>
  <si>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</si>
  <si>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</si>
  <si>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</si>
  <si>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</si>
  <si>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</si>
  <si>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</si>
  <si>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</si>
  <si>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</si>
  <si>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</si>
  <si>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</si>
  <si>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</si>
  <si>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</si>
  <si>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</si>
  <si>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</si>
  <si>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</si>
  <si>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</si>
  <si>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</si>
  <si>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</si>
  <si>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</si>
  <si>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</si>
  <si>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</si>
  <si>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</si>
  <si>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</si>
  <si>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</si>
  <si>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</si>
  <si>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</si>
  <si>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</si>
  <si>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</si>
  <si>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</si>
  <si>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</si>
  <si>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</si>
  <si>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</si>
  <si>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</si>
  <si>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</si>
  <si>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</si>
  <si>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</si>
  <si>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</si>
  <si>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</si>
  <si>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</si>
  <si>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</si>
  <si>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</si>
  <si>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</si>
  <si>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</si>
  <si>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</si>
  <si>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</si>
  <si>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</si>
  <si>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</si>
  <si>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</si>
  <si>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</si>
  <si>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</si>
  <si>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</si>
  <si>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</si>
  <si>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</si>
  <si>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</si>
  <si>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</si>
  <si>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</si>
  <si>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</si>
  <si>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</si>
  <si>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</si>
  <si>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</si>
  <si>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</si>
  <si>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</si>
  <si>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</si>
  <si>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</si>
  <si>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</si>
  <si>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</si>
  <si>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</si>
  <si>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</si>
  <si>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</si>
  <si>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</si>
  <si>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</si>
  <si>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</si>
  <si>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</si>
  <si>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</si>
  <si>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</si>
  <si>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</si>
  <si>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</si>
  <si>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</si>
  <si>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</si>
  <si>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</si>
  <si>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</si>
  <si>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</si>
  <si>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</si>
  <si>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</si>
  <si>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</si>
  <si>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</si>
  <si>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</si>
  <si>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</si>
  <si>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</si>
  <si>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</si>
  <si>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</si>
  <si>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</si>
  <si>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</si>
  <si>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</si>
  <si>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</si>
  <si>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</si>
  <si>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</si>
  <si>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</si>
  <si>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</si>
  <si>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</si>
  <si>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</si>
  <si>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</si>
  <si>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</si>
  <si>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</si>
  <si>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</si>
  <si>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</si>
  <si>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</si>
  <si>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</si>
  <si>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</si>
  <si>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</si>
  <si>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</si>
  <si>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</si>
  <si>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</si>
  <si>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</si>
  <si>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</si>
  <si>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</si>
  <si>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</si>
  <si>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</si>
  <si>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</si>
  <si>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</si>
  <si>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</si>
  <si>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</si>
  <si>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</si>
  <si>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</si>
  <si>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</si>
  <si>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</si>
  <si>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</si>
  <si>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</si>
  <si>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</si>
  <si>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</si>
  <si>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</si>
  <si>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</si>
  <si>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</si>
  <si>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</si>
  <si>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</si>
  <si>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</si>
  <si>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</si>
  <si>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</si>
  <si>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</si>
  <si>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</si>
  <si>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</si>
  <si>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</si>
  <si>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</si>
  <si>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</si>
  <si>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</si>
  <si>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</si>
  <si>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</si>
  <si>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</si>
  <si>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</si>
  <si>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</si>
  <si>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</si>
  <si>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</si>
  <si>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</si>
  <si>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</si>
  <si>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</si>
  <si>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</si>
  <si>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</si>
  <si>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</si>
  <si>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</si>
  <si>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</si>
  <si>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</si>
  <si>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</si>
  <si>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</si>
  <si>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</si>
  <si>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</si>
  <si>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</si>
  <si>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</si>
  <si>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</si>
  <si>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</si>
  <si>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</si>
  <si>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</si>
  <si>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</si>
  <si>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</si>
  <si>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</si>
  <si>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</si>
  <si>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</si>
  <si>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</si>
  <si>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</si>
  <si>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</si>
  <si>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</si>
  <si>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</si>
  <si>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</si>
  <si>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</si>
  <si>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</si>
  <si>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</si>
  <si>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</si>
  <si>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</si>
  <si>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</si>
  <si>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</si>
  <si>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</si>
  <si>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</si>
  <si>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</si>
  <si>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</si>
  <si>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</si>
  <si>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</si>
  <si>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</si>
  <si>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</si>
  <si>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</si>
  <si>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</si>
  <si>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</si>
  <si>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</si>
  <si>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</si>
  <si>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</si>
  <si>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</si>
  <si>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</si>
  <si>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</si>
  <si>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</si>
  <si>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</si>
  <si>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</si>
  <si>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</si>
  <si>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</si>
  <si>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</si>
  <si>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</si>
  <si>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</si>
  <si>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</si>
  <si>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</si>
  <si>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</si>
  <si>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</si>
  <si>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</si>
  <si>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</si>
  <si>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</si>
  <si>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</si>
  <si>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</si>
  <si>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</si>
  <si>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</si>
  <si>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</si>
  <si>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</si>
  <si>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</si>
  <si>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</si>
  <si>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</si>
  <si>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</si>
  <si>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</si>
  <si>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</si>
  <si>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</si>
  <si>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</si>
  <si>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</si>
  <si>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</si>
  <si>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</si>
  <si>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</si>
  <si>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</si>
  <si>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</si>
  <si>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</si>
  <si>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</si>
  <si>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</si>
  <si>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</si>
  <si>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</si>
  <si>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</si>
  <si>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</si>
  <si>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</si>
  <si>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</si>
  <si>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</si>
  <si>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</si>
  <si>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</si>
  <si>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</si>
  <si>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</si>
  <si>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</si>
  <si>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</si>
  <si>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</si>
  <si>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</si>
  <si>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</si>
  <si>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</si>
  <si>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</si>
  <si>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</si>
  <si>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</si>
  <si>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</si>
  <si>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</si>
  <si>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</si>
  <si>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</si>
  <si>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</si>
  <si>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</si>
  <si>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</si>
  <si>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</si>
  <si>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</si>
  <si>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</si>
  <si>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</si>
  <si>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</si>
  <si>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</si>
  <si>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</si>
  <si>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</si>
  <si>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</si>
  <si>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</si>
  <si>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</si>
  <si>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</si>
  <si>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</si>
  <si>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</si>
  <si>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</si>
  <si>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</si>
  <si>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</si>
  <si>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</si>
  <si>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</si>
  <si>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</si>
  <si>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</si>
  <si>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</si>
  <si>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</si>
  <si>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</si>
  <si>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</si>
  <si>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</si>
  <si>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</si>
  <si>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</si>
  <si>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</si>
  <si>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</si>
  <si>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</si>
  <si>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</si>
  <si>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</si>
  <si>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</si>
  <si>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</si>
  <si>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</si>
  <si>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</si>
  <si>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</si>
  <si>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</si>
  <si>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</si>
  <si>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</si>
  <si>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</si>
  <si>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</si>
  <si>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</si>
  <si>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</si>
  <si>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</si>
  <si>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</si>
  <si>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</si>
  <si>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</si>
  <si>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</si>
  <si>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</si>
  <si>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</si>
  <si>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</si>
  <si>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</si>
  <si>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</si>
  <si>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</si>
  <si>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</si>
  <si>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</si>
  <si>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</si>
  <si>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</si>
  <si>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</si>
  <si>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</si>
  <si>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</si>
  <si>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</si>
  <si>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</si>
  <si>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</si>
  <si>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</si>
  <si>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</si>
  <si>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</si>
  <si>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</si>
  <si>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</si>
  <si>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</si>
  <si>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</si>
  <si>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</si>
  <si>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</si>
  <si>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</si>
  <si>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</si>
  <si>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</si>
  <si>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</si>
  <si>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</si>
  <si>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</si>
  <si>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</si>
  <si>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</si>
  <si>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</si>
  <si>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</si>
  <si>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</si>
  <si>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</si>
  <si>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</si>
  <si>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</si>
  <si>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</si>
  <si>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</si>
  <si>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</si>
  <si>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</si>
  <si>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</si>
  <si>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</si>
  <si>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</si>
  <si>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</si>
  <si>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</si>
  <si>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</si>
  <si>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</si>
  <si>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</si>
  <si>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</si>
  <si>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</si>
  <si>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</si>
  <si>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</si>
  <si>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</si>
  <si>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</si>
  <si>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</si>
  <si>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</si>
  <si>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</si>
  <si>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</si>
  <si>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</si>
  <si>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</si>
  <si>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</si>
  <si>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</si>
  <si>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</si>
  <si>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</si>
  <si>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</si>
  <si>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</si>
  <si>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</si>
  <si>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</si>
  <si>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</si>
  <si>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</si>
  <si>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</si>
  <si>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</si>
  <si>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</si>
  <si>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</si>
  <si>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</si>
  <si>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</si>
  <si>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</si>
  <si>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</si>
  <si>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</si>
  <si>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</si>
  <si>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</si>
  <si>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</si>
  <si>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</si>
  <si>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</si>
  <si>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</si>
  <si>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</si>
  <si>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</si>
  <si>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</si>
  <si>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</si>
  <si>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</si>
  <si>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</si>
  <si>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</si>
  <si>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</si>
  <si>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</si>
  <si>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</si>
  <si>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</si>
  <si>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</si>
  <si>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</si>
  <si>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</si>
  <si>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</si>
  <si>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</si>
  <si>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</si>
  <si>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</si>
  <si>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</si>
  <si>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</si>
  <si>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</si>
  <si>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</si>
  <si>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</si>
  <si>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</si>
  <si>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</si>
  <si>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</si>
  <si>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</si>
  <si>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</si>
  <si>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</si>
  <si>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</si>
  <si>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</si>
  <si>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</si>
  <si>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</si>
  <si>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</si>
  <si>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</si>
  <si>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</si>
  <si>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</si>
  <si>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</si>
  <si>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</si>
  <si>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</si>
  <si>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</si>
  <si>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</si>
  <si>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</si>
  <si>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</si>
  <si>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</si>
  <si>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</si>
  <si>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</si>
  <si>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</si>
  <si>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</si>
  <si>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</si>
  <si>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</si>
  <si>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</si>
  <si>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</si>
  <si>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</si>
  <si>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</si>
  <si>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</si>
  <si>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</si>
  <si>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</si>
  <si>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</si>
  <si>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</si>
  <si>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</si>
  <si>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</si>
  <si>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</si>
  <si>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</si>
  <si>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</si>
  <si>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</si>
  <si>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</si>
  <si>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</si>
  <si>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</si>
  <si>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</si>
  <si>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</si>
  <si>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</si>
  <si>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</si>
  <si>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</si>
  <si>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</si>
  <si>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</si>
  <si>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</si>
  <si>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</si>
  <si>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</si>
  <si>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</si>
  <si>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</si>
  <si>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</si>
  <si>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</si>
  <si>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</si>
  <si>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</si>
  <si>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</si>
  <si>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</si>
  <si>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</si>
  <si>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</si>
  <si>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</si>
  <si>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</si>
  <si>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</si>
  <si>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</si>
  <si>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</si>
  <si>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</si>
  <si>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</si>
  <si>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</si>
  <si>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</si>
  <si>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</si>
  <si>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</si>
  <si>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</si>
  <si>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</si>
  <si>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</si>
  <si>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</si>
  <si>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</si>
  <si>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</si>
  <si>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</si>
  <si>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</si>
  <si>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</si>
  <si>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</si>
  <si>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</si>
  <si>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</si>
  <si>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</si>
  <si>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</si>
  <si>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</si>
  <si>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</si>
  <si>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</si>
  <si>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</si>
  <si>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</si>
  <si>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</si>
  <si>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</si>
  <si>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</si>
  <si>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</si>
  <si>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</si>
  <si>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</si>
  <si>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</si>
  <si>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</si>
  <si>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</si>
  <si>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</si>
  <si>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</si>
  <si>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</si>
  <si>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</si>
  <si>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</si>
  <si>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</si>
  <si>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</si>
  <si>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</si>
  <si>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</si>
  <si>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</si>
  <si>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</si>
  <si>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</si>
  <si>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</si>
  <si>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</si>
  <si>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</si>
  <si>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</si>
  <si>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</si>
  <si>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</si>
  <si>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</si>
  <si>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</si>
  <si>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</si>
  <si>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</si>
  <si>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</si>
  <si>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</si>
  <si>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</si>
  <si>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</si>
  <si>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</si>
  <si>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</si>
  <si>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</si>
  <si>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</si>
  <si>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</si>
  <si>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</si>
  <si>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</si>
  <si>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</si>
  <si>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</si>
  <si>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</si>
  <si>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</si>
  <si>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</si>
  <si>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</si>
  <si>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</si>
  <si>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</si>
  <si>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</si>
  <si>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</si>
  <si>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</si>
  <si>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</si>
  <si>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</si>
  <si>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</si>
  <si>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</si>
  <si>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</si>
  <si>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</si>
  <si>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</si>
  <si>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</si>
  <si>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</si>
  <si>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</si>
  <si>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</si>
  <si>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</si>
  <si>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</si>
  <si>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</si>
  <si>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</si>
  <si>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</si>
  <si>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</si>
  <si>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</si>
  <si>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</si>
  <si>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</si>
  <si>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</si>
  <si>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</si>
  <si>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</si>
  <si>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</si>
  <si>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</si>
  <si>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</si>
  <si>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</si>
  <si>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</si>
  <si>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</si>
  <si>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</si>
  <si>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</si>
  <si>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</si>
  <si>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</si>
  <si>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</si>
  <si>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</si>
  <si>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</si>
  <si>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</si>
  <si>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</si>
  <si>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</si>
  <si>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</si>
  <si>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</si>
  <si>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</si>
  <si>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</si>
  <si>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</si>
  <si>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</si>
  <si>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</si>
  <si>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</si>
  <si>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</si>
  <si>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</si>
  <si>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</si>
  <si>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</si>
  <si>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</si>
  <si>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</si>
  <si>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</si>
  <si>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</si>
  <si>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</si>
  <si>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</si>
  <si>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</si>
  <si>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</si>
  <si>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</si>
  <si>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</si>
  <si>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</si>
  <si>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</si>
  <si>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</si>
  <si>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</si>
  <si>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</si>
  <si>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</si>
  <si>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</si>
  <si>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</si>
  <si>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</si>
  <si>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</si>
  <si>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</si>
  <si>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</si>
  <si>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</si>
  <si>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</si>
  <si>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</si>
  <si>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</si>
  <si>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</si>
  <si>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</si>
  <si>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</si>
  <si>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</si>
  <si>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</si>
  <si>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</si>
  <si>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</si>
  <si>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</si>
  <si>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</si>
  <si>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</si>
  <si>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</si>
  <si>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</si>
  <si>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</si>
  <si>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</si>
  <si>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</si>
  <si>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</si>
  <si>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</si>
  <si>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</si>
  <si>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</si>
  <si>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</si>
  <si>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</si>
  <si>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</si>
  <si>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</si>
  <si>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</si>
  <si>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</si>
  <si>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</si>
  <si>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</si>
  <si>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</si>
  <si>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</si>
  <si>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</si>
  <si>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</si>
  <si>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</si>
  <si>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</si>
  <si>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</si>
  <si>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</si>
  <si>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</si>
  <si>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</si>
  <si>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</si>
  <si>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</si>
  <si>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</si>
  <si>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</si>
  <si>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</si>
  <si>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</si>
  <si>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</si>
  <si>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</si>
  <si>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</si>
  <si>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</si>
  <si>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</si>
  <si>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</si>
  <si>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</si>
  <si>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</si>
  <si>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</si>
  <si>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</si>
  <si>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</si>
  <si>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</si>
  <si>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</si>
  <si>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</si>
  <si>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</si>
  <si>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</si>
  <si>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</si>
  <si>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</si>
  <si>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</si>
  <si>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</si>
  <si>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</si>
  <si>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</si>
  <si>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</si>
  <si>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</si>
  <si>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</si>
  <si>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</si>
  <si>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</si>
  <si>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</si>
  <si>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</si>
  <si>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</si>
  <si>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</si>
  <si>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</si>
  <si>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</si>
  <si>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</si>
  <si>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</si>
  <si>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</si>
  <si>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</si>
  <si>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</si>
  <si>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</si>
  <si>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</si>
  <si>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</si>
  <si>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</si>
  <si>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</si>
  <si>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</si>
  <si>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</si>
  <si>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</si>
  <si>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</si>
  <si>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</si>
  <si>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</si>
  <si>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</si>
  <si>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</si>
  <si>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</si>
  <si>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</si>
  <si>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</si>
  <si>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</si>
  <si>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</si>
  <si>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</si>
  <si>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</si>
  <si>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</si>
  <si>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</si>
  <si>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</si>
  <si>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</si>
  <si>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</si>
  <si>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</si>
  <si>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</si>
  <si>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</si>
  <si>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</si>
  <si>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</si>
  <si>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</si>
  <si>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</si>
  <si>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</si>
  <si>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</si>
  <si>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</si>
  <si>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</si>
  <si>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</si>
  <si>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</si>
  <si>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</si>
  <si>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</si>
  <si>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</si>
  <si>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</si>
  <si>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</si>
  <si>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</si>
  <si>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</si>
  <si>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</si>
  <si>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</si>
  <si>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</si>
  <si>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</si>
  <si>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</si>
  <si>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</si>
  <si>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</si>
  <si>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</si>
  <si>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</si>
  <si>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</si>
  <si>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</si>
  <si>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</si>
  <si>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</si>
  <si>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</si>
  <si>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</si>
  <si>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</si>
  <si>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</si>
  <si>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</si>
  <si>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</si>
  <si>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</si>
  <si>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</si>
  <si>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</si>
  <si>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</si>
  <si>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</si>
  <si>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</si>
  <si>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</si>
  <si>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</si>
  <si>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</si>
  <si>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</si>
  <si>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</si>
  <si>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</si>
  <si>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</si>
  <si>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</si>
  <si>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</si>
  <si>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</si>
  <si>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</si>
  <si>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</si>
  <si>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</si>
  <si>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</si>
  <si>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</si>
  <si>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</si>
  <si>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</si>
  <si>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</si>
  <si>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</si>
  <si>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</si>
  <si>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</si>
  <si>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</si>
  <si>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</si>
  <si>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</si>
  <si>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</si>
  <si>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</si>
  <si>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</si>
  <si>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</si>
  <si>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</si>
  <si>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</si>
  <si>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</si>
  <si>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</si>
  <si>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</si>
  <si>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</si>
  <si>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</si>
  <si>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</si>
  <si>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</si>
  <si>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</si>
  <si>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</si>
  <si>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</si>
  <si>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</si>
  <si>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</si>
  <si>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</si>
  <si>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</si>
  <si>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</si>
  <si>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</si>
  <si>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</si>
  <si>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</si>
  <si>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</si>
  <si>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</si>
  <si>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</si>
  <si>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</si>
  <si>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</si>
  <si>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</si>
  <si>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</si>
  <si>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</si>
  <si>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</si>
  <si>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</si>
  <si>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</si>
  <si>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</si>
  <si>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</si>
  <si>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</si>
  <si>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</si>
  <si>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</si>
  <si>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</si>
  <si>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</si>
  <si>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</si>
  <si>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</si>
  <si>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</si>
  <si>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</si>
  <si>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</si>
  <si>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</si>
  <si>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</si>
  <si>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</si>
  <si>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</si>
  <si>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</si>
  <si>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</si>
  <si>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</si>
  <si>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</si>
  <si>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</si>
  <si>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</si>
  <si>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</si>
  <si>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</si>
  <si>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</si>
  <si>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</si>
  <si>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</si>
  <si>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</si>
  <si>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</si>
  <si>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</si>
  <si>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</si>
  <si>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</si>
  <si>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</si>
  <si>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</si>
  <si>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</si>
  <si>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</si>
  <si>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</si>
  <si>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</si>
  <si>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</si>
  <si>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</si>
  <si>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</si>
  <si>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</si>
  <si>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</si>
  <si>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</si>
  <si>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</si>
  <si>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</si>
  <si>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</si>
  <si>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</si>
  <si>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</si>
  <si>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</si>
  <si>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</si>
  <si>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</si>
  <si>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</si>
  <si>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</si>
  <si>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</si>
  <si>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</si>
  <si>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</si>
  <si>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</si>
  <si>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</si>
  <si>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</si>
  <si>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</si>
  <si>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</si>
  <si>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</si>
  <si>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</si>
  <si>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</si>
  <si>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</si>
  <si>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</si>
  <si>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</si>
  <si>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</si>
  <si>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</si>
  <si>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</si>
  <si>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</si>
  <si>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</si>
  <si>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</si>
  <si>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</si>
  <si>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</si>
  <si>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</si>
  <si>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</si>
  <si>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</si>
  <si>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</si>
  <si>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</si>
  <si>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</si>
  <si>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</si>
  <si>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</si>
  <si>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</si>
  <si>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</si>
  <si>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</si>
  <si>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</si>
  <si>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</si>
  <si>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</si>
  <si>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</si>
  <si>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</si>
  <si>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</si>
  <si>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</si>
  <si>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</si>
  <si>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</si>
  <si>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</si>
  <si>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</si>
  <si>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</si>
  <si>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</si>
  <si>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</si>
  <si>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</si>
  <si>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</si>
  <si>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</si>
  <si>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</si>
  <si>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</si>
  <si>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</si>
  <si>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</si>
  <si>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</si>
  <si>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</si>
  <si>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</si>
  <si>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</si>
  <si>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</si>
  <si>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</si>
  <si>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</si>
  <si>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</si>
  <si>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</si>
  <si>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</si>
  <si>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</si>
  <si>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</si>
  <si>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</si>
  <si>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</si>
  <si>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</si>
  <si>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</si>
  <si>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</si>
  <si>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</si>
  <si>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</si>
  <si>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</si>
  <si>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</si>
  <si>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</si>
  <si>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</si>
  <si>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</si>
  <si>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</si>
  <si>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</si>
  <si>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</si>
  <si>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</si>
  <si>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</si>
  <si>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</si>
  <si>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</si>
  <si>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</si>
  <si>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</si>
  <si>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</si>
  <si>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</si>
  <si>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</si>
  <si>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</si>
  <si>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</si>
  <si>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</si>
  <si>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</si>
  <si>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</si>
  <si>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</si>
  <si>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</si>
  <si>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</si>
  <si>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</si>
  <si>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</si>
  <si>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</si>
  <si>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</si>
  <si>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</si>
  <si>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</si>
  <si>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</si>
  <si>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</si>
  <si>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</si>
  <si>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</si>
  <si>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</si>
  <si>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</si>
  <si>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</si>
  <si>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</si>
  <si>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</si>
  <si>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</si>
  <si>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</si>
  <si>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</si>
  <si>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</si>
  <si>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</si>
  <si>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</si>
  <si>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</si>
  <si>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</si>
  <si>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</si>
  <si>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</si>
  <si>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</si>
  <si>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</si>
  <si>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</si>
  <si>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</si>
  <si>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</si>
  <si>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</si>
  <si>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</si>
  <si>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</si>
  <si>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</si>
  <si>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</si>
  <si>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</si>
  <si>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</si>
  <si>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</si>
  <si>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</si>
  <si>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</si>
  <si>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</si>
  <si>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</si>
  <si>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</si>
  <si>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</si>
  <si>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</si>
  <si>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</si>
  <si>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</si>
  <si>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</si>
  <si>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</si>
  <si>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</si>
  <si>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</si>
  <si>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</si>
  <si>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</si>
  <si>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</si>
  <si>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</si>
  <si>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</si>
  <si>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</si>
  <si>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</si>
  <si>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</si>
  <si>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</si>
  <si>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</si>
  <si>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</si>
  <si>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</si>
  <si>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</si>
  <si>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</si>
  <si>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</si>
  <si>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</si>
  <si>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</si>
  <si>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</si>
  <si>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</si>
  <si>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</si>
  <si>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</si>
  <si>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</si>
  <si>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</si>
  <si>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</si>
  <si>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</si>
  <si>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</si>
  <si>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</si>
  <si>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</si>
  <si>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</si>
  <si>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</si>
  <si>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</si>
  <si>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</si>
  <si>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</si>
  <si>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</si>
  <si>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</si>
  <si>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</si>
  <si>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</si>
  <si>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</si>
  <si>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</si>
  <si>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</si>
  <si>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</si>
  <si>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</si>
  <si>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</si>
  <si>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</si>
  <si>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</si>
  <si>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</si>
  <si>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</si>
  <si>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</si>
  <si>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</si>
  <si>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</si>
  <si>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</si>
  <si>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</si>
  <si>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</si>
  <si>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</si>
  <si>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</si>
  <si>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</si>
  <si>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</si>
  <si>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</si>
  <si>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</si>
  <si>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</si>
  <si>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</si>
  <si>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</si>
  <si>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</si>
  <si>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</si>
  <si>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</si>
  <si>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</si>
  <si>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</si>
  <si>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</si>
  <si>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</si>
  <si>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</si>
  <si>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</si>
  <si>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</si>
  <si>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</si>
  <si>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</si>
  <si>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</si>
  <si>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</si>
  <si>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</si>
  <si>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</si>
  <si>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</si>
  <si>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</si>
  <si>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</si>
  <si>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</si>
  <si>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</si>
  <si>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</si>
  <si>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</si>
  <si>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</si>
  <si>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</si>
  <si>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</si>
  <si>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</si>
  <si>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</si>
  <si>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</si>
  <si>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</si>
  <si>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</si>
  <si>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</si>
  <si>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</si>
  <si>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</si>
  <si>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</si>
  <si>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</si>
  <si>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</si>
  <si>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</si>
  <si>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</si>
  <si>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</si>
  <si>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</si>
  <si>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</si>
  <si>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</si>
  <si>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</si>
  <si>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</si>
  <si>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</si>
  <si>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</si>
  <si>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</si>
  <si>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</si>
  <si>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</si>
  <si>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</si>
  <si>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</si>
  <si>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</si>
  <si>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</si>
  <si>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</si>
  <si>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</si>
  <si>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</si>
  <si>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</si>
  <si>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</si>
  <si>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</si>
  <si>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</si>
  <si>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</si>
  <si>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</si>
  <si>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</si>
  <si>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</si>
  <si>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</si>
  <si>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</si>
  <si>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</si>
  <si>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</si>
  <si>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</si>
  <si>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</si>
  <si>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</si>
  <si>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</si>
  <si>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</si>
  <si>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</si>
  <si>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</si>
  <si>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</si>
  <si>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</si>
  <si>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</si>
  <si>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</si>
  <si>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</si>
  <si>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</si>
  <si>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</si>
  <si>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</si>
  <si>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</si>
  <si>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</si>
  <si>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</si>
  <si>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</si>
  <si>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</si>
  <si>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</si>
  <si>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</si>
  <si>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</si>
  <si>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</si>
  <si>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</si>
  <si>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</si>
  <si>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</si>
  <si>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</si>
  <si>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</si>
  <si>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</si>
  <si>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</si>
  <si>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</si>
  <si>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</si>
  <si>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</si>
  <si>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</si>
  <si>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</si>
  <si>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</si>
  <si>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</si>
  <si>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</si>
  <si>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</si>
  <si>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</si>
  <si>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</si>
  <si>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</si>
  <si>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</si>
  <si>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</si>
  <si>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</si>
  <si>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</si>
  <si>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</si>
  <si>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</si>
  <si>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</si>
  <si>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</si>
  <si>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</si>
  <si>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</si>
  <si>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</si>
  <si>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</si>
  <si>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</si>
  <si>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</si>
  <si>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</si>
  <si>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</si>
  <si>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</si>
  <si>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</si>
  <si>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</si>
  <si>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</si>
  <si>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</si>
  <si>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</si>
  <si>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</si>
  <si>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</si>
  <si>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</si>
  <si>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</si>
  <si>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</si>
  <si>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</si>
  <si>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</si>
  <si>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</si>
  <si>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</si>
  <si>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</si>
  <si>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</si>
  <si>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</si>
  <si>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</si>
  <si>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</si>
  <si>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</si>
  <si>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</si>
  <si>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</si>
  <si>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</si>
  <si>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</si>
  <si>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</si>
  <si>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</si>
  <si>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</si>
  <si>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</si>
  <si>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</si>
  <si>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</si>
  <si>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</si>
  <si>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</si>
  <si>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</si>
  <si>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</si>
  <si>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</si>
  <si>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</si>
  <si>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</si>
  <si>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</si>
  <si>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</si>
  <si>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</si>
  <si>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</si>
  <si>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</si>
  <si>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</si>
  <si>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</si>
  <si>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</si>
  <si>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</si>
  <si>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</si>
  <si>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</si>
  <si>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</si>
  <si>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</si>
  <si>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</si>
  <si>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</si>
  <si>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</si>
  <si>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</si>
  <si>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</si>
  <si>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</si>
  <si>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</si>
  <si>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</si>
  <si>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</si>
  <si>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</si>
  <si>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</si>
  <si>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</si>
  <si>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</si>
  <si>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</si>
  <si>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</si>
  <si>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</si>
  <si>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</si>
  <si>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</si>
  <si>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</si>
  <si>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</si>
  <si>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</si>
  <si>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</si>
  <si>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</si>
  <si>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</si>
  <si>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</si>
  <si>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</si>
  <si>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</si>
  <si>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</si>
  <si>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</si>
  <si>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</si>
  <si>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</si>
  <si>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</si>
  <si>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</si>
  <si>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</si>
  <si>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</si>
  <si>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</si>
  <si>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</si>
  <si>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</si>
  <si>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</si>
  <si>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</si>
  <si>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</si>
  <si>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</si>
  <si>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</si>
  <si>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</si>
  <si>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</si>
  <si>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</si>
  <si>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</si>
  <si>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</si>
  <si>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</si>
  <si>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</si>
  <si>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</si>
  <si>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</si>
  <si>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</si>
  <si>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</si>
  <si>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</si>
  <si>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</si>
  <si>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</si>
  <si>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</si>
  <si>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</si>
  <si>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</si>
  <si>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</si>
  <si>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</si>
  <si>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</si>
  <si>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</si>
  <si>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</si>
  <si>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</si>
  <si>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</si>
  <si>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</si>
  <si>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</si>
  <si>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</si>
  <si>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</si>
  <si>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</si>
  <si>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</si>
  <si>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</si>
  <si>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</si>
  <si>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</si>
  <si>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</si>
  <si>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</si>
  <si>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</si>
  <si>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</si>
  <si>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</si>
  <si>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</si>
  <si>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</si>
  <si>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</si>
  <si>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</si>
  <si>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</si>
  <si>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</si>
  <si>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</si>
  <si>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</si>
  <si>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</si>
  <si>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</si>
  <si>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</si>
  <si>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</si>
  <si>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</si>
  <si>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</si>
  <si>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</si>
  <si>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</si>
  <si>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</si>
  <si>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</si>
  <si>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</si>
  <si>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</si>
  <si>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</si>
  <si>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</si>
  <si>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</si>
  <si>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</si>
  <si>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</si>
  <si>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</si>
  <si>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</si>
  <si>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</si>
  <si>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</si>
  <si>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</si>
  <si>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</si>
  <si>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</si>
  <si>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</si>
  <si>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</si>
  <si>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</si>
  <si>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</si>
  <si>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</si>
  <si>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</si>
  <si>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</si>
  <si>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</si>
  <si>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</si>
  <si>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</si>
  <si>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</si>
  <si>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</si>
  <si>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</si>
  <si>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</si>
  <si>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</si>
  <si>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</si>
  <si>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</si>
  <si>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</si>
  <si>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</si>
  <si>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</si>
  <si>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</si>
  <si>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</si>
  <si>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</si>
  <si>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</si>
  <si>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</si>
  <si>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</si>
  <si>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</si>
  <si>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</si>
  <si>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</si>
  <si>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</si>
  <si>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</si>
  <si>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</si>
  <si>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</si>
  <si>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</si>
  <si>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</si>
  <si>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</si>
  <si>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</si>
  <si>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</si>
  <si>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</si>
  <si>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</si>
  <si>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</si>
  <si>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</si>
  <si>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</si>
  <si>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</si>
  <si>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</si>
  <si>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</si>
  <si>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</si>
  <si>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</si>
  <si>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</si>
  <si>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</si>
  <si>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</si>
  <si>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</si>
  <si>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</si>
  <si>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</si>
  <si>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</si>
  <si>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</si>
  <si>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</si>
  <si>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</si>
  <si>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</si>
  <si>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</si>
  <si>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</si>
  <si>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</si>
  <si>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</si>
  <si>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</si>
  <si>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</si>
  <si>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</si>
  <si>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</si>
  <si>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</si>
  <si>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</si>
  <si>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</si>
  <si>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</si>
  <si>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</si>
  <si>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</si>
  <si>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</si>
  <si>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</si>
  <si>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</si>
  <si>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</si>
  <si>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</si>
  <si>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</si>
  <si>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</si>
  <si>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</si>
  <si>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</si>
  <si>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</si>
  <si>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</si>
  <si>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</si>
  <si>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</si>
  <si>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</si>
  <si>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</si>
  <si>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</si>
  <si>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</si>
  <si>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</si>
  <si>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</si>
  <si>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</si>
  <si>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</si>
  <si>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</si>
  <si>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</si>
  <si>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</si>
  <si>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</si>
  <si>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</si>
  <si>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</si>
  <si>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</si>
  <si>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</si>
  <si>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</si>
  <si>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</si>
  <si>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</si>
  <si>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</si>
  <si>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</si>
  <si>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</si>
  <si>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</si>
  <si>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</si>
  <si>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</si>
  <si>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</si>
  <si>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</si>
  <si>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</si>
  <si>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</si>
  <si>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</si>
  <si>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</si>
  <si>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</si>
  <si>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</si>
  <si>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</si>
  <si>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</si>
  <si>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</si>
  <si>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</si>
  <si>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</si>
  <si>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</si>
  <si>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</si>
  <si>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</si>
  <si>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</si>
  <si>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</si>
  <si>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</si>
  <si>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</si>
  <si>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</si>
  <si>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</si>
  <si>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</si>
  <si>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</si>
  <si>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</si>
  <si>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</si>
  <si>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</si>
  <si>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</si>
  <si>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</si>
  <si>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</si>
  <si>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</si>
  <si>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</si>
  <si>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</si>
  <si>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</si>
  <si>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</si>
  <si>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</si>
  <si>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</si>
  <si>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</si>
  <si>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</si>
  <si>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</si>
  <si>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</si>
  <si>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</si>
  <si>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</si>
  <si>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</si>
  <si>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</si>
  <si>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</si>
  <si>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</si>
  <si>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</si>
  <si>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</si>
  <si>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</si>
  <si>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</si>
  <si>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</si>
  <si>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</si>
  <si>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</si>
  <si>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</si>
  <si>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</si>
  <si>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</si>
  <si>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</si>
  <si>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</si>
  <si>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</si>
  <si>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</si>
  <si>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</si>
  <si>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</si>
  <si>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</si>
  <si>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</si>
  <si>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</si>
  <si>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</si>
  <si>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</si>
  <si>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</si>
  <si>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</si>
  <si>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</si>
  <si>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</si>
  <si>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</si>
  <si>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</si>
  <si>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</si>
  <si>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</si>
  <si>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</si>
  <si>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</si>
  <si>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</si>
  <si>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</si>
  <si>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</si>
  <si>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</si>
  <si>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</si>
  <si>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</si>
  <si>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</si>
  <si>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</si>
  <si>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</si>
  <si>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</si>
  <si>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</si>
  <si>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</si>
  <si>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</si>
  <si>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</si>
  <si>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</si>
  <si>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</si>
  <si>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</si>
  <si>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</si>
  <si>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</si>
  <si>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</si>
  <si>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</si>
  <si>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</si>
  <si>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</si>
  <si>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</si>
  <si>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</si>
  <si>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</si>
  <si>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</si>
  <si>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</si>
  <si>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</si>
  <si>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</si>
  <si>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</si>
  <si>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</si>
  <si>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</si>
  <si>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</si>
  <si>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</si>
  <si>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</si>
  <si>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</si>
  <si>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</si>
  <si>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</si>
  <si>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</si>
  <si>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</si>
  <si>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</si>
  <si>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</si>
  <si>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</si>
  <si>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</si>
  <si>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</si>
  <si>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</si>
  <si>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</si>
  <si>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</si>
  <si>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</si>
  <si>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</si>
  <si>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</si>
  <si>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</si>
  <si>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</si>
  <si>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</si>
  <si>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</si>
  <si>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</si>
  <si>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</si>
  <si>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</si>
  <si>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</si>
  <si>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</si>
  <si>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</si>
  <si>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</si>
  <si>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</si>
  <si>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</si>
  <si>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</si>
  <si>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</si>
  <si>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</si>
  <si>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</si>
  <si>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</si>
  <si>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</si>
  <si>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</si>
  <si>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</si>
  <si>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</si>
  <si>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</si>
  <si>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</si>
  <si>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</si>
  <si>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</si>
  <si>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</si>
  <si>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</si>
  <si>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</si>
  <si>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</si>
  <si>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</si>
  <si>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</si>
  <si>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</si>
  <si>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</si>
  <si>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</si>
  <si>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</si>
  <si>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</si>
  <si>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</si>
  <si>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</si>
  <si>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</si>
  <si>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</si>
  <si>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</si>
  <si>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</si>
  <si>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</si>
  <si>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</si>
  <si>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</si>
  <si>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</si>
  <si>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</si>
  <si>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</si>
  <si>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</si>
  <si>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</si>
  <si>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</si>
  <si>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</si>
  <si>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</si>
  <si>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</si>
  <si>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</si>
  <si>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</si>
  <si>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</si>
  <si>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</si>
  <si>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</si>
  <si>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</si>
  <si>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</si>
  <si>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</si>
  <si>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</si>
  <si>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</si>
  <si>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</si>
  <si>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</si>
  <si>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</si>
  <si>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</si>
  <si>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</si>
  <si>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</si>
  <si>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</si>
  <si>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</si>
  <si>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</si>
  <si>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</si>
  <si>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</si>
  <si>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</si>
  <si>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</si>
  <si>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</si>
  <si>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</si>
  <si>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</si>
  <si>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</si>
  <si>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</si>
  <si>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</si>
  <si>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</si>
  <si>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</si>
  <si>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</si>
  <si>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</si>
  <si>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</si>
  <si>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</si>
  <si>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</si>
  <si>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</si>
  <si>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</si>
  <si>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</si>
  <si>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</si>
  <si>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</si>
  <si>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</si>
  <si>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</si>
  <si>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</si>
  <si>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</si>
  <si>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</si>
  <si>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</si>
  <si>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</si>
  <si>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</si>
  <si>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</si>
  <si>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</si>
  <si>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</si>
  <si>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</si>
  <si>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</si>
  <si>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</si>
  <si>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</si>
  <si>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</si>
  <si>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</si>
  <si>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</si>
  <si>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</si>
  <si>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</si>
  <si>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</si>
  <si>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</si>
  <si>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</si>
  <si>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</si>
  <si>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</si>
  <si>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</si>
  <si>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</si>
  <si>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</si>
  <si>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</si>
  <si>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</si>
  <si>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</si>
  <si>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</si>
  <si>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</si>
  <si>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</si>
  <si>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</si>
  <si>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</si>
  <si>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</si>
  <si>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</si>
  <si>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</si>
  <si>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</si>
  <si>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</si>
  <si>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</si>
  <si>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</si>
  <si>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</si>
  <si>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</si>
  <si>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</si>
  <si>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</si>
  <si>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</si>
  <si>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</si>
  <si>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</si>
  <si>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</si>
  <si>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</si>
  <si>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</si>
  <si>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</si>
  <si>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</si>
  <si>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</si>
  <si>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</si>
  <si>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</si>
  <si>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</si>
  <si>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</si>
  <si>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</si>
  <si>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</si>
  <si>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</si>
  <si>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</si>
  <si>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</si>
  <si>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</si>
  <si>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</si>
  <si>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</si>
  <si>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</si>
  <si>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</si>
  <si>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</si>
  <si>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</si>
  <si>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</si>
  <si>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</si>
  <si>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</si>
  <si>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</si>
  <si>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</si>
  <si>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</si>
  <si>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</si>
  <si>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</si>
  <si>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</si>
  <si>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</si>
  <si>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</si>
  <si>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</si>
  <si>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</si>
  <si>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</si>
  <si>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</si>
  <si>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</si>
  <si>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</si>
  <si>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</si>
  <si>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</si>
  <si>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</si>
  <si>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</si>
  <si>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</si>
  <si>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</si>
  <si>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</si>
  <si>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</si>
  <si>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</si>
  <si>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</si>
  <si>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</si>
  <si>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</si>
  <si>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</si>
  <si>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</si>
  <si>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</si>
  <si>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</si>
  <si>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</si>
  <si>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</si>
  <si>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</si>
  <si>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</si>
  <si>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</si>
  <si>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</si>
  <si>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</si>
  <si>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</si>
  <si>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</si>
  <si>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</si>
  <si>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</si>
  <si>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</si>
  <si>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</si>
  <si>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</si>
  <si>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</si>
  <si>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</si>
  <si>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</si>
  <si>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</si>
  <si>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</si>
  <si>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</si>
  <si>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</si>
  <si>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</si>
  <si>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</si>
  <si>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</si>
  <si>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</si>
  <si>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</si>
  <si>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</si>
  <si>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</si>
  <si>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</si>
  <si>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</si>
  <si>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</si>
  <si>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</si>
  <si>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</si>
  <si>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</si>
  <si>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</si>
  <si>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</si>
  <si>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</si>
  <si>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</si>
  <si>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</si>
  <si>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</si>
  <si>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</si>
  <si>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</si>
  <si>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</si>
  <si>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</si>
  <si>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</si>
  <si>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</si>
  <si>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</si>
  <si>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</si>
  <si>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</si>
  <si>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</si>
  <si>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</si>
  <si>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</si>
  <si>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</si>
  <si>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</si>
  <si>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</si>
  <si>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</si>
  <si>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</si>
  <si>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</si>
  <si>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</si>
  <si>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</si>
  <si>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</si>
  <si>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</si>
  <si>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</si>
  <si>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</si>
  <si>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</si>
  <si>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</si>
  <si>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</si>
  <si>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</si>
  <si>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</si>
  <si>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</si>
  <si>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</si>
  <si>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</si>
  <si>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</si>
  <si>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</si>
  <si>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</si>
  <si>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</si>
  <si>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</si>
  <si>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</si>
  <si>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</si>
  <si>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</si>
  <si>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</si>
  <si>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</si>
  <si>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</si>
  <si>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</si>
  <si>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</si>
  <si>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</si>
  <si>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</si>
  <si>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</si>
  <si>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</si>
  <si>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</si>
  <si>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</si>
  <si>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</si>
  <si>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</si>
  <si>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</si>
  <si>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</si>
  <si>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</si>
  <si>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</si>
  <si>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</si>
  <si>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</si>
  <si>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</si>
  <si>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</si>
  <si>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</si>
  <si>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</si>
  <si>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</si>
  <si>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</si>
  <si>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</si>
  <si>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</si>
  <si>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</si>
  <si>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</si>
  <si>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</si>
  <si>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</si>
  <si>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</si>
  <si>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</si>
  <si>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</si>
  <si>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</si>
  <si>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</si>
  <si>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</si>
  <si>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</si>
  <si>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</si>
  <si>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</si>
  <si>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</si>
  <si>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</si>
  <si>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</si>
  <si>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</si>
  <si>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</si>
  <si>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</si>
  <si>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</si>
  <si>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</si>
  <si>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</si>
  <si>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</si>
  <si>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</si>
  <si>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</si>
  <si>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</si>
  <si>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</si>
  <si>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</si>
  <si>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</si>
  <si>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</si>
  <si>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</si>
  <si>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</si>
  <si>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</si>
  <si>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</si>
  <si>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</si>
  <si>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</si>
  <si>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</si>
  <si>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</si>
  <si>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</si>
  <si>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</si>
  <si>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</si>
  <si>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</si>
  <si>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</si>
  <si>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</si>
  <si>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</si>
  <si>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</si>
  <si>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</si>
  <si>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</si>
  <si>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</si>
  <si>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</si>
  <si>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</si>
  <si>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</si>
  <si>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</si>
  <si>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</si>
  <si>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</si>
  <si>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</si>
  <si>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</si>
  <si>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</si>
  <si>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</si>
  <si>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</si>
  <si>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</si>
  <si>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</si>
  <si>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</si>
  <si>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</si>
  <si>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</si>
  <si>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</si>
  <si>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</si>
  <si>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</si>
  <si>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</si>
  <si>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</si>
  <si>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</si>
  <si>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</si>
  <si>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</si>
  <si>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</si>
  <si>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</si>
  <si>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</si>
  <si>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</si>
  <si>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</si>
  <si>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</si>
  <si>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</si>
  <si>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</si>
  <si>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</si>
  <si>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</si>
  <si>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</si>
  <si>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</si>
  <si>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</si>
  <si>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</si>
  <si>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</si>
  <si>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</si>
  <si>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</si>
  <si>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</si>
  <si>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</si>
  <si>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</si>
  <si>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</si>
  <si>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</si>
  <si>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</si>
  <si>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</si>
  <si>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</si>
  <si>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</si>
  <si>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</si>
  <si>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</si>
  <si>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</si>
  <si>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</si>
  <si>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</si>
  <si>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</si>
  <si>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</si>
  <si>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</si>
  <si>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</si>
  <si>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</si>
  <si>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</si>
  <si>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</si>
  <si>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</si>
  <si>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</si>
  <si>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</si>
  <si>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</si>
  <si>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</si>
  <si>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</si>
  <si>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</si>
  <si>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</si>
  <si>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</si>
  <si>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</si>
  <si>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</si>
  <si>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</si>
  <si>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</si>
  <si>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</si>
  <si>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</si>
  <si>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</si>
  <si>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</si>
  <si>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</si>
  <si>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</si>
  <si>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</si>
  <si>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</si>
  <si>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</si>
  <si>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</si>
  <si>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</si>
  <si>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</si>
  <si>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</si>
  <si>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</si>
  <si>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</si>
  <si>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</si>
  <si>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</si>
  <si>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</si>
  <si>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</si>
  <si>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</si>
  <si>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</si>
  <si>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</si>
  <si>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</si>
  <si>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</si>
  <si>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</si>
  <si>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</si>
  <si>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</si>
  <si>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</si>
  <si>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</si>
  <si>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</si>
  <si>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</si>
  <si>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</si>
  <si>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</si>
  <si>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</si>
  <si>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</si>
  <si>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</si>
  <si>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</si>
  <si>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</si>
  <si>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</si>
  <si>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</si>
  <si>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</si>
  <si>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</si>
  <si>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</si>
  <si>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</si>
  <si>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</si>
  <si>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</si>
  <si>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</si>
  <si>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</si>
  <si>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</si>
  <si>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</si>
  <si>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</si>
  <si>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</si>
  <si>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</si>
  <si>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</si>
  <si>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</si>
  <si>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</si>
  <si>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</si>
  <si>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</si>
  <si>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</si>
  <si>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</si>
  <si>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</si>
  <si>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</si>
  <si>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</si>
  <si>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</si>
  <si>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</si>
  <si>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</si>
  <si>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</si>
  <si>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</si>
  <si>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</si>
  <si>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</si>
  <si>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</si>
  <si>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</si>
  <si>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</si>
  <si>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</si>
  <si>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</si>
  <si>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</si>
  <si>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</si>
  <si>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</si>
  <si>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</si>
  <si>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</si>
  <si>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</si>
  <si>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</si>
  <si>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</si>
  <si>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</si>
  <si>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</si>
  <si>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</si>
  <si>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</si>
  <si>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</si>
  <si>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</si>
  <si>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</si>
  <si>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</si>
  <si>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</si>
  <si>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</si>
  <si>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</si>
  <si>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</si>
  <si>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</si>
  <si>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</si>
  <si>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</si>
  <si>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</si>
  <si>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</si>
  <si>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</si>
  <si>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</si>
  <si>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</si>
  <si>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</si>
  <si>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</si>
  <si>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</si>
  <si>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</si>
  <si>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</si>
  <si>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</si>
  <si>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</si>
  <si>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</si>
  <si>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</si>
  <si>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</si>
  <si>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</si>
  <si>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</si>
  <si>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</si>
  <si>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</si>
  <si>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</si>
  <si>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</si>
  <si>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</si>
  <si>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</si>
  <si>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</si>
  <si>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</si>
  <si>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</si>
  <si>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</si>
  <si>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</si>
  <si>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</si>
  <si>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</si>
  <si>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</si>
  <si>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</si>
  <si>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</si>
  <si>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</si>
  <si>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</si>
  <si>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</si>
  <si>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</si>
  <si>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</si>
  <si>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</si>
  <si>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</si>
  <si>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</si>
  <si>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</si>
  <si>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</si>
  <si>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</si>
  <si>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</si>
  <si>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</si>
  <si>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</si>
  <si>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</si>
  <si>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</si>
  <si>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</si>
  <si>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</si>
  <si>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</si>
  <si>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</si>
  <si>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</si>
  <si>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</si>
  <si>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</si>
  <si>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</si>
  <si>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</si>
  <si>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</si>
  <si>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</si>
  <si>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</si>
  <si>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</si>
  <si>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</si>
  <si>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</si>
  <si>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</si>
  <si>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</si>
  <si>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</si>
  <si>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</si>
  <si>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</si>
  <si>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</si>
  <si>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</si>
  <si>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</si>
  <si>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</si>
  <si>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</si>
  <si>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</si>
  <si>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</si>
  <si>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</si>
  <si>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</si>
  <si>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</si>
  <si>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</si>
  <si>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</si>
  <si>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</si>
  <si>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</si>
  <si>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</si>
  <si>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</si>
  <si>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</si>
  <si>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</si>
  <si>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</si>
  <si>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</si>
  <si>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</si>
  <si>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</si>
  <si>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</si>
  <si>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</si>
  <si>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</si>
  <si>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</si>
  <si>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</si>
  <si>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</si>
  <si>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</si>
  <si>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</si>
  <si>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</si>
  <si>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</si>
  <si>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</si>
  <si>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</si>
  <si>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</si>
  <si>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</si>
  <si>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</si>
  <si>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</si>
  <si>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</si>
  <si>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</si>
  <si>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</si>
  <si>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</si>
  <si>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</si>
  <si>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</si>
  <si>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</si>
  <si>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</si>
  <si>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</si>
  <si>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</si>
  <si>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</si>
  <si>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</si>
  <si>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</si>
  <si>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</si>
  <si>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</si>
  <si>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</si>
  <si>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</si>
  <si>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</si>
  <si>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</si>
  <si>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</si>
  <si>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</si>
  <si>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</si>
  <si>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</si>
  <si>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</si>
  <si>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</si>
  <si>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</si>
  <si>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</si>
  <si>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</si>
  <si>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</si>
  <si>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</si>
  <si>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</si>
  <si>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</si>
  <si>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</si>
  <si>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</si>
  <si>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</si>
  <si>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</si>
  <si>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</si>
  <si>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</si>
  <si>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</si>
  <si>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</si>
  <si>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</si>
  <si>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</si>
  <si>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</si>
  <si>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</si>
  <si>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</si>
  <si>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</si>
  <si>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</si>
  <si>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</si>
  <si>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</si>
  <si>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</si>
  <si>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</si>
  <si>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</si>
  <si>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</si>
  <si>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</si>
  <si>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</si>
  <si>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</si>
  <si>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</si>
  <si>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</si>
  <si>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</si>
  <si>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</si>
  <si>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</si>
  <si>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</si>
  <si>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</si>
  <si>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</si>
  <si>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</si>
  <si>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</si>
  <si>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</si>
  <si>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</si>
  <si>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</si>
  <si>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</si>
  <si>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</si>
  <si>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</si>
  <si>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</si>
  <si>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</si>
  <si>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</si>
  <si>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</si>
  <si>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</si>
  <si>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</si>
  <si>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</si>
  <si>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</si>
  <si>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</si>
  <si>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</si>
  <si>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</si>
  <si>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</si>
  <si>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</si>
  <si>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</si>
  <si>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</si>
  <si>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</si>
  <si>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</si>
  <si>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</si>
  <si>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</si>
  <si>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</si>
  <si>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</si>
  <si>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</si>
  <si>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</si>
  <si>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</si>
  <si>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</si>
  <si>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</si>
  <si>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</si>
  <si>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</si>
  <si>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</si>
  <si>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</si>
  <si>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</si>
  <si>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</si>
  <si>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</si>
  <si>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</si>
  <si>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</si>
  <si>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</si>
  <si>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</si>
  <si>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</si>
  <si>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</si>
  <si>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</si>
  <si>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</si>
  <si>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</si>
  <si>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</si>
  <si>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</si>
  <si>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</si>
  <si>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</si>
  <si>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</si>
  <si>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</si>
  <si>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</si>
  <si>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</si>
  <si>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</si>
  <si>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</si>
  <si>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</si>
  <si>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</si>
  <si>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</si>
  <si>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</si>
  <si>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</si>
  <si>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</si>
  <si>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</si>
  <si>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</si>
  <si>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</si>
  <si>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</si>
  <si>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</si>
  <si>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</si>
  <si>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</si>
  <si>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</si>
  <si>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</si>
  <si>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</si>
  <si>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</si>
  <si>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</si>
  <si>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</si>
  <si>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</si>
  <si>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</si>
  <si>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</si>
  <si>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</si>
  <si>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</si>
  <si>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</si>
  <si>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</si>
  <si>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</si>
  <si>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</si>
  <si>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</si>
  <si>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</si>
  <si>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</si>
  <si>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</si>
  <si>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</si>
  <si>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</si>
  <si>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</si>
  <si>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</si>
  <si>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</si>
  <si>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</si>
  <si>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</si>
  <si>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</si>
  <si>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</si>
  <si>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</si>
  <si>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</si>
  <si>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</si>
  <si>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</si>
  <si>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</si>
  <si>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</si>
  <si>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</si>
  <si>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</si>
  <si>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</si>
  <si>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</si>
  <si>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</si>
  <si>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</si>
  <si>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</si>
  <si>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</si>
  <si>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</si>
  <si>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</si>
  <si>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</si>
  <si>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</si>
  <si>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</si>
  <si>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</si>
  <si>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</si>
  <si>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</si>
  <si>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</si>
  <si>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</si>
  <si>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</si>
  <si>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</si>
  <si>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</si>
  <si>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</si>
  <si>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</si>
  <si>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</si>
  <si>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</si>
  <si>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</si>
  <si>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</si>
  <si>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</si>
  <si>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</si>
  <si>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</si>
  <si>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</si>
  <si>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</si>
  <si>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</si>
  <si>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</si>
  <si>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</si>
  <si>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</si>
  <si>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</si>
  <si>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</si>
  <si>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</si>
  <si>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</si>
  <si>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</si>
  <si>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</si>
  <si>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</si>
  <si>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</si>
  <si>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</si>
  <si>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</si>
  <si>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</si>
  <si>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</si>
  <si>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</si>
  <si>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</si>
  <si>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</si>
  <si>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</si>
  <si>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</si>
  <si>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</si>
  <si>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</si>
  <si>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</si>
  <si>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</si>
  <si>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</si>
  <si>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</si>
  <si>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</si>
  <si>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</si>
  <si>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</si>
  <si>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</si>
  <si>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</si>
  <si>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</si>
  <si>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</si>
  <si>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</si>
  <si>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</si>
  <si>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</si>
  <si>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</si>
  <si>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</si>
  <si>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</si>
  <si>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</si>
  <si>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</si>
  <si>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</si>
  <si>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</si>
  <si>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</si>
  <si>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</si>
  <si>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</si>
  <si>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</si>
  <si>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</si>
  <si>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</si>
  <si>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</si>
  <si>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</si>
  <si>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</si>
  <si>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</si>
  <si>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</si>
  <si>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</si>
  <si>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</si>
  <si>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</si>
  <si>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</si>
  <si>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</si>
  <si>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</si>
  <si>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</si>
  <si>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</si>
  <si>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</si>
  <si>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</si>
  <si>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</si>
  <si>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</si>
  <si>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</si>
  <si>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</si>
  <si>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</si>
  <si>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</si>
  <si>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</si>
  <si>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</si>
  <si>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</si>
  <si>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</si>
  <si>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</si>
  <si>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</si>
  <si>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</si>
  <si>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</si>
  <si>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</si>
  <si>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</si>
  <si>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</si>
  <si>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</si>
  <si>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</si>
  <si>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</si>
  <si>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</si>
  <si>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</si>
  <si>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</si>
  <si>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</si>
  <si>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</si>
  <si>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</si>
  <si>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</si>
  <si>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</si>
  <si>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</si>
  <si>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</si>
  <si>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</si>
  <si>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</si>
  <si>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</si>
  <si>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</si>
  <si>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</si>
  <si>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</si>
  <si>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</si>
  <si>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</si>
  <si>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</si>
  <si>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</si>
  <si>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</si>
  <si>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</si>
  <si>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</si>
  <si>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</si>
  <si>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</si>
  <si>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</si>
  <si>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</si>
  <si>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</si>
  <si>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</si>
  <si>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</si>
  <si>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</si>
  <si>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</si>
  <si>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</si>
  <si>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</si>
  <si>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</si>
  <si>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</si>
  <si>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</si>
  <si>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</si>
  <si>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</si>
  <si>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</si>
  <si>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</si>
  <si>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</si>
  <si>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</si>
  <si>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</si>
  <si>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</si>
  <si>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</si>
  <si>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</si>
  <si>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</si>
  <si>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</si>
  <si>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</si>
  <si>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</si>
  <si>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</si>
  <si>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</si>
  <si>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</si>
  <si>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</si>
  <si>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</si>
  <si>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</si>
  <si>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</si>
  <si>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</si>
  <si>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</si>
  <si>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</si>
  <si>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</si>
  <si>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</si>
  <si>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</si>
  <si>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</si>
  <si>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</si>
  <si>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</si>
  <si>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</si>
  <si>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</si>
  <si>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</si>
  <si>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</si>
  <si>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</si>
  <si>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</si>
  <si>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</si>
  <si>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</si>
  <si>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</si>
  <si>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</si>
  <si>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</si>
  <si>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</si>
  <si>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</si>
  <si>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</si>
  <si>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</si>
  <si>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</si>
  <si>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</si>
  <si>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</si>
  <si>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</si>
  <si>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</si>
  <si>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</si>
  <si>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</si>
  <si>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</si>
  <si>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</si>
  <si>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</si>
  <si>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</si>
  <si>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</si>
  <si>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</si>
  <si>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</si>
  <si>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</si>
  <si>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</si>
  <si>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</si>
  <si>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</si>
  <si>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</si>
  <si>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</si>
  <si>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</si>
  <si>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</si>
  <si>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</si>
  <si>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</si>
  <si>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</si>
  <si>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</si>
  <si>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</si>
  <si>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</si>
  <si>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</si>
  <si>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</si>
  <si>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</si>
  <si>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</si>
  <si>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</si>
  <si>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</si>
  <si>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</si>
  <si>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</si>
  <si>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</si>
  <si>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</si>
  <si>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</si>
  <si>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</si>
  <si>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</si>
  <si>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</si>
  <si>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</si>
  <si>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</si>
  <si>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</si>
  <si>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</si>
  <si>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</si>
  <si>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</si>
  <si>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</si>
  <si>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</si>
  <si>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</si>
  <si>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</si>
  <si>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</si>
  <si>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</si>
  <si>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</si>
  <si>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</si>
  <si>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</si>
  <si>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</si>
  <si>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</si>
  <si>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</si>
  <si>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</si>
  <si>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</si>
  <si>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</si>
  <si>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</si>
  <si>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</si>
  <si>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</si>
  <si>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</si>
  <si>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</si>
  <si>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</si>
  <si>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</si>
  <si>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</si>
  <si>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</si>
  <si>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</si>
  <si>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</si>
  <si>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</si>
  <si>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</si>
  <si>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</si>
  <si>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</si>
  <si>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</si>
  <si>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</si>
  <si>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</si>
  <si>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</si>
  <si>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</si>
  <si>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</si>
  <si>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</si>
  <si>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</si>
  <si>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</si>
  <si>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</si>
  <si>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</si>
  <si>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</si>
  <si>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</si>
  <si>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</si>
  <si>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</si>
  <si>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</si>
  <si>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</si>
  <si>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</si>
  <si>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</si>
  <si>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</si>
  <si>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</si>
  <si>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</si>
  <si>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</si>
  <si>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</si>
  <si>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</si>
  <si>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</si>
  <si>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</si>
  <si>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</si>
  <si>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</si>
  <si>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</si>
  <si>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</si>
  <si>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</si>
  <si>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</si>
  <si>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</si>
  <si>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</si>
  <si>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</si>
  <si>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</si>
  <si>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</si>
  <si>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</si>
  <si>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</si>
  <si>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</si>
  <si>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</si>
  <si>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</si>
  <si>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</si>
  <si>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</si>
  <si>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</si>
  <si>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</si>
  <si>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</si>
  <si>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</si>
  <si>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</si>
  <si>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</si>
  <si>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</si>
  <si>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</si>
  <si>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</si>
  <si>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</si>
  <si>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</si>
  <si>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</si>
  <si>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</si>
  <si>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</si>
  <si>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</si>
  <si>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</si>
  <si>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</si>
  <si>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</si>
  <si>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</si>
  <si>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</si>
  <si>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</si>
  <si>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</si>
  <si>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</si>
  <si>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</si>
  <si>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</si>
  <si>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</si>
  <si>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</si>
  <si>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</si>
  <si>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</si>
  <si>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</si>
  <si>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</si>
  <si>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</si>
  <si>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</si>
  <si>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</si>
  <si>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</si>
  <si>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</si>
  <si>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</si>
  <si>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</si>
  <si>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</si>
  <si>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</si>
  <si>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</si>
  <si>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</si>
  <si>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</si>
  <si>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</si>
  <si>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</si>
  <si>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</si>
  <si>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</si>
  <si>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</si>
  <si>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</si>
  <si>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</si>
  <si>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</si>
  <si>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</si>
  <si>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</si>
  <si>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</si>
  <si>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</si>
  <si>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</si>
  <si>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</si>
  <si>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</si>
  <si>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</si>
  <si>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</si>
  <si>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</si>
  <si>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</si>
  <si>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</si>
  <si>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</si>
  <si>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</si>
  <si>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</si>
  <si>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</si>
  <si>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</si>
  <si>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</si>
  <si>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</si>
  <si>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</si>
  <si>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</si>
  <si>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</si>
  <si>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</si>
  <si>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</si>
  <si>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</si>
  <si>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</si>
  <si>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</si>
  <si>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</si>
  <si>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</si>
  <si>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</si>
  <si>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</si>
  <si>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</si>
  <si>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</si>
  <si>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</si>
  <si>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</si>
  <si>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</si>
  <si>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</si>
  <si>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</si>
  <si>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</si>
  <si>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</si>
  <si>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</si>
  <si>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</si>
  <si>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</si>
  <si>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</si>
  <si>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</si>
  <si>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</si>
  <si>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</si>
  <si>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</si>
  <si>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</si>
  <si>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</si>
  <si>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</si>
  <si>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</si>
  <si>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</si>
  <si>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</si>
  <si>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</si>
  <si>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</si>
  <si>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</si>
  <si>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</si>
  <si>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</si>
  <si>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</si>
  <si>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</si>
  <si>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</si>
  <si>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</si>
  <si>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</si>
  <si>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</si>
  <si>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</si>
  <si>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</si>
  <si>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</si>
  <si>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</si>
  <si>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</si>
  <si>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</si>
  <si>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</si>
  <si>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</si>
  <si>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</si>
  <si>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</si>
  <si>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</si>
  <si>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</si>
  <si>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</si>
  <si>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</si>
  <si>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</si>
  <si>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</si>
  <si>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</si>
  <si>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</si>
  <si>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</si>
  <si>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</si>
  <si>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</si>
  <si>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</si>
  <si>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</si>
  <si>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</si>
  <si>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</si>
  <si>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</si>
  <si>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</si>
  <si>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</si>
  <si>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</si>
  <si>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</si>
  <si>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</si>
  <si>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</si>
  <si>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</si>
  <si>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</si>
  <si>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</si>
  <si>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</si>
  <si>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</si>
  <si>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</si>
  <si>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</si>
  <si>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</si>
  <si>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</si>
  <si>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</si>
  <si>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</si>
  <si>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</si>
  <si>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</si>
  <si>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</si>
  <si>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</si>
  <si>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</si>
  <si>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</si>
  <si>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</si>
  <si>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</si>
  <si>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</si>
  <si>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</si>
  <si>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</si>
  <si>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</si>
  <si>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</si>
  <si>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</si>
  <si>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</si>
  <si>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</si>
  <si>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</si>
  <si>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</si>
  <si>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</si>
  <si>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</si>
  <si>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</si>
  <si>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</si>
  <si>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</si>
  <si>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</si>
  <si>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</si>
  <si>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</si>
  <si>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science fiction</t>
  </si>
  <si>
    <t>drama</t>
  </si>
  <si>
    <t>animation</t>
  </si>
  <si>
    <t>television</t>
  </si>
  <si>
    <t>shorts</t>
  </si>
  <si>
    <t>documentary</t>
  </si>
  <si>
    <t>food trucks</t>
  </si>
  <si>
    <t>restaurants</t>
  </si>
  <si>
    <t>small batch</t>
  </si>
  <si>
    <t>video games</t>
  </si>
  <si>
    <t>mobile games</t>
  </si>
  <si>
    <t>tabletop games</t>
  </si>
  <si>
    <t>audio</t>
  </si>
  <si>
    <t>world music</t>
  </si>
  <si>
    <t>jazz</t>
  </si>
  <si>
    <t>indie rock</t>
  </si>
  <si>
    <t>faith</t>
  </si>
  <si>
    <t>rock</t>
  </si>
  <si>
    <t>metal</t>
  </si>
  <si>
    <t>electronic music</t>
  </si>
  <si>
    <t>pop</t>
  </si>
  <si>
    <t>classical music</t>
  </si>
  <si>
    <t>nature</t>
  </si>
  <si>
    <t>places</t>
  </si>
  <si>
    <t>photobooks</t>
  </si>
  <si>
    <t>people</t>
  </si>
  <si>
    <t>translations</t>
  </si>
  <si>
    <t>art books</t>
  </si>
  <si>
    <t>fiction</t>
  </si>
  <si>
    <t>children's books</t>
  </si>
  <si>
    <t>nonfiction</t>
  </si>
  <si>
    <t>radio &amp; podcasts</t>
  </si>
  <si>
    <t>web</t>
  </si>
  <si>
    <t>wearables</t>
  </si>
  <si>
    <t>space exploration</t>
  </si>
  <si>
    <t>gadgets</t>
  </si>
  <si>
    <t>makerspaces</t>
  </si>
  <si>
    <t>hardware</t>
  </si>
  <si>
    <t>spaces</t>
  </si>
  <si>
    <t>musical</t>
  </si>
  <si>
    <t>plays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</si>
  <si>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</si>
  <si>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</si>
  <si>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</si>
  <si>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</si>
  <si>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</si>
  <si>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</si>
  <si>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</si>
  <si>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</si>
  <si>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</si>
  <si>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</si>
  <si>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</si>
  <si>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</si>
  <si>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</si>
  <si>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</si>
  <si>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</si>
  <si>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</si>
  <si>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</si>
  <si>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</si>
  <si>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</si>
  <si>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</si>
  <si>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</si>
  <si>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</si>
  <si>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</si>
  <si>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</si>
  <si>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</si>
  <si>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</si>
  <si>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</si>
  <si>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</si>
  <si>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</si>
  <si>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</si>
  <si>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</si>
  <si>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</si>
  <si>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</si>
  <si>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</si>
  <si>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</si>
  <si>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why are these cells different than the answer you have online?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</si>
</sst>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2" borderId="0" xfId="0" applyFill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color theme="1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strike val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E7-4884-A65F-096C78C56A65}"/>
            </c:ext>
          </c:extLst>
        </c:ser>
        <c:ser>
          <c:idx val="1"/>
          <c:order val="1"/>
          <c:tx>
            <c:strRef>
              <c:f>Sheet2!$C$1:$C$4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1E7-4884-A65F-096C78C56A65}"/>
            </c:ext>
          </c:extLst>
        </c:ser>
        <c:ser>
          <c:idx val="2"/>
          <c:order val="2"/>
          <c:tx>
            <c:strRef>
              <c:f>Sheet2!$D$1:$D$4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1E7-4884-A65F-096C78C56A65}"/>
            </c:ext>
          </c:extLst>
        </c:ser>
        <c:ser>
          <c:idx val="3"/>
          <c:order val="3"/>
          <c:tx>
            <c:strRef>
              <c:f>Sheet2!$E$1:$E$4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1E7-4884-A65F-096C78C56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538528"/>
        <c:axId val="-2091534928"/>
      </c:barChart>
      <c:catAx>
        <c:axId val="-20915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534928"/>
        <c:crosses val="autoZero"/>
        <c:auto val="1"/>
        <c:lblAlgn val="ctr"/>
        <c:lblOffset val="100"/>
        <c:noMultiLvlLbl val="0"/>
      </c:catAx>
      <c:valAx>
        <c:axId val="-2091534928"/>
        <c:scaling>
          <c:orientation val="minMax"/>
          <c:max val="16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5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A0F-4A3D-BD53-2EE50C52C195}"/>
            </c:ext>
          </c:extLst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A0F-4A3D-BD53-2EE50C52C195}"/>
            </c:ext>
          </c:extLst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A0F-4A3D-BD53-2EE50C52C195}"/>
            </c:ext>
          </c:extLst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A0F-4A3D-BD53-2EE50C52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576464"/>
        <c:axId val="-2091780528"/>
      </c:barChart>
      <c:catAx>
        <c:axId val="-21315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780528"/>
        <c:crosses val="autoZero"/>
        <c:auto val="1"/>
        <c:lblAlgn val="ctr"/>
        <c:lblOffset val="100"/>
        <c:noMultiLvlLbl val="0"/>
      </c:catAx>
      <c:valAx>
        <c:axId val="-20917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5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CB-4B55-B2A2-43F2A94EAE0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FCB-4B55-B2A2-43F2A94EAE0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FCB-4B55-B2A2-43F2A94EAE0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FCB-4B55-B2A2-43F2A94EA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271616"/>
        <c:axId val="-2101268368"/>
      </c:lineChart>
      <c:catAx>
        <c:axId val="-21012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268368"/>
        <c:crosses val="autoZero"/>
        <c:auto val="1"/>
        <c:lblAlgn val="ctr"/>
        <c:lblOffset val="100"/>
        <c:noMultiLvlLbl val="0"/>
      </c:catAx>
      <c:valAx>
        <c:axId val="-21012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2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1640320"/>
        <c:axId val="-2071629792"/>
      </c:lineChart>
      <c:catAx>
        <c:axId val="-20716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629792"/>
        <c:crosses val="autoZero"/>
        <c:auto val="1"/>
        <c:lblAlgn val="ctr"/>
        <c:lblOffset val="100"/>
        <c:noMultiLvlLbl val="0"/>
      </c:catAx>
      <c:valAx>
        <c:axId val="-207162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6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12</xdr:col>
      <xdr:colOff>812800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19</xdr:col>
      <xdr:colOff>0</xdr:colOff>
      <xdr:row>41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673099</xdr:colOff>
      <xdr:row>2</xdr:row>
      <xdr:rowOff>190499</xdr:rowOff>
    </xdr:from>
    <xdr:to>
      <xdr:col>19</xdr:col>
      <xdr:colOff>73024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BA218A6-9877-4B85-9E4B-8AE0719CB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9</xdr:col>
      <xdr:colOff>177800</xdr:colOff>
      <xdr:row>38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59.983372569448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i, Andrew" refreshedDate="43260.939580324077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4.5" bestFit="1" customWidth="1"/>
    <col min="17" max="17" width="13" bestFit="1" customWidth="1"/>
    <col min="18" max="18" width="16.33203125" bestFit="1" customWidth="1"/>
    <col min="19" max="19" width="20" bestFit="1" customWidth="1"/>
    <col min="20" max="20" width="18.83203125" style="10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 t="shared" ref="S3:S66" si="0">(((J3/60)/60)/24)+DATE(1970,1,1)+(-8/24)</f>
        <v>42766.267164351848</v>
      </c>
      <c r="T3" s="10">
        <f t="shared" ref="T3:T66" si="1">(((I3/60)/60)/24)+DATE(1970,1,1)+(-8/24)</f>
        <v>42796.267164351848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tr">
        <f>LEFT(N4,FIND("/",N4)-1)</f>
        <v>film &amp; video</v>
      </c>
      <c r="R4" t="str">
        <f>RIGHT(N4,LEN(N4)-FIND("/",N4))</f>
        <v>television</v>
      </c>
      <c r="S4" s="10">
        <f t="shared" si="0"/>
        <v>42405.369016203702</v>
      </c>
      <c r="T4" s="10">
        <f t="shared" si="1"/>
        <v>42415.369016203702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0">
        <f t="shared" si="0"/>
        <v>41828.181793981479</v>
      </c>
      <c r="T5" s="10">
        <f t="shared" si="1"/>
        <v>41858.181793981479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0">
        <f t="shared" si="0"/>
        <v>42327.500914351847</v>
      </c>
      <c r="T6" s="10">
        <f t="shared" si="1"/>
        <v>42357.500914351847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0">
        <f t="shared" si="0"/>
        <v>42563.599618055552</v>
      </c>
      <c r="T7" s="10">
        <f t="shared" si="1"/>
        <v>42579.899305555555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0">
        <f t="shared" si="0"/>
        <v>41793.739004629628</v>
      </c>
      <c r="T8" s="10">
        <f t="shared" si="1"/>
        <v>41803.739004629628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0">
        <f t="shared" si="0"/>
        <v>42515.713738425926</v>
      </c>
      <c r="T9" s="10">
        <f t="shared" si="1"/>
        <v>42555.713738425926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0">
        <f t="shared" si="0"/>
        <v>42468.611249999994</v>
      </c>
      <c r="T10" s="10">
        <f t="shared" si="1"/>
        <v>42475.541666666664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0">
        <f t="shared" si="0"/>
        <v>42446.770185185182</v>
      </c>
      <c r="T11" s="10">
        <f t="shared" si="1"/>
        <v>42476.770185185182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0">
        <f t="shared" si="0"/>
        <v>41779.734710648147</v>
      </c>
      <c r="T12" s="10">
        <f t="shared" si="1"/>
        <v>41814.734710648147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0">
        <f t="shared" si="0"/>
        <v>42572.445162037031</v>
      </c>
      <c r="T13" s="10">
        <f t="shared" si="1"/>
        <v>42603.791666666664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0">
        <f t="shared" si="0"/>
        <v>41791.379918981482</v>
      </c>
      <c r="T14" s="10">
        <f t="shared" si="1"/>
        <v>41835.791666666664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0">
        <f t="shared" si="0"/>
        <v>42508.343854166662</v>
      </c>
      <c r="T15" s="10">
        <f t="shared" si="1"/>
        <v>42544.518749999996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0">
        <f t="shared" si="0"/>
        <v>41807.693148148144</v>
      </c>
      <c r="T16" s="10">
        <f t="shared" si="1"/>
        <v>41833.249305555553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0">
        <f t="shared" si="0"/>
        <v>42256.058541666665</v>
      </c>
      <c r="T17" s="10">
        <f t="shared" si="1"/>
        <v>42274.509722222218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0">
        <f t="shared" si="0"/>
        <v>41760.463090277779</v>
      </c>
      <c r="T18" s="10">
        <f t="shared" si="1"/>
        <v>41805.895833333328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0">
        <f t="shared" si="0"/>
        <v>41917.398402777777</v>
      </c>
      <c r="T19" s="10">
        <f t="shared" si="1"/>
        <v>41947.440069444441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0">
        <f t="shared" si="0"/>
        <v>41869.208981481483</v>
      </c>
      <c r="T20" s="10">
        <f t="shared" si="1"/>
        <v>41899.208981481483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0">
        <f t="shared" si="0"/>
        <v>42175.483032407406</v>
      </c>
      <c r="T21" s="10">
        <f t="shared" si="1"/>
        <v>42205.483032407406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0">
        <f t="shared" si="0"/>
        <v>42200.424907407411</v>
      </c>
      <c r="T22" s="10">
        <f t="shared" si="1"/>
        <v>42260.424907407411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0">
        <f t="shared" si="0"/>
        <v>41878.293854166666</v>
      </c>
      <c r="T23" s="10">
        <f t="shared" si="1"/>
        <v>41908.293854166666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0">
        <f t="shared" si="0"/>
        <v>41989.578009259254</v>
      </c>
      <c r="T24" s="10">
        <f t="shared" si="1"/>
        <v>42004.999305555553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0">
        <f t="shared" si="0"/>
        <v>42097.445613425924</v>
      </c>
      <c r="T25" s="10">
        <f t="shared" si="1"/>
        <v>42124.305555555555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0">
        <f t="shared" si="0"/>
        <v>42229.486840277772</v>
      </c>
      <c r="T26" s="10">
        <f t="shared" si="1"/>
        <v>42262.48541666667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0">
        <f t="shared" si="0"/>
        <v>42317.691678240742</v>
      </c>
      <c r="T27" s="10">
        <f t="shared" si="1"/>
        <v>42377.691678240742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0">
        <f t="shared" si="0"/>
        <v>41828.182222222218</v>
      </c>
      <c r="T28" s="10">
        <f t="shared" si="1"/>
        <v>41868.182222222218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0">
        <f t="shared" si="0"/>
        <v>41928.831400462957</v>
      </c>
      <c r="T29" s="10">
        <f t="shared" si="1"/>
        <v>41958.873067129629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0">
        <f t="shared" si="0"/>
        <v>42324.630601851844</v>
      </c>
      <c r="T30" s="10">
        <f t="shared" si="1"/>
        <v>42354.630601851844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0">
        <f t="shared" si="0"/>
        <v>41812.339907407404</v>
      </c>
      <c r="T31" s="10">
        <f t="shared" si="1"/>
        <v>41842.339907407404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0">
        <f t="shared" si="0"/>
        <v>41841.959664351853</v>
      </c>
      <c r="T32" s="10">
        <f t="shared" si="1"/>
        <v>41871.959664351853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tr">
        <f>LEFT(N33,FIND("/",N33)-1)</f>
        <v>film &amp; video</v>
      </c>
      <c r="R33" t="str">
        <f>RIGHT(N33,LEN(N33)-FIND("/",N33))</f>
        <v>television</v>
      </c>
      <c r="S33" s="10">
        <f t="shared" si="0"/>
        <v>42376.458726851844</v>
      </c>
      <c r="T33" s="10">
        <f t="shared" si="1"/>
        <v>42394.458726851844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0">
        <f t="shared" si="0"/>
        <v>42461.294178240736</v>
      </c>
      <c r="T34" s="10">
        <f t="shared" si="1"/>
        <v>42502.832638888889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0">
        <f t="shared" si="0"/>
        <v>42286.327557870369</v>
      </c>
      <c r="T35" s="10">
        <f t="shared" si="1"/>
        <v>42316.36922453704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0">
        <f t="shared" si="0"/>
        <v>41840.988437499997</v>
      </c>
      <c r="T36" s="10">
        <f t="shared" si="1"/>
        <v>41855.988437499997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0">
        <f t="shared" si="0"/>
        <v>42097.958495370367</v>
      </c>
      <c r="T37" s="10">
        <f t="shared" si="1"/>
        <v>42121.666666666664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0">
        <f t="shared" si="0"/>
        <v>42067.973668981482</v>
      </c>
      <c r="T38" s="10">
        <f t="shared" si="1"/>
        <v>42097.93200231481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0">
        <f t="shared" si="0"/>
        <v>42032.359710648147</v>
      </c>
      <c r="T39" s="10">
        <f t="shared" si="1"/>
        <v>42062.359710648147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0">
        <f t="shared" si="0"/>
        <v>41374.723888888882</v>
      </c>
      <c r="T40" s="10">
        <f t="shared" si="1"/>
        <v>41404.723888888882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0">
        <f t="shared" si="0"/>
        <v>41753.713749999995</v>
      </c>
      <c r="T41" s="10">
        <f t="shared" si="1"/>
        <v>41784.624305555553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0">
        <f t="shared" si="0"/>
        <v>41788.880648148144</v>
      </c>
      <c r="T42" s="10">
        <f t="shared" si="1"/>
        <v>41808.833333333328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0">
        <f t="shared" si="0"/>
        <v>41887.235578703701</v>
      </c>
      <c r="T43" s="10">
        <f t="shared" si="1"/>
        <v>41917.235578703701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0">
        <f t="shared" si="0"/>
        <v>41971.305856481478</v>
      </c>
      <c r="T44" s="10">
        <f t="shared" si="1"/>
        <v>42001.305856481478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0">
        <f t="shared" si="0"/>
        <v>41802.457013888888</v>
      </c>
      <c r="T45" s="10">
        <f t="shared" si="1"/>
        <v>41832.666666666664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0">
        <f t="shared" si="0"/>
        <v>41873.765474537038</v>
      </c>
      <c r="T46" s="10">
        <f t="shared" si="1"/>
        <v>41918.765474537038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0">
        <f t="shared" si="0"/>
        <v>42457.290590277778</v>
      </c>
      <c r="T47" s="10">
        <f t="shared" si="1"/>
        <v>42487.290590277778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0">
        <f t="shared" si="0"/>
        <v>42323.631643518522</v>
      </c>
      <c r="T48" s="10">
        <f t="shared" si="1"/>
        <v>42353.631643518522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0">
        <f t="shared" si="0"/>
        <v>41932.486192129625</v>
      </c>
      <c r="T49" s="10">
        <f t="shared" si="1"/>
        <v>41992.527858796289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0">
        <f t="shared" si="0"/>
        <v>42033.183564814812</v>
      </c>
      <c r="T50" s="10">
        <f t="shared" si="1"/>
        <v>42064.166666666664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0">
        <f t="shared" si="0"/>
        <v>42270.843113425923</v>
      </c>
      <c r="T51" s="10">
        <f t="shared" si="1"/>
        <v>42300.843113425923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0">
        <f t="shared" si="0"/>
        <v>41995.419652777775</v>
      </c>
      <c r="T52" s="10">
        <f t="shared" si="1"/>
        <v>42034.374999999993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0">
        <f t="shared" si="0"/>
        <v>42196.595335648148</v>
      </c>
      <c r="T53" s="10">
        <f t="shared" si="1"/>
        <v>42226.595335648148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0">
        <f t="shared" si="0"/>
        <v>41807.368587962963</v>
      </c>
      <c r="T54" s="10">
        <f t="shared" si="1"/>
        <v>41837.368587962963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0">
        <f t="shared" si="0"/>
        <v>41719.215798611105</v>
      </c>
      <c r="T55" s="10">
        <f t="shared" si="1"/>
        <v>41733.583333333328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0">
        <f t="shared" si="0"/>
        <v>42333.379872685182</v>
      </c>
      <c r="T56" s="10">
        <f t="shared" si="1"/>
        <v>42363.379872685182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0">
        <f t="shared" si="0"/>
        <v>42496.635601851849</v>
      </c>
      <c r="T57" s="10">
        <f t="shared" si="1"/>
        <v>42517.635601851849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0">
        <f t="shared" si="0"/>
        <v>42149.215555555551</v>
      </c>
      <c r="T58" s="10">
        <f t="shared" si="1"/>
        <v>42163.333333333336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0">
        <f t="shared" si="0"/>
        <v>42089.499560185184</v>
      </c>
      <c r="T59" s="10">
        <f t="shared" si="1"/>
        <v>42119.499560185184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0">
        <f t="shared" si="0"/>
        <v>41932.411712962959</v>
      </c>
      <c r="T60" s="10">
        <f t="shared" si="1"/>
        <v>41962.453379629624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0">
        <f t="shared" si="0"/>
        <v>42229.902500000004</v>
      </c>
      <c r="T61" s="10">
        <f t="shared" si="1"/>
        <v>42261.541666666664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0">
        <f t="shared" si="0"/>
        <v>41701.568483796291</v>
      </c>
      <c r="T62" s="10">
        <f t="shared" si="1"/>
        <v>41720.666666666664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0">
        <f t="shared" si="0"/>
        <v>41409.480983796297</v>
      </c>
      <c r="T63" s="10">
        <f t="shared" si="1"/>
        <v>41431.480983796297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0">
        <f t="shared" si="0"/>
        <v>41311.466180555552</v>
      </c>
      <c r="T64" s="10">
        <f t="shared" si="1"/>
        <v>41336.466180555552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0">
        <f t="shared" si="0"/>
        <v>41612.578854166662</v>
      </c>
      <c r="T65" s="10">
        <f t="shared" si="1"/>
        <v>41635.874305555553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0">
        <f t="shared" si="0"/>
        <v>41432.684965277775</v>
      </c>
      <c r="T66" s="10">
        <f t="shared" si="1"/>
        <v>41462.684965277775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0">
        <f t="shared" ref="S67:S130" si="2">(((J67/60)/60)/24)+DATE(1970,1,1)+(-8/24)</f>
        <v>41835.487893518519</v>
      </c>
      <c r="T67" s="10">
        <f t="shared" ref="T67:T130" si="3">(((I67/60)/60)/24)+DATE(1970,1,1)+(-8/24)</f>
        <v>41861.915972222218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0">
        <f t="shared" si="2"/>
        <v>42539.516435185178</v>
      </c>
      <c r="T68" s="10">
        <f t="shared" si="3"/>
        <v>42569.516435185178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tr">
        <f>LEFT(N69,FIND("/",N69)-1)</f>
        <v>film &amp; video</v>
      </c>
      <c r="R69" t="str">
        <f>RIGHT(N69,LEN(N69)-FIND("/",N69))</f>
        <v>shorts</v>
      </c>
      <c r="S69" s="10">
        <f t="shared" si="2"/>
        <v>41075.250046296293</v>
      </c>
      <c r="T69" s="10">
        <f t="shared" si="3"/>
        <v>41105.250046296293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0">
        <f t="shared" si="2"/>
        <v>41663.23600694444</v>
      </c>
      <c r="T70" s="10">
        <f t="shared" si="3"/>
        <v>41693.23600694444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0">
        <f t="shared" si="2"/>
        <v>40785.854456018518</v>
      </c>
      <c r="T71" s="10">
        <f t="shared" si="3"/>
        <v>40817.957638888889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0">
        <f t="shared" si="2"/>
        <v>40730.563020833331</v>
      </c>
      <c r="T72" s="10">
        <f t="shared" si="3"/>
        <v>40790.563020833331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tr">
        <f>LEFT(N73,FIND("/",N73)-1)</f>
        <v>film &amp; video</v>
      </c>
      <c r="R73" t="str">
        <f>RIGHT(N73,LEN(N73)-FIND("/",N73))</f>
        <v>shorts</v>
      </c>
      <c r="S73" s="10">
        <f t="shared" si="2"/>
        <v>40996.938159722216</v>
      </c>
      <c r="T73" s="10">
        <f t="shared" si="3"/>
        <v>41056.938159722216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 t="shared" si="2"/>
        <v>41207.676863425921</v>
      </c>
      <c r="T74" s="10">
        <f t="shared" si="3"/>
        <v>41227.666666666664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 t="shared" si="2"/>
        <v>40587.423425925925</v>
      </c>
      <c r="T75" s="10">
        <f t="shared" si="3"/>
        <v>40665.832638888889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0">
        <f t="shared" si="2"/>
        <v>42360.153877314813</v>
      </c>
      <c r="T76" s="10">
        <f t="shared" si="3"/>
        <v>42390.153877314813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0">
        <f t="shared" si="2"/>
        <v>41356.875833333332</v>
      </c>
      <c r="T77" s="10">
        <f t="shared" si="3"/>
        <v>41386.875833333332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0">
        <f t="shared" si="2"/>
        <v>40844.358310185184</v>
      </c>
      <c r="T78" s="10">
        <f t="shared" si="3"/>
        <v>40904.399976851848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0">
        <f t="shared" si="2"/>
        <v>40996.811539351853</v>
      </c>
      <c r="T79" s="10">
        <f t="shared" si="3"/>
        <v>41049.790972222218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tr">
        <f>LEFT(N80,FIND("/",N80)-1)</f>
        <v>film &amp; video</v>
      </c>
      <c r="R80" t="str">
        <f>RIGHT(N80,LEN(N80)-FIND("/",N80))</f>
        <v>shorts</v>
      </c>
      <c r="S80" s="10">
        <f t="shared" si="2"/>
        <v>42604.397233796299</v>
      </c>
      <c r="T80" s="10">
        <f t="shared" si="3"/>
        <v>42614.397233796299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0">
        <f t="shared" si="2"/>
        <v>41724.443206018514</v>
      </c>
      <c r="T81" s="10">
        <f t="shared" si="3"/>
        <v>41754.443206018514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0">
        <f t="shared" si="2"/>
        <v>41582.750648148147</v>
      </c>
      <c r="T82" s="10">
        <f t="shared" si="3"/>
        <v>41617.750648148147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0">
        <f t="shared" si="2"/>
        <v>41099.825543981482</v>
      </c>
      <c r="T83" s="10">
        <f t="shared" si="3"/>
        <v>41103.79305555555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0">
        <f t="shared" si="2"/>
        <v>40795.486817129626</v>
      </c>
      <c r="T84" s="10">
        <f t="shared" si="3"/>
        <v>40825.486817129626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0">
        <f t="shared" si="2"/>
        <v>42042.282280092586</v>
      </c>
      <c r="T85" s="10">
        <f t="shared" si="3"/>
        <v>42057.145833333336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0">
        <f t="shared" si="2"/>
        <v>40648.42460648148</v>
      </c>
      <c r="T86" s="10">
        <f t="shared" si="3"/>
        <v>40678.42460648148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0">
        <f t="shared" si="2"/>
        <v>40778.792094907403</v>
      </c>
      <c r="T87" s="10">
        <f t="shared" si="3"/>
        <v>40808.792094907403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0">
        <f t="shared" si="2"/>
        <v>42291.222743055558</v>
      </c>
      <c r="T88" s="10">
        <f t="shared" si="3"/>
        <v>42365.264409722215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tr">
        <f>LEFT(N89,FIND("/",N89)-1)</f>
        <v>film &amp; video</v>
      </c>
      <c r="R89" t="str">
        <f>RIGHT(N89,LEN(N89)-FIND("/",N89))</f>
        <v>shorts</v>
      </c>
      <c r="S89" s="10">
        <f t="shared" si="2"/>
        <v>40322.206053240734</v>
      </c>
      <c r="T89" s="10">
        <f t="shared" si="3"/>
        <v>40331.736805555556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tr">
        <f>LEFT(N90,FIND("/",N90)-1)</f>
        <v>film &amp; video</v>
      </c>
      <c r="R90" t="str">
        <f>RIGHT(N90,LEN(N90)-FIND("/",N90))</f>
        <v>shorts</v>
      </c>
      <c r="S90" s="10">
        <f t="shared" si="2"/>
        <v>41786.325590277775</v>
      </c>
      <c r="T90" s="10">
        <f t="shared" si="3"/>
        <v>41812.325590277775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0">
        <f t="shared" si="2"/>
        <v>41402.418888888889</v>
      </c>
      <c r="T91" s="10">
        <f t="shared" si="3"/>
        <v>41427.418888888889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tr">
        <f>LEFT(N92,FIND("/",N92)-1)</f>
        <v>film &amp; video</v>
      </c>
      <c r="R92" t="str">
        <f>RIGHT(N92,LEN(N92)-FIND("/",N92))</f>
        <v>shorts</v>
      </c>
      <c r="S92" s="10">
        <f t="shared" si="2"/>
        <v>40705.964108796295</v>
      </c>
      <c r="T92" s="10">
        <f t="shared" si="3"/>
        <v>40735.964108796295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0">
        <f t="shared" si="2"/>
        <v>40619.069027777776</v>
      </c>
      <c r="T93" s="10">
        <f t="shared" si="3"/>
        <v>40680.069027777776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0">
        <f t="shared" si="2"/>
        <v>42720.865543981483</v>
      </c>
      <c r="T94" s="10">
        <f t="shared" si="3"/>
        <v>42766.999999999993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0">
        <f t="shared" si="2"/>
        <v>41065.524733796294</v>
      </c>
      <c r="T95" s="10">
        <f t="shared" si="3"/>
        <v>41093.541666666664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0">
        <f t="shared" si="2"/>
        <v>41716.384513888886</v>
      </c>
      <c r="T96" s="10">
        <f t="shared" si="3"/>
        <v>41736.384513888886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0">
        <f t="shared" si="2"/>
        <v>40934.671770833331</v>
      </c>
      <c r="T97" s="10">
        <f t="shared" si="3"/>
        <v>40964.671770833331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0">
        <f t="shared" si="2"/>
        <v>40324.32917824074</v>
      </c>
      <c r="T98" s="10">
        <f t="shared" si="3"/>
        <v>40390.791666666664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tr">
        <f>LEFT(N99,FIND("/",N99)-1)</f>
        <v>film &amp; video</v>
      </c>
      <c r="R99" t="str">
        <f>RIGHT(N99,LEN(N99)-FIND("/",N99))</f>
        <v>shorts</v>
      </c>
      <c r="S99" s="10">
        <f t="shared" si="2"/>
        <v>40705.801874999997</v>
      </c>
      <c r="T99" s="10">
        <f t="shared" si="3"/>
        <v>40735.801874999997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0">
        <f t="shared" si="2"/>
        <v>41214.461504629624</v>
      </c>
      <c r="T100" s="10">
        <f t="shared" si="3"/>
        <v>41250.645833333328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0">
        <f t="shared" si="2"/>
        <v>41631.569432870368</v>
      </c>
      <c r="T101" s="10">
        <f t="shared" si="3"/>
        <v>41661.569432870368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0">
        <f t="shared" si="2"/>
        <v>41197.419976851852</v>
      </c>
      <c r="T102" s="10">
        <f t="shared" si="3"/>
        <v>41217.461643518516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0">
        <f t="shared" si="2"/>
        <v>41274.443402777775</v>
      </c>
      <c r="T103" s="10">
        <f t="shared" si="3"/>
        <v>41298.443402777775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0">
        <f t="shared" si="2"/>
        <v>40504.797835648147</v>
      </c>
      <c r="T104" s="10">
        <f t="shared" si="3"/>
        <v>40534.797835648147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0">
        <f t="shared" si="2"/>
        <v>41682.472569444442</v>
      </c>
      <c r="T105" s="10">
        <f t="shared" si="3"/>
        <v>41705.472569444442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0">
        <f t="shared" si="2"/>
        <v>40612.361874999995</v>
      </c>
      <c r="T106" s="10">
        <f t="shared" si="3"/>
        <v>40635.708333333328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0">
        <f t="shared" si="2"/>
        <v>42485.391435185178</v>
      </c>
      <c r="T107" s="10">
        <f t="shared" si="3"/>
        <v>42503.666666666664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0">
        <f t="shared" si="2"/>
        <v>40987.443298611113</v>
      </c>
      <c r="T108" s="10">
        <f t="shared" si="3"/>
        <v>41001.443298611113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0">
        <f t="shared" si="2"/>
        <v>40635.649155092593</v>
      </c>
      <c r="T109" s="10">
        <f t="shared" si="3"/>
        <v>40657.649155092593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0">
        <f t="shared" si="2"/>
        <v>41365.279745370368</v>
      </c>
      <c r="T110" s="10">
        <f t="shared" si="3"/>
        <v>41425.279745370368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0">
        <f t="shared" si="2"/>
        <v>40569.692476851851</v>
      </c>
      <c r="T111" s="10">
        <f t="shared" si="3"/>
        <v>40599.692476851851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0">
        <f t="shared" si="2"/>
        <v>41557.616354166668</v>
      </c>
      <c r="T112" s="10">
        <f t="shared" si="3"/>
        <v>41591.915972222218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0">
        <f t="shared" si="2"/>
        <v>42124.999849537031</v>
      </c>
      <c r="T113" s="10">
        <f t="shared" si="3"/>
        <v>42154.999849537031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0">
        <f t="shared" si="2"/>
        <v>41717.709699074068</v>
      </c>
      <c r="T114" s="10">
        <f t="shared" si="3"/>
        <v>41741.75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0">
        <f t="shared" si="2"/>
        <v>40753.425092592588</v>
      </c>
      <c r="T115" s="10">
        <f t="shared" si="3"/>
        <v>40761.291666666664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0">
        <f t="shared" si="2"/>
        <v>40860.940833333334</v>
      </c>
      <c r="T116" s="10">
        <f t="shared" si="3"/>
        <v>40920.940833333334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0">
        <f t="shared" si="2"/>
        <v>40918.405601851846</v>
      </c>
      <c r="T117" s="10">
        <f t="shared" si="3"/>
        <v>40943.405601851846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0">
        <f t="shared" si="2"/>
        <v>40595.163831018515</v>
      </c>
      <c r="T118" s="10">
        <f t="shared" si="3"/>
        <v>40641.122164351851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0">
        <f t="shared" si="2"/>
        <v>40248.501666666663</v>
      </c>
      <c r="T119" s="10">
        <f t="shared" si="3"/>
        <v>40338.458333333328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0">
        <f t="shared" si="2"/>
        <v>40722.720324074071</v>
      </c>
      <c r="T120" s="10">
        <f t="shared" si="3"/>
        <v>40752.720324074071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0">
        <f t="shared" si="2"/>
        <v>40738.735949074071</v>
      </c>
      <c r="T121" s="10">
        <f t="shared" si="3"/>
        <v>40768.625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0">
        <f t="shared" si="2"/>
        <v>42615.716516203705</v>
      </c>
      <c r="T122" s="10">
        <f t="shared" si="3"/>
        <v>42645.716516203705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0">
        <f t="shared" si="2"/>
        <v>42096.371643518512</v>
      </c>
      <c r="T123" s="10">
        <f t="shared" si="3"/>
        <v>42112.094444444439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tr">
        <f>LEFT(N124,FIND("/",N124)-1)</f>
        <v>film &amp; video</v>
      </c>
      <c r="R124" t="str">
        <f>RIGHT(N124,LEN(N124)-FIND("/",N124))</f>
        <v>science fiction</v>
      </c>
      <c r="S124" s="10">
        <f t="shared" si="2"/>
        <v>42593.098460648143</v>
      </c>
      <c r="T124" s="10">
        <f t="shared" si="3"/>
        <v>42653.098460648143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0">
        <f t="shared" si="2"/>
        <v>41904.448657407404</v>
      </c>
      <c r="T125" s="10">
        <f t="shared" si="3"/>
        <v>41940.583333333328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tr">
        <f>LEFT(N126,FIND("/",N126)-1)</f>
        <v>film &amp; video</v>
      </c>
      <c r="R126" t="str">
        <f>RIGHT(N126,LEN(N126)-FIND("/",N126))</f>
        <v>science fiction</v>
      </c>
      <c r="S126" s="10">
        <f t="shared" si="2"/>
        <v>42114.595393518517</v>
      </c>
      <c r="T126" s="10">
        <f t="shared" si="3"/>
        <v>42139.595393518517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0">
        <f t="shared" si="2"/>
        <v>42709.66064814815</v>
      </c>
      <c r="T127" s="10">
        <f t="shared" si="3"/>
        <v>42769.66064814815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0">
        <f t="shared" si="2"/>
        <v>42135.256215277775</v>
      </c>
      <c r="T128" s="10">
        <f t="shared" si="3"/>
        <v>42165.749999999993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0">
        <f t="shared" si="2"/>
        <v>42067.290983796294</v>
      </c>
      <c r="T129" s="10">
        <f t="shared" si="3"/>
        <v>42097.24931712963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0">
        <f t="shared" si="2"/>
        <v>42627.894594907404</v>
      </c>
      <c r="T130" s="10">
        <f t="shared" si="3"/>
        <v>42662.894594907404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tr">
        <f>LEFT(N131,FIND("/",N131)-1)</f>
        <v>film &amp; video</v>
      </c>
      <c r="R131" t="str">
        <f>RIGHT(N131,LEN(N131)-FIND("/",N131))</f>
        <v>science fiction</v>
      </c>
      <c r="S131" s="10">
        <f t="shared" ref="S131:S194" si="4">(((J131/60)/60)/24)+DATE(1970,1,1)+(-8/24)</f>
        <v>41882.603969907403</v>
      </c>
      <c r="T131" s="10">
        <f t="shared" ref="T131:T194" si="5">(((I131/60)/60)/24)+DATE(1970,1,1)+(-8/24)</f>
        <v>41942.603969907403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tr">
        <f>LEFT(N132,FIND("/",N132)-1)</f>
        <v>film &amp; video</v>
      </c>
      <c r="R132" t="str">
        <f>RIGHT(N132,LEN(N132)-FIND("/",N132))</f>
        <v>science fiction</v>
      </c>
      <c r="S132" s="10">
        <f t="shared" si="4"/>
        <v>41778.582083333327</v>
      </c>
      <c r="T132" s="10">
        <f t="shared" si="5"/>
        <v>41806.511111111111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tr">
        <f>LEFT(N133,FIND("/",N133)-1)</f>
        <v>film &amp; video</v>
      </c>
      <c r="R133" t="str">
        <f>RIGHT(N133,LEN(N133)-FIND("/",N133))</f>
        <v>science fiction</v>
      </c>
      <c r="S133" s="10">
        <f t="shared" si="4"/>
        <v>42541.504178240742</v>
      </c>
      <c r="T133" s="10">
        <f t="shared" si="5"/>
        <v>42556.666666666664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0">
        <f t="shared" si="4"/>
        <v>41905.47924768518</v>
      </c>
      <c r="T134" s="10">
        <f t="shared" si="5"/>
        <v>41950.520914351851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tr">
        <f>LEFT(N135,FIND("/",N135)-1)</f>
        <v>film &amp; video</v>
      </c>
      <c r="R135" t="str">
        <f>RIGHT(N135,LEN(N135)-FIND("/",N135))</f>
        <v>science fiction</v>
      </c>
      <c r="S135" s="10">
        <f t="shared" si="4"/>
        <v>42491.474351851844</v>
      </c>
      <c r="T135" s="10">
        <f t="shared" si="5"/>
        <v>42521.396527777775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tr">
        <f>LEFT(N136,FIND("/",N136)-1)</f>
        <v>film &amp; video</v>
      </c>
      <c r="R136" t="str">
        <f>RIGHT(N136,LEN(N136)-FIND("/",N136))</f>
        <v>science fiction</v>
      </c>
      <c r="S136" s="10">
        <f t="shared" si="4"/>
        <v>42221.576597222222</v>
      </c>
      <c r="T136" s="10">
        <f t="shared" si="5"/>
        <v>42251.374999999993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0">
        <f t="shared" si="4"/>
        <v>41788.048576388886</v>
      </c>
      <c r="T137" s="10">
        <f t="shared" si="5"/>
        <v>41821.458333333328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tr">
        <f>LEFT(N138,FIND("/",N138)-1)</f>
        <v>film &amp; video</v>
      </c>
      <c r="R138" t="str">
        <f>RIGHT(N138,LEN(N138)-FIND("/",N138))</f>
        <v>science fiction</v>
      </c>
      <c r="S138" s="10">
        <f t="shared" si="4"/>
        <v>42096.076782407406</v>
      </c>
      <c r="T138" s="10">
        <f t="shared" si="5"/>
        <v>42140.094444444439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tr">
        <f>LEFT(N139,FIND("/",N139)-1)</f>
        <v>film &amp; video</v>
      </c>
      <c r="R139" t="str">
        <f>RIGHT(N139,LEN(N139)-FIND("/",N139))</f>
        <v>science fiction</v>
      </c>
      <c r="S139" s="10">
        <f t="shared" si="4"/>
        <v>42239.240659722222</v>
      </c>
      <c r="T139" s="10">
        <f t="shared" si="5"/>
        <v>42289.240659722222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0">
        <f t="shared" si="4"/>
        <v>42185.924085648141</v>
      </c>
      <c r="T140" s="10">
        <f t="shared" si="5"/>
        <v>42216.874305555553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0">
        <f t="shared" si="4"/>
        <v>42187.587638888886</v>
      </c>
      <c r="T141" s="10">
        <f t="shared" si="5"/>
        <v>42197.587638888886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tr">
        <f>LEFT(N142,FIND("/",N142)-1)</f>
        <v>film &amp; video</v>
      </c>
      <c r="R142" t="str">
        <f>RIGHT(N142,LEN(N142)-FIND("/",N142))</f>
        <v>science fiction</v>
      </c>
      <c r="S142" s="10">
        <f t="shared" si="4"/>
        <v>42052.864953703705</v>
      </c>
      <c r="T142" s="10">
        <f t="shared" si="5"/>
        <v>42082.823287037034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0">
        <f t="shared" si="4"/>
        <v>42109.819710648146</v>
      </c>
      <c r="T143" s="10">
        <f t="shared" si="5"/>
        <v>42154.819710648146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0">
        <f t="shared" si="4"/>
        <v>41938.559930555552</v>
      </c>
      <c r="T144" s="10">
        <f t="shared" si="5"/>
        <v>41959.601597222216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tr">
        <f>LEFT(N145,FIND("/",N145)-1)</f>
        <v>film &amp; video</v>
      </c>
      <c r="R145" t="str">
        <f>RIGHT(N145,LEN(N145)-FIND("/",N145))</f>
        <v>science fiction</v>
      </c>
      <c r="S145" s="10">
        <f t="shared" si="4"/>
        <v>42558.730810185189</v>
      </c>
      <c r="T145" s="10">
        <f t="shared" si="5"/>
        <v>42615.913194444445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0">
        <f t="shared" si="4"/>
        <v>42047.429074074076</v>
      </c>
      <c r="T146" s="10">
        <f t="shared" si="5"/>
        <v>42107.387407407405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0">
        <f t="shared" si="4"/>
        <v>42200.208935185183</v>
      </c>
      <c r="T147" s="10">
        <f t="shared" si="5"/>
        <v>42227.208935185183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0">
        <f t="shared" si="4"/>
        <v>42692.682847222219</v>
      </c>
      <c r="T148" s="10">
        <f t="shared" si="5"/>
        <v>42752.682847222219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tr">
        <f>LEFT(N149,FIND("/",N149)-1)</f>
        <v>film &amp; video</v>
      </c>
      <c r="R149" t="str">
        <f>RIGHT(N149,LEN(N149)-FIND("/",N149))</f>
        <v>science fiction</v>
      </c>
      <c r="S149" s="10">
        <f t="shared" si="4"/>
        <v>41969.434490740743</v>
      </c>
      <c r="T149" s="10">
        <f t="shared" si="5"/>
        <v>42012.429166666661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0">
        <f t="shared" si="4"/>
        <v>42396.948333333326</v>
      </c>
      <c r="T150" s="10">
        <f t="shared" si="5"/>
        <v>42426.948333333326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0">
        <f t="shared" si="4"/>
        <v>41967.838773148142</v>
      </c>
      <c r="T151" s="10">
        <f t="shared" si="5"/>
        <v>41997.999999999993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0">
        <f t="shared" si="4"/>
        <v>42089.82849537037</v>
      </c>
      <c r="T152" s="10">
        <f t="shared" si="5"/>
        <v>42149.82849537037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0">
        <f t="shared" si="4"/>
        <v>42113.217488425922</v>
      </c>
      <c r="T153" s="10">
        <f t="shared" si="5"/>
        <v>42173.217488425922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0">
        <f t="shared" si="4"/>
        <v>41874.744212962964</v>
      </c>
      <c r="T154" s="10">
        <f t="shared" si="5"/>
        <v>41904.744212962964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0">
        <f t="shared" si="4"/>
        <v>41933.252824074072</v>
      </c>
      <c r="T155" s="10">
        <f t="shared" si="5"/>
        <v>41975.294490740744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0">
        <f t="shared" si="4"/>
        <v>42115.214062499996</v>
      </c>
      <c r="T156" s="10">
        <f t="shared" si="5"/>
        <v>42158.214062499996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0">
        <f t="shared" si="4"/>
        <v>42168.226099537038</v>
      </c>
      <c r="T157" s="10">
        <f t="shared" si="5"/>
        <v>42208.226099537038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0">
        <f t="shared" si="4"/>
        <v>41793.791620370372</v>
      </c>
      <c r="T158" s="10">
        <f t="shared" si="5"/>
        <v>41853.791620370372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0">
        <f t="shared" si="4"/>
        <v>42396.578379629624</v>
      </c>
      <c r="T159" s="10">
        <f t="shared" si="5"/>
        <v>42426.578379629624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tr">
        <f>LEFT(N160,FIND("/",N160)-1)</f>
        <v>film &amp; video</v>
      </c>
      <c r="R160" t="str">
        <f>RIGHT(N160,LEN(N160)-FIND("/",N160))</f>
        <v>science fiction</v>
      </c>
      <c r="S160" s="10">
        <f t="shared" si="4"/>
        <v>41903.743379629625</v>
      </c>
      <c r="T160" s="10">
        <f t="shared" si="5"/>
        <v>41933.743379629625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0">
        <f t="shared" si="4"/>
        <v>42514.101215277777</v>
      </c>
      <c r="T161" s="10">
        <f t="shared" si="5"/>
        <v>42554.101215277777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tr">
        <f>LEFT(N162,FIND("/",N162)-1)</f>
        <v>film &amp; video</v>
      </c>
      <c r="R162" t="str">
        <f>RIGHT(N162,LEN(N162)-FIND("/",N162))</f>
        <v>drama</v>
      </c>
      <c r="S162" s="10">
        <f t="shared" si="4"/>
        <v>42171.579756944448</v>
      </c>
      <c r="T162" s="10">
        <f t="shared" si="5"/>
        <v>42231.579756944448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tr">
        <f>LEFT(N163,FIND("/",N163)-1)</f>
        <v>film &amp; video</v>
      </c>
      <c r="R163" t="str">
        <f>RIGHT(N163,LEN(N163)-FIND("/",N163))</f>
        <v>drama</v>
      </c>
      <c r="S163" s="10">
        <f t="shared" si="4"/>
        <v>41792.354108796295</v>
      </c>
      <c r="T163" s="10">
        <f t="shared" si="5"/>
        <v>41822.354108796295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0">
        <f t="shared" si="4"/>
        <v>41834.79347222222</v>
      </c>
      <c r="T164" s="10">
        <f t="shared" si="5"/>
        <v>41867.654166666667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tr">
        <f>LEFT(N165,FIND("/",N165)-1)</f>
        <v>film &amp; video</v>
      </c>
      <c r="R165" t="str">
        <f>RIGHT(N165,LEN(N165)-FIND("/",N165))</f>
        <v>drama</v>
      </c>
      <c r="S165" s="10">
        <f t="shared" si="4"/>
        <v>42243.627939814811</v>
      </c>
      <c r="T165" s="10">
        <f t="shared" si="5"/>
        <v>42277.666666666664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0">
        <f t="shared" si="4"/>
        <v>41841.429409722223</v>
      </c>
      <c r="T166" s="10">
        <f t="shared" si="5"/>
        <v>41901.429409722223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tr">
        <f>LEFT(N167,FIND("/",N167)-1)</f>
        <v>film &amp; video</v>
      </c>
      <c r="R167" t="str">
        <f>RIGHT(N167,LEN(N167)-FIND("/",N167))</f>
        <v>drama</v>
      </c>
      <c r="S167" s="10">
        <f t="shared" si="4"/>
        <v>42351.325509259252</v>
      </c>
      <c r="T167" s="10">
        <f t="shared" si="5"/>
        <v>42381.325509259252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0">
        <f t="shared" si="4"/>
        <v>42720.742615740739</v>
      </c>
      <c r="T168" s="10">
        <f t="shared" si="5"/>
        <v>42750.742615740739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0">
        <f t="shared" si="4"/>
        <v>42160.594155092585</v>
      </c>
      <c r="T169" s="10">
        <f t="shared" si="5"/>
        <v>42220.594155092585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0">
        <f t="shared" si="4"/>
        <v>42052.501967592594</v>
      </c>
      <c r="T170" s="10">
        <f t="shared" si="5"/>
        <v>42082.460300925923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0">
        <f t="shared" si="4"/>
        <v>41900.171979166662</v>
      </c>
      <c r="T171" s="10">
        <f t="shared" si="5"/>
        <v>41930.171979166662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0">
        <f t="shared" si="4"/>
        <v>42216.644479166665</v>
      </c>
      <c r="T172" s="10">
        <f t="shared" si="5"/>
        <v>42245.894444444442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tr">
        <f>LEFT(N173,FIND("/",N173)-1)</f>
        <v>film &amp; video</v>
      </c>
      <c r="R173" t="str">
        <f>RIGHT(N173,LEN(N173)-FIND("/",N173))</f>
        <v>drama</v>
      </c>
      <c r="S173" s="10">
        <f t="shared" si="4"/>
        <v>42533.847384259258</v>
      </c>
      <c r="T173" s="10">
        <f t="shared" si="5"/>
        <v>42593.847384259258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tr">
        <f>LEFT(N174,FIND("/",N174)-1)</f>
        <v>film &amp; video</v>
      </c>
      <c r="R174" t="str">
        <f>RIGHT(N174,LEN(N174)-FIND("/",N174))</f>
        <v>drama</v>
      </c>
      <c r="S174" s="10">
        <f t="shared" si="4"/>
        <v>42047.061608796292</v>
      </c>
      <c r="T174" s="10">
        <f t="shared" si="5"/>
        <v>42082.01994212962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tr">
        <f>LEFT(N175,FIND("/",N175)-1)</f>
        <v>film &amp; video</v>
      </c>
      <c r="R175" t="str">
        <f>RIGHT(N175,LEN(N175)-FIND("/",N175))</f>
        <v>drama</v>
      </c>
      <c r="S175" s="10">
        <f t="shared" si="4"/>
        <v>42033.239675925921</v>
      </c>
      <c r="T175" s="10">
        <f t="shared" si="5"/>
        <v>42063.239675925921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tr">
        <f>LEFT(N176,FIND("/",N176)-1)</f>
        <v>film &amp; video</v>
      </c>
      <c r="R176" t="str">
        <f>RIGHT(N176,LEN(N176)-FIND("/",N176))</f>
        <v>drama</v>
      </c>
      <c r="S176" s="10">
        <f t="shared" si="4"/>
        <v>42072.42564814815</v>
      </c>
      <c r="T176" s="10">
        <f t="shared" si="5"/>
        <v>42132.42564814815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0">
        <f t="shared" si="4"/>
        <v>41855.444571759253</v>
      </c>
      <c r="T177" s="10">
        <f t="shared" si="5"/>
        <v>41880.444571759253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tr">
        <f>LEFT(N178,FIND("/",N178)-1)</f>
        <v>film &amp; video</v>
      </c>
      <c r="R178" t="str">
        <f>RIGHT(N178,LEN(N178)-FIND("/",N178))</f>
        <v>drama</v>
      </c>
      <c r="S178" s="10">
        <f t="shared" si="4"/>
        <v>42191.490729166668</v>
      </c>
      <c r="T178" s="10">
        <f t="shared" si="5"/>
        <v>42221.490729166668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0">
        <f t="shared" si="4"/>
        <v>42069.714421296296</v>
      </c>
      <c r="T179" s="10">
        <f t="shared" si="5"/>
        <v>42086.672754629624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tr">
        <f>LEFT(N180,FIND("/",N180)-1)</f>
        <v>film &amp; video</v>
      </c>
      <c r="R180" t="str">
        <f>RIGHT(N180,LEN(N180)-FIND("/",N180))</f>
        <v>drama</v>
      </c>
      <c r="S180" s="10">
        <f t="shared" si="4"/>
        <v>42304.622048611105</v>
      </c>
      <c r="T180" s="10">
        <f t="shared" si="5"/>
        <v>42334.663715277777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0">
        <f t="shared" si="4"/>
        <v>42402.747164351851</v>
      </c>
      <c r="T181" s="10">
        <f t="shared" si="5"/>
        <v>42432.747164351851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0">
        <f t="shared" si="4"/>
        <v>42067.657905092587</v>
      </c>
      <c r="T182" s="10">
        <f t="shared" si="5"/>
        <v>42107.458333333336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0">
        <f t="shared" si="4"/>
        <v>42147.408506944441</v>
      </c>
      <c r="T183" s="10">
        <f t="shared" si="5"/>
        <v>42177.408506944441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tr">
        <f>LEFT(N184,FIND("/",N184)-1)</f>
        <v>film &amp; video</v>
      </c>
      <c r="R184" t="str">
        <f>RIGHT(N184,LEN(N184)-FIND("/",N184))</f>
        <v>drama</v>
      </c>
      <c r="S184" s="10">
        <f t="shared" si="4"/>
        <v>42711.678611111107</v>
      </c>
      <c r="T184" s="10">
        <f t="shared" si="5"/>
        <v>42741.678611111107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0">
        <f t="shared" si="4"/>
        <v>41939.476967592593</v>
      </c>
      <c r="T185" s="10">
        <f t="shared" si="5"/>
        <v>41969.518634259257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0">
        <f t="shared" si="4"/>
        <v>41825.45789351852</v>
      </c>
      <c r="T186" s="10">
        <f t="shared" si="5"/>
        <v>41882.832638888889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0">
        <f t="shared" si="4"/>
        <v>42570.577997685185</v>
      </c>
      <c r="T187" s="10">
        <f t="shared" si="5"/>
        <v>42600.577997685185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tr">
        <f>LEFT(N188,FIND("/",N188)-1)</f>
        <v>film &amp; video</v>
      </c>
      <c r="R188" t="str">
        <f>RIGHT(N188,LEN(N188)-FIND("/",N188))</f>
        <v>drama</v>
      </c>
      <c r="S188" s="10">
        <f t="shared" si="4"/>
        <v>42767.479560185187</v>
      </c>
      <c r="T188" s="10">
        <f t="shared" si="5"/>
        <v>42797.499999999993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0">
        <f t="shared" si="4"/>
        <v>42181.90112268518</v>
      </c>
      <c r="T189" s="10">
        <f t="shared" si="5"/>
        <v>42205.957638888889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tr">
        <f>LEFT(N190,FIND("/",N190)-1)</f>
        <v>film &amp; video</v>
      </c>
      <c r="R190" t="str">
        <f>RIGHT(N190,LEN(N190)-FIND("/",N190))</f>
        <v>drama</v>
      </c>
      <c r="S190" s="10">
        <f t="shared" si="4"/>
        <v>41856.849710648145</v>
      </c>
      <c r="T190" s="10">
        <f t="shared" si="5"/>
        <v>41886.849710648145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0">
        <f t="shared" si="4"/>
        <v>42556.357372685183</v>
      </c>
      <c r="T191" s="10">
        <f t="shared" si="5"/>
        <v>42616.357372685183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0">
        <f t="shared" si="4"/>
        <v>42527.317662037036</v>
      </c>
      <c r="T192" s="10">
        <f t="shared" si="5"/>
        <v>42537.317662037036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0">
        <f t="shared" si="4"/>
        <v>42239.108078703699</v>
      </c>
      <c r="T193" s="10">
        <f t="shared" si="5"/>
        <v>42279.108078703699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0">
        <f t="shared" si="4"/>
        <v>41899.458703703705</v>
      </c>
      <c r="T194" s="10">
        <f t="shared" si="5"/>
        <v>41929.458703703705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tr">
        <f>LEFT(N195,FIND("/",N195)-1)</f>
        <v>film &amp; video</v>
      </c>
      <c r="R195" t="str">
        <f>RIGHT(N195,LEN(N195)-FIND("/",N195))</f>
        <v>drama</v>
      </c>
      <c r="S195" s="10">
        <f t="shared" ref="S195:S258" si="6">(((J195/60)/60)/24)+DATE(1970,1,1)+(-8/24)</f>
        <v>41911.601458333331</v>
      </c>
      <c r="T195" s="10">
        <f t="shared" ref="T195:T258" si="7">(((I195/60)/60)/24)+DATE(1970,1,1)+(-8/24)</f>
        <v>41971.643124999995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tr">
        <f>LEFT(N196,FIND("/",N196)-1)</f>
        <v>film &amp; video</v>
      </c>
      <c r="R196" t="str">
        <f>RIGHT(N196,LEN(N196)-FIND("/",N196))</f>
        <v>drama</v>
      </c>
      <c r="S196" s="10">
        <f t="shared" si="6"/>
        <v>42375.663553240738</v>
      </c>
      <c r="T196" s="10">
        <f t="shared" si="7"/>
        <v>42435.663553240738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tr">
        <f>LEFT(N197,FIND("/",N197)-1)</f>
        <v>film &amp; video</v>
      </c>
      <c r="R197" t="str">
        <f>RIGHT(N197,LEN(N197)-FIND("/",N197))</f>
        <v>drama</v>
      </c>
      <c r="S197" s="10">
        <f t="shared" si="6"/>
        <v>42135.337175925924</v>
      </c>
      <c r="T197" s="10">
        <f t="shared" si="7"/>
        <v>42195.337175925924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0">
        <f t="shared" si="6"/>
        <v>42259.209467592591</v>
      </c>
      <c r="T198" s="10">
        <f t="shared" si="7"/>
        <v>42287.541666666664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0">
        <f t="shared" si="6"/>
        <v>42741.515046296299</v>
      </c>
      <c r="T199" s="10">
        <f t="shared" si="7"/>
        <v>42783.541666666664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0">
        <f t="shared" si="6"/>
        <v>41887.050023148149</v>
      </c>
      <c r="T200" s="10">
        <f t="shared" si="7"/>
        <v>41917.050023148149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tr">
        <f>LEFT(N201,FIND("/",N201)-1)</f>
        <v>film &amp; video</v>
      </c>
      <c r="R201" t="str">
        <f>RIGHT(N201,LEN(N201)-FIND("/",N201))</f>
        <v>drama</v>
      </c>
      <c r="S201" s="10">
        <f t="shared" si="6"/>
        <v>42583.790532407402</v>
      </c>
      <c r="T201" s="10">
        <f t="shared" si="7"/>
        <v>42613.790532407402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0">
        <f t="shared" si="6"/>
        <v>41866.750034722223</v>
      </c>
      <c r="T202" s="10">
        <f t="shared" si="7"/>
        <v>41896.750034722223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0">
        <f t="shared" si="6"/>
        <v>42023.485289351847</v>
      </c>
      <c r="T203" s="10">
        <f t="shared" si="7"/>
        <v>42043.485289351847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tr">
        <f>LEFT(N204,FIND("/",N204)-1)</f>
        <v>film &amp; video</v>
      </c>
      <c r="R204" t="str">
        <f>RIGHT(N204,LEN(N204)-FIND("/",N204))</f>
        <v>drama</v>
      </c>
      <c r="S204" s="10">
        <f t="shared" si="6"/>
        <v>42255.594490740739</v>
      </c>
      <c r="T204" s="10">
        <f t="shared" si="7"/>
        <v>42285.540972222218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0">
        <f t="shared" si="6"/>
        <v>41973.514629629623</v>
      </c>
      <c r="T205" s="10">
        <f t="shared" si="7"/>
        <v>42033.514629629623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0">
        <f t="shared" si="6"/>
        <v>42556.250034722216</v>
      </c>
      <c r="T206" s="10">
        <f t="shared" si="7"/>
        <v>42586.250034722216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0">
        <f t="shared" si="6"/>
        <v>42248.298865740733</v>
      </c>
      <c r="T207" s="10">
        <f t="shared" si="7"/>
        <v>42283.298865740733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tr">
        <f>LEFT(N208,FIND("/",N208)-1)</f>
        <v>film &amp; video</v>
      </c>
      <c r="R208" t="str">
        <f>RIGHT(N208,LEN(N208)-FIND("/",N208))</f>
        <v>drama</v>
      </c>
      <c r="S208" s="10">
        <f t="shared" si="6"/>
        <v>42566.67109953703</v>
      </c>
      <c r="T208" s="10">
        <f t="shared" si="7"/>
        <v>42587.67109953703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0">
        <f t="shared" si="6"/>
        <v>41977.863865740735</v>
      </c>
      <c r="T209" s="10">
        <f t="shared" si="7"/>
        <v>42007.863865740735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tr">
        <f>LEFT(N210,FIND("/",N210)-1)</f>
        <v>film &amp; video</v>
      </c>
      <c r="R210" t="str">
        <f>RIGHT(N210,LEN(N210)-FIND("/",N210))</f>
        <v>drama</v>
      </c>
      <c r="S210" s="10">
        <f t="shared" si="6"/>
        <v>41959.03665509259</v>
      </c>
      <c r="T210" s="10">
        <f t="shared" si="7"/>
        <v>41989.03665509259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tr">
        <f>LEFT(N211,FIND("/",N211)-1)</f>
        <v>film &amp; video</v>
      </c>
      <c r="R211" t="str">
        <f>RIGHT(N211,LEN(N211)-FIND("/",N211))</f>
        <v>drama</v>
      </c>
      <c r="S211" s="10">
        <f t="shared" si="6"/>
        <v>42165.589525462965</v>
      </c>
      <c r="T211" s="10">
        <f t="shared" si="7"/>
        <v>42195.589525462965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0">
        <f t="shared" si="6"/>
        <v>42248.731388888882</v>
      </c>
      <c r="T212" s="10">
        <f t="shared" si="7"/>
        <v>42277.874999999993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0">
        <f t="shared" si="6"/>
        <v>42235.826585648152</v>
      </c>
      <c r="T213" s="10">
        <f t="shared" si="7"/>
        <v>42265.826585648152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tr">
        <f>LEFT(N214,FIND("/",N214)-1)</f>
        <v>film &amp; video</v>
      </c>
      <c r="R214" t="str">
        <f>RIGHT(N214,LEN(N214)-FIND("/",N214))</f>
        <v>drama</v>
      </c>
      <c r="S214" s="10">
        <f t="shared" si="6"/>
        <v>42416.547685185178</v>
      </c>
      <c r="T214" s="10">
        <f t="shared" si="7"/>
        <v>42476.506018518521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0">
        <f t="shared" si="6"/>
        <v>42202.260960648149</v>
      </c>
      <c r="T215" s="10">
        <f t="shared" si="7"/>
        <v>42232.254641203697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tr">
        <f>LEFT(N216,FIND("/",N216)-1)</f>
        <v>film &amp; video</v>
      </c>
      <c r="R216" t="str">
        <f>RIGHT(N216,LEN(N216)-FIND("/",N216))</f>
        <v>drama</v>
      </c>
      <c r="S216" s="10">
        <f t="shared" si="6"/>
        <v>42009.307280092595</v>
      </c>
      <c r="T216" s="10">
        <f t="shared" si="7"/>
        <v>42069.307280092595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0">
        <f t="shared" si="6"/>
        <v>42374.896782407406</v>
      </c>
      <c r="T217" s="10">
        <f t="shared" si="7"/>
        <v>42417.665972222218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0">
        <f t="shared" si="6"/>
        <v>42066.625428240739</v>
      </c>
      <c r="T218" s="10">
        <f t="shared" si="7"/>
        <v>42116.583761574067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0">
        <f t="shared" si="6"/>
        <v>41970.307280092595</v>
      </c>
      <c r="T219" s="10">
        <f t="shared" si="7"/>
        <v>42001.307280092595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0">
        <f t="shared" si="6"/>
        <v>42079.295011574075</v>
      </c>
      <c r="T220" s="10">
        <f t="shared" si="7"/>
        <v>42139.295011574075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0">
        <f t="shared" si="6"/>
        <v>42428.993344907409</v>
      </c>
      <c r="T221" s="10">
        <f t="shared" si="7"/>
        <v>42460.957638888889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0">
        <f t="shared" si="6"/>
        <v>42195.310532407406</v>
      </c>
      <c r="T222" s="10">
        <f t="shared" si="7"/>
        <v>42236.504166666658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tr">
        <f>LEFT(N223,FIND("/",N223)-1)</f>
        <v>film &amp; video</v>
      </c>
      <c r="R223" t="str">
        <f>RIGHT(N223,LEN(N223)-FIND("/",N223))</f>
        <v>drama</v>
      </c>
      <c r="S223" s="10">
        <f t="shared" si="6"/>
        <v>42031.504212962966</v>
      </c>
      <c r="T223" s="10">
        <f t="shared" si="7"/>
        <v>42091.462546296294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0">
        <f t="shared" si="6"/>
        <v>42031.436550925922</v>
      </c>
      <c r="T224" s="10">
        <f t="shared" si="7"/>
        <v>42089.777083333327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tr">
        <f>LEFT(N225,FIND("/",N225)-1)</f>
        <v>film &amp; video</v>
      </c>
      <c r="R225" t="str">
        <f>RIGHT(N225,LEN(N225)-FIND("/",N225))</f>
        <v>drama</v>
      </c>
      <c r="S225" s="10">
        <f t="shared" si="6"/>
        <v>42481.714699074073</v>
      </c>
      <c r="T225" s="10">
        <f t="shared" si="7"/>
        <v>42511.711805555555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tr">
        <f>LEFT(N226,FIND("/",N226)-1)</f>
        <v>film &amp; video</v>
      </c>
      <c r="R226" t="str">
        <f>RIGHT(N226,LEN(N226)-FIND("/",N226))</f>
        <v>drama</v>
      </c>
      <c r="S226" s="10">
        <f t="shared" si="6"/>
        <v>42134.901921296296</v>
      </c>
      <c r="T226" s="10">
        <f t="shared" si="7"/>
        <v>42194.901921296296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tr">
        <f>LEFT(N227,FIND("/",N227)-1)</f>
        <v>film &amp; video</v>
      </c>
      <c r="R227" t="str">
        <f>RIGHT(N227,LEN(N227)-FIND("/",N227))</f>
        <v>drama</v>
      </c>
      <c r="S227" s="10">
        <f t="shared" si="6"/>
        <v>42438.627939814811</v>
      </c>
      <c r="T227" s="10">
        <f t="shared" si="7"/>
        <v>42468.586273148147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0">
        <f t="shared" si="6"/>
        <v>42106.332685185182</v>
      </c>
      <c r="T228" s="10">
        <f t="shared" si="7"/>
        <v>42155.061805555553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tr">
        <f>LEFT(N229,FIND("/",N229)-1)</f>
        <v>film &amp; video</v>
      </c>
      <c r="R229" t="str">
        <f>RIGHT(N229,LEN(N229)-FIND("/",N229))</f>
        <v>drama</v>
      </c>
      <c r="S229" s="10">
        <f t="shared" si="6"/>
        <v>42164.560659722221</v>
      </c>
      <c r="T229" s="10">
        <f t="shared" si="7"/>
        <v>42194.560659722221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tr">
        <f>LEFT(N230,FIND("/",N230)-1)</f>
        <v>film &amp; video</v>
      </c>
      <c r="R230" t="str">
        <f>RIGHT(N230,LEN(N230)-FIND("/",N230))</f>
        <v>drama</v>
      </c>
      <c r="S230" s="10">
        <f t="shared" si="6"/>
        <v>42096.353067129625</v>
      </c>
      <c r="T230" s="10">
        <f t="shared" si="7"/>
        <v>42156.353067129625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tr">
        <f>LEFT(N231,FIND("/",N231)-1)</f>
        <v>film &amp; video</v>
      </c>
      <c r="R231" t="str">
        <f>RIGHT(N231,LEN(N231)-FIND("/",N231))</f>
        <v>drama</v>
      </c>
      <c r="S231" s="10">
        <f t="shared" si="6"/>
        <v>42383.600659722222</v>
      </c>
      <c r="T231" s="10">
        <f t="shared" si="7"/>
        <v>42413.600659722222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0">
        <f t="shared" si="6"/>
        <v>42129.443877314807</v>
      </c>
      <c r="T232" s="10">
        <f t="shared" si="7"/>
        <v>42159.443877314807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tr">
        <f>LEFT(N233,FIND("/",N233)-1)</f>
        <v>film &amp; video</v>
      </c>
      <c r="R233" t="str">
        <f>RIGHT(N233,LEN(N233)-FIND("/",N233))</f>
        <v>drama</v>
      </c>
      <c r="S233" s="10">
        <f t="shared" si="6"/>
        <v>42341.625590277778</v>
      </c>
      <c r="T233" s="10">
        <f t="shared" si="7"/>
        <v>42371.625590277778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0">
        <f t="shared" si="6"/>
        <v>42032.492430555554</v>
      </c>
      <c r="T234" s="10">
        <f t="shared" si="7"/>
        <v>42062.492430555554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tr">
        <f>LEFT(N235,FIND("/",N235)-1)</f>
        <v>film &amp; video</v>
      </c>
      <c r="R235" t="str">
        <f>RIGHT(N235,LEN(N235)-FIND("/",N235))</f>
        <v>drama</v>
      </c>
      <c r="S235" s="10">
        <f t="shared" si="6"/>
        <v>42612.578379629624</v>
      </c>
      <c r="T235" s="10">
        <f t="shared" si="7"/>
        <v>42642.578379629624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0">
        <f t="shared" si="6"/>
        <v>42135.70207175926</v>
      </c>
      <c r="T236" s="10">
        <f t="shared" si="7"/>
        <v>42175.70207175926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tr">
        <f>LEFT(N237,FIND("/",N237)-1)</f>
        <v>film &amp; video</v>
      </c>
      <c r="R237" t="str">
        <f>RIGHT(N237,LEN(N237)-FIND("/",N237))</f>
        <v>drama</v>
      </c>
      <c r="S237" s="10">
        <f t="shared" si="6"/>
        <v>42164.575196759259</v>
      </c>
      <c r="T237" s="10">
        <f t="shared" si="7"/>
        <v>42194.575196759259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tr">
        <f>LEFT(N238,FIND("/",N238)-1)</f>
        <v>film &amp; video</v>
      </c>
      <c r="R238" t="str">
        <f>RIGHT(N238,LEN(N238)-FIND("/",N238))</f>
        <v>drama</v>
      </c>
      <c r="S238" s="10">
        <f t="shared" si="6"/>
        <v>42320.751145833325</v>
      </c>
      <c r="T238" s="10">
        <f t="shared" si="7"/>
        <v>42373.666666666664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0">
        <f t="shared" si="6"/>
        <v>42377.243854166663</v>
      </c>
      <c r="T239" s="10">
        <f t="shared" si="7"/>
        <v>42437.243854166663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tr">
        <f>LEFT(N240,FIND("/",N240)-1)</f>
        <v>film &amp; video</v>
      </c>
      <c r="R240" t="str">
        <f>RIGHT(N240,LEN(N240)-FIND("/",N240))</f>
        <v>drama</v>
      </c>
      <c r="S240" s="10">
        <f t="shared" si="6"/>
        <v>42713.629166666658</v>
      </c>
      <c r="T240" s="10">
        <f t="shared" si="7"/>
        <v>42734.041666666664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0">
        <f t="shared" si="6"/>
        <v>42296.776967592588</v>
      </c>
      <c r="T241" s="10">
        <f t="shared" si="7"/>
        <v>42316.166666666664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0">
        <f t="shared" si="6"/>
        <v>41354.375127314815</v>
      </c>
      <c r="T242" s="10">
        <f t="shared" si="7"/>
        <v>41399.375127314815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0">
        <f t="shared" si="6"/>
        <v>41949.364629629628</v>
      </c>
      <c r="T243" s="10">
        <f t="shared" si="7"/>
        <v>41994.364629629628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0">
        <f t="shared" si="6"/>
        <v>40862.15960648148</v>
      </c>
      <c r="T244" s="10">
        <f t="shared" si="7"/>
        <v>40897.15960648148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0">
        <f t="shared" si="6"/>
        <v>41661.714166666665</v>
      </c>
      <c r="T245" s="10">
        <f t="shared" si="7"/>
        <v>41691.714166666665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0">
        <f t="shared" si="6"/>
        <v>40212.990266203698</v>
      </c>
      <c r="T246" s="10">
        <f t="shared" si="7"/>
        <v>40252.962499999994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0">
        <f t="shared" si="6"/>
        <v>41106.719733796293</v>
      </c>
      <c r="T247" s="10">
        <f t="shared" si="7"/>
        <v>41136.719733796293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0">
        <f t="shared" si="6"/>
        <v>40480.030150462961</v>
      </c>
      <c r="T248" s="10">
        <f t="shared" si="7"/>
        <v>40530.071817129625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0">
        <f t="shared" si="6"/>
        <v>40430.270995370367</v>
      </c>
      <c r="T249" s="10">
        <f t="shared" si="7"/>
        <v>40466.818749999999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0">
        <f t="shared" si="6"/>
        <v>40870.441076388888</v>
      </c>
      <c r="T250" s="10">
        <f t="shared" si="7"/>
        <v>40915.441076388888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0">
        <f t="shared" si="6"/>
        <v>40332.590509259258</v>
      </c>
      <c r="T251" s="10">
        <f t="shared" si="7"/>
        <v>40412.402777777774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0">
        <f t="shared" si="6"/>
        <v>41401.232534722221</v>
      </c>
      <c r="T252" s="10">
        <f t="shared" si="7"/>
        <v>41431.232534722221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0">
        <f t="shared" si="6"/>
        <v>41013.454236111109</v>
      </c>
      <c r="T253" s="10">
        <f t="shared" si="7"/>
        <v>41045.458333333328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0">
        <f t="shared" si="6"/>
        <v>40266.329375000001</v>
      </c>
      <c r="T254" s="10">
        <f t="shared" si="7"/>
        <v>40329.832638888889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0">
        <f t="shared" si="6"/>
        <v>40924.31753472222</v>
      </c>
      <c r="T255" s="10">
        <f t="shared" si="7"/>
        <v>40954.31753472222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0">
        <f t="shared" si="6"/>
        <v>42263.619328703695</v>
      </c>
      <c r="T256" s="10">
        <f t="shared" si="7"/>
        <v>42293.749999999993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0">
        <f t="shared" si="6"/>
        <v>40588.193078703705</v>
      </c>
      <c r="T257" s="10">
        <f t="shared" si="7"/>
        <v>40618.151412037034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0">
        <f t="shared" si="6"/>
        <v>41319.435960648145</v>
      </c>
      <c r="T258" s="10">
        <f t="shared" si="7"/>
        <v>41349.435960648145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0">
        <f t="shared" ref="S259:S322" si="8">(((J259/60)/60)/24)+DATE(1970,1,1)+(-8/24)</f>
        <v>42479.293541666666</v>
      </c>
      <c r="T259" s="10">
        <f t="shared" ref="T259:T322" si="9">(((I259/60)/60)/24)+DATE(1970,1,1)+(-8/24)</f>
        <v>42509.293541666666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0">
        <f t="shared" si="8"/>
        <v>40681.718356481477</v>
      </c>
      <c r="T260" s="10">
        <f t="shared" si="9"/>
        <v>40711.718356481477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0">
        <f t="shared" si="8"/>
        <v>42072.404733796291</v>
      </c>
      <c r="T261" s="10">
        <f t="shared" si="9"/>
        <v>42102.404733796291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0">
        <f t="shared" si="8"/>
        <v>40330.422210648147</v>
      </c>
      <c r="T262" s="10">
        <f t="shared" si="9"/>
        <v>40376.082638888889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0">
        <f t="shared" si="8"/>
        <v>41017.552129629628</v>
      </c>
      <c r="T263" s="10">
        <f t="shared" si="9"/>
        <v>41067.288194444445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0">
        <f t="shared" si="8"/>
        <v>40554.914675925924</v>
      </c>
      <c r="T264" s="10">
        <f t="shared" si="9"/>
        <v>40599.914675925924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0">
        <f t="shared" si="8"/>
        <v>41149.621458333328</v>
      </c>
      <c r="T265" s="10">
        <f t="shared" si="9"/>
        <v>41179.621458333328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0">
        <f t="shared" si="8"/>
        <v>41010.286979166667</v>
      </c>
      <c r="T266" s="10">
        <f t="shared" si="9"/>
        <v>41040.286979166667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0">
        <f t="shared" si="8"/>
        <v>40266.912384259253</v>
      </c>
      <c r="T267" s="10">
        <f t="shared" si="9"/>
        <v>40308.511111111111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0">
        <f t="shared" si="8"/>
        <v>40204.841516203705</v>
      </c>
      <c r="T268" s="10">
        <f t="shared" si="9"/>
        <v>40290.82708333333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0">
        <f t="shared" si="8"/>
        <v>41785.119201388887</v>
      </c>
      <c r="T269" s="10">
        <f t="shared" si="9"/>
        <v>41815.119201388887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0">
        <f t="shared" si="8"/>
        <v>40808.819189814814</v>
      </c>
      <c r="T270" s="10">
        <f t="shared" si="9"/>
        <v>40853.860856481479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0">
        <f t="shared" si="8"/>
        <v>42757.863680555551</v>
      </c>
      <c r="T271" s="10">
        <f t="shared" si="9"/>
        <v>42787.863680555551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0">
        <f t="shared" si="8"/>
        <v>40637.533217592587</v>
      </c>
      <c r="T272" s="10">
        <f t="shared" si="9"/>
        <v>40687.833333333328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0">
        <f t="shared" si="8"/>
        <v>41611.766909722224</v>
      </c>
      <c r="T273" s="10">
        <f t="shared" si="9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0">
        <f t="shared" si="8"/>
        <v>40235.567025462959</v>
      </c>
      <c r="T274" s="10">
        <f t="shared" si="9"/>
        <v>40296.450694444444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0">
        <f t="shared" si="8"/>
        <v>40697.16511574074</v>
      </c>
      <c r="T275" s="10">
        <f t="shared" si="9"/>
        <v>40727.16511574074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0">
        <f t="shared" si="8"/>
        <v>40969.579039351847</v>
      </c>
      <c r="T276" s="10">
        <f t="shared" si="9"/>
        <v>41003.957638888889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0">
        <f t="shared" si="8"/>
        <v>41192.698680555557</v>
      </c>
      <c r="T277" s="10">
        <f t="shared" si="9"/>
        <v>41222.740347222221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0">
        <f t="shared" si="8"/>
        <v>40966.74854166666</v>
      </c>
      <c r="T278" s="10">
        <f t="shared" si="9"/>
        <v>41026.706874999996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0">
        <f t="shared" si="8"/>
        <v>42117.55809027778</v>
      </c>
      <c r="T279" s="10">
        <f t="shared" si="9"/>
        <v>42147.55809027778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0">
        <f t="shared" si="8"/>
        <v>41163.707627314812</v>
      </c>
      <c r="T280" s="10">
        <f t="shared" si="9"/>
        <v>41193.707627314812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0">
        <f t="shared" si="8"/>
        <v>42758.910833333335</v>
      </c>
      <c r="T281" s="10">
        <f t="shared" si="9"/>
        <v>42792.750694444439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0">
        <f t="shared" si="8"/>
        <v>41744.257349537031</v>
      </c>
      <c r="T282" s="10">
        <f t="shared" si="9"/>
        <v>41789.257349537031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0">
        <f t="shared" si="8"/>
        <v>39949.830011574071</v>
      </c>
      <c r="T283" s="10">
        <f t="shared" si="9"/>
        <v>40035.476388888885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0">
        <f t="shared" si="8"/>
        <v>40194.586712962962</v>
      </c>
      <c r="T284" s="10">
        <f t="shared" si="9"/>
        <v>40231.583333333328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0">
        <f t="shared" si="8"/>
        <v>40675.376666666663</v>
      </c>
      <c r="T285" s="10">
        <f t="shared" si="9"/>
        <v>40694.874305555553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0">
        <f t="shared" si="8"/>
        <v>40904.404861111107</v>
      </c>
      <c r="T286" s="10">
        <f t="shared" si="9"/>
        <v>40929.404861111107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0">
        <f t="shared" si="8"/>
        <v>41506.422777777778</v>
      </c>
      <c r="T287" s="10">
        <f t="shared" si="9"/>
        <v>41536.422777777778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0">
        <f t="shared" si="8"/>
        <v>41313.48291666666</v>
      </c>
      <c r="T288" s="10">
        <f t="shared" si="9"/>
        <v>41358.441249999996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0">
        <f t="shared" si="8"/>
        <v>41183.944652777776</v>
      </c>
      <c r="T289" s="10">
        <f t="shared" si="9"/>
        <v>41214.833333333328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0">
        <f t="shared" si="8"/>
        <v>41050.835567129623</v>
      </c>
      <c r="T290" s="10">
        <f t="shared" si="9"/>
        <v>41085.835567129623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0">
        <f t="shared" si="8"/>
        <v>41550.123078703698</v>
      </c>
      <c r="T291" s="10">
        <f t="shared" si="9"/>
        <v>41580.123078703698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0">
        <f t="shared" si="8"/>
        <v>40526.035844907405</v>
      </c>
      <c r="T292" s="10">
        <f t="shared" si="9"/>
        <v>40575.999305555553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0">
        <f t="shared" si="8"/>
        <v>41376.435717592591</v>
      </c>
      <c r="T293" s="10">
        <f t="shared" si="9"/>
        <v>41394.667361111111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0">
        <f t="shared" si="8"/>
        <v>40812.469895833332</v>
      </c>
      <c r="T294" s="10">
        <f t="shared" si="9"/>
        <v>40844.832638888889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0">
        <f t="shared" si="8"/>
        <v>41719.334652777776</v>
      </c>
      <c r="T295" s="10">
        <f t="shared" si="9"/>
        <v>41749.334652777776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0">
        <f t="shared" si="8"/>
        <v>40342.751087962963</v>
      </c>
      <c r="T296" s="10">
        <f t="shared" si="9"/>
        <v>40378.333333333328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0">
        <f t="shared" si="8"/>
        <v>41518.671400462961</v>
      </c>
      <c r="T297" s="10">
        <f t="shared" si="9"/>
        <v>41578.666666666664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0">
        <f t="shared" si="8"/>
        <v>41134.142164351848</v>
      </c>
      <c r="T298" s="10">
        <f t="shared" si="9"/>
        <v>41159.142164351848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0">
        <f t="shared" si="8"/>
        <v>42089.394687500004</v>
      </c>
      <c r="T299" s="10">
        <f t="shared" si="9"/>
        <v>42124.832638888889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0">
        <f t="shared" si="8"/>
        <v>41709.130185185182</v>
      </c>
      <c r="T300" s="10">
        <f t="shared" si="9"/>
        <v>41768.541666666664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0">
        <f t="shared" si="8"/>
        <v>40468.891898148147</v>
      </c>
      <c r="T301" s="10">
        <f t="shared" si="9"/>
        <v>40498.933564814812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0">
        <f t="shared" si="8"/>
        <v>40626.626597222217</v>
      </c>
      <c r="T302" s="10">
        <f t="shared" si="9"/>
        <v>40657.626597222217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0">
        <f t="shared" si="8"/>
        <v>41312.404340277775</v>
      </c>
      <c r="T303" s="10">
        <f t="shared" si="9"/>
        <v>41352.362673611111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0">
        <f t="shared" si="8"/>
        <v>40933.523587962962</v>
      </c>
      <c r="T304" s="10">
        <f t="shared" si="9"/>
        <v>40963.523587962962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0">
        <f t="shared" si="8"/>
        <v>41031.737800925926</v>
      </c>
      <c r="T305" s="10">
        <f t="shared" si="9"/>
        <v>41061.737800925926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0">
        <f t="shared" si="8"/>
        <v>41113.76153935185</v>
      </c>
      <c r="T306" s="10">
        <f t="shared" si="9"/>
        <v>41152.75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0">
        <f t="shared" si="8"/>
        <v>40948.296863425923</v>
      </c>
      <c r="T307" s="10">
        <f t="shared" si="9"/>
        <v>40978.296863425923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0">
        <f t="shared" si="8"/>
        <v>41333.503854166665</v>
      </c>
      <c r="T308" s="10">
        <f t="shared" si="9"/>
        <v>41353.462187500001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0">
        <f t="shared" si="8"/>
        <v>41282.611122685179</v>
      </c>
      <c r="T309" s="10">
        <f t="shared" si="9"/>
        <v>41312.611122685179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0">
        <f t="shared" si="8"/>
        <v>40567.361226851848</v>
      </c>
      <c r="T310" s="10">
        <f t="shared" si="9"/>
        <v>40612.361226851848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0">
        <f t="shared" si="8"/>
        <v>41134.418217592589</v>
      </c>
      <c r="T311" s="10">
        <f t="shared" si="9"/>
        <v>41155.418217592589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0">
        <f t="shared" si="8"/>
        <v>40820.849803240737</v>
      </c>
      <c r="T312" s="10">
        <f t="shared" si="9"/>
        <v>40835.75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0">
        <f t="shared" si="8"/>
        <v>40867.886481481481</v>
      </c>
      <c r="T313" s="10">
        <f t="shared" si="9"/>
        <v>40908.999305555553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0">
        <f t="shared" si="8"/>
        <v>41348.544351851851</v>
      </c>
      <c r="T314" s="10">
        <f t="shared" si="9"/>
        <v>41378.544351851851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0">
        <f t="shared" si="8"/>
        <v>40356.894606481481</v>
      </c>
      <c r="T315" s="10">
        <f t="shared" si="9"/>
        <v>40401.332638888889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0">
        <f t="shared" si="8"/>
        <v>41304.499861111108</v>
      </c>
      <c r="T316" s="10">
        <f t="shared" si="9"/>
        <v>41334.499861111108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0">
        <f t="shared" si="8"/>
        <v>41113.439050925925</v>
      </c>
      <c r="T317" s="10">
        <f t="shared" si="9"/>
        <v>41143.439050925925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0">
        <f t="shared" si="8"/>
        <v>41950.590243055551</v>
      </c>
      <c r="T318" s="10">
        <f t="shared" si="9"/>
        <v>41983.874305555553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0">
        <f t="shared" si="8"/>
        <v>41589.343553240738</v>
      </c>
      <c r="T319" s="10">
        <f t="shared" si="9"/>
        <v>41619.343553240738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0">
        <f t="shared" si="8"/>
        <v>41329.705451388887</v>
      </c>
      <c r="T320" s="10">
        <f t="shared" si="9"/>
        <v>41359.663784722223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0">
        <f t="shared" si="8"/>
        <v>40123.504965277774</v>
      </c>
      <c r="T321" s="10">
        <f t="shared" si="9"/>
        <v>40210.999305555553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0">
        <f t="shared" si="8"/>
        <v>42331.21797453703</v>
      </c>
      <c r="T322" s="10">
        <f t="shared" si="9"/>
        <v>42360.624999999993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0">
        <f t="shared" ref="S323:S386" si="10">(((J323/60)/60)/24)+DATE(1970,1,1)+(-8/24)</f>
        <v>42647.113263888888</v>
      </c>
      <c r="T323" s="10">
        <f t="shared" ref="T323:T386" si="11">(((I323/60)/60)/24)+DATE(1970,1,1)+(-8/24)</f>
        <v>42682.15493055556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0">
        <f t="shared" si="10"/>
        <v>42473.236666666664</v>
      </c>
      <c r="T324" s="10">
        <f t="shared" si="11"/>
        <v>42503.236666666664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0">
        <f t="shared" si="10"/>
        <v>42696.988032407404</v>
      </c>
      <c r="T325" s="10">
        <f t="shared" si="11"/>
        <v>42724.999305555553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0">
        <f t="shared" si="10"/>
        <v>42184.292916666665</v>
      </c>
      <c r="T326" s="10">
        <f t="shared" si="11"/>
        <v>42217.292916666665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0">
        <f t="shared" si="10"/>
        <v>42688.854548611103</v>
      </c>
      <c r="T327" s="10">
        <f t="shared" si="11"/>
        <v>42723.854548611103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0">
        <f t="shared" si="10"/>
        <v>42774.981550925928</v>
      </c>
      <c r="T328" s="10">
        <f t="shared" si="11"/>
        <v>42808.622916666667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0">
        <f t="shared" si="10"/>
        <v>42057.901956018519</v>
      </c>
      <c r="T329" s="10">
        <f t="shared" si="11"/>
        <v>42084.999999999993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0">
        <f t="shared" si="10"/>
        <v>42278.613287037035</v>
      </c>
      <c r="T330" s="10">
        <f t="shared" si="11"/>
        <v>42308.833333333336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0">
        <f t="shared" si="10"/>
        <v>42291.133414351854</v>
      </c>
      <c r="T331" s="10">
        <f t="shared" si="11"/>
        <v>42314.833333333336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0">
        <f t="shared" si="10"/>
        <v>41379.182442129626</v>
      </c>
      <c r="T332" s="10">
        <f t="shared" si="11"/>
        <v>41410.832638888889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0">
        <f t="shared" si="10"/>
        <v>42507.248078703698</v>
      </c>
      <c r="T333" s="10">
        <f t="shared" si="11"/>
        <v>42538.248078703698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0">
        <f t="shared" si="10"/>
        <v>42263.346956018511</v>
      </c>
      <c r="T334" s="10">
        <f t="shared" si="11"/>
        <v>42304.999999999993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0">
        <f t="shared" si="10"/>
        <v>42437.303136574068</v>
      </c>
      <c r="T335" s="10">
        <f t="shared" si="11"/>
        <v>42467.261469907404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0">
        <f t="shared" si="10"/>
        <v>42101.349039351851</v>
      </c>
      <c r="T336" s="10">
        <f t="shared" si="11"/>
        <v>42139.458333333336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0">
        <f t="shared" si="10"/>
        <v>42101.404108796291</v>
      </c>
      <c r="T337" s="10">
        <f t="shared" si="11"/>
        <v>42132.583333333336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0">
        <f t="shared" si="10"/>
        <v>42291.262939814813</v>
      </c>
      <c r="T338" s="10">
        <f t="shared" si="11"/>
        <v>42321.304606481477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0">
        <f t="shared" si="10"/>
        <v>42046.795231481483</v>
      </c>
      <c r="T339" s="10">
        <f t="shared" si="11"/>
        <v>42076.753564814811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0">
        <f t="shared" si="10"/>
        <v>42559.422337962962</v>
      </c>
      <c r="T340" s="10">
        <f t="shared" si="11"/>
        <v>42615.708333333336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0">
        <f t="shared" si="10"/>
        <v>42093.426712962959</v>
      </c>
      <c r="T341" s="10">
        <f t="shared" si="11"/>
        <v>42123.426712962959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0">
        <f t="shared" si="10"/>
        <v>42772.335729166669</v>
      </c>
      <c r="T342" s="10">
        <f t="shared" si="11"/>
        <v>42802.541666666664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0">
        <f t="shared" si="10"/>
        <v>41894.546273148146</v>
      </c>
      <c r="T343" s="10">
        <f t="shared" si="11"/>
        <v>41912.832638888889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0">
        <f t="shared" si="10"/>
        <v>42459.447511574072</v>
      </c>
      <c r="T344" s="10">
        <f t="shared" si="11"/>
        <v>42489.447511574072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0">
        <f t="shared" si="10"/>
        <v>41926.404456018514</v>
      </c>
      <c r="T345" s="10">
        <f t="shared" si="11"/>
        <v>41956.791666666664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0">
        <f t="shared" si="10"/>
        <v>42111.637662037036</v>
      </c>
      <c r="T346" s="10">
        <f t="shared" si="11"/>
        <v>42155.763888888883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0">
        <f t="shared" si="10"/>
        <v>42114.610995370364</v>
      </c>
      <c r="T347" s="10">
        <f t="shared" si="11"/>
        <v>42144.610995370364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0">
        <f t="shared" si="10"/>
        <v>42261.166909722226</v>
      </c>
      <c r="T348" s="10">
        <f t="shared" si="11"/>
        <v>42291.166909722226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0">
        <f t="shared" si="10"/>
        <v>42292.162141203698</v>
      </c>
      <c r="T349" s="10">
        <f t="shared" si="11"/>
        <v>42322.20380787037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0">
        <f t="shared" si="10"/>
        <v>42207.253657407404</v>
      </c>
      <c r="T350" s="10">
        <f t="shared" si="11"/>
        <v>42237.253657407404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0">
        <f t="shared" si="10"/>
        <v>42760.165601851848</v>
      </c>
      <c r="T351" s="10">
        <f t="shared" si="11"/>
        <v>42790.165601851848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0">
        <f t="shared" si="10"/>
        <v>42585.732743055552</v>
      </c>
      <c r="T352" s="10">
        <f t="shared" si="11"/>
        <v>42623.832638888889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0">
        <f t="shared" si="10"/>
        <v>42427.63141203703</v>
      </c>
      <c r="T353" s="10">
        <f t="shared" si="11"/>
        <v>42467.589745370373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0">
        <f t="shared" si="10"/>
        <v>41889.834120370368</v>
      </c>
      <c r="T354" s="10">
        <f t="shared" si="11"/>
        <v>41919.834120370368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0">
        <f t="shared" si="10"/>
        <v>42297.458553240744</v>
      </c>
      <c r="T355" s="10">
        <f t="shared" si="11"/>
        <v>42327.500219907401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0">
        <f t="shared" si="10"/>
        <v>42438.494456018518</v>
      </c>
      <c r="T356" s="10">
        <f t="shared" si="11"/>
        <v>42468.452789351846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0">
        <f t="shared" si="10"/>
        <v>41942.9605787037</v>
      </c>
      <c r="T357" s="10">
        <f t="shared" si="11"/>
        <v>41974.002245370364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0">
        <f t="shared" si="10"/>
        <v>42415.469826388886</v>
      </c>
      <c r="T358" s="10">
        <f t="shared" si="11"/>
        <v>42445.428159722222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0">
        <f t="shared" si="10"/>
        <v>42077.88885416666</v>
      </c>
      <c r="T359" s="10">
        <f t="shared" si="11"/>
        <v>42117.88885416666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0">
        <f t="shared" si="10"/>
        <v>42507.526863425919</v>
      </c>
      <c r="T360" s="10">
        <f t="shared" si="11"/>
        <v>42536.291666666664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0">
        <f t="shared" si="10"/>
        <v>41934.737152777772</v>
      </c>
      <c r="T361" s="10">
        <f t="shared" si="11"/>
        <v>41956.883333333331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0">
        <f t="shared" si="10"/>
        <v>42163.564583333333</v>
      </c>
      <c r="T362" s="10">
        <f t="shared" si="11"/>
        <v>42207.799305555549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0">
        <f t="shared" si="10"/>
        <v>41935.667893518512</v>
      </c>
      <c r="T363" s="10">
        <f t="shared" si="11"/>
        <v>41965.709560185183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0">
        <f t="shared" si="10"/>
        <v>41836.877210648148</v>
      </c>
      <c r="T364" s="10">
        <f t="shared" si="11"/>
        <v>41858.666666666664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0">
        <f t="shared" si="10"/>
        <v>40255.41129629629</v>
      </c>
      <c r="T365" s="10">
        <f t="shared" si="11"/>
        <v>40300.473611111105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0">
        <f t="shared" si="10"/>
        <v>41780.526296296295</v>
      </c>
      <c r="T366" s="10">
        <f t="shared" si="11"/>
        <v>41810.832638888889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0">
        <f t="shared" si="10"/>
        <v>41668.273136574069</v>
      </c>
      <c r="T367" s="10">
        <f t="shared" si="11"/>
        <v>41698.273136574069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0">
        <f t="shared" si="10"/>
        <v>41019.459699074068</v>
      </c>
      <c r="T368" s="10">
        <f t="shared" si="11"/>
        <v>41049.459699074068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0">
        <f t="shared" si="10"/>
        <v>41355.243958333333</v>
      </c>
      <c r="T369" s="10">
        <f t="shared" si="11"/>
        <v>41394.874305555553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0">
        <f t="shared" si="10"/>
        <v>42043.272245370368</v>
      </c>
      <c r="T370" s="10">
        <f t="shared" si="11"/>
        <v>42078.230578703697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0">
        <f t="shared" si="10"/>
        <v>40893.2183912037</v>
      </c>
      <c r="T371" s="10">
        <f t="shared" si="11"/>
        <v>40923.2183912037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0">
        <f t="shared" si="10"/>
        <v>42711.461805555555</v>
      </c>
      <c r="T372" s="10">
        <f t="shared" si="11"/>
        <v>42741.461805555555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0">
        <f t="shared" si="10"/>
        <v>41261.434479166666</v>
      </c>
      <c r="T373" s="10">
        <f t="shared" si="11"/>
        <v>41306.434479166666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0">
        <f t="shared" si="10"/>
        <v>42425.243564814817</v>
      </c>
      <c r="T374" s="10">
        <f t="shared" si="11"/>
        <v>42465.333333333336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0">
        <f t="shared" si="10"/>
        <v>41078.578680555554</v>
      </c>
      <c r="T375" s="10">
        <f t="shared" si="11"/>
        <v>41108.578680555554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0">
        <f t="shared" si="10"/>
        <v>40757.555914351848</v>
      </c>
      <c r="T376" s="10">
        <f t="shared" si="11"/>
        <v>40802.555914351848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0">
        <f t="shared" si="10"/>
        <v>41657.65174768518</v>
      </c>
      <c r="T377" s="10">
        <f t="shared" si="11"/>
        <v>41699.387499999997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0">
        <f t="shared" si="10"/>
        <v>42576.119398148141</v>
      </c>
      <c r="T378" s="10">
        <f t="shared" si="11"/>
        <v>42607.119398148141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0">
        <f t="shared" si="10"/>
        <v>42291.917453703696</v>
      </c>
      <c r="T379" s="10">
        <f t="shared" si="11"/>
        <v>42321.959027777775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0">
        <f t="shared" si="10"/>
        <v>42370.238518518519</v>
      </c>
      <c r="T380" s="10">
        <f t="shared" si="11"/>
        <v>42394.661111111105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0">
        <f t="shared" si="10"/>
        <v>40987.354999999996</v>
      </c>
      <c r="T381" s="10">
        <f t="shared" si="11"/>
        <v>41032.354999999996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0">
        <f t="shared" si="10"/>
        <v>42367.386481481481</v>
      </c>
      <c r="T382" s="10">
        <f t="shared" si="11"/>
        <v>42392.386481481481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0">
        <f t="shared" si="10"/>
        <v>41085.36478009259</v>
      </c>
      <c r="T383" s="10">
        <f t="shared" si="11"/>
        <v>41119.875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0">
        <f t="shared" si="10"/>
        <v>41144.376157407409</v>
      </c>
      <c r="T384" s="10">
        <f t="shared" si="11"/>
        <v>41158.376157407409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0">
        <f t="shared" si="10"/>
        <v>41754.78424768518</v>
      </c>
      <c r="T385" s="10">
        <f t="shared" si="11"/>
        <v>41777.78424768518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0">
        <f t="shared" si="10"/>
        <v>41980.448460648149</v>
      </c>
      <c r="T386" s="10">
        <f t="shared" si="11"/>
        <v>42010.448460648149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0">
        <f t="shared" ref="S387:S450" si="12">(((J387/60)/60)/24)+DATE(1970,1,1)+(-8/24)</f>
        <v>41934.251168981478</v>
      </c>
      <c r="T387" s="10">
        <f t="shared" ref="T387:T450" si="13">(((I387/60)/60)/24)+DATE(1970,1,1)+(-8/24)</f>
        <v>41964.29283564815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0">
        <f t="shared" si="12"/>
        <v>42211.617951388886</v>
      </c>
      <c r="T388" s="10">
        <f t="shared" si="13"/>
        <v>42226.617951388886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0">
        <f t="shared" si="12"/>
        <v>42200.343263888884</v>
      </c>
      <c r="T389" s="10">
        <f t="shared" si="13"/>
        <v>42230.916666666664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0">
        <f t="shared" si="12"/>
        <v>42548.742824074077</v>
      </c>
      <c r="T390" s="10">
        <f t="shared" si="13"/>
        <v>42578.742824074077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0">
        <f t="shared" si="12"/>
        <v>41673.729745370365</v>
      </c>
      <c r="T391" s="10">
        <f t="shared" si="13"/>
        <v>41705.624305555553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0">
        <f t="shared" si="12"/>
        <v>42111.703379629624</v>
      </c>
      <c r="T392" s="10">
        <f t="shared" si="13"/>
        <v>42131.703379629624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0">
        <f t="shared" si="12"/>
        <v>40864.708923611113</v>
      </c>
      <c r="T393" s="10">
        <f t="shared" si="13"/>
        <v>40894.707638888889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0">
        <f t="shared" si="12"/>
        <v>40763.383923611109</v>
      </c>
      <c r="T394" s="10">
        <f t="shared" si="13"/>
        <v>40793.791666666664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0">
        <f t="shared" si="12"/>
        <v>41526.375601851847</v>
      </c>
      <c r="T395" s="10">
        <f t="shared" si="13"/>
        <v>41557.375601851847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0">
        <f t="shared" si="12"/>
        <v>42417.48474537037</v>
      </c>
      <c r="T396" s="10">
        <f t="shared" si="13"/>
        <v>42477.443078703705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0">
        <f t="shared" si="12"/>
        <v>40990.575925925921</v>
      </c>
      <c r="T397" s="10">
        <f t="shared" si="13"/>
        <v>41026.563888888886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0">
        <f t="shared" si="12"/>
        <v>41082.231550925921</v>
      </c>
      <c r="T398" s="10">
        <f t="shared" si="13"/>
        <v>41097.231550925921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0">
        <f t="shared" si="12"/>
        <v>40379.443101851852</v>
      </c>
      <c r="T399" s="10">
        <f t="shared" si="13"/>
        <v>40421.822222222218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0">
        <f t="shared" si="12"/>
        <v>42078.459791666661</v>
      </c>
      <c r="T400" s="10">
        <f t="shared" si="13"/>
        <v>42123.459791666661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0">
        <f t="shared" si="12"/>
        <v>42687.542442129627</v>
      </c>
      <c r="T401" s="10">
        <f t="shared" si="13"/>
        <v>42718.166666666664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0">
        <f t="shared" si="12"/>
        <v>41745.302627314813</v>
      </c>
      <c r="T402" s="10">
        <f t="shared" si="13"/>
        <v>41775.8125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0">
        <f t="shared" si="12"/>
        <v>40732.508912037032</v>
      </c>
      <c r="T403" s="10">
        <f t="shared" si="13"/>
        <v>40762.508912037032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0">
        <f t="shared" si="12"/>
        <v>42292.206215277773</v>
      </c>
      <c r="T404" s="10">
        <f t="shared" si="13"/>
        <v>42313.247881944444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0">
        <f t="shared" si="12"/>
        <v>40717.977326388886</v>
      </c>
      <c r="T405" s="10">
        <f t="shared" si="13"/>
        <v>40764.963888888888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0">
        <f t="shared" si="12"/>
        <v>41646.294699074075</v>
      </c>
      <c r="T406" s="10">
        <f t="shared" si="13"/>
        <v>41675.627777777772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0">
        <f t="shared" si="12"/>
        <v>41673.751608796294</v>
      </c>
      <c r="T407" s="10">
        <f t="shared" si="13"/>
        <v>41703.751608796294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0">
        <f t="shared" si="12"/>
        <v>40637.82913194444</v>
      </c>
      <c r="T408" s="10">
        <f t="shared" si="13"/>
        <v>40671.915972222218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0">
        <f t="shared" si="12"/>
        <v>40806.537615740737</v>
      </c>
      <c r="T409" s="10">
        <f t="shared" si="13"/>
        <v>40866.579282407409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0">
        <f t="shared" si="12"/>
        <v>41543.402662037035</v>
      </c>
      <c r="T410" s="10">
        <f t="shared" si="13"/>
        <v>41583.444328703699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0">
        <f t="shared" si="12"/>
        <v>42543.529444444437</v>
      </c>
      <c r="T411" s="10">
        <f t="shared" si="13"/>
        <v>42573.529444444437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0">
        <f t="shared" si="12"/>
        <v>42113.64811342593</v>
      </c>
      <c r="T412" s="10">
        <f t="shared" si="13"/>
        <v>42173.64811342593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0">
        <f t="shared" si="12"/>
        <v>41597.842638888884</v>
      </c>
      <c r="T413" s="10">
        <f t="shared" si="13"/>
        <v>41629.875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0">
        <f t="shared" si="12"/>
        <v>41099.409467592588</v>
      </c>
      <c r="T414" s="10">
        <f t="shared" si="13"/>
        <v>41115.409467592588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0">
        <f t="shared" si="12"/>
        <v>41079.54410879629</v>
      </c>
      <c r="T415" s="10">
        <f t="shared" si="13"/>
        <v>41109.54410879629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0">
        <f t="shared" si="12"/>
        <v>41528.72991898148</v>
      </c>
      <c r="T416" s="10">
        <f t="shared" si="13"/>
        <v>41558.72991898148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0">
        <f t="shared" si="12"/>
        <v>41904.518541666665</v>
      </c>
      <c r="T417" s="10">
        <f t="shared" si="13"/>
        <v>41929.166666666664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0">
        <f t="shared" si="12"/>
        <v>41648.062858796293</v>
      </c>
      <c r="T418" s="10">
        <f t="shared" si="13"/>
        <v>41678.062858796293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0">
        <f t="shared" si="12"/>
        <v>41360.63726851852</v>
      </c>
      <c r="T419" s="10">
        <f t="shared" si="13"/>
        <v>41371.856249999997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0">
        <f t="shared" si="12"/>
        <v>42177.94903935185</v>
      </c>
      <c r="T420" s="10">
        <f t="shared" si="13"/>
        <v>42207.94903935185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0">
        <f t="shared" si="12"/>
        <v>41394.509108796294</v>
      </c>
      <c r="T421" s="10">
        <f t="shared" si="13"/>
        <v>41454.509108796294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0">
        <f t="shared" si="12"/>
        <v>41681.903136574074</v>
      </c>
      <c r="T422" s="10">
        <f t="shared" si="13"/>
        <v>41711.861469907402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0">
        <f t="shared" si="12"/>
        <v>42177.158055555548</v>
      </c>
      <c r="T423" s="10">
        <f t="shared" si="13"/>
        <v>42237.158055555548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0">
        <f t="shared" si="12"/>
        <v>41862.927048611105</v>
      </c>
      <c r="T424" s="10">
        <f t="shared" si="13"/>
        <v>41892.927048611105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0">
        <f t="shared" si="12"/>
        <v>41400.592939814815</v>
      </c>
      <c r="T425" s="10">
        <f t="shared" si="13"/>
        <v>41430.592939814815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0">
        <f t="shared" si="12"/>
        <v>40934.042812499996</v>
      </c>
      <c r="T426" s="10">
        <f t="shared" si="13"/>
        <v>40994.001145833332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0">
        <f t="shared" si="12"/>
        <v>42275.527824074066</v>
      </c>
      <c r="T427" s="10">
        <f t="shared" si="13"/>
        <v>42335.569490740738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0">
        <f t="shared" si="12"/>
        <v>42400.378634259258</v>
      </c>
      <c r="T428" s="10">
        <f t="shared" si="13"/>
        <v>42430.378634259258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tr">
        <f>LEFT(N429,FIND("/",N429)-1)</f>
        <v>film &amp; video</v>
      </c>
      <c r="R429" t="str">
        <f>RIGHT(N429,LEN(N429)-FIND("/",N429))</f>
        <v>animation</v>
      </c>
      <c r="S429" s="10">
        <f t="shared" si="12"/>
        <v>42285.575694444437</v>
      </c>
      <c r="T429" s="10">
        <f t="shared" si="13"/>
        <v>42299.457638888889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0">
        <f t="shared" si="12"/>
        <v>41778.433391203704</v>
      </c>
      <c r="T430" s="10">
        <f t="shared" si="13"/>
        <v>41806.583333333328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tr">
        <f>LEFT(N431,FIND("/",N431)-1)</f>
        <v>film &amp; video</v>
      </c>
      <c r="R431" t="str">
        <f>RIGHT(N431,LEN(N431)-FIND("/",N431))</f>
        <v>animation</v>
      </c>
      <c r="S431" s="10">
        <f t="shared" si="12"/>
        <v>40070.568078703705</v>
      </c>
      <c r="T431" s="10">
        <f t="shared" si="13"/>
        <v>40143.874305555553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0">
        <f t="shared" si="12"/>
        <v>41512.773923611108</v>
      </c>
      <c r="T432" s="10">
        <f t="shared" si="13"/>
        <v>41527.773923611108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0">
        <f t="shared" si="12"/>
        <v>42526.537997685176</v>
      </c>
      <c r="T433" s="10">
        <f t="shared" si="13"/>
        <v>42556.537997685176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0">
        <f t="shared" si="12"/>
        <v>42238.39329861111</v>
      </c>
      <c r="T434" s="10">
        <f t="shared" si="13"/>
        <v>42298.39329861111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tr">
        <f>LEFT(N435,FIND("/",N435)-1)</f>
        <v>film &amp; video</v>
      </c>
      <c r="R435" t="str">
        <f>RIGHT(N435,LEN(N435)-FIND("/",N435))</f>
        <v>animation</v>
      </c>
      <c r="S435" s="10">
        <f t="shared" si="12"/>
        <v>42228.29655092593</v>
      </c>
      <c r="T435" s="10">
        <f t="shared" si="13"/>
        <v>42288.29655092593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0">
        <f t="shared" si="12"/>
        <v>41576.501180555555</v>
      </c>
      <c r="T436" s="10">
        <f t="shared" si="13"/>
        <v>41609.542847222219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0">
        <f t="shared" si="12"/>
        <v>41500.414120370369</v>
      </c>
      <c r="T437" s="10">
        <f t="shared" si="13"/>
        <v>41530.414120370369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tr">
        <f>LEFT(N438,FIND("/",N438)-1)</f>
        <v>film &amp; video</v>
      </c>
      <c r="R438" t="str">
        <f>RIGHT(N438,LEN(N438)-FIND("/",N438))</f>
        <v>animation</v>
      </c>
      <c r="S438" s="10">
        <f t="shared" si="12"/>
        <v>41456.029085648144</v>
      </c>
      <c r="T438" s="10">
        <f t="shared" si="13"/>
        <v>41486.029085648144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tr">
        <f>LEFT(N439,FIND("/",N439)-1)</f>
        <v>film &amp; video</v>
      </c>
      <c r="R439" t="str">
        <f>RIGHT(N439,LEN(N439)-FIND("/",N439))</f>
        <v>animation</v>
      </c>
      <c r="S439" s="10">
        <f t="shared" si="12"/>
        <v>42590.985254629624</v>
      </c>
      <c r="T439" s="10">
        <f t="shared" si="13"/>
        <v>42650.985254629624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0">
        <f t="shared" si="12"/>
        <v>42295.927754629629</v>
      </c>
      <c r="T440" s="10">
        <f t="shared" si="13"/>
        <v>42325.969421296293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tr">
        <f>LEFT(N441,FIND("/",N441)-1)</f>
        <v>film &amp; video</v>
      </c>
      <c r="R441" t="str">
        <f>RIGHT(N441,LEN(N441)-FIND("/",N441))</f>
        <v>animation</v>
      </c>
      <c r="S441" s="10">
        <f t="shared" si="12"/>
        <v>41919.428449074068</v>
      </c>
      <c r="T441" s="10">
        <f t="shared" si="13"/>
        <v>41929.428449074068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0">
        <f t="shared" si="12"/>
        <v>42423.652233796289</v>
      </c>
      <c r="T442" s="10">
        <f t="shared" si="13"/>
        <v>42453.610567129632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tr">
        <f>LEFT(N443,FIND("/",N443)-1)</f>
        <v>film &amp; video</v>
      </c>
      <c r="R443" t="str">
        <f>RIGHT(N443,LEN(N443)-FIND("/",N443))</f>
        <v>animation</v>
      </c>
      <c r="S443" s="10">
        <f t="shared" si="12"/>
        <v>41550.460601851846</v>
      </c>
      <c r="T443" s="10">
        <f t="shared" si="13"/>
        <v>41580.460601851846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0">
        <f t="shared" si="12"/>
        <v>42024.555358796293</v>
      </c>
      <c r="T444" s="10">
        <f t="shared" si="13"/>
        <v>42054.555358796293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0">
        <f t="shared" si="12"/>
        <v>41649.681724537033</v>
      </c>
      <c r="T445" s="10">
        <f t="shared" si="13"/>
        <v>41679.681724537033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0">
        <f t="shared" si="12"/>
        <v>40894.57362268518</v>
      </c>
      <c r="T446" s="10">
        <f t="shared" si="13"/>
        <v>40954.57362268518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0">
        <f t="shared" si="12"/>
        <v>42130.002025462956</v>
      </c>
      <c r="T447" s="10">
        <f t="shared" si="13"/>
        <v>42145.002025462956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0">
        <f t="shared" si="12"/>
        <v>42036.750231481477</v>
      </c>
      <c r="T448" s="10">
        <f t="shared" si="13"/>
        <v>42066.750231481477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0">
        <f t="shared" si="12"/>
        <v>41331.22179398148</v>
      </c>
      <c r="T449" s="10">
        <f t="shared" si="13"/>
        <v>41356.180127314808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0">
        <f t="shared" si="12"/>
        <v>41753.424710648142</v>
      </c>
      <c r="T450" s="10">
        <f t="shared" si="13"/>
        <v>41773.424710648142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0">
        <f t="shared" ref="S451:S514" si="14">(((J451/60)/60)/24)+DATE(1970,1,1)+(-8/24)</f>
        <v>41534.234780092593</v>
      </c>
      <c r="T451" s="10">
        <f t="shared" ref="T451:T514" si="15">(((I451/60)/60)/24)+DATE(1970,1,1)+(-8/24)</f>
        <v>41564.234780092593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0">
        <f t="shared" si="14"/>
        <v>41654.61342592592</v>
      </c>
      <c r="T452" s="10">
        <f t="shared" si="15"/>
        <v>41684.61342592592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tr">
        <f>LEFT(N453,FIND("/",N453)-1)</f>
        <v>film &amp; video</v>
      </c>
      <c r="R453" t="str">
        <f>RIGHT(N453,LEN(N453)-FIND("/",N453))</f>
        <v>animation</v>
      </c>
      <c r="S453" s="10">
        <f t="shared" si="14"/>
        <v>41634.381840277776</v>
      </c>
      <c r="T453" s="10">
        <f t="shared" si="15"/>
        <v>41664.381840277776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0">
        <f t="shared" si="14"/>
        <v>42107.370543981473</v>
      </c>
      <c r="T454" s="10">
        <f t="shared" si="15"/>
        <v>42137.370543981473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0">
        <f t="shared" si="14"/>
        <v>42038.491655092592</v>
      </c>
      <c r="T455" s="10">
        <f t="shared" si="15"/>
        <v>42054.491655092592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0">
        <f t="shared" si="14"/>
        <v>41938.383923611109</v>
      </c>
      <c r="T456" s="10">
        <f t="shared" si="15"/>
        <v>41969.218055555553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0">
        <f t="shared" si="14"/>
        <v>40970.669236111105</v>
      </c>
      <c r="T457" s="10">
        <f t="shared" si="15"/>
        <v>41015.688194444439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0">
        <f t="shared" si="14"/>
        <v>41547.361122685179</v>
      </c>
      <c r="T458" s="10">
        <f t="shared" si="15"/>
        <v>41568.832638888889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tr">
        <f>LEFT(N459,FIND("/",N459)-1)</f>
        <v>film &amp; video</v>
      </c>
      <c r="R459" t="str">
        <f>RIGHT(N459,LEN(N459)-FIND("/",N459))</f>
        <v>animation</v>
      </c>
      <c r="S459" s="10">
        <f t="shared" si="14"/>
        <v>41837.434166666666</v>
      </c>
      <c r="T459" s="10">
        <f t="shared" si="15"/>
        <v>41867.434166666666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0">
        <f t="shared" si="14"/>
        <v>41378.366435185184</v>
      </c>
      <c r="T460" s="10">
        <f t="shared" si="15"/>
        <v>41408.366435185184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0">
        <f t="shared" si="14"/>
        <v>40800.307025462964</v>
      </c>
      <c r="T461" s="10">
        <f t="shared" si="15"/>
        <v>40860.348692129628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0">
        <f t="shared" si="14"/>
        <v>41759.209201388883</v>
      </c>
      <c r="T462" s="10">
        <f t="shared" si="15"/>
        <v>41790.833333333328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tr">
        <f>LEFT(N463,FIND("/",N463)-1)</f>
        <v>film &amp; video</v>
      </c>
      <c r="R463" t="str">
        <f>RIGHT(N463,LEN(N463)-FIND("/",N463))</f>
        <v>animation</v>
      </c>
      <c r="S463" s="10">
        <f t="shared" si="14"/>
        <v>41407.513506944444</v>
      </c>
      <c r="T463" s="10">
        <f t="shared" si="15"/>
        <v>41427.513506944444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tr">
        <f>LEFT(N464,FIND("/",N464)-1)</f>
        <v>film &amp; video</v>
      </c>
      <c r="R464" t="str">
        <f>RIGHT(N464,LEN(N464)-FIND("/",N464))</f>
        <v>animation</v>
      </c>
      <c r="S464" s="10">
        <f t="shared" si="14"/>
        <v>40704.793298611112</v>
      </c>
      <c r="T464" s="10">
        <f t="shared" si="15"/>
        <v>40764.793298611112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0">
        <f t="shared" si="14"/>
        <v>40750.376770833333</v>
      </c>
      <c r="T465" s="10">
        <f t="shared" si="15"/>
        <v>40810.376770833333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0">
        <f t="shared" si="14"/>
        <v>42488.515451388892</v>
      </c>
      <c r="T466" s="10">
        <f t="shared" si="15"/>
        <v>42508.515451388892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0">
        <f t="shared" si="14"/>
        <v>41800.786736111106</v>
      </c>
      <c r="T467" s="10">
        <f t="shared" si="15"/>
        <v>41816.786736111106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0">
        <f t="shared" si="14"/>
        <v>41129.609537037039</v>
      </c>
      <c r="T468" s="10">
        <f t="shared" si="15"/>
        <v>41159.609537037039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0">
        <f t="shared" si="14"/>
        <v>41135.346458333333</v>
      </c>
      <c r="T469" s="10">
        <f t="shared" si="15"/>
        <v>41180.346458333333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tr">
        <f>LEFT(N470,FIND("/",N470)-1)</f>
        <v>film &amp; video</v>
      </c>
      <c r="R470" t="str">
        <f>RIGHT(N470,LEN(N470)-FIND("/",N470))</f>
        <v>animation</v>
      </c>
      <c r="S470" s="10">
        <f t="shared" si="14"/>
        <v>41040.834293981476</v>
      </c>
      <c r="T470" s="10">
        <f t="shared" si="15"/>
        <v>41100.827141203699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tr">
        <f>LEFT(N471,FIND("/",N471)-1)</f>
        <v>film &amp; video</v>
      </c>
      <c r="R471" t="str">
        <f>RIGHT(N471,LEN(N471)-FIND("/",N471))</f>
        <v>animation</v>
      </c>
      <c r="S471" s="10">
        <f t="shared" si="14"/>
        <v>41827.656527777777</v>
      </c>
      <c r="T471" s="10">
        <f t="shared" si="15"/>
        <v>41887.656527777777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0">
        <f t="shared" si="14"/>
        <v>41604.834363425922</v>
      </c>
      <c r="T472" s="10">
        <f t="shared" si="15"/>
        <v>41654.833333333328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0">
        <f t="shared" si="14"/>
        <v>41703.388645833329</v>
      </c>
      <c r="T473" s="10">
        <f t="shared" si="15"/>
        <v>41748.346979166665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0">
        <f t="shared" si="14"/>
        <v>41844.589328703703</v>
      </c>
      <c r="T474" s="10">
        <f t="shared" si="15"/>
        <v>41874.589328703703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0">
        <f t="shared" si="14"/>
        <v>41869.364803240736</v>
      </c>
      <c r="T475" s="10">
        <f t="shared" si="15"/>
        <v>41899.364803240736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0">
        <f t="shared" si="14"/>
        <v>42752.995706018519</v>
      </c>
      <c r="T476" s="10">
        <f t="shared" si="15"/>
        <v>42782.995706018519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tr">
        <f>LEFT(N477,FIND("/",N477)-1)</f>
        <v>film &amp; video</v>
      </c>
      <c r="R477" t="str">
        <f>RIGHT(N477,LEN(N477)-FIND("/",N477))</f>
        <v>animation</v>
      </c>
      <c r="S477" s="10">
        <f t="shared" si="14"/>
        <v>42099.752812500003</v>
      </c>
      <c r="T477" s="10">
        <f t="shared" si="15"/>
        <v>42129.752812500003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0">
        <f t="shared" si="14"/>
        <v>41757.64167824074</v>
      </c>
      <c r="T478" s="10">
        <f t="shared" si="15"/>
        <v>41792.832638888889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tr">
        <f>LEFT(N479,FIND("/",N479)-1)</f>
        <v>film &amp; video</v>
      </c>
      <c r="R479" t="str">
        <f>RIGHT(N479,LEN(N479)-FIND("/",N479))</f>
        <v>animation</v>
      </c>
      <c r="S479" s="10">
        <f t="shared" si="14"/>
        <v>40987.501550925925</v>
      </c>
      <c r="T479" s="10">
        <f t="shared" si="15"/>
        <v>41047.501550925925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tr">
        <f>LEFT(N480,FIND("/",N480)-1)</f>
        <v>film &amp; video</v>
      </c>
      <c r="R480" t="str">
        <f>RIGHT(N480,LEN(N480)-FIND("/",N480))</f>
        <v>animation</v>
      </c>
      <c r="S480" s="10">
        <f t="shared" si="14"/>
        <v>42065.577650462961</v>
      </c>
      <c r="T480" s="10">
        <f t="shared" si="15"/>
        <v>42095.535983796297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0">
        <f t="shared" si="14"/>
        <v>41904.074479166666</v>
      </c>
      <c r="T481" s="10">
        <f t="shared" si="15"/>
        <v>41964.11614583333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0">
        <f t="shared" si="14"/>
        <v>41465.166840277772</v>
      </c>
      <c r="T482" s="10">
        <f t="shared" si="15"/>
        <v>41495.166840277772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0">
        <f t="shared" si="14"/>
        <v>41162.33899305555</v>
      </c>
      <c r="T483" s="10">
        <f t="shared" si="15"/>
        <v>41192.33899305555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0">
        <f t="shared" si="14"/>
        <v>42447.56354166667</v>
      </c>
      <c r="T484" s="10">
        <f t="shared" si="15"/>
        <v>42474.273611111108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0">
        <f t="shared" si="14"/>
        <v>41242.864259259259</v>
      </c>
      <c r="T485" s="10">
        <f t="shared" si="15"/>
        <v>41302.864259259259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0">
        <f t="shared" si="14"/>
        <v>42272.606157407405</v>
      </c>
      <c r="T486" s="10">
        <f t="shared" si="15"/>
        <v>42313.647824074076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0">
        <f t="shared" si="14"/>
        <v>41381.172442129624</v>
      </c>
      <c r="T487" s="10">
        <f t="shared" si="15"/>
        <v>41411.172442129624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0">
        <f t="shared" si="14"/>
        <v>41761.609247685185</v>
      </c>
      <c r="T488" s="10">
        <f t="shared" si="15"/>
        <v>41791.609247685185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tr">
        <f>LEFT(N489,FIND("/",N489)-1)</f>
        <v>film &amp; video</v>
      </c>
      <c r="R489" t="str">
        <f>RIGHT(N489,LEN(N489)-FIND("/",N489))</f>
        <v>animation</v>
      </c>
      <c r="S489" s="10">
        <f t="shared" si="14"/>
        <v>42669.261504629627</v>
      </c>
      <c r="T489" s="10">
        <f t="shared" si="15"/>
        <v>42729.303171296291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tr">
        <f>LEFT(N490,FIND("/",N490)-1)</f>
        <v>film &amp; video</v>
      </c>
      <c r="R490" t="str">
        <f>RIGHT(N490,LEN(N490)-FIND("/",N490))</f>
        <v>animation</v>
      </c>
      <c r="S490" s="10">
        <f t="shared" si="14"/>
        <v>42713.72106481481</v>
      </c>
      <c r="T490" s="10">
        <f t="shared" si="15"/>
        <v>42743.72106481481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0">
        <f t="shared" si="14"/>
        <v>40882.148333333331</v>
      </c>
      <c r="T491" s="10">
        <f t="shared" si="15"/>
        <v>40913.147916666661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tr">
        <f>LEFT(N492,FIND("/",N492)-1)</f>
        <v>film &amp; video</v>
      </c>
      <c r="R492" t="str">
        <f>RIGHT(N492,LEN(N492)-FIND("/",N492))</f>
        <v>animation</v>
      </c>
      <c r="S492" s="10">
        <f t="shared" si="14"/>
        <v>41113.635243055556</v>
      </c>
      <c r="T492" s="10">
        <f t="shared" si="15"/>
        <v>41143.635243055556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tr">
        <f>LEFT(N493,FIND("/",N493)-1)</f>
        <v>film &amp; video</v>
      </c>
      <c r="R493" t="str">
        <f>RIGHT(N493,LEN(N493)-FIND("/",N493))</f>
        <v>animation</v>
      </c>
      <c r="S493" s="10">
        <f t="shared" si="14"/>
        <v>42366.649293981485</v>
      </c>
      <c r="T493" s="10">
        <f t="shared" si="15"/>
        <v>42396.649293981485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tr">
        <f>LEFT(N494,FIND("/",N494)-1)</f>
        <v>film &amp; video</v>
      </c>
      <c r="R494" t="str">
        <f>RIGHT(N494,LEN(N494)-FIND("/",N494))</f>
        <v>animation</v>
      </c>
      <c r="S494" s="10">
        <f t="shared" si="14"/>
        <v>42595.701736111114</v>
      </c>
      <c r="T494" s="10">
        <f t="shared" si="15"/>
        <v>42655.701736111114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tr">
        <f>LEFT(N495,FIND("/",N495)-1)</f>
        <v>film &amp; video</v>
      </c>
      <c r="R495" t="str">
        <f>RIGHT(N495,LEN(N495)-FIND("/",N495))</f>
        <v>animation</v>
      </c>
      <c r="S495" s="10">
        <f t="shared" si="14"/>
        <v>42114.392800925918</v>
      </c>
      <c r="T495" s="10">
        <f t="shared" si="15"/>
        <v>42144.392800925918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0">
        <f t="shared" si="14"/>
        <v>41799.49728009259</v>
      </c>
      <c r="T496" s="10">
        <f t="shared" si="15"/>
        <v>41822.791666666664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tr">
        <f>LEFT(N497,FIND("/",N497)-1)</f>
        <v>film &amp; video</v>
      </c>
      <c r="R497" t="str">
        <f>RIGHT(N497,LEN(N497)-FIND("/",N497))</f>
        <v>animation</v>
      </c>
      <c r="S497" s="10">
        <f t="shared" si="14"/>
        <v>42171.494270833333</v>
      </c>
      <c r="T497" s="10">
        <f t="shared" si="15"/>
        <v>42201.494270833333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0">
        <f t="shared" si="14"/>
        <v>41620.598078703704</v>
      </c>
      <c r="T498" s="10">
        <f t="shared" si="15"/>
        <v>41680.598078703704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0">
        <f t="shared" si="14"/>
        <v>41944.704456018517</v>
      </c>
      <c r="T499" s="10">
        <f t="shared" si="15"/>
        <v>41997.874999999993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0">
        <f t="shared" si="14"/>
        <v>40858.428807870368</v>
      </c>
      <c r="T500" s="10">
        <f t="shared" si="15"/>
        <v>40900.428807870368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0">
        <f t="shared" si="14"/>
        <v>40043.562129629623</v>
      </c>
      <c r="T501" s="10">
        <f t="shared" si="15"/>
        <v>40098.540972222218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0">
        <f t="shared" si="14"/>
        <v>40247.552673611113</v>
      </c>
      <c r="T502" s="10">
        <f t="shared" si="15"/>
        <v>40306.594444444439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tr">
        <f>LEFT(N503,FIND("/",N503)-1)</f>
        <v>film &amp; video</v>
      </c>
      <c r="R503" t="str">
        <f>RIGHT(N503,LEN(N503)-FIND("/",N503))</f>
        <v>animation</v>
      </c>
      <c r="S503" s="10">
        <f t="shared" si="14"/>
        <v>40702.901053240741</v>
      </c>
      <c r="T503" s="10">
        <f t="shared" si="15"/>
        <v>40732.901053240741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0">
        <f t="shared" si="14"/>
        <v>40956.220196759255</v>
      </c>
      <c r="T504" s="10">
        <f t="shared" si="15"/>
        <v>40986.178530092591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0">
        <f t="shared" si="14"/>
        <v>41991.193321759252</v>
      </c>
      <c r="T505" s="10">
        <f t="shared" si="15"/>
        <v>42021.193321759252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0">
        <f t="shared" si="14"/>
        <v>40949.650312499994</v>
      </c>
      <c r="T506" s="10">
        <f t="shared" si="15"/>
        <v>41009.60864583333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0">
        <f t="shared" si="14"/>
        <v>42317.764884259253</v>
      </c>
      <c r="T507" s="10">
        <f t="shared" si="15"/>
        <v>42362.764884259253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0">
        <f t="shared" si="14"/>
        <v>41466.218981481477</v>
      </c>
      <c r="T508" s="10">
        <f t="shared" si="15"/>
        <v>41496.218981481477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0">
        <f t="shared" si="14"/>
        <v>41156.625659722216</v>
      </c>
      <c r="T509" s="10">
        <f t="shared" si="15"/>
        <v>41201.625659722216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0">
        <f t="shared" si="14"/>
        <v>40994.690983796296</v>
      </c>
      <c r="T510" s="10">
        <f t="shared" si="15"/>
        <v>41054.259722222218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0">
        <f t="shared" si="14"/>
        <v>42153.298263888886</v>
      </c>
      <c r="T511" s="10">
        <f t="shared" si="15"/>
        <v>42183.298263888886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tr">
        <f>LEFT(N512,FIND("/",N512)-1)</f>
        <v>film &amp; video</v>
      </c>
      <c r="R512" t="str">
        <f>RIGHT(N512,LEN(N512)-FIND("/",N512))</f>
        <v>animation</v>
      </c>
      <c r="S512" s="10">
        <f t="shared" si="14"/>
        <v>42399.843043981477</v>
      </c>
      <c r="T512" s="10">
        <f t="shared" si="15"/>
        <v>42429.843043981477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0">
        <f t="shared" si="14"/>
        <v>41339.96969907407</v>
      </c>
      <c r="T513" s="10">
        <f t="shared" si="15"/>
        <v>41369.928032407406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0">
        <f t="shared" si="14"/>
        <v>42649.408877314818</v>
      </c>
      <c r="T514" s="10">
        <f t="shared" si="15"/>
        <v>42694.450543981475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0">
        <f t="shared" ref="S515:S578" si="16">(((J515/60)/60)/24)+DATE(1970,1,1)+(-8/24)</f>
        <v>42552.320659722223</v>
      </c>
      <c r="T515" s="10">
        <f t="shared" ref="T515:T578" si="17">(((I515/60)/60)/24)+DATE(1970,1,1)+(-8/24)</f>
        <v>42596.958333333336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0">
        <f t="shared" si="16"/>
        <v>41830.280636574069</v>
      </c>
      <c r="T516" s="10">
        <f t="shared" si="17"/>
        <v>41860.280636574069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0">
        <f t="shared" si="16"/>
        <v>42327.157418981478</v>
      </c>
      <c r="T517" s="10">
        <f t="shared" si="17"/>
        <v>42367.157418981478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tr">
        <f>LEFT(N518,FIND("/",N518)-1)</f>
        <v>film &amp; video</v>
      </c>
      <c r="R518" t="str">
        <f>RIGHT(N518,LEN(N518)-FIND("/",N518))</f>
        <v>animation</v>
      </c>
      <c r="S518" s="10">
        <f t="shared" si="16"/>
        <v>42091.445370370369</v>
      </c>
      <c r="T518" s="10">
        <f t="shared" si="17"/>
        <v>42151.445370370369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0">
        <f t="shared" si="16"/>
        <v>42738.281956018516</v>
      </c>
      <c r="T519" s="10">
        <f t="shared" si="17"/>
        <v>42768.281956018516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tr">
        <f>LEFT(N520,FIND("/",N520)-1)</f>
        <v>film &amp; video</v>
      </c>
      <c r="R520" t="str">
        <f>RIGHT(N520,LEN(N520)-FIND("/",N520))</f>
        <v>animation</v>
      </c>
      <c r="S520" s="10">
        <f t="shared" si="16"/>
        <v>42223.282685185179</v>
      </c>
      <c r="T520" s="10">
        <f t="shared" si="17"/>
        <v>42253.281944444439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0">
        <f t="shared" si="16"/>
        <v>41218.058113425926</v>
      </c>
      <c r="T521" s="10">
        <f t="shared" si="17"/>
        <v>41248.058113425926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0">
        <f t="shared" si="16"/>
        <v>42318.368761574071</v>
      </c>
      <c r="T522" s="10">
        <f t="shared" si="17"/>
        <v>42348.368761574071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0">
        <f t="shared" si="16"/>
        <v>42645.759479166663</v>
      </c>
      <c r="T523" s="10">
        <f t="shared" si="17"/>
        <v>42674.874305555553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0">
        <f t="shared" si="16"/>
        <v>42429.707465277774</v>
      </c>
      <c r="T524" s="10">
        <f t="shared" si="17"/>
        <v>42449.665798611109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0">
        <f t="shared" si="16"/>
        <v>42237.799490740734</v>
      </c>
      <c r="T525" s="10">
        <f t="shared" si="17"/>
        <v>42267.799490740734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0">
        <f t="shared" si="16"/>
        <v>42492.383900462963</v>
      </c>
      <c r="T526" s="10">
        <f t="shared" si="17"/>
        <v>42522.383900462963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tr">
        <f>LEFT(N527,FIND("/",N527)-1)</f>
        <v>theater</v>
      </c>
      <c r="R527" t="str">
        <f>RIGHT(N527,LEN(N527)-FIND("/",N527))</f>
        <v>plays</v>
      </c>
      <c r="S527" s="10">
        <f t="shared" si="16"/>
        <v>41850.067604166667</v>
      </c>
      <c r="T527" s="10">
        <f t="shared" si="17"/>
        <v>41895.067604166667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0">
        <f t="shared" si="16"/>
        <v>42192.258611111109</v>
      </c>
      <c r="T528" s="10">
        <f t="shared" si="17"/>
        <v>42223.374999999993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0">
        <f t="shared" si="16"/>
        <v>42752.872291666667</v>
      </c>
      <c r="T529" s="10">
        <f t="shared" si="17"/>
        <v>42783.336805555555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0">
        <f t="shared" si="16"/>
        <v>42155.58688657407</v>
      </c>
      <c r="T530" s="10">
        <f t="shared" si="17"/>
        <v>42176.555555555555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0">
        <f t="shared" si="16"/>
        <v>42724.697847222218</v>
      </c>
      <c r="T531" s="10">
        <f t="shared" si="17"/>
        <v>42745.874999999993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0">
        <f t="shared" si="16"/>
        <v>42157.257731481477</v>
      </c>
      <c r="T532" s="10">
        <f t="shared" si="17"/>
        <v>42178.749999999993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0">
        <f t="shared" si="16"/>
        <v>42675.731817129628</v>
      </c>
      <c r="T533" s="10">
        <f t="shared" si="17"/>
        <v>42720.957638888889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0">
        <f t="shared" si="16"/>
        <v>42472.673703703702</v>
      </c>
      <c r="T534" s="10">
        <f t="shared" si="17"/>
        <v>42502.673703703702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0">
        <f t="shared" si="16"/>
        <v>42482.101446759254</v>
      </c>
      <c r="T535" s="10">
        <f t="shared" si="17"/>
        <v>42506.101446759254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0">
        <f t="shared" si="16"/>
        <v>42270.477662037032</v>
      </c>
      <c r="T536" s="10">
        <f t="shared" si="17"/>
        <v>42309.624999999993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0">
        <f t="shared" si="16"/>
        <v>42711.211863425917</v>
      </c>
      <c r="T537" s="10">
        <f t="shared" si="17"/>
        <v>42741.211863425917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0">
        <f t="shared" si="16"/>
        <v>42179.011655092596</v>
      </c>
      <c r="T538" s="10">
        <f t="shared" si="17"/>
        <v>42219.416666666664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0">
        <f t="shared" si="16"/>
        <v>42282.435081018521</v>
      </c>
      <c r="T539" s="10">
        <f t="shared" si="17"/>
        <v>42312.476747685178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0">
        <f t="shared" si="16"/>
        <v>42473.461377314808</v>
      </c>
      <c r="T540" s="10">
        <f t="shared" si="17"/>
        <v>42503.461377314808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0">
        <f t="shared" si="16"/>
        <v>42534.716516203705</v>
      </c>
      <c r="T541" s="10">
        <f t="shared" si="17"/>
        <v>42555.716516203705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tr">
        <f>LEFT(N542,FIND("/",N542)-1)</f>
        <v>technology</v>
      </c>
      <c r="R542" t="str">
        <f>RIGHT(N542,LEN(N542)-FIND("/",N542))</f>
        <v>web</v>
      </c>
      <c r="S542" s="10">
        <f t="shared" si="16"/>
        <v>42009.483865740738</v>
      </c>
      <c r="T542" s="10">
        <f t="shared" si="17"/>
        <v>42039.483865740738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tr">
        <f>LEFT(N543,FIND("/",N543)-1)</f>
        <v>technology</v>
      </c>
      <c r="R543" t="str">
        <f>RIGHT(N543,LEN(N543)-FIND("/",N543))</f>
        <v>web</v>
      </c>
      <c r="S543" s="10">
        <f t="shared" si="16"/>
        <v>42275.713356481479</v>
      </c>
      <c r="T543" s="10">
        <f t="shared" si="17"/>
        <v>42305.713356481479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tr">
        <f>LEFT(N544,FIND("/",N544)-1)</f>
        <v>technology</v>
      </c>
      <c r="R544" t="str">
        <f>RIGHT(N544,LEN(N544)-FIND("/",N544))</f>
        <v>web</v>
      </c>
      <c r="S544" s="10">
        <f t="shared" si="16"/>
        <v>42433.404120370367</v>
      </c>
      <c r="T544" s="10">
        <f t="shared" si="17"/>
        <v>42493.362453703703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tr">
        <f>LEFT(N545,FIND("/",N545)-1)</f>
        <v>technology</v>
      </c>
      <c r="R545" t="str">
        <f>RIGHT(N545,LEN(N545)-FIND("/",N545))</f>
        <v>web</v>
      </c>
      <c r="S545" s="10">
        <f t="shared" si="16"/>
        <v>41913.75881944444</v>
      </c>
      <c r="T545" s="10">
        <f t="shared" si="17"/>
        <v>41943.75881944444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tr">
        <f>LEFT(N546,FIND("/",N546)-1)</f>
        <v>technology</v>
      </c>
      <c r="R546" t="str">
        <f>RIGHT(N546,LEN(N546)-FIND("/",N546))</f>
        <v>web</v>
      </c>
      <c r="S546" s="10">
        <f t="shared" si="16"/>
        <v>42525.323611111111</v>
      </c>
      <c r="T546" s="10">
        <f t="shared" si="17"/>
        <v>42555.323611111111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0">
        <f t="shared" si="16"/>
        <v>42283.25913194444</v>
      </c>
      <c r="T547" s="10">
        <f t="shared" si="17"/>
        <v>42323.300798611112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tr">
        <f>LEFT(N548,FIND("/",N548)-1)</f>
        <v>technology</v>
      </c>
      <c r="R548" t="str">
        <f>RIGHT(N548,LEN(N548)-FIND("/",N548))</f>
        <v>web</v>
      </c>
      <c r="S548" s="10">
        <f t="shared" si="16"/>
        <v>42249.334664351853</v>
      </c>
      <c r="T548" s="10">
        <f t="shared" si="17"/>
        <v>42294.334664351853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tr">
        <f>LEFT(N549,FIND("/",N549)-1)</f>
        <v>technology</v>
      </c>
      <c r="R549" t="str">
        <f>RIGHT(N549,LEN(N549)-FIND("/",N549))</f>
        <v>web</v>
      </c>
      <c r="S549" s="10">
        <f t="shared" si="16"/>
        <v>42380.363009259258</v>
      </c>
      <c r="T549" s="10">
        <f t="shared" si="17"/>
        <v>42410.363009259258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tr">
        <f>LEFT(N550,FIND("/",N550)-1)</f>
        <v>technology</v>
      </c>
      <c r="R550" t="str">
        <f>RIGHT(N550,LEN(N550)-FIND("/",N550))</f>
        <v>web</v>
      </c>
      <c r="S550" s="10">
        <f t="shared" si="16"/>
        <v>42276.57</v>
      </c>
      <c r="T550" s="10">
        <f t="shared" si="17"/>
        <v>42306.57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tr">
        <f>LEFT(N551,FIND("/",N551)-1)</f>
        <v>technology</v>
      </c>
      <c r="R551" t="str">
        <f>RIGHT(N551,LEN(N551)-FIND("/",N551))</f>
        <v>web</v>
      </c>
      <c r="S551" s="10">
        <f t="shared" si="16"/>
        <v>42163.303495370368</v>
      </c>
      <c r="T551" s="10">
        <f t="shared" si="17"/>
        <v>42193.303495370368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tr">
        <f>LEFT(N552,FIND("/",N552)-1)</f>
        <v>technology</v>
      </c>
      <c r="R552" t="str">
        <f>RIGHT(N552,LEN(N552)-FIND("/",N552))</f>
        <v>web</v>
      </c>
      <c r="S552" s="10">
        <f t="shared" si="16"/>
        <v>42753.34542824074</v>
      </c>
      <c r="T552" s="10">
        <f t="shared" si="17"/>
        <v>42765.874999999993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0">
        <f t="shared" si="16"/>
        <v>42172.942407407405</v>
      </c>
      <c r="T553" s="10">
        <f t="shared" si="17"/>
        <v>42217.411805555552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tr">
        <f>LEFT(N554,FIND("/",N554)-1)</f>
        <v>technology</v>
      </c>
      <c r="R554" t="str">
        <f>RIGHT(N554,LEN(N554)-FIND("/",N554))</f>
        <v>web</v>
      </c>
      <c r="S554" s="10">
        <f t="shared" si="16"/>
        <v>42318.283518518518</v>
      </c>
      <c r="T554" s="10">
        <f t="shared" si="17"/>
        <v>42378.283518518518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tr">
        <f>LEFT(N555,FIND("/",N555)-1)</f>
        <v>technology</v>
      </c>
      <c r="R555" t="str">
        <f>RIGHT(N555,LEN(N555)-FIND("/",N555))</f>
        <v>web</v>
      </c>
      <c r="S555" s="10">
        <f t="shared" si="16"/>
        <v>41927.386469907404</v>
      </c>
      <c r="T555" s="10">
        <f t="shared" si="17"/>
        <v>41957.428136574068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0">
        <f t="shared" si="16"/>
        <v>41901.351527777777</v>
      </c>
      <c r="T556" s="10">
        <f t="shared" si="17"/>
        <v>41931.351527777777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tr">
        <f>LEFT(N557,FIND("/",N557)-1)</f>
        <v>technology</v>
      </c>
      <c r="R557" t="str">
        <f>RIGHT(N557,LEN(N557)-FIND("/",N557))</f>
        <v>web</v>
      </c>
      <c r="S557" s="10">
        <f t="shared" si="16"/>
        <v>42503.020173611112</v>
      </c>
      <c r="T557" s="10">
        <f t="shared" si="17"/>
        <v>42533.020173611112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tr">
        <f>LEFT(N558,FIND("/",N558)-1)</f>
        <v>technology</v>
      </c>
      <c r="R558" t="str">
        <f>RIGHT(N558,LEN(N558)-FIND("/",N558))</f>
        <v>web</v>
      </c>
      <c r="S558" s="10">
        <f t="shared" si="16"/>
        <v>42345.526817129627</v>
      </c>
      <c r="T558" s="10">
        <f t="shared" si="17"/>
        <v>42375.526817129627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tr">
        <f>LEFT(N559,FIND("/",N559)-1)</f>
        <v>technology</v>
      </c>
      <c r="R559" t="str">
        <f>RIGHT(N559,LEN(N559)-FIND("/",N559))</f>
        <v>web</v>
      </c>
      <c r="S559" s="10">
        <f t="shared" si="16"/>
        <v>42676.608831018515</v>
      </c>
      <c r="T559" s="10">
        <f t="shared" si="17"/>
        <v>42706.650497685179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tr">
        <f>LEFT(N560,FIND("/",N560)-1)</f>
        <v>technology</v>
      </c>
      <c r="R560" t="str">
        <f>RIGHT(N560,LEN(N560)-FIND("/",N560))</f>
        <v>web</v>
      </c>
      <c r="S560" s="10">
        <f t="shared" si="16"/>
        <v>42057.549826388888</v>
      </c>
      <c r="T560" s="10">
        <f t="shared" si="17"/>
        <v>42087.508159722223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tr">
        <f>LEFT(N561,FIND("/",N561)-1)</f>
        <v>technology</v>
      </c>
      <c r="R561" t="str">
        <f>RIGHT(N561,LEN(N561)-FIND("/",N561))</f>
        <v>web</v>
      </c>
      <c r="S561" s="10">
        <f t="shared" si="16"/>
        <v>42320.949768518512</v>
      </c>
      <c r="T561" s="10">
        <f t="shared" si="17"/>
        <v>42350.949768518512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tr">
        <f>LEFT(N562,FIND("/",N562)-1)</f>
        <v>technology</v>
      </c>
      <c r="R562" t="str">
        <f>RIGHT(N562,LEN(N562)-FIND("/",N562))</f>
        <v>web</v>
      </c>
      <c r="S562" s="10">
        <f t="shared" si="16"/>
        <v>41960.438020833331</v>
      </c>
      <c r="T562" s="10">
        <f t="shared" si="17"/>
        <v>41990.438020833331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tr">
        <f>LEFT(N563,FIND("/",N563)-1)</f>
        <v>technology</v>
      </c>
      <c r="R563" t="str">
        <f>RIGHT(N563,LEN(N563)-FIND("/",N563))</f>
        <v>web</v>
      </c>
      <c r="S563" s="10">
        <f t="shared" si="16"/>
        <v>42268.325381944444</v>
      </c>
      <c r="T563" s="10">
        <f t="shared" si="17"/>
        <v>42303.325381944444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tr">
        <f>LEFT(N564,FIND("/",N564)-1)</f>
        <v>technology</v>
      </c>
      <c r="R564" t="str">
        <f>RIGHT(N564,LEN(N564)-FIND("/",N564))</f>
        <v>web</v>
      </c>
      <c r="S564" s="10">
        <f t="shared" si="16"/>
        <v>42692.05572916667</v>
      </c>
      <c r="T564" s="10">
        <f t="shared" si="17"/>
        <v>42722.05572916667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tr">
        <f>LEFT(N565,FIND("/",N565)-1)</f>
        <v>technology</v>
      </c>
      <c r="R565" t="str">
        <f>RIGHT(N565,LEN(N565)-FIND("/",N565))</f>
        <v>web</v>
      </c>
      <c r="S565" s="10">
        <f t="shared" si="16"/>
        <v>42021.736655092587</v>
      </c>
      <c r="T565" s="10">
        <f t="shared" si="17"/>
        <v>42051.736655092587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tr">
        <f>LEFT(N566,FIND("/",N566)-1)</f>
        <v>technology</v>
      </c>
      <c r="R566" t="str">
        <f>RIGHT(N566,LEN(N566)-FIND("/",N566))</f>
        <v>web</v>
      </c>
      <c r="S566" s="10">
        <f t="shared" si="16"/>
        <v>42411.609664351847</v>
      </c>
      <c r="T566" s="10">
        <f t="shared" si="17"/>
        <v>42441.609664351847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tr">
        <f>LEFT(N567,FIND("/",N567)-1)</f>
        <v>technology</v>
      </c>
      <c r="R567" t="str">
        <f>RIGHT(N567,LEN(N567)-FIND("/",N567))</f>
        <v>web</v>
      </c>
      <c r="S567" s="10">
        <f t="shared" si="16"/>
        <v>42165.451956018522</v>
      </c>
      <c r="T567" s="10">
        <f t="shared" si="17"/>
        <v>42195.451956018522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tr">
        <f>LEFT(N568,FIND("/",N568)-1)</f>
        <v>technology</v>
      </c>
      <c r="R568" t="str">
        <f>RIGHT(N568,LEN(N568)-FIND("/",N568))</f>
        <v>web</v>
      </c>
      <c r="S568" s="10">
        <f t="shared" si="16"/>
        <v>42535.351076388884</v>
      </c>
      <c r="T568" s="10">
        <f t="shared" si="17"/>
        <v>42565.351076388884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tr">
        <f>LEFT(N569,FIND("/",N569)-1)</f>
        <v>technology</v>
      </c>
      <c r="R569" t="str">
        <f>RIGHT(N569,LEN(N569)-FIND("/",N569))</f>
        <v>web</v>
      </c>
      <c r="S569" s="10">
        <f t="shared" si="16"/>
        <v>41975.509189814817</v>
      </c>
      <c r="T569" s="10">
        <f t="shared" si="17"/>
        <v>42005.509189814817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tr">
        <f>LEFT(N570,FIND("/",N570)-1)</f>
        <v>technology</v>
      </c>
      <c r="R570" t="str">
        <f>RIGHT(N570,LEN(N570)-FIND("/",N570))</f>
        <v>web</v>
      </c>
      <c r="S570" s="10">
        <f t="shared" si="16"/>
        <v>42348.588229166664</v>
      </c>
      <c r="T570" s="10">
        <f t="shared" si="17"/>
        <v>42385.124999999993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tr">
        <f>LEFT(N571,FIND("/",N571)-1)</f>
        <v>technology</v>
      </c>
      <c r="R571" t="str">
        <f>RIGHT(N571,LEN(N571)-FIND("/",N571))</f>
        <v>web</v>
      </c>
      <c r="S571" s="10">
        <f t="shared" si="16"/>
        <v>42340.514027777775</v>
      </c>
      <c r="T571" s="10">
        <f t="shared" si="17"/>
        <v>42370.514027777775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tr">
        <f>LEFT(N572,FIND("/",N572)-1)</f>
        <v>technology</v>
      </c>
      <c r="R572" t="str">
        <f>RIGHT(N572,LEN(N572)-FIND("/",N572))</f>
        <v>web</v>
      </c>
      <c r="S572" s="10">
        <f t="shared" si="16"/>
        <v>42388.464918981481</v>
      </c>
      <c r="T572" s="10">
        <f t="shared" si="17"/>
        <v>42418.464918981481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tr">
        <f>LEFT(N573,FIND("/",N573)-1)</f>
        <v>technology</v>
      </c>
      <c r="R573" t="str">
        <f>RIGHT(N573,LEN(N573)-FIND("/",N573))</f>
        <v>web</v>
      </c>
      <c r="S573" s="10">
        <f t="shared" si="16"/>
        <v>42192.482905092591</v>
      </c>
      <c r="T573" s="10">
        <f t="shared" si="17"/>
        <v>42211.832638888889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tr">
        <f>LEFT(N574,FIND("/",N574)-1)</f>
        <v>technology</v>
      </c>
      <c r="R574" t="str">
        <f>RIGHT(N574,LEN(N574)-FIND("/",N574))</f>
        <v>web</v>
      </c>
      <c r="S574" s="10">
        <f t="shared" si="16"/>
        <v>42282.382962962954</v>
      </c>
      <c r="T574" s="10">
        <f t="shared" si="17"/>
        <v>42312.424629629626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0">
        <f t="shared" si="16"/>
        <v>41962.716793981475</v>
      </c>
      <c r="T575" s="10">
        <f t="shared" si="17"/>
        <v>42021.716666666667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tr">
        <f>LEFT(N576,FIND("/",N576)-1)</f>
        <v>technology</v>
      </c>
      <c r="R576" t="str">
        <f>RIGHT(N576,LEN(N576)-FIND("/",N576))</f>
        <v>web</v>
      </c>
      <c r="S576" s="10">
        <f t="shared" si="16"/>
        <v>42632.110034722216</v>
      </c>
      <c r="T576" s="10">
        <f t="shared" si="17"/>
        <v>42662.110034722216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tr">
        <f>LEFT(N577,FIND("/",N577)-1)</f>
        <v>technology</v>
      </c>
      <c r="R577" t="str">
        <f>RIGHT(N577,LEN(N577)-FIND("/",N577))</f>
        <v>web</v>
      </c>
      <c r="S577" s="10">
        <f t="shared" si="16"/>
        <v>42138.359293981477</v>
      </c>
      <c r="T577" s="10">
        <f t="shared" si="17"/>
        <v>42168.359293981477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tr">
        <f>LEFT(N578,FIND("/",N578)-1)</f>
        <v>technology</v>
      </c>
      <c r="R578" t="str">
        <f>RIGHT(N578,LEN(N578)-FIND("/",N578))</f>
        <v>web</v>
      </c>
      <c r="S578" s="10">
        <f t="shared" si="16"/>
        <v>42031.138333333329</v>
      </c>
      <c r="T578" s="10">
        <f t="shared" si="17"/>
        <v>42091.096666666665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tr">
        <f>LEFT(N579,FIND("/",N579)-1)</f>
        <v>technology</v>
      </c>
      <c r="R579" t="str">
        <f>RIGHT(N579,LEN(N579)-FIND("/",N579))</f>
        <v>web</v>
      </c>
      <c r="S579" s="10">
        <f t="shared" ref="S579:S642" si="18">(((J579/60)/60)/24)+DATE(1970,1,1)+(-8/24)</f>
        <v>42450.255810185183</v>
      </c>
      <c r="T579" s="10">
        <f t="shared" ref="T579:T642" si="19">(((I579/60)/60)/24)+DATE(1970,1,1)+(-8/24)</f>
        <v>42510.255810185183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tr">
        <f>LEFT(N580,FIND("/",N580)-1)</f>
        <v>technology</v>
      </c>
      <c r="R580" t="str">
        <f>RIGHT(N580,LEN(N580)-FIND("/",N580))</f>
        <v>web</v>
      </c>
      <c r="S580" s="10">
        <f t="shared" si="18"/>
        <v>42230.245289351849</v>
      </c>
      <c r="T580" s="10">
        <f t="shared" si="19"/>
        <v>42254.245289351849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tr">
        <f>LEFT(N581,FIND("/",N581)-1)</f>
        <v>technology</v>
      </c>
      <c r="R581" t="str">
        <f>RIGHT(N581,LEN(N581)-FIND("/",N581))</f>
        <v>web</v>
      </c>
      <c r="S581" s="10">
        <f t="shared" si="18"/>
        <v>41968.518784722219</v>
      </c>
      <c r="T581" s="10">
        <f t="shared" si="19"/>
        <v>41998.518784722219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tr">
        <f>LEFT(N582,FIND("/",N582)-1)</f>
        <v>technology</v>
      </c>
      <c r="R582" t="str">
        <f>RIGHT(N582,LEN(N582)-FIND("/",N582))</f>
        <v>web</v>
      </c>
      <c r="S582" s="10">
        <f t="shared" si="18"/>
        <v>42605.574849537035</v>
      </c>
      <c r="T582" s="10">
        <f t="shared" si="19"/>
        <v>42635.574849537035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tr">
        <f>LEFT(N583,FIND("/",N583)-1)</f>
        <v>technology</v>
      </c>
      <c r="R583" t="str">
        <f>RIGHT(N583,LEN(N583)-FIND("/",N583))</f>
        <v>web</v>
      </c>
      <c r="S583" s="10">
        <f t="shared" si="18"/>
        <v>42187.679444444446</v>
      </c>
      <c r="T583" s="10">
        <f t="shared" si="19"/>
        <v>42217.679444444446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tr">
        <f>LEFT(N584,FIND("/",N584)-1)</f>
        <v>technology</v>
      </c>
      <c r="R584" t="str">
        <f>RIGHT(N584,LEN(N584)-FIND("/",N584))</f>
        <v>web</v>
      </c>
      <c r="S584" s="10">
        <f t="shared" si="18"/>
        <v>42055.406469907401</v>
      </c>
      <c r="T584" s="10">
        <f t="shared" si="19"/>
        <v>42078.416666666664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tr">
        <f>LEFT(N585,FIND("/",N585)-1)</f>
        <v>technology</v>
      </c>
      <c r="R585" t="str">
        <f>RIGHT(N585,LEN(N585)-FIND("/",N585))</f>
        <v>web</v>
      </c>
      <c r="S585" s="10">
        <f t="shared" si="18"/>
        <v>42052.605173611104</v>
      </c>
      <c r="T585" s="10">
        <f t="shared" si="19"/>
        <v>42082.563506944447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tr">
        <f>LEFT(N586,FIND("/",N586)-1)</f>
        <v>technology</v>
      </c>
      <c r="R586" t="str">
        <f>RIGHT(N586,LEN(N586)-FIND("/",N586))</f>
        <v>web</v>
      </c>
      <c r="S586" s="10">
        <f t="shared" si="18"/>
        <v>42049.383287037032</v>
      </c>
      <c r="T586" s="10">
        <f t="shared" si="19"/>
        <v>42079.341620370367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tr">
        <f>LEFT(N587,FIND("/",N587)-1)</f>
        <v>technology</v>
      </c>
      <c r="R587" t="str">
        <f>RIGHT(N587,LEN(N587)-FIND("/",N587))</f>
        <v>web</v>
      </c>
      <c r="S587" s="10">
        <f t="shared" si="18"/>
        <v>42283.057604166665</v>
      </c>
      <c r="T587" s="10">
        <f t="shared" si="19"/>
        <v>42338.666666666664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tr">
        <f>LEFT(N588,FIND("/",N588)-1)</f>
        <v>technology</v>
      </c>
      <c r="R588" t="str">
        <f>RIGHT(N588,LEN(N588)-FIND("/",N588))</f>
        <v>web</v>
      </c>
      <c r="S588" s="10">
        <f t="shared" si="18"/>
        <v>42020.520914351851</v>
      </c>
      <c r="T588" s="10">
        <f t="shared" si="19"/>
        <v>42050.520914351851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0">
        <f t="shared" si="18"/>
        <v>42080.423993055556</v>
      </c>
      <c r="T589" s="10">
        <f t="shared" si="19"/>
        <v>42110.423993055556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tr">
        <f>LEFT(N590,FIND("/",N590)-1)</f>
        <v>technology</v>
      </c>
      <c r="R590" t="str">
        <f>RIGHT(N590,LEN(N590)-FIND("/",N590))</f>
        <v>web</v>
      </c>
      <c r="S590" s="10">
        <f t="shared" si="18"/>
        <v>42631.43618055556</v>
      </c>
      <c r="T590" s="10">
        <f t="shared" si="19"/>
        <v>42691.477847222217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tr">
        <f>LEFT(N591,FIND("/",N591)-1)</f>
        <v>technology</v>
      </c>
      <c r="R591" t="str">
        <f>RIGHT(N591,LEN(N591)-FIND("/",N591))</f>
        <v>web</v>
      </c>
      <c r="S591" s="10">
        <f t="shared" si="18"/>
        <v>42178.281238425923</v>
      </c>
      <c r="T591" s="10">
        <f t="shared" si="19"/>
        <v>42193.281238425923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0">
        <f t="shared" si="18"/>
        <v>42377.22142361111</v>
      </c>
      <c r="T592" s="10">
        <f t="shared" si="19"/>
        <v>42408.209027777775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tr">
        <f>LEFT(N593,FIND("/",N593)-1)</f>
        <v>technology</v>
      </c>
      <c r="R593" t="str">
        <f>RIGHT(N593,LEN(N593)-FIND("/",N593))</f>
        <v>web</v>
      </c>
      <c r="S593" s="10">
        <f t="shared" si="18"/>
        <v>42177.209837962961</v>
      </c>
      <c r="T593" s="10">
        <f t="shared" si="19"/>
        <v>42207.209837962961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tr">
        <f>LEFT(N594,FIND("/",N594)-1)</f>
        <v>technology</v>
      </c>
      <c r="R594" t="str">
        <f>RIGHT(N594,LEN(N594)-FIND("/",N594))</f>
        <v>web</v>
      </c>
      <c r="S594" s="10">
        <f t="shared" si="18"/>
        <v>41945.898842592593</v>
      </c>
      <c r="T594" s="10">
        <f t="shared" si="19"/>
        <v>41975.898842592585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0">
        <f t="shared" si="18"/>
        <v>42070.344270833331</v>
      </c>
      <c r="T595" s="10">
        <f t="shared" si="19"/>
        <v>42100.302604166667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tr">
        <f>LEFT(N596,FIND("/",N596)-1)</f>
        <v>technology</v>
      </c>
      <c r="R596" t="str">
        <f>RIGHT(N596,LEN(N596)-FIND("/",N596))</f>
        <v>web</v>
      </c>
      <c r="S596" s="10">
        <f t="shared" si="18"/>
        <v>42446.446828703702</v>
      </c>
      <c r="T596" s="10">
        <f t="shared" si="19"/>
        <v>42476.446828703702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tr">
        <f>LEFT(N597,FIND("/",N597)-1)</f>
        <v>technology</v>
      </c>
      <c r="R597" t="str">
        <f>RIGHT(N597,LEN(N597)-FIND("/",N597))</f>
        <v>web</v>
      </c>
      <c r="S597" s="10">
        <f t="shared" si="18"/>
        <v>42082.736550925918</v>
      </c>
      <c r="T597" s="10">
        <f t="shared" si="19"/>
        <v>42127.736550925918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tr">
        <f>LEFT(N598,FIND("/",N598)-1)</f>
        <v>technology</v>
      </c>
      <c r="R598" t="str">
        <f>RIGHT(N598,LEN(N598)-FIND("/",N598))</f>
        <v>web</v>
      </c>
      <c r="S598" s="10">
        <f t="shared" si="18"/>
        <v>42646.563564814809</v>
      </c>
      <c r="T598" s="10">
        <f t="shared" si="19"/>
        <v>42676.563564814809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tr">
        <f>LEFT(N599,FIND("/",N599)-1)</f>
        <v>technology</v>
      </c>
      <c r="R599" t="str">
        <f>RIGHT(N599,LEN(N599)-FIND("/",N599))</f>
        <v>web</v>
      </c>
      <c r="S599" s="10">
        <f t="shared" si="18"/>
        <v>42545.371932870366</v>
      </c>
      <c r="T599" s="10">
        <f t="shared" si="19"/>
        <v>42582.333333333336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0">
        <f t="shared" si="18"/>
        <v>41947.668761574074</v>
      </c>
      <c r="T600" s="10">
        <f t="shared" si="19"/>
        <v>41977.668761574074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tr">
        <f>LEFT(N601,FIND("/",N601)-1)</f>
        <v>technology</v>
      </c>
      <c r="R601" t="str">
        <f>RIGHT(N601,LEN(N601)-FIND("/",N601))</f>
        <v>web</v>
      </c>
      <c r="S601" s="10">
        <f t="shared" si="18"/>
        <v>42047.479189814818</v>
      </c>
      <c r="T601" s="10">
        <f t="shared" si="19"/>
        <v>42071.302777777775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tr">
        <f>LEFT(N602,FIND("/",N602)-1)</f>
        <v>technology</v>
      </c>
      <c r="R602" t="str">
        <f>RIGHT(N602,LEN(N602)-FIND("/",N602))</f>
        <v>web</v>
      </c>
      <c r="S602" s="10">
        <f t="shared" si="18"/>
        <v>42073.464837962958</v>
      </c>
      <c r="T602" s="10">
        <f t="shared" si="19"/>
        <v>42133.464837962958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0">
        <f t="shared" si="18"/>
        <v>41969.52475694444</v>
      </c>
      <c r="T603" s="10">
        <f t="shared" si="19"/>
        <v>41999.52475694444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tr">
        <f>LEFT(N604,FIND("/",N604)-1)</f>
        <v>technology</v>
      </c>
      <c r="R604" t="str">
        <f>RIGHT(N604,LEN(N604)-FIND("/",N604))</f>
        <v>web</v>
      </c>
      <c r="S604" s="10">
        <f t="shared" si="18"/>
        <v>42143.460821759254</v>
      </c>
      <c r="T604" s="10">
        <f t="shared" si="19"/>
        <v>42173.460821759254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0">
        <f t="shared" si="18"/>
        <v>41835.305821759255</v>
      </c>
      <c r="T605" s="10">
        <f t="shared" si="19"/>
        <v>41865.305821759255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tr">
        <f>LEFT(N606,FIND("/",N606)-1)</f>
        <v>technology</v>
      </c>
      <c r="R606" t="str">
        <f>RIGHT(N606,LEN(N606)-FIND("/",N606))</f>
        <v>web</v>
      </c>
      <c r="S606" s="10">
        <f t="shared" si="18"/>
        <v>41848.702037037037</v>
      </c>
      <c r="T606" s="10">
        <f t="shared" si="19"/>
        <v>41878.702037037037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tr">
        <f>LEFT(N607,FIND("/",N607)-1)</f>
        <v>technology</v>
      </c>
      <c r="R607" t="str">
        <f>RIGHT(N607,LEN(N607)-FIND("/",N607))</f>
        <v>web</v>
      </c>
      <c r="S607" s="10">
        <f t="shared" si="18"/>
        <v>42194.02439814814</v>
      </c>
      <c r="T607" s="10">
        <f t="shared" si="19"/>
        <v>42239.02439814814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tr">
        <f>LEFT(N608,FIND("/",N608)-1)</f>
        <v>technology</v>
      </c>
      <c r="R608" t="str">
        <f>RIGHT(N608,LEN(N608)-FIND("/",N608))</f>
        <v>web</v>
      </c>
      <c r="S608" s="10">
        <f t="shared" si="18"/>
        <v>42102.317233796297</v>
      </c>
      <c r="T608" s="10">
        <f t="shared" si="19"/>
        <v>42148.291666666664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tr">
        <f>LEFT(N609,FIND("/",N609)-1)</f>
        <v>technology</v>
      </c>
      <c r="R609" t="str">
        <f>RIGHT(N609,LEN(N609)-FIND("/",N609))</f>
        <v>web</v>
      </c>
      <c r="S609" s="10">
        <f t="shared" si="18"/>
        <v>42300.492314814815</v>
      </c>
      <c r="T609" s="10">
        <f t="shared" si="19"/>
        <v>42330.53398148148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tr">
        <f>LEFT(N610,FIND("/",N610)-1)</f>
        <v>technology</v>
      </c>
      <c r="R610" t="str">
        <f>RIGHT(N610,LEN(N610)-FIND("/",N610))</f>
        <v>web</v>
      </c>
      <c r="S610" s="10">
        <f t="shared" si="18"/>
        <v>42140.587731481479</v>
      </c>
      <c r="T610" s="10">
        <f t="shared" si="19"/>
        <v>42170.587731481479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tr">
        <f>LEFT(N611,FIND("/",N611)-1)</f>
        <v>technology</v>
      </c>
      <c r="R611" t="str">
        <f>RIGHT(N611,LEN(N611)-FIND("/",N611))</f>
        <v>web</v>
      </c>
      <c r="S611" s="10">
        <f t="shared" si="18"/>
        <v>42306.700740740744</v>
      </c>
      <c r="T611" s="10">
        <f t="shared" si="19"/>
        <v>42336.742407407401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tr">
        <f>LEFT(N612,FIND("/",N612)-1)</f>
        <v>technology</v>
      </c>
      <c r="R612" t="str">
        <f>RIGHT(N612,LEN(N612)-FIND("/",N612))</f>
        <v>web</v>
      </c>
      <c r="S612" s="10">
        <f t="shared" si="18"/>
        <v>42086.497523148144</v>
      </c>
      <c r="T612" s="10">
        <f t="shared" si="19"/>
        <v>42116.497523148144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tr">
        <f>LEFT(N613,FIND("/",N613)-1)</f>
        <v>technology</v>
      </c>
      <c r="R613" t="str">
        <f>RIGHT(N613,LEN(N613)-FIND("/",N613))</f>
        <v>web</v>
      </c>
      <c r="S613" s="10">
        <f t="shared" si="18"/>
        <v>42328.227280092593</v>
      </c>
      <c r="T613" s="10">
        <f t="shared" si="19"/>
        <v>42388.227280092593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tr">
        <f>LEFT(N614,FIND("/",N614)-1)</f>
        <v>technology</v>
      </c>
      <c r="R614" t="str">
        <f>RIGHT(N614,LEN(N614)-FIND("/",N614))</f>
        <v>web</v>
      </c>
      <c r="S614" s="10">
        <f t="shared" si="18"/>
        <v>42584.698449074065</v>
      </c>
      <c r="T614" s="10">
        <f t="shared" si="19"/>
        <v>42614.698449074065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0">
        <f t="shared" si="18"/>
        <v>42247.163425925923</v>
      </c>
      <c r="T615" s="10">
        <f t="shared" si="19"/>
        <v>42277.874305555553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tr">
        <f>LEFT(N616,FIND("/",N616)-1)</f>
        <v>technology</v>
      </c>
      <c r="R616" t="str">
        <f>RIGHT(N616,LEN(N616)-FIND("/",N616))</f>
        <v>web</v>
      </c>
      <c r="S616" s="10">
        <f t="shared" si="18"/>
        <v>42514.728472222218</v>
      </c>
      <c r="T616" s="10">
        <f t="shared" si="19"/>
        <v>42544.728472222218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tr">
        <f>LEFT(N617,FIND("/",N617)-1)</f>
        <v>technology</v>
      </c>
      <c r="R617" t="str">
        <f>RIGHT(N617,LEN(N617)-FIND("/",N617))</f>
        <v>web</v>
      </c>
      <c r="S617" s="10">
        <f t="shared" si="18"/>
        <v>42241.788877314808</v>
      </c>
      <c r="T617" s="10">
        <f t="shared" si="19"/>
        <v>42271.788877314808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tr">
        <f>LEFT(N618,FIND("/",N618)-1)</f>
        <v>technology</v>
      </c>
      <c r="R618" t="str">
        <f>RIGHT(N618,LEN(N618)-FIND("/",N618))</f>
        <v>web</v>
      </c>
      <c r="S618" s="10">
        <f t="shared" si="18"/>
        <v>42761.042905092596</v>
      </c>
      <c r="T618" s="10">
        <f t="shared" si="19"/>
        <v>42791.042905092596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tr">
        <f>LEFT(N619,FIND("/",N619)-1)</f>
        <v>technology</v>
      </c>
      <c r="R619" t="str">
        <f>RIGHT(N619,LEN(N619)-FIND("/",N619))</f>
        <v>web</v>
      </c>
      <c r="S619" s="10">
        <f t="shared" si="18"/>
        <v>42087.009756944441</v>
      </c>
      <c r="T619" s="10">
        <f t="shared" si="19"/>
        <v>42132.009756944441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tr">
        <f>LEFT(N620,FIND("/",N620)-1)</f>
        <v>technology</v>
      </c>
      <c r="R620" t="str">
        <f>RIGHT(N620,LEN(N620)-FIND("/",N620))</f>
        <v>web</v>
      </c>
      <c r="S620" s="10">
        <f t="shared" si="18"/>
        <v>42317.47688657407</v>
      </c>
      <c r="T620" s="10">
        <f t="shared" si="19"/>
        <v>42347.47688657407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tr">
        <f>LEFT(N621,FIND("/",N621)-1)</f>
        <v>technology</v>
      </c>
      <c r="R621" t="str">
        <f>RIGHT(N621,LEN(N621)-FIND("/",N621))</f>
        <v>web</v>
      </c>
      <c r="S621" s="10">
        <f t="shared" si="18"/>
        <v>41908.317013888889</v>
      </c>
      <c r="T621" s="10">
        <f t="shared" si="19"/>
        <v>41968.358680555553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tr">
        <f>LEFT(N622,FIND("/",N622)-1)</f>
        <v>technology</v>
      </c>
      <c r="R622" t="str">
        <f>RIGHT(N622,LEN(N622)-FIND("/",N622))</f>
        <v>web</v>
      </c>
      <c r="S622" s="10">
        <f t="shared" si="18"/>
        <v>41831.383541666662</v>
      </c>
      <c r="T622" s="10">
        <f t="shared" si="19"/>
        <v>41876.383541666662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tr">
        <f>LEFT(N623,FIND("/",N623)-1)</f>
        <v>technology</v>
      </c>
      <c r="R623" t="str">
        <f>RIGHT(N623,LEN(N623)-FIND("/",N623))</f>
        <v>web</v>
      </c>
      <c r="S623" s="10">
        <f t="shared" si="18"/>
        <v>42528.654363425921</v>
      </c>
      <c r="T623" s="10">
        <f t="shared" si="19"/>
        <v>42558.654363425921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0">
        <f t="shared" si="18"/>
        <v>42532.441412037035</v>
      </c>
      <c r="T624" s="10">
        <f t="shared" si="19"/>
        <v>42552.441412037035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tr">
        <f>LEFT(N625,FIND("/",N625)-1)</f>
        <v>technology</v>
      </c>
      <c r="R625" t="str">
        <f>RIGHT(N625,LEN(N625)-FIND("/",N625))</f>
        <v>web</v>
      </c>
      <c r="S625" s="10">
        <f t="shared" si="18"/>
        <v>42121.675891203697</v>
      </c>
      <c r="T625" s="10">
        <f t="shared" si="19"/>
        <v>42151.675891203697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tr">
        <f>LEFT(N626,FIND("/",N626)-1)</f>
        <v>technology</v>
      </c>
      <c r="R626" t="str">
        <f>RIGHT(N626,LEN(N626)-FIND("/",N626))</f>
        <v>web</v>
      </c>
      <c r="S626" s="10">
        <f t="shared" si="18"/>
        <v>42108.65556712963</v>
      </c>
      <c r="T626" s="10">
        <f t="shared" si="19"/>
        <v>42138.65556712963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tr">
        <f>LEFT(N627,FIND("/",N627)-1)</f>
        <v>technology</v>
      </c>
      <c r="R627" t="str">
        <f>RIGHT(N627,LEN(N627)-FIND("/",N627))</f>
        <v>web</v>
      </c>
      <c r="S627" s="10">
        <f t="shared" si="18"/>
        <v>42790.562233796292</v>
      </c>
      <c r="T627" s="10">
        <f t="shared" si="19"/>
        <v>42820.520567129628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0">
        <f t="shared" si="18"/>
        <v>42198.226145833331</v>
      </c>
      <c r="T628" s="10">
        <f t="shared" si="19"/>
        <v>42231.223611111105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tr">
        <f>LEFT(N629,FIND("/",N629)-1)</f>
        <v>technology</v>
      </c>
      <c r="R629" t="str">
        <f>RIGHT(N629,LEN(N629)-FIND("/",N629))</f>
        <v>web</v>
      </c>
      <c r="S629" s="10">
        <f t="shared" si="18"/>
        <v>42383.973506944443</v>
      </c>
      <c r="T629" s="10">
        <f t="shared" si="19"/>
        <v>42443.624999999993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tr">
        <f>LEFT(N630,FIND("/",N630)-1)</f>
        <v>technology</v>
      </c>
      <c r="R630" t="str">
        <f>RIGHT(N630,LEN(N630)-FIND("/",N630))</f>
        <v>web</v>
      </c>
      <c r="S630" s="10">
        <f t="shared" si="18"/>
        <v>41803.359456018516</v>
      </c>
      <c r="T630" s="10">
        <f t="shared" si="19"/>
        <v>41833.359456018516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0">
        <f t="shared" si="18"/>
        <v>42474.304490740738</v>
      </c>
      <c r="T631" s="10">
        <f t="shared" si="19"/>
        <v>42504.304490740738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tr">
        <f>LEFT(N632,FIND("/",N632)-1)</f>
        <v>technology</v>
      </c>
      <c r="R632" t="str">
        <f>RIGHT(N632,LEN(N632)-FIND("/",N632))</f>
        <v>web</v>
      </c>
      <c r="S632" s="10">
        <f t="shared" si="18"/>
        <v>42223.286122685182</v>
      </c>
      <c r="T632" s="10">
        <f t="shared" si="19"/>
        <v>42252.881944444445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0">
        <f t="shared" si="18"/>
        <v>42489.438993055555</v>
      </c>
      <c r="T633" s="10">
        <f t="shared" si="19"/>
        <v>42518.438993055555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tr">
        <f>LEFT(N634,FIND("/",N634)-1)</f>
        <v>technology</v>
      </c>
      <c r="R634" t="str">
        <f>RIGHT(N634,LEN(N634)-FIND("/",N634))</f>
        <v>web</v>
      </c>
      <c r="S634" s="10">
        <f t="shared" si="18"/>
        <v>42303.325983796291</v>
      </c>
      <c r="T634" s="10">
        <f t="shared" si="19"/>
        <v>42333.367650462962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tr">
        <f>LEFT(N635,FIND("/",N635)-1)</f>
        <v>technology</v>
      </c>
      <c r="R635" t="str">
        <f>RIGHT(N635,LEN(N635)-FIND("/",N635))</f>
        <v>web</v>
      </c>
      <c r="S635" s="10">
        <f t="shared" si="18"/>
        <v>42506.965995370374</v>
      </c>
      <c r="T635" s="10">
        <f t="shared" si="19"/>
        <v>42538.624999999993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tr">
        <f>LEFT(N636,FIND("/",N636)-1)</f>
        <v>technology</v>
      </c>
      <c r="R636" t="str">
        <f>RIGHT(N636,LEN(N636)-FIND("/",N636))</f>
        <v>web</v>
      </c>
      <c r="S636" s="10">
        <f t="shared" si="18"/>
        <v>42031.595243055555</v>
      </c>
      <c r="T636" s="10">
        <f t="shared" si="19"/>
        <v>42061.595243055555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tr">
        <f>LEFT(N637,FIND("/",N637)-1)</f>
        <v>technology</v>
      </c>
      <c r="R637" t="str">
        <f>RIGHT(N637,LEN(N637)-FIND("/",N637))</f>
        <v>web</v>
      </c>
      <c r="S637" s="10">
        <f t="shared" si="18"/>
        <v>42075.758819444447</v>
      </c>
      <c r="T637" s="10">
        <f t="shared" si="19"/>
        <v>42105.758819444447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tr">
        <f>LEFT(N638,FIND("/",N638)-1)</f>
        <v>technology</v>
      </c>
      <c r="R638" t="str">
        <f>RIGHT(N638,LEN(N638)-FIND("/",N638))</f>
        <v>web</v>
      </c>
      <c r="S638" s="10">
        <f t="shared" si="18"/>
        <v>42131.122106481482</v>
      </c>
      <c r="T638" s="10">
        <f t="shared" si="19"/>
        <v>42161.115972222215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tr">
        <f>LEFT(N639,FIND("/",N639)-1)</f>
        <v>technology</v>
      </c>
      <c r="R639" t="str">
        <f>RIGHT(N639,LEN(N639)-FIND("/",N639))</f>
        <v>web</v>
      </c>
      <c r="S639" s="10">
        <f t="shared" si="18"/>
        <v>42762.62868055555</v>
      </c>
      <c r="T639" s="10">
        <f t="shared" si="19"/>
        <v>42791.62777777778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tr">
        <f>LEFT(N640,FIND("/",N640)-1)</f>
        <v>technology</v>
      </c>
      <c r="R640" t="str">
        <f>RIGHT(N640,LEN(N640)-FIND("/",N640))</f>
        <v>web</v>
      </c>
      <c r="S640" s="10">
        <f t="shared" si="18"/>
        <v>42759.259976851848</v>
      </c>
      <c r="T640" s="10">
        <f t="shared" si="19"/>
        <v>42819.218310185184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tr">
        <f>LEFT(N641,FIND("/",N641)-1)</f>
        <v>technology</v>
      </c>
      <c r="R641" t="str">
        <f>RIGHT(N641,LEN(N641)-FIND("/",N641))</f>
        <v>web</v>
      </c>
      <c r="S641" s="10">
        <f t="shared" si="18"/>
        <v>41865.249942129631</v>
      </c>
      <c r="T641" s="10">
        <f t="shared" si="19"/>
        <v>41925.249942129631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0">
        <f t="shared" si="18"/>
        <v>42683.08697916667</v>
      </c>
      <c r="T642" s="10">
        <f t="shared" si="19"/>
        <v>42698.624999999993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0">
        <f t="shared" ref="S643:S706" si="20">(((J643/60)/60)/24)+DATE(1970,1,1)+(-8/24)</f>
        <v>42199.236666666664</v>
      </c>
      <c r="T643" s="10">
        <f t="shared" ref="T643:T706" si="21">(((I643/60)/60)/24)+DATE(1970,1,1)+(-8/24)</f>
        <v>42229.236666666664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0">
        <f t="shared" si="20"/>
        <v>42199.317986111106</v>
      </c>
      <c r="T644" s="10">
        <f t="shared" si="21"/>
        <v>42235.317986111106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0">
        <f t="shared" si="20"/>
        <v>42100.30873842592</v>
      </c>
      <c r="T645" s="10">
        <f t="shared" si="21"/>
        <v>42155.30873842592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0">
        <f t="shared" si="20"/>
        <v>41898.332627314812</v>
      </c>
      <c r="T646" s="10">
        <f t="shared" si="21"/>
        <v>41940.708333333328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0">
        <f t="shared" si="20"/>
        <v>42563.692986111106</v>
      </c>
      <c r="T647" s="10">
        <f t="shared" si="21"/>
        <v>42593.692986111106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0">
        <f t="shared" si="20"/>
        <v>41832.519293981481</v>
      </c>
      <c r="T648" s="10">
        <f t="shared" si="21"/>
        <v>41862.519293981481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0">
        <f t="shared" si="20"/>
        <v>42416.434594907405</v>
      </c>
      <c r="T649" s="10">
        <f t="shared" si="21"/>
        <v>42446.392928240741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0">
        <f t="shared" si="20"/>
        <v>41891.360046296293</v>
      </c>
      <c r="T650" s="10">
        <f t="shared" si="21"/>
        <v>41926.360046296293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0">
        <f t="shared" si="20"/>
        <v>41877.578854166662</v>
      </c>
      <c r="T651" s="10">
        <f t="shared" si="21"/>
        <v>41898.578854166662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0">
        <f t="shared" si="20"/>
        <v>41931.703518518516</v>
      </c>
      <c r="T652" s="10">
        <f t="shared" si="21"/>
        <v>41991.745185185187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0">
        <f t="shared" si="20"/>
        <v>41955.684155092589</v>
      </c>
      <c r="T653" s="10">
        <f t="shared" si="21"/>
        <v>41985.684155092589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0">
        <f t="shared" si="20"/>
        <v>42675.357060185182</v>
      </c>
      <c r="T654" s="10">
        <f t="shared" si="21"/>
        <v>42705.398726851847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0">
        <f t="shared" si="20"/>
        <v>42199.285185185181</v>
      </c>
      <c r="T655" s="10">
        <f t="shared" si="21"/>
        <v>42236.285185185181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0">
        <f t="shared" si="20"/>
        <v>42163.623993055553</v>
      </c>
      <c r="T656" s="10">
        <f t="shared" si="21"/>
        <v>42193.623993055553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0">
        <f t="shared" si="20"/>
        <v>42045.623981481483</v>
      </c>
      <c r="T657" s="10">
        <f t="shared" si="21"/>
        <v>42075.582314814812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0">
        <f t="shared" si="20"/>
        <v>42417.471284722218</v>
      </c>
      <c r="T658" s="10">
        <f t="shared" si="21"/>
        <v>42477.429618055547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0">
        <f t="shared" si="20"/>
        <v>42331.512407407405</v>
      </c>
      <c r="T659" s="10">
        <f t="shared" si="21"/>
        <v>42361.512407407405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0">
        <f t="shared" si="20"/>
        <v>42178.827418981477</v>
      </c>
      <c r="T660" s="10">
        <f t="shared" si="21"/>
        <v>42211.416666666664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0">
        <f t="shared" si="20"/>
        <v>42209.260358796295</v>
      </c>
      <c r="T661" s="10">
        <f t="shared" si="21"/>
        <v>42239.260358796295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0">
        <f t="shared" si="20"/>
        <v>41922.408321759256</v>
      </c>
      <c r="T662" s="10">
        <f t="shared" si="21"/>
        <v>41952.449988425928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0">
        <f t="shared" si="20"/>
        <v>42636.312025462961</v>
      </c>
      <c r="T663" s="10">
        <f t="shared" si="21"/>
        <v>42666.312025462961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tr">
        <f>LEFT(N664,FIND("/",N664)-1)</f>
        <v>technology</v>
      </c>
      <c r="R664" t="str">
        <f>RIGHT(N664,LEN(N664)-FIND("/",N664))</f>
        <v>wearables</v>
      </c>
      <c r="S664" s="10">
        <f t="shared" si="20"/>
        <v>41990.104710648149</v>
      </c>
      <c r="T664" s="10">
        <f t="shared" si="21"/>
        <v>42020.104710648149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tr">
        <f>LEFT(N665,FIND("/",N665)-1)</f>
        <v>technology</v>
      </c>
      <c r="R665" t="str">
        <f>RIGHT(N665,LEN(N665)-FIND("/",N665))</f>
        <v>wearables</v>
      </c>
      <c r="S665" s="10">
        <f t="shared" si="20"/>
        <v>42173.509907407402</v>
      </c>
      <c r="T665" s="10">
        <f t="shared" si="21"/>
        <v>42203.509907407402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0">
        <f t="shared" si="20"/>
        <v>42077.333043981482</v>
      </c>
      <c r="T666" s="10">
        <f t="shared" si="21"/>
        <v>42107.333043981482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0">
        <f t="shared" si="20"/>
        <v>42688.378020833326</v>
      </c>
      <c r="T667" s="10">
        <f t="shared" si="21"/>
        <v>42748.378020833326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tr">
        <f>LEFT(N668,FIND("/",N668)-1)</f>
        <v>technology</v>
      </c>
      <c r="R668" t="str">
        <f>RIGHT(N668,LEN(N668)-FIND("/",N668))</f>
        <v>wearables</v>
      </c>
      <c r="S668" s="10">
        <f t="shared" si="20"/>
        <v>41838.498819444445</v>
      </c>
      <c r="T668" s="10">
        <f t="shared" si="21"/>
        <v>41868.498819444445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0">
        <f t="shared" si="20"/>
        <v>42632.040081018517</v>
      </c>
      <c r="T669" s="10">
        <f t="shared" si="21"/>
        <v>42672.040081018517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0">
        <f t="shared" si="20"/>
        <v>42090.497939814813</v>
      </c>
      <c r="T670" s="10">
        <f t="shared" si="21"/>
        <v>42135.497939814813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0">
        <f t="shared" si="20"/>
        <v>42527.292337962957</v>
      </c>
      <c r="T671" s="10">
        <f t="shared" si="21"/>
        <v>42557.292337962957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0">
        <f t="shared" si="20"/>
        <v>42506.376388888886</v>
      </c>
      <c r="T672" s="10">
        <f t="shared" si="21"/>
        <v>42540.006944444445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0">
        <f t="shared" si="20"/>
        <v>41984.359398148146</v>
      </c>
      <c r="T673" s="10">
        <f t="shared" si="21"/>
        <v>42017.833333333336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0">
        <f t="shared" si="20"/>
        <v>41973.886157407404</v>
      </c>
      <c r="T674" s="10">
        <f t="shared" si="21"/>
        <v>42004.874305555553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0">
        <f t="shared" si="20"/>
        <v>41838.5071412037</v>
      </c>
      <c r="T675" s="10">
        <f t="shared" si="21"/>
        <v>41883.5071412037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tr">
        <f>LEFT(N676,FIND("/",N676)-1)</f>
        <v>technology</v>
      </c>
      <c r="R676" t="str">
        <f>RIGHT(N676,LEN(N676)-FIND("/",N676))</f>
        <v>wearables</v>
      </c>
      <c r="S676" s="10">
        <f t="shared" si="20"/>
        <v>41802.782719907402</v>
      </c>
      <c r="T676" s="10">
        <f t="shared" si="21"/>
        <v>41862.782719907402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0">
        <f t="shared" si="20"/>
        <v>41975.597268518519</v>
      </c>
      <c r="T677" s="10">
        <f t="shared" si="21"/>
        <v>42004.957638888889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0">
        <f t="shared" si="20"/>
        <v>42012.434965277782</v>
      </c>
      <c r="T678" s="10">
        <f t="shared" si="21"/>
        <v>42042.434965277782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0">
        <f t="shared" si="20"/>
        <v>42504.070543981477</v>
      </c>
      <c r="T679" s="10">
        <f t="shared" si="21"/>
        <v>42549.070543981477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0">
        <f t="shared" si="20"/>
        <v>42481.043263888881</v>
      </c>
      <c r="T680" s="10">
        <f t="shared" si="21"/>
        <v>42511.043263888881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0">
        <f t="shared" si="20"/>
        <v>42556.362372685187</v>
      </c>
      <c r="T681" s="10">
        <f t="shared" si="21"/>
        <v>42616.362372685187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0">
        <f t="shared" si="20"/>
        <v>41864.168182870366</v>
      </c>
      <c r="T682" s="10">
        <f t="shared" si="21"/>
        <v>41899.168182870366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tr">
        <f>LEFT(N683,FIND("/",N683)-1)</f>
        <v>technology</v>
      </c>
      <c r="R683" t="str">
        <f>RIGHT(N683,LEN(N683)-FIND("/",N683))</f>
        <v>wearables</v>
      </c>
      <c r="S683" s="10">
        <f t="shared" si="20"/>
        <v>42639.472268518519</v>
      </c>
      <c r="T683" s="10">
        <f t="shared" si="21"/>
        <v>42669.472268518519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0">
        <f t="shared" si="20"/>
        <v>42778.431967592587</v>
      </c>
      <c r="T684" s="10">
        <f t="shared" si="21"/>
        <v>42808.39030092593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0">
        <f t="shared" si="20"/>
        <v>42634.566712962966</v>
      </c>
      <c r="T685" s="10">
        <f t="shared" si="21"/>
        <v>42674.566712962966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0">
        <f t="shared" si="20"/>
        <v>41809.13994212963</v>
      </c>
      <c r="T686" s="10">
        <f t="shared" si="21"/>
        <v>41844.791666666664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0">
        <f t="shared" si="20"/>
        <v>41971.533240740733</v>
      </c>
      <c r="T687" s="10">
        <f t="shared" si="21"/>
        <v>42016.533240740733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tr">
        <f>LEFT(N688,FIND("/",N688)-1)</f>
        <v>technology</v>
      </c>
      <c r="R688" t="str">
        <f>RIGHT(N688,LEN(N688)-FIND("/",N688))</f>
        <v>wearables</v>
      </c>
      <c r="S688" s="10">
        <f t="shared" si="20"/>
        <v>42189.339930555558</v>
      </c>
      <c r="T688" s="10">
        <f t="shared" si="21"/>
        <v>42219.339930555558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0">
        <f t="shared" si="20"/>
        <v>42711.417280092595</v>
      </c>
      <c r="T689" s="10">
        <f t="shared" si="21"/>
        <v>42771.417280092595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0">
        <f t="shared" si="20"/>
        <v>42261.771446759252</v>
      </c>
      <c r="T690" s="10">
        <f t="shared" si="21"/>
        <v>42291.771446759252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0">
        <f t="shared" si="20"/>
        <v>42675.334456018514</v>
      </c>
      <c r="T691" s="10">
        <f t="shared" si="21"/>
        <v>42711.874305555553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0">
        <f t="shared" si="20"/>
        <v>42579.301400462959</v>
      </c>
      <c r="T692" s="10">
        <f t="shared" si="21"/>
        <v>42621.916666666664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tr">
        <f>LEFT(N693,FIND("/",N693)-1)</f>
        <v>technology</v>
      </c>
      <c r="R693" t="str">
        <f>RIGHT(N693,LEN(N693)-FIND("/",N693))</f>
        <v>wearables</v>
      </c>
      <c r="S693" s="10">
        <f t="shared" si="20"/>
        <v>42157.694976851846</v>
      </c>
      <c r="T693" s="10">
        <f t="shared" si="21"/>
        <v>42185.694976851846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0">
        <f t="shared" si="20"/>
        <v>42696.042395833334</v>
      </c>
      <c r="T694" s="10">
        <f t="shared" si="21"/>
        <v>42726.042395833334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0">
        <f t="shared" si="20"/>
        <v>42094.474849537037</v>
      </c>
      <c r="T695" s="10">
        <f t="shared" si="21"/>
        <v>42124.474849537037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0">
        <f t="shared" si="20"/>
        <v>42737.330543981479</v>
      </c>
      <c r="T696" s="10">
        <f t="shared" si="21"/>
        <v>42767.330543981479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0">
        <f t="shared" si="20"/>
        <v>41913.187731481477</v>
      </c>
      <c r="T697" s="10">
        <f t="shared" si="21"/>
        <v>41943.187731481477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tr">
        <f>LEFT(N698,FIND("/",N698)-1)</f>
        <v>technology</v>
      </c>
      <c r="R698" t="str">
        <f>RIGHT(N698,LEN(N698)-FIND("/",N698))</f>
        <v>wearables</v>
      </c>
      <c r="S698" s="10">
        <f t="shared" si="20"/>
        <v>41815.593773148146</v>
      </c>
      <c r="T698" s="10">
        <f t="shared" si="21"/>
        <v>41845.593773148146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0">
        <f t="shared" si="20"/>
        <v>42388.189687500002</v>
      </c>
      <c r="T699" s="10">
        <f t="shared" si="21"/>
        <v>42403.189687500002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0">
        <f t="shared" si="20"/>
        <v>41866.59774305555</v>
      </c>
      <c r="T700" s="10">
        <f t="shared" si="21"/>
        <v>41899.75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0">
        <f t="shared" si="20"/>
        <v>41563.152175925927</v>
      </c>
      <c r="T701" s="10">
        <f t="shared" si="21"/>
        <v>41600.333333333328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tr">
        <f>LEFT(N702,FIND("/",N702)-1)</f>
        <v>technology</v>
      </c>
      <c r="R702" t="str">
        <f>RIGHT(N702,LEN(N702)-FIND("/",N702))</f>
        <v>wearables</v>
      </c>
      <c r="S702" s="10">
        <f t="shared" si="20"/>
        <v>42715.355104166665</v>
      </c>
      <c r="T702" s="10">
        <f t="shared" si="21"/>
        <v>42745.355104166665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0">
        <f t="shared" si="20"/>
        <v>41813.329629629625</v>
      </c>
      <c r="T703" s="10">
        <f t="shared" si="21"/>
        <v>41843.329629629625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0">
        <f t="shared" si="20"/>
        <v>42668.393368055556</v>
      </c>
      <c r="T704" s="10">
        <f t="shared" si="21"/>
        <v>42698.435034722213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0">
        <f t="shared" si="20"/>
        <v>42711.617465277777</v>
      </c>
      <c r="T705" s="10">
        <f t="shared" si="21"/>
        <v>42766.647222222215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0">
        <f t="shared" si="20"/>
        <v>42725.859583333331</v>
      </c>
      <c r="T706" s="10">
        <f t="shared" si="21"/>
        <v>42785.859583333331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0">
        <f t="shared" ref="S707:S770" si="22">(((J707/60)/60)/24)+DATE(1970,1,1)+(-8/24)</f>
        <v>42726.158310185179</v>
      </c>
      <c r="T707" s="10">
        <f t="shared" ref="T707:T770" si="23">(((I707/60)/60)/24)+DATE(1970,1,1)+(-8/24)</f>
        <v>42756.158310185179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tr">
        <f>LEFT(N708,FIND("/",N708)-1)</f>
        <v>technology</v>
      </c>
      <c r="R708" t="str">
        <f>RIGHT(N708,LEN(N708)-FIND("/",N708))</f>
        <v>wearables</v>
      </c>
      <c r="S708" s="10">
        <f t="shared" si="22"/>
        <v>42676.661840277775</v>
      </c>
      <c r="T708" s="10">
        <f t="shared" si="23"/>
        <v>42718.443749999999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0">
        <f t="shared" si="22"/>
        <v>42696.33017361111</v>
      </c>
      <c r="T709" s="10">
        <f t="shared" si="23"/>
        <v>42736.33017361111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0">
        <f t="shared" si="22"/>
        <v>41835.247685185182</v>
      </c>
      <c r="T710" s="10">
        <f t="shared" si="23"/>
        <v>41895.247685185182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0">
        <f t="shared" si="22"/>
        <v>41947.707858796297</v>
      </c>
      <c r="T711" s="10">
        <f t="shared" si="23"/>
        <v>41977.707858796297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tr">
        <f>LEFT(N712,FIND("/",N712)-1)</f>
        <v>technology</v>
      </c>
      <c r="R712" t="str">
        <f>RIGHT(N712,LEN(N712)-FIND("/",N712))</f>
        <v>wearables</v>
      </c>
      <c r="S712" s="10">
        <f t="shared" si="22"/>
        <v>41837.651643518519</v>
      </c>
      <c r="T712" s="10">
        <f t="shared" si="23"/>
        <v>41870.697222222218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0">
        <f t="shared" si="22"/>
        <v>42678.125787037039</v>
      </c>
      <c r="T713" s="10">
        <f t="shared" si="23"/>
        <v>42718.167453703696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0">
        <f t="shared" si="22"/>
        <v>42384.347592592596</v>
      </c>
      <c r="T714" s="10">
        <f t="shared" si="23"/>
        <v>42414.347592592596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tr">
        <f>LEFT(N715,FIND("/",N715)-1)</f>
        <v>technology</v>
      </c>
      <c r="R715" t="str">
        <f>RIGHT(N715,LEN(N715)-FIND("/",N715))</f>
        <v>wearables</v>
      </c>
      <c r="S715" s="10">
        <f t="shared" si="22"/>
        <v>42496.195972222216</v>
      </c>
      <c r="T715" s="10">
        <f t="shared" si="23"/>
        <v>42526.195972222216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0">
        <f t="shared" si="22"/>
        <v>42734.454652777778</v>
      </c>
      <c r="T716" s="10">
        <f t="shared" si="23"/>
        <v>42794.454652777778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0">
        <f t="shared" si="22"/>
        <v>42272.7574074074</v>
      </c>
      <c r="T717" s="10">
        <f t="shared" si="23"/>
        <v>42312.799074074072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0">
        <f t="shared" si="22"/>
        <v>41940.325312499997</v>
      </c>
      <c r="T718" s="10">
        <f t="shared" si="23"/>
        <v>41973.666666666664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0">
        <f t="shared" si="22"/>
        <v>41857.520856481482</v>
      </c>
      <c r="T719" s="10">
        <f t="shared" si="23"/>
        <v>41887.520856481482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0">
        <f t="shared" si="22"/>
        <v>42752.512118055551</v>
      </c>
      <c r="T720" s="10">
        <f t="shared" si="23"/>
        <v>42783.915972222218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0">
        <f t="shared" si="22"/>
        <v>42408.70689814815</v>
      </c>
      <c r="T721" s="10">
        <f t="shared" si="23"/>
        <v>42422.70689814815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0">
        <f t="shared" si="22"/>
        <v>40909.315868055557</v>
      </c>
      <c r="T722" s="10">
        <f t="shared" si="23"/>
        <v>40937.315868055557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0">
        <f t="shared" si="22"/>
        <v>41807.238506944443</v>
      </c>
      <c r="T723" s="10">
        <f t="shared" si="23"/>
        <v>41852.238506944443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0">
        <f t="shared" si="22"/>
        <v>40977.471967592588</v>
      </c>
      <c r="T724" s="10">
        <f t="shared" si="23"/>
        <v>41007.430300925924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0">
        <f t="shared" si="22"/>
        <v>42184.483206018522</v>
      </c>
      <c r="T725" s="10">
        <f t="shared" si="23"/>
        <v>42214.832638888889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0">
        <f t="shared" si="22"/>
        <v>40694.305127314808</v>
      </c>
      <c r="T726" s="10">
        <f t="shared" si="23"/>
        <v>40724.305127314808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0">
        <f t="shared" si="22"/>
        <v>42321.292962962958</v>
      </c>
      <c r="T727" s="10">
        <f t="shared" si="23"/>
        <v>42351.292962962958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0">
        <f t="shared" si="22"/>
        <v>41345.709340277775</v>
      </c>
      <c r="T728" s="10">
        <f t="shared" si="23"/>
        <v>41375.709340277775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0">
        <f t="shared" si="22"/>
        <v>41246.686909722215</v>
      </c>
      <c r="T729" s="10">
        <f t="shared" si="23"/>
        <v>41288.555555555555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0">
        <f t="shared" si="22"/>
        <v>40731.504131944443</v>
      </c>
      <c r="T730" s="10">
        <f t="shared" si="23"/>
        <v>40776.504131944443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0">
        <f t="shared" si="22"/>
        <v>41110.85255787037</v>
      </c>
      <c r="T731" s="10">
        <f t="shared" si="23"/>
        <v>41170.85255787037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0">
        <f t="shared" si="22"/>
        <v>40854.411932870367</v>
      </c>
      <c r="T732" s="10">
        <f t="shared" si="23"/>
        <v>40884.411932870367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0">
        <f t="shared" si="22"/>
        <v>40879.462349537032</v>
      </c>
      <c r="T733" s="10">
        <f t="shared" si="23"/>
        <v>40929.916666666664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0">
        <f t="shared" si="22"/>
        <v>41486.09098379629</v>
      </c>
      <c r="T734" s="10">
        <f t="shared" si="23"/>
        <v>41546.09098379629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0">
        <f t="shared" si="22"/>
        <v>41598.086712962962</v>
      </c>
      <c r="T735" s="10">
        <f t="shared" si="23"/>
        <v>41628.086712962962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0">
        <f t="shared" si="22"/>
        <v>42101.831249999996</v>
      </c>
      <c r="T736" s="10">
        <f t="shared" si="23"/>
        <v>42132.874999999993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0">
        <f t="shared" si="22"/>
        <v>41945.696134259255</v>
      </c>
      <c r="T737" s="10">
        <f t="shared" si="23"/>
        <v>41976.693749999999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0">
        <f t="shared" si="22"/>
        <v>41579.400925925926</v>
      </c>
      <c r="T738" s="10">
        <f t="shared" si="23"/>
        <v>41598.874305555553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0">
        <f t="shared" si="22"/>
        <v>41666.941979166666</v>
      </c>
      <c r="T739" s="10">
        <f t="shared" si="23"/>
        <v>41684.5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0">
        <f t="shared" si="22"/>
        <v>41943.270763888882</v>
      </c>
      <c r="T740" s="10">
        <f t="shared" si="23"/>
        <v>41973.874305555553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0">
        <f t="shared" si="22"/>
        <v>41829.169317129628</v>
      </c>
      <c r="T741" s="10">
        <f t="shared" si="23"/>
        <v>41862.169317129628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0">
        <f t="shared" si="22"/>
        <v>42161.81344907407</v>
      </c>
      <c r="T742" s="10">
        <f t="shared" si="23"/>
        <v>42175.81344907407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0">
        <f t="shared" si="22"/>
        <v>41401.314884259256</v>
      </c>
      <c r="T743" s="10">
        <f t="shared" si="23"/>
        <v>41436.314884259256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0">
        <f t="shared" si="22"/>
        <v>41689.584629629629</v>
      </c>
      <c r="T744" s="10">
        <f t="shared" si="23"/>
        <v>41719.542962962958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0">
        <f t="shared" si="22"/>
        <v>40990.375983796293</v>
      </c>
      <c r="T745" s="10">
        <f t="shared" si="23"/>
        <v>41015.541666666664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0">
        <f t="shared" si="22"/>
        <v>41226.623877314814</v>
      </c>
      <c r="T746" s="10">
        <f t="shared" si="23"/>
        <v>41256.623877314814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0">
        <f t="shared" si="22"/>
        <v>41367.238946759258</v>
      </c>
      <c r="T747" s="10">
        <f t="shared" si="23"/>
        <v>41397.238946759258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0">
        <f t="shared" si="22"/>
        <v>41156.709594907406</v>
      </c>
      <c r="T748" s="10">
        <f t="shared" si="23"/>
        <v>41174.832638888889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0">
        <f t="shared" si="22"/>
        <v>41988.215497685182</v>
      </c>
      <c r="T749" s="10">
        <f t="shared" si="23"/>
        <v>42019.120833333327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0">
        <f t="shared" si="22"/>
        <v>41831.513495370367</v>
      </c>
      <c r="T750" s="10">
        <f t="shared" si="23"/>
        <v>41861.513495370367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0">
        <f t="shared" si="22"/>
        <v>42733.607986111114</v>
      </c>
      <c r="T751" s="10">
        <f t="shared" si="23"/>
        <v>42763.607986111114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0">
        <f t="shared" si="22"/>
        <v>41299.544814814813</v>
      </c>
      <c r="T752" s="10">
        <f t="shared" si="23"/>
        <v>41329.544814814813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0">
        <f t="shared" si="22"/>
        <v>40713.297164351847</v>
      </c>
      <c r="T753" s="10">
        <f t="shared" si="23"/>
        <v>40759.297164351847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0">
        <f t="shared" si="22"/>
        <v>42639.088159722225</v>
      </c>
      <c r="T754" s="10">
        <f t="shared" si="23"/>
        <v>42659.124999999993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0">
        <f t="shared" si="22"/>
        <v>42019.256840277776</v>
      </c>
      <c r="T755" s="10">
        <f t="shared" si="23"/>
        <v>42049.256840277776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0">
        <f t="shared" si="22"/>
        <v>41249.41575231481</v>
      </c>
      <c r="T756" s="10">
        <f t="shared" si="23"/>
        <v>41279.41575231481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0">
        <f t="shared" si="22"/>
        <v>41383.271724537037</v>
      </c>
      <c r="T757" s="10">
        <f t="shared" si="23"/>
        <v>41413.695138888885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0">
        <f t="shared" si="22"/>
        <v>40590.433553240735</v>
      </c>
      <c r="T758" s="10">
        <f t="shared" si="23"/>
        <v>40651.391886574071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0">
        <f t="shared" si="22"/>
        <v>41234.721226851849</v>
      </c>
      <c r="T759" s="10">
        <f t="shared" si="23"/>
        <v>41248.721226851849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0">
        <f t="shared" si="22"/>
        <v>40429.503101851849</v>
      </c>
      <c r="T760" s="10">
        <f t="shared" si="23"/>
        <v>40459.503101851849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0">
        <f t="shared" si="22"/>
        <v>41788.996979166666</v>
      </c>
      <c r="T761" s="10">
        <f t="shared" si="23"/>
        <v>41828.996979166666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tr">
        <f>LEFT(N762,FIND("/",N762)-1)</f>
        <v>publishing</v>
      </c>
      <c r="R762" t="str">
        <f>RIGHT(N762,LEN(N762)-FIND("/",N762))</f>
        <v>fiction</v>
      </c>
      <c r="S762" s="10">
        <f t="shared" si="22"/>
        <v>42670.430706018517</v>
      </c>
      <c r="T762" s="10">
        <f t="shared" si="23"/>
        <v>42700.472372685181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0">
        <f t="shared" si="22"/>
        <v>41642.418124999997</v>
      </c>
      <c r="T763" s="10">
        <f t="shared" si="23"/>
        <v>41672.418124999997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tr">
        <f>LEFT(N764,FIND("/",N764)-1)</f>
        <v>publishing</v>
      </c>
      <c r="R764" t="str">
        <f>RIGHT(N764,LEN(N764)-FIND("/",N764))</f>
        <v>fiction</v>
      </c>
      <c r="S764" s="10">
        <f t="shared" si="22"/>
        <v>42690.52511574074</v>
      </c>
      <c r="T764" s="10">
        <f t="shared" si="23"/>
        <v>42707.916666666664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tr">
        <f>LEFT(N765,FIND("/",N765)-1)</f>
        <v>publishing</v>
      </c>
      <c r="R765" t="str">
        <f>RIGHT(N765,LEN(N765)-FIND("/",N765))</f>
        <v>fiction</v>
      </c>
      <c r="S765" s="10">
        <f t="shared" si="22"/>
        <v>41471.113518518512</v>
      </c>
      <c r="T765" s="10">
        <f t="shared" si="23"/>
        <v>41501.113518518512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tr">
        <f>LEFT(N766,FIND("/",N766)-1)</f>
        <v>publishing</v>
      </c>
      <c r="R766" t="str">
        <f>RIGHT(N766,LEN(N766)-FIND("/",N766))</f>
        <v>fiction</v>
      </c>
      <c r="S766" s="10">
        <f t="shared" si="22"/>
        <v>42226.839826388888</v>
      </c>
      <c r="T766" s="10">
        <f t="shared" si="23"/>
        <v>42256.839826388888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0">
        <f t="shared" si="22"/>
        <v>41901.209305555552</v>
      </c>
      <c r="T767" s="10">
        <f t="shared" si="23"/>
        <v>41931.209305555552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tr">
        <f>LEFT(N768,FIND("/",N768)-1)</f>
        <v>publishing</v>
      </c>
      <c r="R768" t="str">
        <f>RIGHT(N768,LEN(N768)-FIND("/",N768))</f>
        <v>fiction</v>
      </c>
      <c r="S768" s="10">
        <f t="shared" si="22"/>
        <v>42021.45003472222</v>
      </c>
      <c r="T768" s="10">
        <f t="shared" si="23"/>
        <v>42051.45003472222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tr">
        <f>LEFT(N769,FIND("/",N769)-1)</f>
        <v>publishing</v>
      </c>
      <c r="R769" t="str">
        <f>RIGHT(N769,LEN(N769)-FIND("/",N769))</f>
        <v>fiction</v>
      </c>
      <c r="S769" s="10">
        <f t="shared" si="22"/>
        <v>42114.810300925928</v>
      </c>
      <c r="T769" s="10">
        <f t="shared" si="23"/>
        <v>42144.810300925928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tr">
        <f>LEFT(N770,FIND("/",N770)-1)</f>
        <v>publishing</v>
      </c>
      <c r="R770" t="str">
        <f>RIGHT(N770,LEN(N770)-FIND("/",N770))</f>
        <v>fiction</v>
      </c>
      <c r="S770" s="10">
        <f t="shared" si="22"/>
        <v>41593.873726851853</v>
      </c>
      <c r="T770" s="10">
        <f t="shared" si="23"/>
        <v>41623.873726851853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0">
        <f t="shared" ref="S771:S834" si="24">(((J771/60)/60)/24)+DATE(1970,1,1)+(-8/24)</f>
        <v>41604.663124999999</v>
      </c>
      <c r="T771" s="10">
        <f t="shared" ref="T771:T834" si="25">(((I771/60)/60)/24)+DATE(1970,1,1)+(-8/24)</f>
        <v>41634.663124999999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tr">
        <f>LEFT(N772,FIND("/",N772)-1)</f>
        <v>publishing</v>
      </c>
      <c r="R772" t="str">
        <f>RIGHT(N772,LEN(N772)-FIND("/",N772))</f>
        <v>fiction</v>
      </c>
      <c r="S772" s="10">
        <f t="shared" si="24"/>
        <v>41289.666307870371</v>
      </c>
      <c r="T772" s="10">
        <f t="shared" si="25"/>
        <v>41329.666307870371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tr">
        <f>LEFT(N773,FIND("/",N773)-1)</f>
        <v>publishing</v>
      </c>
      <c r="R773" t="str">
        <f>RIGHT(N773,LEN(N773)-FIND("/",N773))</f>
        <v>fiction</v>
      </c>
      <c r="S773" s="10">
        <f t="shared" si="24"/>
        <v>42349.490763888891</v>
      </c>
      <c r="T773" s="10">
        <f t="shared" si="25"/>
        <v>42399.490763888891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tr">
        <f>LEFT(N774,FIND("/",N774)-1)</f>
        <v>publishing</v>
      </c>
      <c r="R774" t="str">
        <f>RIGHT(N774,LEN(N774)-FIND("/",N774))</f>
        <v>fiction</v>
      </c>
      <c r="S774" s="10">
        <f t="shared" si="24"/>
        <v>40067.723599537036</v>
      </c>
      <c r="T774" s="10">
        <f t="shared" si="25"/>
        <v>40117.832638888889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tr">
        <f>LEFT(N775,FIND("/",N775)-1)</f>
        <v>publishing</v>
      </c>
      <c r="R775" t="str">
        <f>RIGHT(N775,LEN(N775)-FIND("/",N775))</f>
        <v>fiction</v>
      </c>
      <c r="S775" s="10">
        <f t="shared" si="24"/>
        <v>42100.402604166658</v>
      </c>
      <c r="T775" s="10">
        <f t="shared" si="25"/>
        <v>42134.625694444439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tr">
        <f>LEFT(N776,FIND("/",N776)-1)</f>
        <v>publishing</v>
      </c>
      <c r="R776" t="str">
        <f>RIGHT(N776,LEN(N776)-FIND("/",N776))</f>
        <v>fiction</v>
      </c>
      <c r="S776" s="10">
        <f t="shared" si="24"/>
        <v>41663.446967592587</v>
      </c>
      <c r="T776" s="10">
        <f t="shared" si="25"/>
        <v>41693.446967592587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tr">
        <f>LEFT(N777,FIND("/",N777)-1)</f>
        <v>publishing</v>
      </c>
      <c r="R777" t="str">
        <f>RIGHT(N777,LEN(N777)-FIND("/",N777))</f>
        <v>fiction</v>
      </c>
      <c r="S777" s="10">
        <f t="shared" si="24"/>
        <v>40862.726793981477</v>
      </c>
      <c r="T777" s="10">
        <f t="shared" si="25"/>
        <v>40892.726793981477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0">
        <f t="shared" si="24"/>
        <v>42250.352372685178</v>
      </c>
      <c r="T778" s="10">
        <f t="shared" si="25"/>
        <v>42287.874999999993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tr">
        <f>LEFT(N779,FIND("/",N779)-1)</f>
        <v>publishing</v>
      </c>
      <c r="R779" t="str">
        <f>RIGHT(N779,LEN(N779)-FIND("/",N779))</f>
        <v>fiction</v>
      </c>
      <c r="S779" s="10">
        <f t="shared" si="24"/>
        <v>41456.647881944438</v>
      </c>
      <c r="T779" s="10">
        <f t="shared" si="25"/>
        <v>41486.647881944438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tr">
        <f>LEFT(N780,FIND("/",N780)-1)</f>
        <v>publishing</v>
      </c>
      <c r="R780" t="str">
        <f>RIGHT(N780,LEN(N780)-FIND("/",N780))</f>
        <v>fiction</v>
      </c>
      <c r="S780" s="10">
        <f t="shared" si="24"/>
        <v>41729.368981481479</v>
      </c>
      <c r="T780" s="10">
        <f t="shared" si="25"/>
        <v>41759.368981481479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0">
        <f t="shared" si="24"/>
        <v>40436.350752314815</v>
      </c>
      <c r="T781" s="10">
        <f t="shared" si="25"/>
        <v>40465.833333333328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0">
        <f t="shared" si="24"/>
        <v>40636.340567129628</v>
      </c>
      <c r="T782" s="10">
        <f t="shared" si="25"/>
        <v>40666.340567129628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0">
        <f t="shared" si="24"/>
        <v>41402.667523148149</v>
      </c>
      <c r="T783" s="10">
        <f t="shared" si="25"/>
        <v>41432.667523148149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tr">
        <f>LEFT(N784,FIND("/",N784)-1)</f>
        <v>music</v>
      </c>
      <c r="R784" t="str">
        <f>RIGHT(N784,LEN(N784)-FIND("/",N784))</f>
        <v>rock</v>
      </c>
      <c r="S784" s="10">
        <f t="shared" si="24"/>
        <v>41116.424791666665</v>
      </c>
      <c r="T784" s="10">
        <f t="shared" si="25"/>
        <v>41146.424791666665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0">
        <f t="shared" si="24"/>
        <v>40987.440381944441</v>
      </c>
      <c r="T785" s="10">
        <f t="shared" si="25"/>
        <v>41026.583333333328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tr">
        <f>LEFT(N786,FIND("/",N786)-1)</f>
        <v>music</v>
      </c>
      <c r="R786" t="str">
        <f>RIGHT(N786,LEN(N786)-FIND("/",N786))</f>
        <v>rock</v>
      </c>
      <c r="S786" s="10">
        <f t="shared" si="24"/>
        <v>41674.816192129627</v>
      </c>
      <c r="T786" s="10">
        <f t="shared" si="25"/>
        <v>41714.774525462963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0">
        <f t="shared" si="24"/>
        <v>41303.260590277772</v>
      </c>
      <c r="T787" s="10">
        <f t="shared" si="25"/>
        <v>41333.260590277772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0">
        <f t="shared" si="24"/>
        <v>40982.722615740735</v>
      </c>
      <c r="T788" s="10">
        <f t="shared" si="25"/>
        <v>41040.32430555555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0">
        <f t="shared" si="24"/>
        <v>41549.294282407405</v>
      </c>
      <c r="T789" s="10">
        <f t="shared" si="25"/>
        <v>41579.294282407405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0">
        <f t="shared" si="24"/>
        <v>41058.673472222217</v>
      </c>
      <c r="T790" s="10">
        <f t="shared" si="25"/>
        <v>41096.832638888889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0">
        <f t="shared" si="24"/>
        <v>41276.852777777778</v>
      </c>
      <c r="T791" s="10">
        <f t="shared" si="25"/>
        <v>41294.999305555553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0">
        <f t="shared" si="24"/>
        <v>41275.714571759258</v>
      </c>
      <c r="T792" s="10">
        <f t="shared" si="25"/>
        <v>41305.714571759258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tr">
        <f>LEFT(N793,FIND("/",N793)-1)</f>
        <v>music</v>
      </c>
      <c r="R793" t="str">
        <f>RIGHT(N793,LEN(N793)-FIND("/",N793))</f>
        <v>rock</v>
      </c>
      <c r="S793" s="10">
        <f t="shared" si="24"/>
        <v>41557.447291666664</v>
      </c>
      <c r="T793" s="10">
        <f t="shared" si="25"/>
        <v>41590.915972222218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0">
        <f t="shared" si="24"/>
        <v>41555.540312500001</v>
      </c>
      <c r="T794" s="10">
        <f t="shared" si="25"/>
        <v>41585.581979166665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0">
        <f t="shared" si="24"/>
        <v>41442.407916666663</v>
      </c>
      <c r="T795" s="10">
        <f t="shared" si="25"/>
        <v>41457.874305555553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0">
        <f t="shared" si="24"/>
        <v>40735.781678240739</v>
      </c>
      <c r="T796" s="10">
        <f t="shared" si="25"/>
        <v>40791.379166666666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0">
        <f t="shared" si="24"/>
        <v>40963.279699074068</v>
      </c>
      <c r="T797" s="10">
        <f t="shared" si="25"/>
        <v>41005.874305555553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0">
        <f t="shared" si="24"/>
        <v>41502.549594907403</v>
      </c>
      <c r="T798" s="10">
        <f t="shared" si="25"/>
        <v>41532.548611111109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0">
        <f t="shared" si="24"/>
        <v>40996.660740740735</v>
      </c>
      <c r="T799" s="10">
        <f t="shared" si="25"/>
        <v>41027.833333333328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0">
        <f t="shared" si="24"/>
        <v>41882.256793981483</v>
      </c>
      <c r="T800" s="10">
        <f t="shared" si="25"/>
        <v>41912.256793981483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0">
        <f t="shared" si="24"/>
        <v>40996.333865740737</v>
      </c>
      <c r="T801" s="10">
        <f t="shared" si="25"/>
        <v>41026.333865740737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tr">
        <f>LEFT(N802,FIND("/",N802)-1)</f>
        <v>music</v>
      </c>
      <c r="R802" t="str">
        <f>RIGHT(N802,LEN(N802)-FIND("/",N802))</f>
        <v>rock</v>
      </c>
      <c r="S802" s="10">
        <f t="shared" si="24"/>
        <v>41863.100162037037</v>
      </c>
      <c r="T802" s="10">
        <f t="shared" si="25"/>
        <v>41893.100162037037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0">
        <f t="shared" si="24"/>
        <v>40695.462037037032</v>
      </c>
      <c r="T803" s="10">
        <f t="shared" si="25"/>
        <v>40725.462037037032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0">
        <f t="shared" si="24"/>
        <v>41122.688935185186</v>
      </c>
      <c r="T804" s="10">
        <f t="shared" si="25"/>
        <v>41168.836805555555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0">
        <f t="shared" si="24"/>
        <v>40665.616643518515</v>
      </c>
      <c r="T805" s="10">
        <f t="shared" si="25"/>
        <v>40691.708333333328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0">
        <f t="shared" si="24"/>
        <v>40729.772291666668</v>
      </c>
      <c r="T806" s="10">
        <f t="shared" si="25"/>
        <v>40746.832638888889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0">
        <f t="shared" si="24"/>
        <v>40690.489722222221</v>
      </c>
      <c r="T807" s="10">
        <f t="shared" si="25"/>
        <v>40740.625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0">
        <f t="shared" si="24"/>
        <v>40763.358090277776</v>
      </c>
      <c r="T808" s="10">
        <f t="shared" si="25"/>
        <v>40793.358090277776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0">
        <f t="shared" si="24"/>
        <v>42759.295266203706</v>
      </c>
      <c r="T809" s="10">
        <f t="shared" si="25"/>
        <v>42794.749999999993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0">
        <f t="shared" si="24"/>
        <v>41961.767199074071</v>
      </c>
      <c r="T810" s="10">
        <f t="shared" si="25"/>
        <v>41994.874305555553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0">
        <f t="shared" si="24"/>
        <v>41628.500347222223</v>
      </c>
      <c r="T811" s="10">
        <f t="shared" si="25"/>
        <v>41658.500347222223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0">
        <f t="shared" si="24"/>
        <v>41122.722939814812</v>
      </c>
      <c r="T812" s="10">
        <f t="shared" si="25"/>
        <v>41152.722939814812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0">
        <f t="shared" si="24"/>
        <v>41443.310208333329</v>
      </c>
      <c r="T813" s="10">
        <f t="shared" si="25"/>
        <v>41465.369444444441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0">
        <f t="shared" si="24"/>
        <v>41281.684629629628</v>
      </c>
      <c r="T814" s="10">
        <f t="shared" si="25"/>
        <v>41334.248611111107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0">
        <f t="shared" si="24"/>
        <v>41080.626909722218</v>
      </c>
      <c r="T815" s="10">
        <f t="shared" si="25"/>
        <v>41110.626909722218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0">
        <f t="shared" si="24"/>
        <v>40679.409733796296</v>
      </c>
      <c r="T816" s="10">
        <f t="shared" si="25"/>
        <v>40694.419444444444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0">
        <f t="shared" si="24"/>
        <v>41914.58452546296</v>
      </c>
      <c r="T817" s="10">
        <f t="shared" si="25"/>
        <v>41944.58452546296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tr">
        <f>LEFT(N818,FIND("/",N818)-1)</f>
        <v>music</v>
      </c>
      <c r="R818" t="str">
        <f>RIGHT(N818,LEN(N818)-FIND("/",N818))</f>
        <v>rock</v>
      </c>
      <c r="S818" s="10">
        <f t="shared" si="24"/>
        <v>41341.537534722222</v>
      </c>
      <c r="T818" s="10">
        <f t="shared" si="25"/>
        <v>41372.9375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0">
        <f t="shared" si="24"/>
        <v>40925.266331018516</v>
      </c>
      <c r="T819" s="10">
        <f t="shared" si="25"/>
        <v>40978.874305555553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0">
        <f t="shared" si="24"/>
        <v>41120.54954861111</v>
      </c>
      <c r="T820" s="10">
        <f t="shared" si="25"/>
        <v>41128.375694444439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0">
        <f t="shared" si="24"/>
        <v>41619.664976851847</v>
      </c>
      <c r="T821" s="10">
        <f t="shared" si="25"/>
        <v>41628.863888888889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0">
        <f t="shared" si="24"/>
        <v>41768.508587962962</v>
      </c>
      <c r="T822" s="10">
        <f t="shared" si="25"/>
        <v>41798.875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0">
        <f t="shared" si="24"/>
        <v>42093.58871527778</v>
      </c>
      <c r="T823" s="10">
        <f t="shared" si="25"/>
        <v>42127.834027777775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0">
        <f t="shared" si="24"/>
        <v>41157.614004629628</v>
      </c>
      <c r="T824" s="10">
        <f t="shared" si="25"/>
        <v>41187.614004629628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0">
        <f t="shared" si="24"/>
        <v>42055.639490740738</v>
      </c>
      <c r="T825" s="10">
        <f t="shared" si="25"/>
        <v>42085.597824074073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0">
        <f t="shared" si="24"/>
        <v>40249.908773148149</v>
      </c>
      <c r="T826" s="10">
        <f t="shared" si="25"/>
        <v>40285.957638888889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0">
        <f t="shared" si="24"/>
        <v>41185.973194444443</v>
      </c>
      <c r="T827" s="10">
        <f t="shared" si="25"/>
        <v>41210.973194444443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0">
        <f t="shared" si="24"/>
        <v>40972.705208333333</v>
      </c>
      <c r="T828" s="10">
        <f t="shared" si="25"/>
        <v>40993.663541666661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0">
        <f t="shared" si="24"/>
        <v>40927.140127314815</v>
      </c>
      <c r="T829" s="10">
        <f t="shared" si="25"/>
        <v>40953.492361111108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0">
        <f t="shared" si="24"/>
        <v>41072.71738425926</v>
      </c>
      <c r="T830" s="10">
        <f t="shared" si="25"/>
        <v>41085.35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tr">
        <f>LEFT(N831,FIND("/",N831)-1)</f>
        <v>music</v>
      </c>
      <c r="R831" t="str">
        <f>RIGHT(N831,LEN(N831)-FIND("/",N831))</f>
        <v>rock</v>
      </c>
      <c r="S831" s="10">
        <f t="shared" si="24"/>
        <v>42504.468055555553</v>
      </c>
      <c r="T831" s="10">
        <f t="shared" si="25"/>
        <v>42564.468055555553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tr">
        <f>LEFT(N832,FIND("/",N832)-1)</f>
        <v>music</v>
      </c>
      <c r="R832" t="str">
        <f>RIGHT(N832,LEN(N832)-FIND("/",N832))</f>
        <v>rock</v>
      </c>
      <c r="S832" s="10">
        <f t="shared" si="24"/>
        <v>41325.192418981482</v>
      </c>
      <c r="T832" s="10">
        <f t="shared" si="25"/>
        <v>41355.15075231481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tr">
        <f>LEFT(N833,FIND("/",N833)-1)</f>
        <v>music</v>
      </c>
      <c r="R833" t="str">
        <f>RIGHT(N833,LEN(N833)-FIND("/",N833))</f>
        <v>rock</v>
      </c>
      <c r="S833" s="10">
        <f t="shared" si="24"/>
        <v>40996.313587962963</v>
      </c>
      <c r="T833" s="10">
        <f t="shared" si="25"/>
        <v>41026.313587962963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0">
        <f t="shared" si="24"/>
        <v>40869.341840277775</v>
      </c>
      <c r="T834" s="10">
        <f t="shared" si="25"/>
        <v>40929.009027777778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0">
        <f t="shared" ref="S835:S898" si="26">(((J835/60)/60)/24)+DATE(1970,1,1)+(-8/24)</f>
        <v>41718.544849537036</v>
      </c>
      <c r="T835" s="10">
        <f t="shared" ref="T835:T898" si="27">(((I835/60)/60)/24)+DATE(1970,1,1)+(-8/24)</f>
        <v>41748.544849537036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tr">
        <f>LEFT(N836,FIND("/",N836)-1)</f>
        <v>music</v>
      </c>
      <c r="R836" t="str">
        <f>RIGHT(N836,LEN(N836)-FIND("/",N836))</f>
        <v>rock</v>
      </c>
      <c r="S836" s="10">
        <f t="shared" si="26"/>
        <v>41422.489490740736</v>
      </c>
      <c r="T836" s="10">
        <f t="shared" si="27"/>
        <v>41455.832638888889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tr">
        <f>LEFT(N837,FIND("/",N837)-1)</f>
        <v>music</v>
      </c>
      <c r="R837" t="str">
        <f>RIGHT(N837,LEN(N837)-FIND("/",N837))</f>
        <v>rock</v>
      </c>
      <c r="S837" s="10">
        <f t="shared" si="26"/>
        <v>41005.124513888884</v>
      </c>
      <c r="T837" s="10">
        <f t="shared" si="27"/>
        <v>41047.791666666664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0">
        <f t="shared" si="26"/>
        <v>41523.723587962959</v>
      </c>
      <c r="T838" s="10">
        <f t="shared" si="27"/>
        <v>41553.723587962959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0">
        <f t="shared" si="26"/>
        <v>41730.66506944444</v>
      </c>
      <c r="T839" s="10">
        <f t="shared" si="27"/>
        <v>41760.66506944444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0">
        <f t="shared" si="26"/>
        <v>40895.564641203702</v>
      </c>
      <c r="T840" s="10">
        <f t="shared" si="27"/>
        <v>40925.564641203702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0">
        <f t="shared" si="26"/>
        <v>41144.430046296293</v>
      </c>
      <c r="T841" s="10">
        <f t="shared" si="27"/>
        <v>41174.430046296293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0">
        <f t="shared" si="26"/>
        <v>42606.893368055556</v>
      </c>
      <c r="T842" s="10">
        <f t="shared" si="27"/>
        <v>42636.893368055556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0">
        <f t="shared" si="26"/>
        <v>41923.50535879629</v>
      </c>
      <c r="T843" s="10">
        <f t="shared" si="27"/>
        <v>41953.547025462954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0">
        <f t="shared" si="26"/>
        <v>41526.259062500001</v>
      </c>
      <c r="T844" s="10">
        <f t="shared" si="27"/>
        <v>41560.832638888889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0">
        <f t="shared" si="26"/>
        <v>42694.924537037034</v>
      </c>
      <c r="T845" s="10">
        <f t="shared" si="27"/>
        <v>42711.999999999993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0">
        <f t="shared" si="26"/>
        <v>41905.351296296292</v>
      </c>
      <c r="T846" s="10">
        <f t="shared" si="27"/>
        <v>41943.874305555553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0">
        <f t="shared" si="26"/>
        <v>42577.872638888883</v>
      </c>
      <c r="T847" s="10">
        <f t="shared" si="27"/>
        <v>42617.832638888889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0">
        <f t="shared" si="26"/>
        <v>41694.058506944442</v>
      </c>
      <c r="T848" s="10">
        <f t="shared" si="27"/>
        <v>41708.25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tr">
        <f>LEFT(N849,FIND("/",N849)-1)</f>
        <v>music</v>
      </c>
      <c r="R849" t="str">
        <f>RIGHT(N849,LEN(N849)-FIND("/",N849))</f>
        <v>metal</v>
      </c>
      <c r="S849" s="10">
        <f t="shared" si="26"/>
        <v>42165.465000000004</v>
      </c>
      <c r="T849" s="10">
        <f t="shared" si="27"/>
        <v>42195.465000000004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tr">
        <f>LEFT(N850,FIND("/",N850)-1)</f>
        <v>music</v>
      </c>
      <c r="R850" t="str">
        <f>RIGHT(N850,LEN(N850)-FIND("/",N850))</f>
        <v>metal</v>
      </c>
      <c r="S850" s="10">
        <f t="shared" si="26"/>
        <v>42078.458715277775</v>
      </c>
      <c r="T850" s="10">
        <f t="shared" si="27"/>
        <v>42108.458715277775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0">
        <f t="shared" si="26"/>
        <v>42050.81555555555</v>
      </c>
      <c r="T851" s="10">
        <f t="shared" si="27"/>
        <v>42078.773888888885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0">
        <f t="shared" si="26"/>
        <v>42452.494409722225</v>
      </c>
      <c r="T852" s="10">
        <f t="shared" si="27"/>
        <v>42484.874305555553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0">
        <f t="shared" si="26"/>
        <v>42522.546909722216</v>
      </c>
      <c r="T853" s="10">
        <f t="shared" si="27"/>
        <v>42582.489583333336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0">
        <f t="shared" si="26"/>
        <v>42656.47216435185</v>
      </c>
      <c r="T854" s="10">
        <f t="shared" si="27"/>
        <v>42667.541666666664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tr">
        <f>LEFT(N855,FIND("/",N855)-1)</f>
        <v>music</v>
      </c>
      <c r="R855" t="str">
        <f>RIGHT(N855,LEN(N855)-FIND("/",N855))</f>
        <v>metal</v>
      </c>
      <c r="S855" s="10">
        <f t="shared" si="26"/>
        <v>42021.49894675926</v>
      </c>
      <c r="T855" s="10">
        <f t="shared" si="27"/>
        <v>42051.49894675926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0">
        <f t="shared" si="26"/>
        <v>42701.879004629627</v>
      </c>
      <c r="T856" s="10">
        <f t="shared" si="27"/>
        <v>42731.879004629627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0">
        <f t="shared" si="26"/>
        <v>42544.791863425926</v>
      </c>
      <c r="T857" s="10">
        <f t="shared" si="27"/>
        <v>42574.791863425926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0">
        <f t="shared" si="26"/>
        <v>42608.978657407402</v>
      </c>
      <c r="T858" s="10">
        <f t="shared" si="27"/>
        <v>42668.458333333336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tr">
        <f>LEFT(N859,FIND("/",N859)-1)</f>
        <v>music</v>
      </c>
      <c r="R859" t="str">
        <f>RIGHT(N859,LEN(N859)-FIND("/",N859))</f>
        <v>metal</v>
      </c>
      <c r="S859" s="10">
        <f t="shared" si="26"/>
        <v>42291.248043981475</v>
      </c>
      <c r="T859" s="10">
        <f t="shared" si="27"/>
        <v>42333.289710648147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0">
        <f t="shared" si="26"/>
        <v>42079.412245370368</v>
      </c>
      <c r="T860" s="10">
        <f t="shared" si="27"/>
        <v>42109.624305555553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0">
        <f t="shared" si="26"/>
        <v>42128.486898148149</v>
      </c>
      <c r="T861" s="10">
        <f t="shared" si="27"/>
        <v>42158.666666666664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0">
        <f t="shared" si="26"/>
        <v>41570.149456018517</v>
      </c>
      <c r="T862" s="10">
        <f t="shared" si="27"/>
        <v>41600.191122685181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tr">
        <f>LEFT(N863,FIND("/",N863)-1)</f>
        <v>music</v>
      </c>
      <c r="R863" t="str">
        <f>RIGHT(N863,LEN(N863)-FIND("/",N863))</f>
        <v>jazz</v>
      </c>
      <c r="S863" s="10">
        <f t="shared" si="26"/>
        <v>42599.631990740738</v>
      </c>
      <c r="T863" s="10">
        <f t="shared" si="27"/>
        <v>42629.631990740738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tr">
        <f>LEFT(N864,FIND("/",N864)-1)</f>
        <v>music</v>
      </c>
      <c r="R864" t="str">
        <f>RIGHT(N864,LEN(N864)-FIND("/",N864))</f>
        <v>jazz</v>
      </c>
      <c r="S864" s="10">
        <f t="shared" si="26"/>
        <v>41559.221620370365</v>
      </c>
      <c r="T864" s="10">
        <f t="shared" si="27"/>
        <v>41589.263287037036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tr">
        <f>LEFT(N865,FIND("/",N865)-1)</f>
        <v>music</v>
      </c>
      <c r="R865" t="str">
        <f>RIGHT(N865,LEN(N865)-FIND("/",N865))</f>
        <v>jazz</v>
      </c>
      <c r="S865" s="10">
        <f t="shared" si="26"/>
        <v>40920.784328703703</v>
      </c>
      <c r="T865" s="10">
        <f t="shared" si="27"/>
        <v>40950.784328703703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0">
        <f t="shared" si="26"/>
        <v>41540.773587962962</v>
      </c>
      <c r="T866" s="10">
        <f t="shared" si="27"/>
        <v>41563.082638888889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tr">
        <f>LEFT(N867,FIND("/",N867)-1)</f>
        <v>music</v>
      </c>
      <c r="R867" t="str">
        <f>RIGHT(N867,LEN(N867)-FIND("/",N867))</f>
        <v>jazz</v>
      </c>
      <c r="S867" s="10">
        <f t="shared" si="26"/>
        <v>41230.439780092594</v>
      </c>
      <c r="T867" s="10">
        <f t="shared" si="27"/>
        <v>41290.439780092594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0">
        <f t="shared" si="26"/>
        <v>42025.304606481477</v>
      </c>
      <c r="T868" s="10">
        <f t="shared" si="27"/>
        <v>42063.298611111109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0">
        <f t="shared" si="26"/>
        <v>40087.772060185183</v>
      </c>
      <c r="T869" s="10">
        <f t="shared" si="27"/>
        <v>40147.874305555553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tr">
        <f>LEFT(N870,FIND("/",N870)-1)</f>
        <v>music</v>
      </c>
      <c r="R870" t="str">
        <f>RIGHT(N870,LEN(N870)-FIND("/",N870))</f>
        <v>jazz</v>
      </c>
      <c r="S870" s="10">
        <f t="shared" si="26"/>
        <v>41615.694421296292</v>
      </c>
      <c r="T870" s="10">
        <f t="shared" si="27"/>
        <v>41645.694421296292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0">
        <f t="shared" si="26"/>
        <v>41342.512233796297</v>
      </c>
      <c r="T871" s="10">
        <f t="shared" si="27"/>
        <v>41372.470567129625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tr">
        <f>LEFT(N872,FIND("/",N872)-1)</f>
        <v>music</v>
      </c>
      <c r="R872" t="str">
        <f>RIGHT(N872,LEN(N872)-FIND("/",N872))</f>
        <v>jazz</v>
      </c>
      <c r="S872" s="10">
        <f t="shared" si="26"/>
        <v>41487.688923611109</v>
      </c>
      <c r="T872" s="10">
        <f t="shared" si="27"/>
        <v>41517.688923611109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0">
        <f t="shared" si="26"/>
        <v>41577.227951388886</v>
      </c>
      <c r="T873" s="10">
        <f t="shared" si="27"/>
        <v>41607.26961805555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tr">
        <f>LEFT(N874,FIND("/",N874)-1)</f>
        <v>music</v>
      </c>
      <c r="R874" t="str">
        <f>RIGHT(N874,LEN(N874)-FIND("/",N874))</f>
        <v>jazz</v>
      </c>
      <c r="S874" s="10">
        <f t="shared" si="26"/>
        <v>40567.492210648146</v>
      </c>
      <c r="T874" s="10">
        <f t="shared" si="27"/>
        <v>40612.492210648146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tr">
        <f>LEFT(N875,FIND("/",N875)-1)</f>
        <v>music</v>
      </c>
      <c r="R875" t="str">
        <f>RIGHT(N875,LEN(N875)-FIND("/",N875))</f>
        <v>jazz</v>
      </c>
      <c r="S875" s="10">
        <f t="shared" si="26"/>
        <v>41183.833796296298</v>
      </c>
      <c r="T875" s="10">
        <f t="shared" si="27"/>
        <v>41223.875462962962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0">
        <f t="shared" si="26"/>
        <v>41368.250393518516</v>
      </c>
      <c r="T876" s="10">
        <f t="shared" si="27"/>
        <v>41398.250393518516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tr">
        <f>LEFT(N877,FIND("/",N877)-1)</f>
        <v>music</v>
      </c>
      <c r="R877" t="str">
        <f>RIGHT(N877,LEN(N877)-FIND("/",N877))</f>
        <v>jazz</v>
      </c>
      <c r="S877" s="10">
        <f t="shared" si="26"/>
        <v>42248.390405092585</v>
      </c>
      <c r="T877" s="10">
        <f t="shared" si="27"/>
        <v>42268.390405092585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0">
        <f t="shared" si="26"/>
        <v>41276.163506944438</v>
      </c>
      <c r="T878" s="10">
        <f t="shared" si="27"/>
        <v>41309.163506944438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0">
        <f t="shared" si="26"/>
        <v>41597.455555555556</v>
      </c>
      <c r="T879" s="10">
        <f t="shared" si="27"/>
        <v>41627.455555555556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tr">
        <f>LEFT(N880,FIND("/",N880)-1)</f>
        <v>music</v>
      </c>
      <c r="R880" t="str">
        <f>RIGHT(N880,LEN(N880)-FIND("/",N880))</f>
        <v>jazz</v>
      </c>
      <c r="S880" s="10">
        <f t="shared" si="26"/>
        <v>40504.899583333332</v>
      </c>
      <c r="T880" s="10">
        <f t="shared" si="27"/>
        <v>40534.899583333332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0">
        <f t="shared" si="26"/>
        <v>41037.496585648143</v>
      </c>
      <c r="T881" s="10">
        <f t="shared" si="27"/>
        <v>41058.496585648143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tr">
        <f>LEFT(N882,FIND("/",N882)-1)</f>
        <v>music</v>
      </c>
      <c r="R882" t="str">
        <f>RIGHT(N882,LEN(N882)-FIND("/",N882))</f>
        <v>indie rock</v>
      </c>
      <c r="S882" s="10">
        <f t="shared" si="26"/>
        <v>41178.987708333334</v>
      </c>
      <c r="T882" s="10">
        <f t="shared" si="27"/>
        <v>41211.987708333334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tr">
        <f>LEFT(N883,FIND("/",N883)-1)</f>
        <v>music</v>
      </c>
      <c r="R883" t="str">
        <f>RIGHT(N883,LEN(N883)-FIND("/",N883))</f>
        <v>indie rock</v>
      </c>
      <c r="S883" s="10">
        <f t="shared" si="26"/>
        <v>40876.917662037034</v>
      </c>
      <c r="T883" s="10">
        <f t="shared" si="27"/>
        <v>40921.917662037034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0">
        <f t="shared" si="26"/>
        <v>40759.527199074073</v>
      </c>
      <c r="T884" s="10">
        <f t="shared" si="27"/>
        <v>40792.527199074073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tr">
        <f>LEFT(N885,FIND("/",N885)-1)</f>
        <v>music</v>
      </c>
      <c r="R885" t="str">
        <f>RIGHT(N885,LEN(N885)-FIND("/",N885))</f>
        <v>indie rock</v>
      </c>
      <c r="S885" s="10">
        <f t="shared" si="26"/>
        <v>42371.602256944439</v>
      </c>
      <c r="T885" s="10">
        <f t="shared" si="27"/>
        <v>42431.602256944439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tr">
        <f>LEFT(N886,FIND("/",N886)-1)</f>
        <v>music</v>
      </c>
      <c r="R886" t="str">
        <f>RIGHT(N886,LEN(N886)-FIND("/",N886))</f>
        <v>indie rock</v>
      </c>
      <c r="S886" s="10">
        <f t="shared" si="26"/>
        <v>40981.469282407401</v>
      </c>
      <c r="T886" s="10">
        <f t="shared" si="27"/>
        <v>41040.771527777775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0">
        <f t="shared" si="26"/>
        <v>42713.607766203706</v>
      </c>
      <c r="T887" s="10">
        <f t="shared" si="27"/>
        <v>42734.607766203706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0">
        <f t="shared" si="26"/>
        <v>42603.537187499998</v>
      </c>
      <c r="T888" s="10">
        <f t="shared" si="27"/>
        <v>42628.537187499998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tr">
        <f>LEFT(N889,FIND("/",N889)-1)</f>
        <v>music</v>
      </c>
      <c r="R889" t="str">
        <f>RIGHT(N889,LEN(N889)-FIND("/",N889))</f>
        <v>indie rock</v>
      </c>
      <c r="S889" s="10">
        <f t="shared" si="26"/>
        <v>41026.62563657407</v>
      </c>
      <c r="T889" s="10">
        <f t="shared" si="27"/>
        <v>41056.62563657407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tr">
        <f>LEFT(N890,FIND("/",N890)-1)</f>
        <v>music</v>
      </c>
      <c r="R890" t="str">
        <f>RIGHT(N890,LEN(N890)-FIND("/",N890))</f>
        <v>indie rock</v>
      </c>
      <c r="S890" s="10">
        <f t="shared" si="26"/>
        <v>40751.419965277775</v>
      </c>
      <c r="T890" s="10">
        <f t="shared" si="27"/>
        <v>40786.916666666664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0">
        <f t="shared" si="26"/>
        <v>41887.450729166667</v>
      </c>
      <c r="T891" s="10">
        <f t="shared" si="27"/>
        <v>41917.450729166667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tr">
        <f>LEFT(N892,FIND("/",N892)-1)</f>
        <v>music</v>
      </c>
      <c r="R892" t="str">
        <f>RIGHT(N892,LEN(N892)-FIND("/",N892))</f>
        <v>indie rock</v>
      </c>
      <c r="S892" s="10">
        <f t="shared" si="26"/>
        <v>41569.365497685183</v>
      </c>
      <c r="T892" s="10">
        <f t="shared" si="27"/>
        <v>41599.407164351847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0">
        <f t="shared" si="26"/>
        <v>41841.698263888888</v>
      </c>
      <c r="T893" s="10">
        <f t="shared" si="27"/>
        <v>41871.698263888888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0">
        <f t="shared" si="26"/>
        <v>40303.866701388884</v>
      </c>
      <c r="T894" s="10">
        <f t="shared" si="27"/>
        <v>40390.833333333328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tr">
        <f>LEFT(N895,FIND("/",N895)-1)</f>
        <v>music</v>
      </c>
      <c r="R895" t="str">
        <f>RIGHT(N895,LEN(N895)-FIND("/",N895))</f>
        <v>indie rock</v>
      </c>
      <c r="S895" s="10">
        <f t="shared" si="26"/>
        <v>42065.564386574071</v>
      </c>
      <c r="T895" s="10">
        <f t="shared" si="27"/>
        <v>42095.522719907407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0">
        <f t="shared" si="26"/>
        <v>42496.648263888892</v>
      </c>
      <c r="T896" s="10">
        <f t="shared" si="27"/>
        <v>42526.648263888892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0">
        <f t="shared" si="26"/>
        <v>40430.794317129628</v>
      </c>
      <c r="T897" s="10">
        <f t="shared" si="27"/>
        <v>40475.794317129628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0">
        <f t="shared" si="26"/>
        <v>42218.539652777778</v>
      </c>
      <c r="T898" s="10">
        <f t="shared" si="27"/>
        <v>42243.833333333336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tr">
        <f>LEFT(N899,FIND("/",N899)-1)</f>
        <v>music</v>
      </c>
      <c r="R899" t="str">
        <f>RIGHT(N899,LEN(N899)-FIND("/",N899))</f>
        <v>indie rock</v>
      </c>
      <c r="S899" s="10">
        <f t="shared" ref="S899:S962" si="28">(((J899/60)/60)/24)+DATE(1970,1,1)+(-8/24)</f>
        <v>41211.355416666665</v>
      </c>
      <c r="T899" s="10">
        <f t="shared" ref="T899:T962" si="29">(((I899/60)/60)/24)+DATE(1970,1,1)+(-8/24)</f>
        <v>41241.39708333333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tr">
        <f>LEFT(N900,FIND("/",N900)-1)</f>
        <v>music</v>
      </c>
      <c r="R900" t="str">
        <f>RIGHT(N900,LEN(N900)-FIND("/",N900))</f>
        <v>indie rock</v>
      </c>
      <c r="S900" s="10">
        <f t="shared" si="28"/>
        <v>40878.424884259257</v>
      </c>
      <c r="T900" s="10">
        <f t="shared" si="29"/>
        <v>40923.424884259257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tr">
        <f>LEFT(N901,FIND("/",N901)-1)</f>
        <v>music</v>
      </c>
      <c r="R901" t="str">
        <f>RIGHT(N901,LEN(N901)-FIND("/",N901))</f>
        <v>indie rock</v>
      </c>
      <c r="S901" s="10">
        <f t="shared" si="28"/>
        <v>40645.765763888885</v>
      </c>
      <c r="T901" s="10">
        <f t="shared" si="29"/>
        <v>40690.765763888885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tr">
        <f>LEFT(N902,FIND("/",N902)-1)</f>
        <v>music</v>
      </c>
      <c r="R902" t="str">
        <f>RIGHT(N902,LEN(N902)-FIND("/",N902))</f>
        <v>jazz</v>
      </c>
      <c r="S902" s="10">
        <f t="shared" si="28"/>
        <v>42429.516226851854</v>
      </c>
      <c r="T902" s="10">
        <f t="shared" si="29"/>
        <v>42459.474560185183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tr">
        <f>LEFT(N903,FIND("/",N903)-1)</f>
        <v>music</v>
      </c>
      <c r="R903" t="str">
        <f>RIGHT(N903,LEN(N903)-FIND("/",N903))</f>
        <v>jazz</v>
      </c>
      <c r="S903" s="10">
        <f t="shared" si="28"/>
        <v>40291.478171296294</v>
      </c>
      <c r="T903" s="10">
        <f t="shared" si="29"/>
        <v>40337.46597222222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tr">
        <f>LEFT(N904,FIND("/",N904)-1)</f>
        <v>music</v>
      </c>
      <c r="R904" t="str">
        <f>RIGHT(N904,LEN(N904)-FIND("/",N904))</f>
        <v>jazz</v>
      </c>
      <c r="S904" s="10">
        <f t="shared" si="28"/>
        <v>41829.632199074069</v>
      </c>
      <c r="T904" s="10">
        <f t="shared" si="29"/>
        <v>41881.3125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tr">
        <f>LEFT(N905,FIND("/",N905)-1)</f>
        <v>music</v>
      </c>
      <c r="R905" t="str">
        <f>RIGHT(N905,LEN(N905)-FIND("/",N905))</f>
        <v>jazz</v>
      </c>
      <c r="S905" s="10">
        <f t="shared" si="28"/>
        <v>41149.462731481479</v>
      </c>
      <c r="T905" s="10">
        <f t="shared" si="29"/>
        <v>41174.767361111109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0">
        <f t="shared" si="28"/>
        <v>42341.74695601852</v>
      </c>
      <c r="T906" s="10">
        <f t="shared" si="29"/>
        <v>42371.74695601852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0">
        <f t="shared" si="28"/>
        <v>40506.906550925924</v>
      </c>
      <c r="T907" s="10">
        <f t="shared" si="29"/>
        <v>40566.906550925924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tr">
        <f>LEFT(N908,FIND("/",N908)-1)</f>
        <v>music</v>
      </c>
      <c r="R908" t="str">
        <f>RIGHT(N908,LEN(N908)-FIND("/",N908))</f>
        <v>jazz</v>
      </c>
      <c r="S908" s="10">
        <f t="shared" si="28"/>
        <v>41680.856365740736</v>
      </c>
      <c r="T908" s="10">
        <f t="shared" si="29"/>
        <v>41710.814699074072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tr">
        <f>LEFT(N909,FIND("/",N909)-1)</f>
        <v>music</v>
      </c>
      <c r="R909" t="str">
        <f>RIGHT(N909,LEN(N909)-FIND("/",N909))</f>
        <v>jazz</v>
      </c>
      <c r="S909" s="10">
        <f t="shared" si="28"/>
        <v>40766.8590625</v>
      </c>
      <c r="T909" s="10">
        <f t="shared" si="29"/>
        <v>40796.8590625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tr">
        <f>LEFT(N910,FIND("/",N910)-1)</f>
        <v>music</v>
      </c>
      <c r="R910" t="str">
        <f>RIGHT(N910,LEN(N910)-FIND("/",N910))</f>
        <v>jazz</v>
      </c>
      <c r="S910" s="10">
        <f t="shared" si="28"/>
        <v>40340.468229166661</v>
      </c>
      <c r="T910" s="10">
        <f t="shared" si="29"/>
        <v>40385.874305555553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tr">
        <f>LEFT(N911,FIND("/",N911)-1)</f>
        <v>music</v>
      </c>
      <c r="R911" t="str">
        <f>RIGHT(N911,LEN(N911)-FIND("/",N911))</f>
        <v>jazz</v>
      </c>
      <c r="S911" s="10">
        <f t="shared" si="28"/>
        <v>41081.356944444444</v>
      </c>
      <c r="T911" s="10">
        <f t="shared" si="29"/>
        <v>41112.833333333328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tr">
        <f>LEFT(N912,FIND("/",N912)-1)</f>
        <v>music</v>
      </c>
      <c r="R912" t="str">
        <f>RIGHT(N912,LEN(N912)-FIND("/",N912))</f>
        <v>jazz</v>
      </c>
      <c r="S912" s="10">
        <f t="shared" si="28"/>
        <v>42737.212025462963</v>
      </c>
      <c r="T912" s="10">
        <f t="shared" si="29"/>
        <v>42797.212025462963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tr">
        <f>LEFT(N913,FIND("/",N913)-1)</f>
        <v>music</v>
      </c>
      <c r="R913" t="str">
        <f>RIGHT(N913,LEN(N913)-FIND("/",N913))</f>
        <v>jazz</v>
      </c>
      <c r="S913" s="10">
        <f t="shared" si="28"/>
        <v>41641.671817129631</v>
      </c>
      <c r="T913" s="10">
        <f t="shared" si="29"/>
        <v>41662.671817129631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tr">
        <f>LEFT(N914,FIND("/",N914)-1)</f>
        <v>music</v>
      </c>
      <c r="R914" t="str">
        <f>RIGHT(N914,LEN(N914)-FIND("/",N914))</f>
        <v>jazz</v>
      </c>
      <c r="S914" s="10">
        <f t="shared" si="28"/>
        <v>41193.776006944441</v>
      </c>
      <c r="T914" s="10">
        <f t="shared" si="29"/>
        <v>41253.817673611105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0">
        <f t="shared" si="28"/>
        <v>41003.805775462963</v>
      </c>
      <c r="T915" s="10">
        <f t="shared" si="29"/>
        <v>41033.805775462963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tr">
        <f>LEFT(N916,FIND("/",N916)-1)</f>
        <v>music</v>
      </c>
      <c r="R916" t="str">
        <f>RIGHT(N916,LEN(N916)-FIND("/",N916))</f>
        <v>jazz</v>
      </c>
      <c r="S916" s="10">
        <f t="shared" si="28"/>
        <v>41116.429942129631</v>
      </c>
      <c r="T916" s="10">
        <f t="shared" si="29"/>
        <v>41146.429942129631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0">
        <f t="shared" si="28"/>
        <v>40937.346226851849</v>
      </c>
      <c r="T917" s="10">
        <f t="shared" si="29"/>
        <v>40968.874305555553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tr">
        <f>LEFT(N918,FIND("/",N918)-1)</f>
        <v>music</v>
      </c>
      <c r="R918" t="str">
        <f>RIGHT(N918,LEN(N918)-FIND("/",N918))</f>
        <v>jazz</v>
      </c>
      <c r="S918" s="10">
        <f t="shared" si="28"/>
        <v>40434.520069444443</v>
      </c>
      <c r="T918" s="10">
        <f t="shared" si="29"/>
        <v>40472.875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tr">
        <f>LEFT(N919,FIND("/",N919)-1)</f>
        <v>music</v>
      </c>
      <c r="R919" t="str">
        <f>RIGHT(N919,LEN(N919)-FIND("/",N919))</f>
        <v>jazz</v>
      </c>
      <c r="S919" s="10">
        <f t="shared" si="28"/>
        <v>41802.610300925924</v>
      </c>
      <c r="T919" s="10">
        <f t="shared" si="29"/>
        <v>41833.770833333328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0">
        <f t="shared" si="28"/>
        <v>41944.582881944443</v>
      </c>
      <c r="T920" s="10">
        <f t="shared" si="29"/>
        <v>41974.624548611107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tr">
        <f>LEFT(N921,FIND("/",N921)-1)</f>
        <v>music</v>
      </c>
      <c r="R921" t="str">
        <f>RIGHT(N921,LEN(N921)-FIND("/",N921))</f>
        <v>jazz</v>
      </c>
      <c r="S921" s="10">
        <f t="shared" si="28"/>
        <v>41227.308391203704</v>
      </c>
      <c r="T921" s="10">
        <f t="shared" si="29"/>
        <v>41262.308391203704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tr">
        <f>LEFT(N922,FIND("/",N922)-1)</f>
        <v>music</v>
      </c>
      <c r="R922" t="str">
        <f>RIGHT(N922,LEN(N922)-FIND("/",N922))</f>
        <v>jazz</v>
      </c>
      <c r="S922" s="10">
        <f t="shared" si="28"/>
        <v>41562.338217592594</v>
      </c>
      <c r="T922" s="10">
        <f t="shared" si="29"/>
        <v>41592.379884259259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tr">
        <f>LEFT(N923,FIND("/",N923)-1)</f>
        <v>music</v>
      </c>
      <c r="R923" t="str">
        <f>RIGHT(N923,LEN(N923)-FIND("/",N923))</f>
        <v>jazz</v>
      </c>
      <c r="S923" s="10">
        <f t="shared" si="28"/>
        <v>40846.837685185179</v>
      </c>
      <c r="T923" s="10">
        <f t="shared" si="29"/>
        <v>40888.879351851851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0">
        <f t="shared" si="28"/>
        <v>41878.19667824074</v>
      </c>
      <c r="T924" s="10">
        <f t="shared" si="29"/>
        <v>41913.19667824074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tr">
        <f>LEFT(N925,FIND("/",N925)-1)</f>
        <v>music</v>
      </c>
      <c r="R925" t="str">
        <f>RIGHT(N925,LEN(N925)-FIND("/",N925))</f>
        <v>jazz</v>
      </c>
      <c r="S925" s="10">
        <f t="shared" si="28"/>
        <v>41934.626423611109</v>
      </c>
      <c r="T925" s="10">
        <f t="shared" si="29"/>
        <v>41964.668090277781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tr">
        <f>LEFT(N926,FIND("/",N926)-1)</f>
        <v>music</v>
      </c>
      <c r="R926" t="str">
        <f>RIGHT(N926,LEN(N926)-FIND("/",N926))</f>
        <v>jazz</v>
      </c>
      <c r="S926" s="10">
        <f t="shared" si="28"/>
        <v>41288.609594907408</v>
      </c>
      <c r="T926" s="10">
        <f t="shared" si="29"/>
        <v>41318.609594907408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tr">
        <f>LEFT(N927,FIND("/",N927)-1)</f>
        <v>music</v>
      </c>
      <c r="R927" t="str">
        <f>RIGHT(N927,LEN(N927)-FIND("/",N927))</f>
        <v>jazz</v>
      </c>
      <c r="S927" s="10">
        <f t="shared" si="28"/>
        <v>41575.547581018516</v>
      </c>
      <c r="T927" s="10">
        <f t="shared" si="29"/>
        <v>41605.58924768518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tr">
        <f>LEFT(N928,FIND("/",N928)-1)</f>
        <v>music</v>
      </c>
      <c r="R928" t="str">
        <f>RIGHT(N928,LEN(N928)-FIND("/",N928))</f>
        <v>jazz</v>
      </c>
      <c r="S928" s="10">
        <f t="shared" si="28"/>
        <v>40337.686689814815</v>
      </c>
      <c r="T928" s="10">
        <f t="shared" si="29"/>
        <v>40367.611111111109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tr">
        <f>LEFT(N929,FIND("/",N929)-1)</f>
        <v>music</v>
      </c>
      <c r="R929" t="str">
        <f>RIGHT(N929,LEN(N929)-FIND("/",N929))</f>
        <v>jazz</v>
      </c>
      <c r="S929" s="10">
        <f t="shared" si="28"/>
        <v>41013.489525462959</v>
      </c>
      <c r="T929" s="10">
        <f t="shared" si="29"/>
        <v>41043.489525462959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tr">
        <f>LEFT(N930,FIND("/",N930)-1)</f>
        <v>music</v>
      </c>
      <c r="R930" t="str">
        <f>RIGHT(N930,LEN(N930)-FIND("/",N930))</f>
        <v>jazz</v>
      </c>
      <c r="S930" s="10">
        <f t="shared" si="28"/>
        <v>41180.529085648144</v>
      </c>
      <c r="T930" s="10">
        <f t="shared" si="29"/>
        <v>41230.666666666664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tr">
        <f>LEFT(N931,FIND("/",N931)-1)</f>
        <v>music</v>
      </c>
      <c r="R931" t="str">
        <f>RIGHT(N931,LEN(N931)-FIND("/",N931))</f>
        <v>jazz</v>
      </c>
      <c r="S931" s="10">
        <f t="shared" si="28"/>
        <v>40977.904733796291</v>
      </c>
      <c r="T931" s="10">
        <f t="shared" si="29"/>
        <v>41007.863067129627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tr">
        <f>LEFT(N932,FIND("/",N932)-1)</f>
        <v>music</v>
      </c>
      <c r="R932" t="str">
        <f>RIGHT(N932,LEN(N932)-FIND("/",N932))</f>
        <v>jazz</v>
      </c>
      <c r="S932" s="10">
        <f t="shared" si="28"/>
        <v>40312.582245370366</v>
      </c>
      <c r="T932" s="10">
        <f t="shared" si="29"/>
        <v>40354.563888888886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0">
        <f t="shared" si="28"/>
        <v>41680.026643518519</v>
      </c>
      <c r="T933" s="10">
        <f t="shared" si="29"/>
        <v>41714.583333333328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0">
        <f t="shared" si="28"/>
        <v>41310.635937499996</v>
      </c>
      <c r="T934" s="10">
        <f t="shared" si="29"/>
        <v>41355.594270833331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tr">
        <f>LEFT(N935,FIND("/",N935)-1)</f>
        <v>music</v>
      </c>
      <c r="R935" t="str">
        <f>RIGHT(N935,LEN(N935)-FIND("/",N935))</f>
        <v>jazz</v>
      </c>
      <c r="S935" s="10">
        <f t="shared" si="28"/>
        <v>41710.835752314815</v>
      </c>
      <c r="T935" s="10">
        <f t="shared" si="29"/>
        <v>41770.835752314815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0">
        <f t="shared" si="28"/>
        <v>41733.403749999998</v>
      </c>
      <c r="T936" s="10">
        <f t="shared" si="29"/>
        <v>41762.916666666664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tr">
        <f>LEFT(N937,FIND("/",N937)-1)</f>
        <v>music</v>
      </c>
      <c r="R937" t="str">
        <f>RIGHT(N937,LEN(N937)-FIND("/",N937))</f>
        <v>jazz</v>
      </c>
      <c r="S937" s="10">
        <f t="shared" si="28"/>
        <v>42368.000335648147</v>
      </c>
      <c r="T937" s="10">
        <f t="shared" si="29"/>
        <v>42398.000335648147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tr">
        <f>LEFT(N938,FIND("/",N938)-1)</f>
        <v>music</v>
      </c>
      <c r="R938" t="str">
        <f>RIGHT(N938,LEN(N938)-FIND("/",N938))</f>
        <v>jazz</v>
      </c>
      <c r="S938" s="10">
        <f t="shared" si="28"/>
        <v>40882.690844907404</v>
      </c>
      <c r="T938" s="10">
        <f t="shared" si="29"/>
        <v>40926.5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tr">
        <f>LEFT(N939,FIND("/",N939)-1)</f>
        <v>music</v>
      </c>
      <c r="R939" t="str">
        <f>RIGHT(N939,LEN(N939)-FIND("/",N939))</f>
        <v>jazz</v>
      </c>
      <c r="S939" s="10">
        <f t="shared" si="28"/>
        <v>41551.464780092589</v>
      </c>
      <c r="T939" s="10">
        <f t="shared" si="29"/>
        <v>41581.50644675926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tr">
        <f>LEFT(N940,FIND("/",N940)-1)</f>
        <v>music</v>
      </c>
      <c r="R940" t="str">
        <f>RIGHT(N940,LEN(N940)-FIND("/",N940))</f>
        <v>jazz</v>
      </c>
      <c r="S940" s="10">
        <f t="shared" si="28"/>
        <v>41124.14638888889</v>
      </c>
      <c r="T940" s="10">
        <f t="shared" si="29"/>
        <v>41154.14638888889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tr">
        <f>LEFT(N941,FIND("/",N941)-1)</f>
        <v>music</v>
      </c>
      <c r="R941" t="str">
        <f>RIGHT(N941,LEN(N941)-FIND("/",N941))</f>
        <v>jazz</v>
      </c>
      <c r="S941" s="10">
        <f t="shared" si="28"/>
        <v>41416.429837962962</v>
      </c>
      <c r="T941" s="10">
        <f t="shared" si="29"/>
        <v>41455.498611111107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0">
        <f t="shared" si="28"/>
        <v>42181.675069444442</v>
      </c>
      <c r="T942" s="10">
        <f t="shared" si="29"/>
        <v>42226.675069444442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0">
        <f t="shared" si="28"/>
        <v>42745.763252314813</v>
      </c>
      <c r="T943" s="10">
        <f t="shared" si="29"/>
        <v>42775.763252314813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0">
        <f t="shared" si="28"/>
        <v>42382.509953703695</v>
      </c>
      <c r="T944" s="10">
        <f t="shared" si="29"/>
        <v>42418.509953703695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0">
        <f t="shared" si="28"/>
        <v>42673.334548611114</v>
      </c>
      <c r="T945" s="10">
        <f t="shared" si="29"/>
        <v>42703.376215277771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0">
        <f t="shared" si="28"/>
        <v>42444.250578703701</v>
      </c>
      <c r="T946" s="10">
        <f t="shared" si="29"/>
        <v>42478.249999999993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0">
        <f t="shared" si="28"/>
        <v>42732.539652777778</v>
      </c>
      <c r="T947" s="10">
        <f t="shared" si="29"/>
        <v>42784.665972222218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0">
        <f t="shared" si="28"/>
        <v>42592.417222222219</v>
      </c>
      <c r="T948" s="10">
        <f t="shared" si="29"/>
        <v>42622.417222222219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tr">
        <f>LEFT(N949,FIND("/",N949)-1)</f>
        <v>technology</v>
      </c>
      <c r="R949" t="str">
        <f>RIGHT(N949,LEN(N949)-FIND("/",N949))</f>
        <v>wearables</v>
      </c>
      <c r="S949" s="10">
        <f t="shared" si="28"/>
        <v>42491.44798611111</v>
      </c>
      <c r="T949" s="10">
        <f t="shared" si="29"/>
        <v>42551.44798611111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tr">
        <f>LEFT(N950,FIND("/",N950)-1)</f>
        <v>technology</v>
      </c>
      <c r="R950" t="str">
        <f>RIGHT(N950,LEN(N950)-FIND("/",N950))</f>
        <v>wearables</v>
      </c>
      <c r="S950" s="10">
        <f t="shared" si="28"/>
        <v>42411.494953703703</v>
      </c>
      <c r="T950" s="10">
        <f t="shared" si="29"/>
        <v>42441.494953703703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tr">
        <f>LEFT(N951,FIND("/",N951)-1)</f>
        <v>technology</v>
      </c>
      <c r="R951" t="str">
        <f>RIGHT(N951,LEN(N951)-FIND("/",N951))</f>
        <v>wearables</v>
      </c>
      <c r="S951" s="10">
        <f t="shared" si="28"/>
        <v>42360.710370370369</v>
      </c>
      <c r="T951" s="10">
        <f t="shared" si="29"/>
        <v>42420.710370370369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0">
        <f t="shared" si="28"/>
        <v>42356.41737268518</v>
      </c>
      <c r="T952" s="10">
        <f t="shared" si="29"/>
        <v>42386.41737268518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0">
        <f t="shared" si="28"/>
        <v>42480.32027777777</v>
      </c>
      <c r="T953" s="10">
        <f t="shared" si="29"/>
        <v>42525.32027777777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0">
        <f t="shared" si="28"/>
        <v>42662.280231481483</v>
      </c>
      <c r="T954" s="10">
        <f t="shared" si="29"/>
        <v>42692.321898148148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0">
        <f t="shared" si="28"/>
        <v>41998.831006944441</v>
      </c>
      <c r="T955" s="10">
        <f t="shared" si="29"/>
        <v>42028.831006944441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0">
        <f t="shared" si="28"/>
        <v>42194.500451388885</v>
      </c>
      <c r="T956" s="10">
        <f t="shared" si="29"/>
        <v>42236.500451388885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0">
        <f t="shared" si="28"/>
        <v>42585.961805555555</v>
      </c>
      <c r="T957" s="10">
        <f t="shared" si="29"/>
        <v>42625.961805555555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0">
        <f t="shared" si="28"/>
        <v>42060.580543981479</v>
      </c>
      <c r="T958" s="10">
        <f t="shared" si="29"/>
        <v>42120.538877314808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0">
        <f t="shared" si="28"/>
        <v>42660.219131944446</v>
      </c>
      <c r="T959" s="10">
        <f t="shared" si="29"/>
        <v>42691.260798611103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0">
        <f t="shared" si="28"/>
        <v>42082.469479166662</v>
      </c>
      <c r="T960" s="10">
        <f t="shared" si="29"/>
        <v>42103.874305555553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0">
        <f t="shared" si="28"/>
        <v>41992.84103009259</v>
      </c>
      <c r="T961" s="10">
        <f t="shared" si="29"/>
        <v>42022.84103009259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0">
        <f t="shared" si="28"/>
        <v>42766.29346064815</v>
      </c>
      <c r="T962" s="10">
        <f t="shared" si="29"/>
        <v>42808.251793981479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0">
        <f t="shared" ref="S963:S1026" si="30">(((J963/60)/60)/24)+DATE(1970,1,1)+(-8/24)</f>
        <v>42740.360358796293</v>
      </c>
      <c r="T963" s="10">
        <f t="shared" ref="T963:T1026" si="31">(((I963/60)/60)/24)+DATE(1970,1,1)+(-8/24)</f>
        <v>42786.458333333336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0">
        <f t="shared" si="30"/>
        <v>42373.379085648143</v>
      </c>
      <c r="T964" s="10">
        <f t="shared" si="31"/>
        <v>42411.379085648143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0">
        <f t="shared" si="30"/>
        <v>42625.302303240744</v>
      </c>
      <c r="T965" s="10">
        <f t="shared" si="31"/>
        <v>42660.302303240744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0">
        <f t="shared" si="30"/>
        <v>42208.295358796291</v>
      </c>
      <c r="T966" s="10">
        <f t="shared" si="31"/>
        <v>42248.295358796291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0">
        <f t="shared" si="30"/>
        <v>42636.683402777773</v>
      </c>
      <c r="T967" s="10">
        <f t="shared" si="31"/>
        <v>42668.832638888889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0">
        <f t="shared" si="30"/>
        <v>42619.302453703705</v>
      </c>
      <c r="T968" s="10">
        <f t="shared" si="31"/>
        <v>42649.302453703705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0">
        <f t="shared" si="30"/>
        <v>42421.920995370368</v>
      </c>
      <c r="T969" s="10">
        <f t="shared" si="31"/>
        <v>42481.879328703704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0">
        <f t="shared" si="30"/>
        <v>41836.514282407406</v>
      </c>
      <c r="T970" s="10">
        <f t="shared" si="31"/>
        <v>41866.514282407406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0">
        <f t="shared" si="30"/>
        <v>42741.969988425924</v>
      </c>
      <c r="T971" s="10">
        <f t="shared" si="31"/>
        <v>42774.969988425924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tr">
        <f>LEFT(N972,FIND("/",N972)-1)</f>
        <v>technology</v>
      </c>
      <c r="R972" t="str">
        <f>RIGHT(N972,LEN(N972)-FIND("/",N972))</f>
        <v>wearables</v>
      </c>
      <c r="S972" s="10">
        <f t="shared" si="30"/>
        <v>42720.887187499997</v>
      </c>
      <c r="T972" s="10">
        <f t="shared" si="31"/>
        <v>42757.874305555553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0">
        <f t="shared" si="30"/>
        <v>42111.375694444439</v>
      </c>
      <c r="T973" s="10">
        <f t="shared" si="31"/>
        <v>42156.375694444439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0">
        <f t="shared" si="30"/>
        <v>41856.532384259255</v>
      </c>
      <c r="T974" s="10">
        <f t="shared" si="31"/>
        <v>41885.957638888889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0">
        <f t="shared" si="30"/>
        <v>42256.681631944441</v>
      </c>
      <c r="T975" s="10">
        <f t="shared" si="31"/>
        <v>42316.723298611112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0">
        <f t="shared" si="30"/>
        <v>42424.416157407402</v>
      </c>
      <c r="T976" s="10">
        <f t="shared" si="31"/>
        <v>42454.374490740738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0">
        <f t="shared" si="30"/>
        <v>42489.363252314812</v>
      </c>
      <c r="T977" s="10">
        <f t="shared" si="31"/>
        <v>42549.363252314812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0">
        <f t="shared" si="30"/>
        <v>42184.725659722222</v>
      </c>
      <c r="T978" s="10">
        <f t="shared" si="31"/>
        <v>42229.725659722222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0">
        <f t="shared" si="30"/>
        <v>42391.608761574076</v>
      </c>
      <c r="T979" s="10">
        <f t="shared" si="31"/>
        <v>42421.608761574076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0">
        <f t="shared" si="30"/>
        <v>42394.975706018515</v>
      </c>
      <c r="T980" s="10">
        <f t="shared" si="31"/>
        <v>42424.975706018515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0">
        <f t="shared" si="30"/>
        <v>42506.083657407398</v>
      </c>
      <c r="T981" s="10">
        <f t="shared" si="31"/>
        <v>42541.457638888889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0">
        <f t="shared" si="30"/>
        <v>41928.570856481478</v>
      </c>
      <c r="T982" s="10">
        <f t="shared" si="31"/>
        <v>41973.612523148149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0">
        <f t="shared" si="30"/>
        <v>41830.613680555551</v>
      </c>
      <c r="T983" s="10">
        <f t="shared" si="31"/>
        <v>41860.613680555551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tr">
        <f>LEFT(N984,FIND("/",N984)-1)</f>
        <v>technology</v>
      </c>
      <c r="R984" t="str">
        <f>RIGHT(N984,LEN(N984)-FIND("/",N984))</f>
        <v>wearables</v>
      </c>
      <c r="S984" s="10">
        <f t="shared" si="30"/>
        <v>42615.419976851852</v>
      </c>
      <c r="T984" s="10">
        <f t="shared" si="31"/>
        <v>42645.419976851852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0">
        <f t="shared" si="30"/>
        <v>42574.334317129629</v>
      </c>
      <c r="T985" s="10">
        <f t="shared" si="31"/>
        <v>42605.537499999999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0">
        <f t="shared" si="30"/>
        <v>42060.782499999994</v>
      </c>
      <c r="T986" s="10">
        <f t="shared" si="31"/>
        <v>42090.740833333337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0">
        <f t="shared" si="30"/>
        <v>42339.634375000001</v>
      </c>
      <c r="T987" s="10">
        <f t="shared" si="31"/>
        <v>42369.624999999993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0">
        <f t="shared" si="30"/>
        <v>42324.434027777774</v>
      </c>
      <c r="T988" s="10">
        <f t="shared" si="31"/>
        <v>42378.666666666664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0">
        <f t="shared" si="30"/>
        <v>41772.961226851847</v>
      </c>
      <c r="T989" s="10">
        <f t="shared" si="31"/>
        <v>41812.961226851847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tr">
        <f>LEFT(N990,FIND("/",N990)-1)</f>
        <v>technology</v>
      </c>
      <c r="R990" t="str">
        <f>RIGHT(N990,LEN(N990)-FIND("/",N990))</f>
        <v>wearables</v>
      </c>
      <c r="S990" s="10">
        <f t="shared" si="30"/>
        <v>42614.023437499993</v>
      </c>
      <c r="T990" s="10">
        <f t="shared" si="31"/>
        <v>42644.023437499993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0">
        <f t="shared" si="30"/>
        <v>42611.600636574069</v>
      </c>
      <c r="T991" s="10">
        <f t="shared" si="31"/>
        <v>42641.600636574069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tr">
        <f>LEFT(N992,FIND("/",N992)-1)</f>
        <v>technology</v>
      </c>
      <c r="R992" t="str">
        <f>RIGHT(N992,LEN(N992)-FIND("/",N992))</f>
        <v>wearables</v>
      </c>
      <c r="S992" s="10">
        <f t="shared" si="30"/>
        <v>41855.450972222221</v>
      </c>
      <c r="T992" s="10">
        <f t="shared" si="31"/>
        <v>41885.450972222221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0">
        <f t="shared" si="30"/>
        <v>42538.423472222225</v>
      </c>
      <c r="T993" s="10">
        <f t="shared" si="31"/>
        <v>42563.45208333333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0">
        <f t="shared" si="30"/>
        <v>42437.59165509259</v>
      </c>
      <c r="T994" s="10">
        <f t="shared" si="31"/>
        <v>42497.549988425926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0">
        <f t="shared" si="30"/>
        <v>42652.631574074076</v>
      </c>
      <c r="T995" s="10">
        <f t="shared" si="31"/>
        <v>42685.874999999993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0">
        <f t="shared" si="30"/>
        <v>41920.929745370369</v>
      </c>
      <c r="T996" s="10">
        <f t="shared" si="31"/>
        <v>41973.624305555553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0">
        <f t="shared" si="30"/>
        <v>41947.607407407406</v>
      </c>
      <c r="T997" s="10">
        <f t="shared" si="31"/>
        <v>41972.333333333336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tr">
        <f>LEFT(N998,FIND("/",N998)-1)</f>
        <v>technology</v>
      </c>
      <c r="R998" t="str">
        <f>RIGHT(N998,LEN(N998)-FIND("/",N998))</f>
        <v>wearables</v>
      </c>
      <c r="S998" s="10">
        <f t="shared" si="30"/>
        <v>41817.533101851848</v>
      </c>
      <c r="T998" s="10">
        <f t="shared" si="31"/>
        <v>41847.310416666667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0">
        <f t="shared" si="30"/>
        <v>41940.769641203704</v>
      </c>
      <c r="T999" s="10">
        <f t="shared" si="31"/>
        <v>41970.811307870368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0">
        <f t="shared" si="30"/>
        <v>42281.835659722223</v>
      </c>
      <c r="T1000" s="10">
        <f t="shared" si="31"/>
        <v>42326.877326388887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0">
        <f t="shared" si="30"/>
        <v>41925.966319444444</v>
      </c>
      <c r="T1001" s="10">
        <f t="shared" si="31"/>
        <v>41956.001388888886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0">
        <f t="shared" si="30"/>
        <v>42748.726388888892</v>
      </c>
      <c r="T1002" s="10">
        <f t="shared" si="31"/>
        <v>42808.68472222222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0">
        <f t="shared" si="30"/>
        <v>42720.386724537035</v>
      </c>
      <c r="T1003" s="10">
        <f t="shared" si="31"/>
        <v>42765.386724537035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0">
        <f t="shared" si="30"/>
        <v>42325.350856481477</v>
      </c>
      <c r="T1004" s="10">
        <f t="shared" si="31"/>
        <v>42354.915972222218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0">
        <f t="shared" si="30"/>
        <v>42780.375706018516</v>
      </c>
      <c r="T1005" s="10">
        <f t="shared" si="31"/>
        <v>42810.334039351852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0">
        <f t="shared" si="30"/>
        <v>42388.3753125</v>
      </c>
      <c r="T1006" s="10">
        <f t="shared" si="31"/>
        <v>42418.3753125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0">
        <f t="shared" si="30"/>
        <v>42276.291469907403</v>
      </c>
      <c r="T1007" s="10">
        <f t="shared" si="31"/>
        <v>42307.291469907403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0">
        <f t="shared" si="30"/>
        <v>41976.70685185185</v>
      </c>
      <c r="T1008" s="10">
        <f t="shared" si="31"/>
        <v>41984.96597222222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0">
        <f t="shared" si="30"/>
        <v>42676.2502662037</v>
      </c>
      <c r="T1009" s="10">
        <f t="shared" si="31"/>
        <v>42718.291932870365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0">
        <f t="shared" si="30"/>
        <v>42702.475868055553</v>
      </c>
      <c r="T1010" s="10">
        <f t="shared" si="31"/>
        <v>42732.475868055553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0">
        <f t="shared" si="30"/>
        <v>42510.271365740737</v>
      </c>
      <c r="T1011" s="10">
        <f t="shared" si="31"/>
        <v>42540.271365740737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0">
        <f t="shared" si="30"/>
        <v>42561.496087962958</v>
      </c>
      <c r="T1012" s="10">
        <f t="shared" si="31"/>
        <v>42617.790972222218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0">
        <f t="shared" si="30"/>
        <v>41946.564756944441</v>
      </c>
      <c r="T1013" s="10">
        <f t="shared" si="31"/>
        <v>41991.564756944441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0">
        <f t="shared" si="30"/>
        <v>42714.107083333329</v>
      </c>
      <c r="T1014" s="10">
        <f t="shared" si="31"/>
        <v>42759.107083333329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0">
        <f t="shared" si="30"/>
        <v>42339.500648148147</v>
      </c>
      <c r="T1015" s="10">
        <f t="shared" si="31"/>
        <v>42367.499999999993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0">
        <f t="shared" si="30"/>
        <v>41954.66915509259</v>
      </c>
      <c r="T1016" s="10">
        <f t="shared" si="31"/>
        <v>42004.66915509259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0">
        <f t="shared" si="30"/>
        <v>42303.545081018521</v>
      </c>
      <c r="T1017" s="10">
        <f t="shared" si="31"/>
        <v>42333.586747685178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0">
        <f t="shared" si="30"/>
        <v>42421.773796296293</v>
      </c>
      <c r="T1018" s="10">
        <f t="shared" si="31"/>
        <v>42466.732129629621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0">
        <f t="shared" si="30"/>
        <v>42289.341840277775</v>
      </c>
      <c r="T1019" s="10">
        <f t="shared" si="31"/>
        <v>42329.383506944439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0">
        <f t="shared" si="30"/>
        <v>42535.158946759257</v>
      </c>
      <c r="T1020" s="10">
        <f t="shared" si="31"/>
        <v>42565.158946759257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0">
        <f t="shared" si="30"/>
        <v>42009.640613425923</v>
      </c>
      <c r="T1021" s="10">
        <f t="shared" si="31"/>
        <v>42039.640613425923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0">
        <f t="shared" si="30"/>
        <v>42126.736215277771</v>
      </c>
      <c r="T1022" s="10">
        <f t="shared" si="31"/>
        <v>42156.699305555558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0">
        <f t="shared" si="30"/>
        <v>42270.918645833335</v>
      </c>
      <c r="T1023" s="10">
        <f t="shared" si="31"/>
        <v>42293.833333333336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0">
        <f t="shared" si="30"/>
        <v>42111.313391203708</v>
      </c>
      <c r="T1024" s="10">
        <f t="shared" si="31"/>
        <v>42141.313391203708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0">
        <f t="shared" si="30"/>
        <v>42145.586354166669</v>
      </c>
      <c r="T1025" s="10">
        <f t="shared" si="31"/>
        <v>42175.586354166669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0">
        <f t="shared" si="30"/>
        <v>42370.247256944444</v>
      </c>
      <c r="T1026" s="10">
        <f t="shared" si="31"/>
        <v>42400.247256944444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0">
        <f t="shared" ref="S1027:S1090" si="32">(((J1027/60)/60)/24)+DATE(1970,1,1)+(-8/24)</f>
        <v>42049.500428240739</v>
      </c>
      <c r="T1027" s="10">
        <f t="shared" ref="T1027:T1090" si="33">(((I1027/60)/60)/24)+DATE(1970,1,1)+(-8/24)</f>
        <v>42079.458761574067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0">
        <f t="shared" si="32"/>
        <v>42426.074259259258</v>
      </c>
      <c r="T1028" s="10">
        <f t="shared" si="33"/>
        <v>42460.032592592594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0">
        <f t="shared" si="32"/>
        <v>41904.700775462959</v>
      </c>
      <c r="T1029" s="10">
        <f t="shared" si="33"/>
        <v>41934.700775462959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0">
        <f t="shared" si="32"/>
        <v>42755.294039351851</v>
      </c>
      <c r="T1030" s="10">
        <f t="shared" si="33"/>
        <v>42800.499999999993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0">
        <f t="shared" si="32"/>
        <v>42044.378553240742</v>
      </c>
      <c r="T1031" s="10">
        <f t="shared" si="33"/>
        <v>42098.582638888889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0">
        <f t="shared" si="32"/>
        <v>42611.149872685179</v>
      </c>
      <c r="T1032" s="10">
        <f t="shared" si="33"/>
        <v>42625.149872685179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0">
        <f t="shared" si="32"/>
        <v>42324.430671296293</v>
      </c>
      <c r="T1033" s="10">
        <f t="shared" si="33"/>
        <v>42354.430671296293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0">
        <f t="shared" si="32"/>
        <v>42514.333622685182</v>
      </c>
      <c r="T1034" s="10">
        <f t="shared" si="33"/>
        <v>42544.333622685182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0">
        <f t="shared" si="32"/>
        <v>42688.399074074077</v>
      </c>
      <c r="T1035" s="10">
        <f t="shared" si="33"/>
        <v>42716.399074074077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0">
        <f t="shared" si="32"/>
        <v>42554.833379629628</v>
      </c>
      <c r="T1036" s="10">
        <f t="shared" si="33"/>
        <v>42586.832638888889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0">
        <f t="shared" si="32"/>
        <v>42016.30810185185</v>
      </c>
      <c r="T1037" s="10">
        <f t="shared" si="33"/>
        <v>42046.30810185185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0">
        <f t="shared" si="32"/>
        <v>41249.115624999999</v>
      </c>
      <c r="T1038" s="10">
        <f t="shared" si="33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0">
        <f t="shared" si="32"/>
        <v>42119.48914351852</v>
      </c>
      <c r="T1039" s="10">
        <f t="shared" si="33"/>
        <v>42141.874999999993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0">
        <f t="shared" si="32"/>
        <v>42417.898414351854</v>
      </c>
      <c r="T1040" s="10">
        <f t="shared" si="33"/>
        <v>42447.856747685182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0">
        <f t="shared" si="32"/>
        <v>42691.775995370372</v>
      </c>
      <c r="T1041" s="10">
        <f t="shared" si="33"/>
        <v>42716.999305555553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0">
        <f t="shared" si="32"/>
        <v>42579.375104166662</v>
      </c>
      <c r="T1042" s="10">
        <f t="shared" si="33"/>
        <v>42609.375104166662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tr">
        <f>LEFT(N1043,FIND("/",N1043)-1)</f>
        <v>journalism</v>
      </c>
      <c r="R1043" t="str">
        <f>RIGHT(N1043,LEN(N1043)-FIND("/",N1043))</f>
        <v>audio</v>
      </c>
      <c r="S1043" s="10">
        <f t="shared" si="32"/>
        <v>41830.726759259262</v>
      </c>
      <c r="T1043" s="10">
        <f t="shared" si="33"/>
        <v>41850.726759259262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0">
        <f t="shared" si="32"/>
        <v>41851.362824074073</v>
      </c>
      <c r="T1044" s="10">
        <f t="shared" si="33"/>
        <v>41894.083333333328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0">
        <f t="shared" si="32"/>
        <v>42113.919618055552</v>
      </c>
      <c r="T1045" s="10">
        <f t="shared" si="33"/>
        <v>42143.919618055552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0">
        <f t="shared" si="32"/>
        <v>42011.592604166661</v>
      </c>
      <c r="T1046" s="10">
        <f t="shared" si="33"/>
        <v>42068.518749999996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0">
        <f t="shared" si="32"/>
        <v>41844.541087962964</v>
      </c>
      <c r="T1047" s="10">
        <f t="shared" si="33"/>
        <v>41874.541087962964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tr">
        <f>LEFT(N1048,FIND("/",N1048)-1)</f>
        <v>journalism</v>
      </c>
      <c r="R1048" t="str">
        <f>RIGHT(N1048,LEN(N1048)-FIND("/",N1048))</f>
        <v>audio</v>
      </c>
      <c r="S1048" s="10">
        <f t="shared" si="32"/>
        <v>42319.518055555549</v>
      </c>
      <c r="T1048" s="10">
        <f t="shared" si="33"/>
        <v>42364.518055555549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0">
        <f t="shared" si="32"/>
        <v>41918.485127314809</v>
      </c>
      <c r="T1049" s="10">
        <f t="shared" si="33"/>
        <v>41948.52679398148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0">
        <f t="shared" si="32"/>
        <v>42597.719780092586</v>
      </c>
      <c r="T1050" s="10">
        <f t="shared" si="33"/>
        <v>42637.719780092586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tr">
        <f>LEFT(N1051,FIND("/",N1051)-1)</f>
        <v>journalism</v>
      </c>
      <c r="R1051" t="str">
        <f>RIGHT(N1051,LEN(N1051)-FIND("/",N1051))</f>
        <v>audio</v>
      </c>
      <c r="S1051" s="10">
        <f t="shared" si="32"/>
        <v>42382.097743055558</v>
      </c>
      <c r="T1051" s="10">
        <f t="shared" si="33"/>
        <v>42412.097743055558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tr">
        <f>LEFT(N1052,FIND("/",N1052)-1)</f>
        <v>journalism</v>
      </c>
      <c r="R1052" t="str">
        <f>RIGHT(N1052,LEN(N1052)-FIND("/",N1052))</f>
        <v>audio</v>
      </c>
      <c r="S1052" s="10">
        <f t="shared" si="32"/>
        <v>42231.463854166665</v>
      </c>
      <c r="T1052" s="10">
        <f t="shared" si="33"/>
        <v>42261.463854166665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tr">
        <f>LEFT(N1053,FIND("/",N1053)-1)</f>
        <v>journalism</v>
      </c>
      <c r="R1053" t="str">
        <f>RIGHT(N1053,LEN(N1053)-FIND("/",N1053))</f>
        <v>audio</v>
      </c>
      <c r="S1053" s="10">
        <f t="shared" si="32"/>
        <v>41849.680844907409</v>
      </c>
      <c r="T1053" s="10">
        <f t="shared" si="33"/>
        <v>41877.680844907409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tr">
        <f>LEFT(N1054,FIND("/",N1054)-1)</f>
        <v>journalism</v>
      </c>
      <c r="R1054" t="str">
        <f>RIGHT(N1054,LEN(N1054)-FIND("/",N1054))</f>
        <v>audio</v>
      </c>
      <c r="S1054" s="10">
        <f t="shared" si="32"/>
        <v>42483.464062499996</v>
      </c>
      <c r="T1054" s="10">
        <f t="shared" si="33"/>
        <v>42527.506249999999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0">
        <f t="shared" si="32"/>
        <v>42774.839490740742</v>
      </c>
      <c r="T1055" s="10">
        <f t="shared" si="33"/>
        <v>42799.839490740742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tr">
        <f>LEFT(N1056,FIND("/",N1056)-1)</f>
        <v>journalism</v>
      </c>
      <c r="R1056" t="str">
        <f>RIGHT(N1056,LEN(N1056)-FIND("/",N1056))</f>
        <v>audio</v>
      </c>
      <c r="S1056" s="10">
        <f t="shared" si="32"/>
        <v>41831.518506944441</v>
      </c>
      <c r="T1056" s="10">
        <f t="shared" si="33"/>
        <v>41861.583333333328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tr">
        <f>LEFT(N1057,FIND("/",N1057)-1)</f>
        <v>journalism</v>
      </c>
      <c r="R1057" t="str">
        <f>RIGHT(N1057,LEN(N1057)-FIND("/",N1057))</f>
        <v>audio</v>
      </c>
      <c r="S1057" s="10">
        <f t="shared" si="32"/>
        <v>42406.659085648142</v>
      </c>
      <c r="T1057" s="10">
        <f t="shared" si="33"/>
        <v>42436.659085648142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tr">
        <f>LEFT(N1058,FIND("/",N1058)-1)</f>
        <v>journalism</v>
      </c>
      <c r="R1058" t="str">
        <f>RIGHT(N1058,LEN(N1058)-FIND("/",N1058))</f>
        <v>audio</v>
      </c>
      <c r="S1058" s="10">
        <f t="shared" si="32"/>
        <v>42058.386307870365</v>
      </c>
      <c r="T1058" s="10">
        <f t="shared" si="33"/>
        <v>42118.344641203708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tr">
        <f>LEFT(N1059,FIND("/",N1059)-1)</f>
        <v>journalism</v>
      </c>
      <c r="R1059" t="str">
        <f>RIGHT(N1059,LEN(N1059)-FIND("/",N1059))</f>
        <v>audio</v>
      </c>
      <c r="S1059" s="10">
        <f t="shared" si="32"/>
        <v>42678.537997685176</v>
      </c>
      <c r="T1059" s="10">
        <f t="shared" si="33"/>
        <v>42708.579664351848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tr">
        <f>LEFT(N1060,FIND("/",N1060)-1)</f>
        <v>journalism</v>
      </c>
      <c r="R1060" t="str">
        <f>RIGHT(N1060,LEN(N1060)-FIND("/",N1060))</f>
        <v>audio</v>
      </c>
      <c r="S1060" s="10">
        <f t="shared" si="32"/>
        <v>42047.567627314813</v>
      </c>
      <c r="T1060" s="10">
        <f t="shared" si="33"/>
        <v>42088.666666666664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tr">
        <f>LEFT(N1061,FIND("/",N1061)-1)</f>
        <v>journalism</v>
      </c>
      <c r="R1061" t="str">
        <f>RIGHT(N1061,LEN(N1061)-FIND("/",N1061))</f>
        <v>audio</v>
      </c>
      <c r="S1061" s="10">
        <f t="shared" si="32"/>
        <v>42046.456666666665</v>
      </c>
      <c r="T1061" s="10">
        <f t="shared" si="33"/>
        <v>42076.415000000001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0">
        <f t="shared" si="32"/>
        <v>42079.579780092587</v>
      </c>
      <c r="T1062" s="10">
        <f t="shared" si="33"/>
        <v>42109.579780092587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tr">
        <f>LEFT(N1063,FIND("/",N1063)-1)</f>
        <v>journalism</v>
      </c>
      <c r="R1063" t="str">
        <f>RIGHT(N1063,LEN(N1063)-FIND("/",N1063))</f>
        <v>audio</v>
      </c>
      <c r="S1063" s="10">
        <f t="shared" si="32"/>
        <v>42431.943379629629</v>
      </c>
      <c r="T1063" s="10">
        <f t="shared" si="33"/>
        <v>42491.708333333336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0">
        <f t="shared" si="32"/>
        <v>42556.473854166667</v>
      </c>
      <c r="T1064" s="10">
        <f t="shared" si="33"/>
        <v>42563.473854166667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tr">
        <f>LEFT(N1065,FIND("/",N1065)-1)</f>
        <v>journalism</v>
      </c>
      <c r="R1065" t="str">
        <f>RIGHT(N1065,LEN(N1065)-FIND("/",N1065))</f>
        <v>audio</v>
      </c>
      <c r="S1065" s="10">
        <f t="shared" si="32"/>
        <v>42582.697476851848</v>
      </c>
      <c r="T1065" s="10">
        <f t="shared" si="33"/>
        <v>42612.697476851848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0">
        <f t="shared" si="32"/>
        <v>41416.894710648143</v>
      </c>
      <c r="T1066" s="10">
        <f t="shared" si="33"/>
        <v>41461.894710648143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0">
        <f t="shared" si="32"/>
        <v>41661.047708333332</v>
      </c>
      <c r="T1067" s="10">
        <f t="shared" si="33"/>
        <v>41689.047708333332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0">
        <f t="shared" si="32"/>
        <v>41445.629421296297</v>
      </c>
      <c r="T1068" s="10">
        <f t="shared" si="33"/>
        <v>41490.629421296297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0">
        <f t="shared" si="32"/>
        <v>41599.522349537037</v>
      </c>
      <c r="T1069" s="10">
        <f t="shared" si="33"/>
        <v>41629.522349537037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0">
        <f t="shared" si="32"/>
        <v>42440.037777777768</v>
      </c>
      <c r="T1070" s="10">
        <f t="shared" si="33"/>
        <v>42469.996111111112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0">
        <f t="shared" si="32"/>
        <v>41571.896516203698</v>
      </c>
      <c r="T1071" s="10">
        <f t="shared" si="33"/>
        <v>41603.93818287037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0">
        <f t="shared" si="32"/>
        <v>41162.678495370368</v>
      </c>
      <c r="T1072" s="10">
        <f t="shared" si="33"/>
        <v>41182.678495370368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tr">
        <f>LEFT(N1073,FIND("/",N1073)-1)</f>
        <v>games</v>
      </c>
      <c r="R1073" t="str">
        <f>RIGHT(N1073,LEN(N1073)-FIND("/",N1073))</f>
        <v>video games</v>
      </c>
      <c r="S1073" s="10">
        <f t="shared" si="32"/>
        <v>42295.420057870368</v>
      </c>
      <c r="T1073" s="10">
        <f t="shared" si="33"/>
        <v>42325.461724537039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0">
        <f t="shared" si="32"/>
        <v>41645.498807870368</v>
      </c>
      <c r="T1074" s="10">
        <f t="shared" si="33"/>
        <v>41675.498807870368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0">
        <f t="shared" si="32"/>
        <v>40802.631261574068</v>
      </c>
      <c r="T1075" s="10">
        <f t="shared" si="33"/>
        <v>40832.631261574068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0">
        <f t="shared" si="32"/>
        <v>41612.839641203704</v>
      </c>
      <c r="T1076" s="10">
        <f t="shared" si="33"/>
        <v>41642.839641203704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0">
        <f t="shared" si="32"/>
        <v>41005.570787037032</v>
      </c>
      <c r="T1077" s="10">
        <f t="shared" si="33"/>
        <v>41035.570787037032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0">
        <f t="shared" si="32"/>
        <v>41838.044560185182</v>
      </c>
      <c r="T1078" s="10">
        <f t="shared" si="33"/>
        <v>41893.044560185182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0">
        <f t="shared" si="32"/>
        <v>42352.833460648144</v>
      </c>
      <c r="T1079" s="10">
        <f t="shared" si="33"/>
        <v>42382.833460648144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0">
        <f t="shared" si="32"/>
        <v>40700.862511574072</v>
      </c>
      <c r="T1080" s="10">
        <f t="shared" si="33"/>
        <v>40745.862511574072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0">
        <f t="shared" si="32"/>
        <v>42479.23305555556</v>
      </c>
      <c r="T1081" s="10">
        <f t="shared" si="33"/>
        <v>42504.23305555556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0">
        <f t="shared" si="32"/>
        <v>41739.804780092592</v>
      </c>
      <c r="T1082" s="10">
        <f t="shared" si="33"/>
        <v>41769.804780092592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0">
        <f t="shared" si="32"/>
        <v>42002.593657407408</v>
      </c>
      <c r="T1083" s="10">
        <f t="shared" si="33"/>
        <v>42032.593657407408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0">
        <f t="shared" si="32"/>
        <v>41101.572777777779</v>
      </c>
      <c r="T1084" s="10">
        <f t="shared" si="33"/>
        <v>41131.572777777779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0">
        <f t="shared" si="32"/>
        <v>41793.326192129629</v>
      </c>
      <c r="T1085" s="10">
        <f t="shared" si="33"/>
        <v>41853.326192129629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tr">
        <f>LEFT(N1086,FIND("/",N1086)-1)</f>
        <v>games</v>
      </c>
      <c r="R1086" t="str">
        <f>RIGHT(N1086,LEN(N1086)-FIND("/",N1086))</f>
        <v>video games</v>
      </c>
      <c r="S1086" s="10">
        <f t="shared" si="32"/>
        <v>41829.578749999993</v>
      </c>
      <c r="T1086" s="10">
        <f t="shared" si="33"/>
        <v>41859.578749999993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0">
        <f t="shared" si="32"/>
        <v>42413.337673611109</v>
      </c>
      <c r="T1087" s="10">
        <f t="shared" si="33"/>
        <v>42443.296006944445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0">
        <f t="shared" si="32"/>
        <v>41845.533460648148</v>
      </c>
      <c r="T1088" s="10">
        <f t="shared" si="33"/>
        <v>41875.533460648148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tr">
        <f>LEFT(N1089,FIND("/",N1089)-1)</f>
        <v>games</v>
      </c>
      <c r="R1089" t="str">
        <f>RIGHT(N1089,LEN(N1089)-FIND("/",N1089))</f>
        <v>video games</v>
      </c>
      <c r="S1089" s="10">
        <f t="shared" si="32"/>
        <v>41775.380636574075</v>
      </c>
      <c r="T1089" s="10">
        <f t="shared" si="33"/>
        <v>41805.380636574075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0">
        <f t="shared" si="32"/>
        <v>41723.466053240736</v>
      </c>
      <c r="T1090" s="10">
        <f t="shared" si="33"/>
        <v>41753.466053240736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0">
        <f t="shared" ref="S1091:S1154" si="34">(((J1091/60)/60)/24)+DATE(1970,1,1)+(-8/24)</f>
        <v>42150.856192129628</v>
      </c>
      <c r="T1091" s="10">
        <f t="shared" ref="T1091:T1154" si="35">(((I1091/60)/60)/24)+DATE(1970,1,1)+(-8/24)</f>
        <v>42180.856192129628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0">
        <f t="shared" si="34"/>
        <v>42122.852465277778</v>
      </c>
      <c r="T1092" s="10">
        <f t="shared" si="35"/>
        <v>42152.852465277778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0">
        <f t="shared" si="34"/>
        <v>42440.486944444441</v>
      </c>
      <c r="T1093" s="10">
        <f t="shared" si="35"/>
        <v>42470.44527777777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0">
        <f t="shared" si="34"/>
        <v>41249.692569444444</v>
      </c>
      <c r="T1094" s="10">
        <f t="shared" si="35"/>
        <v>41279.692569444444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0">
        <f t="shared" si="34"/>
        <v>42396.640474537031</v>
      </c>
      <c r="T1095" s="10">
        <f t="shared" si="35"/>
        <v>42411.640474537031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0">
        <f t="shared" si="34"/>
        <v>40795.380011574067</v>
      </c>
      <c r="T1096" s="10">
        <f t="shared" si="35"/>
        <v>40825.380011574067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0">
        <f t="shared" si="34"/>
        <v>41486.203935185185</v>
      </c>
      <c r="T1097" s="10">
        <f t="shared" si="35"/>
        <v>41516.203935185185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0">
        <f t="shared" si="34"/>
        <v>41885.184652777774</v>
      </c>
      <c r="T1098" s="10">
        <f t="shared" si="35"/>
        <v>41915.8125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0">
        <f t="shared" si="34"/>
        <v>41660.459224537037</v>
      </c>
      <c r="T1099" s="10">
        <f t="shared" si="35"/>
        <v>41700.459224537037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0">
        <f t="shared" si="34"/>
        <v>41712.429340277777</v>
      </c>
      <c r="T1100" s="10">
        <f t="shared" si="35"/>
        <v>41742.429340277777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0">
        <f t="shared" si="34"/>
        <v>42107.503101851849</v>
      </c>
      <c r="T1101" s="10">
        <f t="shared" si="35"/>
        <v>42137.503101851849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0">
        <f t="shared" si="34"/>
        <v>42383.777442129627</v>
      </c>
      <c r="T1102" s="10">
        <f t="shared" si="35"/>
        <v>42413.777442129627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0">
        <f t="shared" si="34"/>
        <v>42538.439097222225</v>
      </c>
      <c r="T1103" s="10">
        <f t="shared" si="35"/>
        <v>42565.424999999996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0">
        <f t="shared" si="34"/>
        <v>41576.712094907409</v>
      </c>
      <c r="T1104" s="10">
        <f t="shared" si="35"/>
        <v>41616.915972222218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0">
        <f t="shared" si="34"/>
        <v>42478.888773148145</v>
      </c>
      <c r="T1105" s="10">
        <f t="shared" si="35"/>
        <v>42538.888773148145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0">
        <f t="shared" si="34"/>
        <v>41771.076631944445</v>
      </c>
      <c r="T1106" s="10">
        <f t="shared" si="35"/>
        <v>41801.076631944445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0">
        <f t="shared" si="34"/>
        <v>41691.802395833329</v>
      </c>
      <c r="T1107" s="10">
        <f t="shared" si="35"/>
        <v>41721.760729166665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0">
        <f t="shared" si="34"/>
        <v>40973.407118055555</v>
      </c>
      <c r="T1108" s="10">
        <f t="shared" si="35"/>
        <v>41003.365451388883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tr">
        <f>LEFT(N1109,FIND("/",N1109)-1)</f>
        <v>games</v>
      </c>
      <c r="R1109" t="str">
        <f>RIGHT(N1109,LEN(N1109)-FIND("/",N1109))</f>
        <v>video games</v>
      </c>
      <c r="S1109" s="10">
        <f t="shared" si="34"/>
        <v>41813.528055555551</v>
      </c>
      <c r="T1109" s="10">
        <f t="shared" si="35"/>
        <v>41843.528055555551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0">
        <f t="shared" si="34"/>
        <v>40952.30364583333</v>
      </c>
      <c r="T1110" s="10">
        <f t="shared" si="35"/>
        <v>41012.261979166666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0">
        <f t="shared" si="34"/>
        <v>42662.418865740743</v>
      </c>
      <c r="T1111" s="10">
        <f t="shared" si="35"/>
        <v>42692.4605324074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0">
        <f t="shared" si="34"/>
        <v>41220.59979166666</v>
      </c>
      <c r="T1112" s="10">
        <f t="shared" si="35"/>
        <v>41250.59979166666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0">
        <f t="shared" si="34"/>
        <v>42346.870254629634</v>
      </c>
      <c r="T1113" s="10">
        <f t="shared" si="35"/>
        <v>42376.870254629634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0">
        <f t="shared" si="34"/>
        <v>41963.426053240742</v>
      </c>
      <c r="T1114" s="10">
        <f t="shared" si="35"/>
        <v>42023.020833333336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0">
        <f t="shared" si="34"/>
        <v>41835.643749999996</v>
      </c>
      <c r="T1115" s="10">
        <f t="shared" si="35"/>
        <v>41865.643749999996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0">
        <f t="shared" si="34"/>
        <v>41526.01258101852</v>
      </c>
      <c r="T1116" s="10">
        <f t="shared" si="35"/>
        <v>41556.01258101852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0">
        <f t="shared" si="34"/>
        <v>42429.362210648142</v>
      </c>
      <c r="T1117" s="10">
        <f t="shared" si="35"/>
        <v>42459.320543981477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0">
        <f t="shared" si="34"/>
        <v>41009.513981481476</v>
      </c>
      <c r="T1118" s="10">
        <f t="shared" si="35"/>
        <v>41069.513981481476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0">
        <f t="shared" si="34"/>
        <v>42333.265196759261</v>
      </c>
      <c r="T1119" s="10">
        <f t="shared" si="35"/>
        <v>42363.265196759261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0">
        <f t="shared" si="34"/>
        <v>41703.833090277774</v>
      </c>
      <c r="T1120" s="10">
        <f t="shared" si="35"/>
        <v>41733.79142361111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0">
        <f t="shared" si="34"/>
        <v>41722.459074074075</v>
      </c>
      <c r="T1121" s="10">
        <f t="shared" si="35"/>
        <v>41735.459074074075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tr">
        <f>LEFT(N1122,FIND("/",N1122)-1)</f>
        <v>games</v>
      </c>
      <c r="R1122" t="str">
        <f>RIGHT(N1122,LEN(N1122)-FIND("/",N1122))</f>
        <v>video games</v>
      </c>
      <c r="S1122" s="10">
        <f t="shared" si="34"/>
        <v>40799.539351851847</v>
      </c>
      <c r="T1122" s="10">
        <f t="shared" si="35"/>
        <v>40844.539351851847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0">
        <f t="shared" si="34"/>
        <v>42412.60087962963</v>
      </c>
      <c r="T1123" s="10">
        <f t="shared" si="35"/>
        <v>42442.559212962959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tr">
        <f>LEFT(N1124,FIND("/",N1124)-1)</f>
        <v>games</v>
      </c>
      <c r="R1124" t="str">
        <f>RIGHT(N1124,LEN(N1124)-FIND("/",N1124))</f>
        <v>video games</v>
      </c>
      <c r="S1124" s="10">
        <f t="shared" si="34"/>
        <v>41410.370659722219</v>
      </c>
      <c r="T1124" s="10">
        <f t="shared" si="35"/>
        <v>41424.370659722219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0">
        <f t="shared" si="34"/>
        <v>41718.190370370365</v>
      </c>
      <c r="T1125" s="10">
        <f t="shared" si="35"/>
        <v>41748.190370370365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0">
        <f t="shared" si="34"/>
        <v>42094.333923611113</v>
      </c>
      <c r="T1126" s="10">
        <f t="shared" si="35"/>
        <v>42124.333923611113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tr">
        <f>LEFT(N1127,FIND("/",N1127)-1)</f>
        <v>games</v>
      </c>
      <c r="R1127" t="str">
        <f>RIGHT(N1127,LEN(N1127)-FIND("/",N1127))</f>
        <v>mobile games</v>
      </c>
      <c r="S1127" s="10">
        <f t="shared" si="34"/>
        <v>42212.290856481479</v>
      </c>
      <c r="T1127" s="10">
        <f t="shared" si="35"/>
        <v>42272.290856481479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0">
        <f t="shared" si="34"/>
        <v>42534.99414351851</v>
      </c>
      <c r="T1128" s="10">
        <f t="shared" si="35"/>
        <v>42564.99414351851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0">
        <f t="shared" si="34"/>
        <v>41926.520833333328</v>
      </c>
      <c r="T1129" s="10">
        <f t="shared" si="35"/>
        <v>41957.562499999993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0">
        <f t="shared" si="34"/>
        <v>41828.316168981481</v>
      </c>
      <c r="T1130" s="10">
        <f t="shared" si="35"/>
        <v>41858.316168981481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0">
        <f t="shared" si="34"/>
        <v>42495.931631944441</v>
      </c>
      <c r="T1131" s="10">
        <f t="shared" si="35"/>
        <v>42525.931631944441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0">
        <f t="shared" si="34"/>
        <v>41908.663194444445</v>
      </c>
      <c r="T1132" s="10">
        <f t="shared" si="35"/>
        <v>41968.704861111109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tr">
        <f>LEFT(N1133,FIND("/",N1133)-1)</f>
        <v>games</v>
      </c>
      <c r="R1133" t="str">
        <f>RIGHT(N1133,LEN(N1133)-FIND("/",N1133))</f>
        <v>mobile games</v>
      </c>
      <c r="S1133" s="10">
        <f t="shared" si="34"/>
        <v>42332.574861111112</v>
      </c>
      <c r="T1133" s="10">
        <f t="shared" si="35"/>
        <v>42362.574861111112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0">
        <f t="shared" si="34"/>
        <v>42705.782071759262</v>
      </c>
      <c r="T1134" s="10">
        <f t="shared" si="35"/>
        <v>42735.782071759262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0">
        <f t="shared" si="34"/>
        <v>41821.073854166665</v>
      </c>
      <c r="T1135" s="10">
        <f t="shared" si="35"/>
        <v>41851.073854166665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0">
        <f t="shared" si="34"/>
        <v>41957.95171296296</v>
      </c>
      <c r="T1136" s="10">
        <f t="shared" si="35"/>
        <v>41971.856249999997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0">
        <f t="shared" si="34"/>
        <v>42558.656180555547</v>
      </c>
      <c r="T1137" s="10">
        <f t="shared" si="35"/>
        <v>42588.656180555547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0">
        <f t="shared" si="34"/>
        <v>42327.338298611103</v>
      </c>
      <c r="T1138" s="10">
        <f t="shared" si="35"/>
        <v>42357.338298611103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0">
        <f t="shared" si="34"/>
        <v>42453.486354166664</v>
      </c>
      <c r="T1139" s="10">
        <f t="shared" si="35"/>
        <v>42483.486354166664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0">
        <f t="shared" si="34"/>
        <v>42736.573275462964</v>
      </c>
      <c r="T1140" s="10">
        <f t="shared" si="35"/>
        <v>42756.573275462964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0">
        <f t="shared" si="34"/>
        <v>41975.014189814807</v>
      </c>
      <c r="T1141" s="10">
        <f t="shared" si="35"/>
        <v>42005.014189814807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tr">
        <f>LEFT(N1142,FIND("/",N1142)-1)</f>
        <v>games</v>
      </c>
      <c r="R1142" t="str">
        <f>RIGHT(N1142,LEN(N1142)-FIND("/",N1142))</f>
        <v>mobile games</v>
      </c>
      <c r="S1142" s="10">
        <f t="shared" si="34"/>
        <v>42192.128715277773</v>
      </c>
      <c r="T1142" s="10">
        <f t="shared" si="35"/>
        <v>42222.128715277773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tr">
        <f>LEFT(N1143,FIND("/",N1143)-1)</f>
        <v>games</v>
      </c>
      <c r="R1143" t="str">
        <f>RIGHT(N1143,LEN(N1143)-FIND("/",N1143))</f>
        <v>mobile games</v>
      </c>
      <c r="S1143" s="10">
        <f t="shared" si="34"/>
        <v>42164.366319444445</v>
      </c>
      <c r="T1143" s="10">
        <f t="shared" si="35"/>
        <v>42194.366319444445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tr">
        <f>LEFT(N1144,FIND("/",N1144)-1)</f>
        <v>games</v>
      </c>
      <c r="R1144" t="str">
        <f>RIGHT(N1144,LEN(N1144)-FIND("/",N1144))</f>
        <v>mobile games</v>
      </c>
      <c r="S1144" s="10">
        <f t="shared" si="34"/>
        <v>42021.672766203708</v>
      </c>
      <c r="T1144" s="10">
        <f t="shared" si="35"/>
        <v>42051.672766203708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0">
        <f t="shared" si="34"/>
        <v>42324.860254629624</v>
      </c>
      <c r="T1145" s="10">
        <f t="shared" si="35"/>
        <v>42354.860254629624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tr">
        <f>LEFT(N1146,FIND("/",N1146)-1)</f>
        <v>food</v>
      </c>
      <c r="R1146" t="str">
        <f>RIGHT(N1146,LEN(N1146)-FIND("/",N1146))</f>
        <v>food trucks</v>
      </c>
      <c r="S1146" s="10">
        <f t="shared" si="34"/>
        <v>42092.848611111105</v>
      </c>
      <c r="T1146" s="10">
        <f t="shared" si="35"/>
        <v>42122.848611111105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0">
        <f t="shared" si="34"/>
        <v>41854.414259259262</v>
      </c>
      <c r="T1147" s="10">
        <f t="shared" si="35"/>
        <v>41914.414259259262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0">
        <f t="shared" si="34"/>
        <v>41723.620057870365</v>
      </c>
      <c r="T1148" s="10">
        <f t="shared" si="35"/>
        <v>41761.620057870365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tr">
        <f>LEFT(N1149,FIND("/",N1149)-1)</f>
        <v>food</v>
      </c>
      <c r="R1149" t="str">
        <f>RIGHT(N1149,LEN(N1149)-FIND("/",N1149))</f>
        <v>food trucks</v>
      </c>
      <c r="S1149" s="10">
        <f t="shared" si="34"/>
        <v>41871.638692129629</v>
      </c>
      <c r="T1149" s="10">
        <f t="shared" si="35"/>
        <v>41931.638692129629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0">
        <f t="shared" si="34"/>
        <v>42674.837743055548</v>
      </c>
      <c r="T1150" s="10">
        <f t="shared" si="35"/>
        <v>42704.87940972222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0">
        <f t="shared" si="34"/>
        <v>42507.376921296294</v>
      </c>
      <c r="T1151" s="10">
        <f t="shared" si="35"/>
        <v>42537.376921296294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0">
        <f t="shared" si="34"/>
        <v>42317.62123842592</v>
      </c>
      <c r="T1152" s="10">
        <f t="shared" si="35"/>
        <v>42377.62123842592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tr">
        <f>LEFT(N1153,FIND("/",N1153)-1)</f>
        <v>food</v>
      </c>
      <c r="R1153" t="str">
        <f>RIGHT(N1153,LEN(N1153)-FIND("/",N1153))</f>
        <v>food trucks</v>
      </c>
      <c r="S1153" s="10">
        <f t="shared" si="34"/>
        <v>42223.769247685181</v>
      </c>
      <c r="T1153" s="10">
        <f t="shared" si="35"/>
        <v>42253.769247685181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0">
        <f t="shared" si="34"/>
        <v>42109.376296296294</v>
      </c>
      <c r="T1154" s="10">
        <f t="shared" si="35"/>
        <v>42139.376296296294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0">
        <f t="shared" ref="S1155:S1218" si="36">(((J1155/60)/60)/24)+DATE(1970,1,1)+(-8/24)</f>
        <v>42143.380844907406</v>
      </c>
      <c r="T1155" s="10">
        <f t="shared" ref="T1155:T1218" si="37">(((I1155/60)/60)/24)+DATE(1970,1,1)+(-8/24)</f>
        <v>42173.380844907406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0">
        <f t="shared" si="36"/>
        <v>42222.775532407402</v>
      </c>
      <c r="T1156" s="10">
        <f t="shared" si="37"/>
        <v>42252.775532407402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0">
        <f t="shared" si="36"/>
        <v>41835.430648148147</v>
      </c>
      <c r="T1157" s="10">
        <f t="shared" si="37"/>
        <v>41865.430648148147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tr">
        <f>LEFT(N1158,FIND("/",N1158)-1)</f>
        <v>food</v>
      </c>
      <c r="R1158" t="str">
        <f>RIGHT(N1158,LEN(N1158)-FIND("/",N1158))</f>
        <v>food trucks</v>
      </c>
      <c r="S1158" s="10">
        <f t="shared" si="36"/>
        <v>42028.737986111104</v>
      </c>
      <c r="T1158" s="10">
        <f t="shared" si="37"/>
        <v>42058.737986111104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0">
        <f t="shared" si="36"/>
        <v>41918.294907407406</v>
      </c>
      <c r="T1159" s="10">
        <f t="shared" si="37"/>
        <v>41978.336574074077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0">
        <f t="shared" si="36"/>
        <v>41951.758425925924</v>
      </c>
      <c r="T1160" s="10">
        <f t="shared" si="37"/>
        <v>41981.758425925924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tr">
        <f>LEFT(N1161,FIND("/",N1161)-1)</f>
        <v>food</v>
      </c>
      <c r="R1161" t="str">
        <f>RIGHT(N1161,LEN(N1161)-FIND("/",N1161))</f>
        <v>food trucks</v>
      </c>
      <c r="S1161" s="10">
        <f t="shared" si="36"/>
        <v>42154.393113425926</v>
      </c>
      <c r="T1161" s="10">
        <f t="shared" si="37"/>
        <v>42185.322916666664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0">
        <f t="shared" si="36"/>
        <v>42060.821597222217</v>
      </c>
      <c r="T1162" s="10">
        <f t="shared" si="37"/>
        <v>42090.77993055556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tr">
        <f>LEFT(N1163,FIND("/",N1163)-1)</f>
        <v>food</v>
      </c>
      <c r="R1163" t="str">
        <f>RIGHT(N1163,LEN(N1163)-FIND("/",N1163))</f>
        <v>food trucks</v>
      </c>
      <c r="S1163" s="10">
        <f t="shared" si="36"/>
        <v>42122.296168981477</v>
      </c>
      <c r="T1163" s="10">
        <f t="shared" si="37"/>
        <v>42143.296168981477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0">
        <f t="shared" si="36"/>
        <v>41876.350277777776</v>
      </c>
      <c r="T1164" s="10">
        <f t="shared" si="37"/>
        <v>41907.350277777776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tr">
        <f>LEFT(N1165,FIND("/",N1165)-1)</f>
        <v>food</v>
      </c>
      <c r="R1165" t="str">
        <f>RIGHT(N1165,LEN(N1165)-FIND("/",N1165))</f>
        <v>food trucks</v>
      </c>
      <c r="S1165" s="10">
        <f t="shared" si="36"/>
        <v>41830.390277777777</v>
      </c>
      <c r="T1165" s="10">
        <f t="shared" si="37"/>
        <v>41860.390277777777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tr">
        <f>LEFT(N1166,FIND("/",N1166)-1)</f>
        <v>food</v>
      </c>
      <c r="R1166" t="str">
        <f>RIGHT(N1166,LEN(N1166)-FIND("/",N1166))</f>
        <v>food trucks</v>
      </c>
      <c r="S1166" s="10">
        <f t="shared" si="36"/>
        <v>42509.39099537037</v>
      </c>
      <c r="T1166" s="10">
        <f t="shared" si="37"/>
        <v>42539.39099537037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0">
        <f t="shared" si="36"/>
        <v>41791.881134259253</v>
      </c>
      <c r="T1167" s="10">
        <f t="shared" si="37"/>
        <v>41825.881134259253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0">
        <f t="shared" si="36"/>
        <v>42150.152106481481</v>
      </c>
      <c r="T1168" s="10">
        <f t="shared" si="37"/>
        <v>42180.833333333336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0">
        <f t="shared" si="36"/>
        <v>41863.401562499996</v>
      </c>
      <c r="T1169" s="10">
        <f t="shared" si="37"/>
        <v>41894.401562499996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0">
        <f t="shared" si="36"/>
        <v>42604.720659722218</v>
      </c>
      <c r="T1170" s="10">
        <f t="shared" si="37"/>
        <v>42634.720659722218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0">
        <f t="shared" si="36"/>
        <v>42027.020405092589</v>
      </c>
      <c r="T1171" s="10">
        <f t="shared" si="37"/>
        <v>42057.020405092589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0">
        <f t="shared" si="36"/>
        <v>42124.559849537036</v>
      </c>
      <c r="T1172" s="10">
        <f t="shared" si="37"/>
        <v>42154.559849537036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0">
        <f t="shared" si="36"/>
        <v>41938.471377314811</v>
      </c>
      <c r="T1173" s="10">
        <f t="shared" si="37"/>
        <v>41956.513043981475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tr">
        <f>LEFT(N1174,FIND("/",N1174)-1)</f>
        <v>food</v>
      </c>
      <c r="R1174" t="str">
        <f>RIGHT(N1174,LEN(N1174)-FIND("/",N1174))</f>
        <v>food trucks</v>
      </c>
      <c r="S1174" s="10">
        <f t="shared" si="36"/>
        <v>41841.348981481482</v>
      </c>
      <c r="T1174" s="10">
        <f t="shared" si="37"/>
        <v>41871.348981481482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0">
        <f t="shared" si="36"/>
        <v>42183.85251157407</v>
      </c>
      <c r="T1175" s="10">
        <f t="shared" si="37"/>
        <v>42218.85251157407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0">
        <f t="shared" si="36"/>
        <v>42468.508414351854</v>
      </c>
      <c r="T1176" s="10">
        <f t="shared" si="37"/>
        <v>42498.508414351854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0">
        <f t="shared" si="36"/>
        <v>42170.395127314812</v>
      </c>
      <c r="T1177" s="10">
        <f t="shared" si="37"/>
        <v>42200.395127314812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0">
        <f t="shared" si="36"/>
        <v>42745.686319444438</v>
      </c>
      <c r="T1178" s="10">
        <f t="shared" si="37"/>
        <v>42800.208333333336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tr">
        <f>LEFT(N1179,FIND("/",N1179)-1)</f>
        <v>food</v>
      </c>
      <c r="R1179" t="str">
        <f>RIGHT(N1179,LEN(N1179)-FIND("/",N1179))</f>
        <v>food trucks</v>
      </c>
      <c r="S1179" s="10">
        <f t="shared" si="36"/>
        <v>41897.327499999999</v>
      </c>
      <c r="T1179" s="10">
        <f t="shared" si="37"/>
        <v>41927.327499999999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0">
        <f t="shared" si="36"/>
        <v>41837.57236111111</v>
      </c>
      <c r="T1180" s="10">
        <f t="shared" si="37"/>
        <v>41867.57236111111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0">
        <f t="shared" si="36"/>
        <v>42275.386886574073</v>
      </c>
      <c r="T1181" s="10">
        <f t="shared" si="37"/>
        <v>42305.386886574073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0">
        <f t="shared" si="36"/>
        <v>41781.473541666666</v>
      </c>
      <c r="T1182" s="10">
        <f t="shared" si="37"/>
        <v>41818.473541666666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0">
        <f t="shared" si="36"/>
        <v>42034.006030092591</v>
      </c>
      <c r="T1183" s="10">
        <f t="shared" si="37"/>
        <v>42064.006030092591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0">
        <f t="shared" si="36"/>
        <v>42728.494074074071</v>
      </c>
      <c r="T1184" s="10">
        <f t="shared" si="37"/>
        <v>42747.362499999996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0">
        <f t="shared" si="36"/>
        <v>42656.528043981474</v>
      </c>
      <c r="T1185" s="10">
        <f t="shared" si="37"/>
        <v>42675.832638888889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0">
        <f t="shared" si="36"/>
        <v>42741.266331018516</v>
      </c>
      <c r="T1186" s="10">
        <f t="shared" si="37"/>
        <v>42772.266331018516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0">
        <f t="shared" si="36"/>
        <v>42130.531817129631</v>
      </c>
      <c r="T1187" s="10">
        <f t="shared" si="37"/>
        <v>42162.833333333336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0">
        <f t="shared" si="36"/>
        <v>42123.530034722215</v>
      </c>
      <c r="T1188" s="10">
        <f t="shared" si="37"/>
        <v>42156.612499999996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0">
        <f t="shared" si="36"/>
        <v>42109.561608796292</v>
      </c>
      <c r="T1189" s="10">
        <f t="shared" si="37"/>
        <v>42141.416666666664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0">
        <f t="shared" si="36"/>
        <v>42711.367361111108</v>
      </c>
      <c r="T1190" s="10">
        <f t="shared" si="37"/>
        <v>42732.367361111108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0">
        <f t="shared" si="36"/>
        <v>42529.645775462959</v>
      </c>
      <c r="T1191" s="10">
        <f t="shared" si="37"/>
        <v>42550.645775462959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0">
        <f t="shared" si="36"/>
        <v>41852.332465277774</v>
      </c>
      <c r="T1192" s="10">
        <f t="shared" si="37"/>
        <v>41882.332465277774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0">
        <f t="shared" si="36"/>
        <v>42419.270370370366</v>
      </c>
      <c r="T1193" s="10">
        <f t="shared" si="37"/>
        <v>42449.228703703695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0">
        <f t="shared" si="36"/>
        <v>42747.173356481479</v>
      </c>
      <c r="T1194" s="10">
        <f t="shared" si="37"/>
        <v>42777.173356481479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0">
        <f t="shared" si="36"/>
        <v>42409.442743055559</v>
      </c>
      <c r="T1195" s="10">
        <f t="shared" si="37"/>
        <v>42469.401076388887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0">
        <f t="shared" si="36"/>
        <v>42072.15484953703</v>
      </c>
      <c r="T1196" s="10">
        <f t="shared" si="37"/>
        <v>42102.15484953703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0">
        <f t="shared" si="36"/>
        <v>42298.014502314814</v>
      </c>
      <c r="T1197" s="10">
        <f t="shared" si="37"/>
        <v>42358.041666666664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0">
        <f t="shared" si="36"/>
        <v>42326.485405092586</v>
      </c>
      <c r="T1198" s="10">
        <f t="shared" si="37"/>
        <v>42356.485405092586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0">
        <f t="shared" si="36"/>
        <v>42503.331412037034</v>
      </c>
      <c r="T1199" s="10">
        <f t="shared" si="37"/>
        <v>42533.915972222218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0">
        <f t="shared" si="36"/>
        <v>42333.285717592589</v>
      </c>
      <c r="T1200" s="10">
        <f t="shared" si="37"/>
        <v>42368.791666666664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0">
        <f t="shared" si="36"/>
        <v>42161.437499999993</v>
      </c>
      <c r="T1201" s="10">
        <f t="shared" si="37"/>
        <v>42193.437499999993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0">
        <f t="shared" si="36"/>
        <v>42089.144166666665</v>
      </c>
      <c r="T1202" s="10">
        <f t="shared" si="37"/>
        <v>42110.144166666665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0">
        <f t="shared" si="36"/>
        <v>42536.273680555554</v>
      </c>
      <c r="T1203" s="10">
        <f t="shared" si="37"/>
        <v>42566.273680555554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0">
        <f t="shared" si="36"/>
        <v>42151.955486111103</v>
      </c>
      <c r="T1204" s="10">
        <f t="shared" si="37"/>
        <v>42181.955486111103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0">
        <f t="shared" si="36"/>
        <v>42125.2815625</v>
      </c>
      <c r="T1205" s="10">
        <f t="shared" si="37"/>
        <v>42155.2815625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0">
        <f t="shared" si="36"/>
        <v>42297.414733796293</v>
      </c>
      <c r="T1206" s="10">
        <f t="shared" si="37"/>
        <v>42341.874999999993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0">
        <f t="shared" si="36"/>
        <v>42138.173043981478</v>
      </c>
      <c r="T1207" s="10">
        <f t="shared" si="37"/>
        <v>42168.173043981478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0">
        <f t="shared" si="36"/>
        <v>42772.442743055559</v>
      </c>
      <c r="T1208" s="10">
        <f t="shared" si="37"/>
        <v>42805.228472222218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0">
        <f t="shared" si="36"/>
        <v>42430.096909722219</v>
      </c>
      <c r="T1209" s="10">
        <f t="shared" si="37"/>
        <v>42460.083333333336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0">
        <f t="shared" si="36"/>
        <v>42423.375740740739</v>
      </c>
      <c r="T1210" s="10">
        <f t="shared" si="37"/>
        <v>42453.334074074075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0">
        <f t="shared" si="36"/>
        <v>42761.512789351851</v>
      </c>
      <c r="T1211" s="10">
        <f t="shared" si="37"/>
        <v>42791.512789351851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0">
        <f t="shared" si="36"/>
        <v>42132.608472222222</v>
      </c>
      <c r="T1212" s="10">
        <f t="shared" si="37"/>
        <v>42155.541666666664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0">
        <f t="shared" si="36"/>
        <v>42515.533113425925</v>
      </c>
      <c r="T1213" s="10">
        <f t="shared" si="37"/>
        <v>42530.533113425925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0">
        <f t="shared" si="36"/>
        <v>42318.616840277777</v>
      </c>
      <c r="T1214" s="10">
        <f t="shared" si="37"/>
        <v>42334.708333333336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0">
        <f t="shared" si="36"/>
        <v>42731.422453703701</v>
      </c>
      <c r="T1215" s="10">
        <f t="shared" si="37"/>
        <v>42766.422453703701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0">
        <f t="shared" si="36"/>
        <v>42104.507002314807</v>
      </c>
      <c r="T1216" s="10">
        <f t="shared" si="37"/>
        <v>42164.507002314807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0">
        <f t="shared" si="36"/>
        <v>41759.589768518512</v>
      </c>
      <c r="T1217" s="10">
        <f t="shared" si="37"/>
        <v>41789.589768518512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0">
        <f t="shared" si="36"/>
        <v>42247.283067129632</v>
      </c>
      <c r="T1218" s="10">
        <f t="shared" si="37"/>
        <v>42279.627083333333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0">
        <f t="shared" ref="S1219:S1282" si="38">(((J1219/60)/60)/24)+DATE(1970,1,1)+(-8/24)</f>
        <v>42535.4761574074</v>
      </c>
      <c r="T1219" s="10">
        <f t="shared" ref="T1219:T1282" si="39">(((I1219/60)/60)/24)+DATE(1970,1,1)+(-8/24)</f>
        <v>42565.4761574074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0">
        <f t="shared" si="38"/>
        <v>42278.328703703701</v>
      </c>
      <c r="T1220" s="10">
        <f t="shared" si="39"/>
        <v>42308.791666666664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0">
        <f t="shared" si="38"/>
        <v>42633.128622685181</v>
      </c>
      <c r="T1221" s="10">
        <f t="shared" si="39"/>
        <v>42663.128622685181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0">
        <f t="shared" si="38"/>
        <v>42211.295277777775</v>
      </c>
      <c r="T1222" s="10">
        <f t="shared" si="39"/>
        <v>42241.295277777775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0">
        <f t="shared" si="38"/>
        <v>42680.142222222225</v>
      </c>
      <c r="T1223" s="10">
        <f t="shared" si="39"/>
        <v>42707.666666666664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0">
        <f t="shared" si="38"/>
        <v>42430.387118055551</v>
      </c>
      <c r="T1224" s="10">
        <f t="shared" si="39"/>
        <v>42460.833333333336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0">
        <f t="shared" si="38"/>
        <v>42653.843854166662</v>
      </c>
      <c r="T1225" s="10">
        <f t="shared" si="39"/>
        <v>42683.885520833333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0">
        <f t="shared" si="38"/>
        <v>41736.216458333329</v>
      </c>
      <c r="T1226" s="10">
        <f t="shared" si="39"/>
        <v>41796.216458333329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0">
        <f t="shared" si="38"/>
        <v>41509.572662037033</v>
      </c>
      <c r="T1227" s="10">
        <f t="shared" si="39"/>
        <v>41569.572662037033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0">
        <f t="shared" si="38"/>
        <v>41715.541446759256</v>
      </c>
      <c r="T1228" s="10">
        <f t="shared" si="39"/>
        <v>41749.708333333328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tr">
        <f>LEFT(N1229,FIND("/",N1229)-1)</f>
        <v>music</v>
      </c>
      <c r="R1229" t="str">
        <f>RIGHT(N1229,LEN(N1229)-FIND("/",N1229))</f>
        <v>world music</v>
      </c>
      <c r="S1229" s="10">
        <f t="shared" si="38"/>
        <v>41827.585833333331</v>
      </c>
      <c r="T1229" s="10">
        <f t="shared" si="39"/>
        <v>41857.958333333328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0">
        <f t="shared" si="38"/>
        <v>40754.395925925921</v>
      </c>
      <c r="T1230" s="10">
        <f t="shared" si="39"/>
        <v>40814.395925925921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0">
        <f t="shared" si="38"/>
        <v>40985.126469907402</v>
      </c>
      <c r="T1231" s="10">
        <f t="shared" si="39"/>
        <v>41015.333333333328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tr">
        <f>LEFT(N1232,FIND("/",N1232)-1)</f>
        <v>music</v>
      </c>
      <c r="R1232" t="str">
        <f>RIGHT(N1232,LEN(N1232)-FIND("/",N1232))</f>
        <v>world music</v>
      </c>
      <c r="S1232" s="10">
        <f t="shared" si="38"/>
        <v>40568.639236111107</v>
      </c>
      <c r="T1232" s="10">
        <f t="shared" si="39"/>
        <v>40598.639236111107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tr">
        <f>LEFT(N1233,FIND("/",N1233)-1)</f>
        <v>music</v>
      </c>
      <c r="R1233" t="str">
        <f>RIGHT(N1233,LEN(N1233)-FIND("/",N1233))</f>
        <v>world music</v>
      </c>
      <c r="S1233" s="10">
        <f t="shared" si="38"/>
        <v>42193.608425925922</v>
      </c>
      <c r="T1233" s="10">
        <f t="shared" si="39"/>
        <v>42243.708333333336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0">
        <f t="shared" si="38"/>
        <v>41506.514699074076</v>
      </c>
      <c r="T1234" s="10">
        <f t="shared" si="39"/>
        <v>41553.514699074076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0">
        <f t="shared" si="38"/>
        <v>40939.615439814814</v>
      </c>
      <c r="T1235" s="10">
        <f t="shared" si="39"/>
        <v>40960.615439814814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tr">
        <f>LEFT(N1236,FIND("/",N1236)-1)</f>
        <v>music</v>
      </c>
      <c r="R1236" t="str">
        <f>RIGHT(N1236,LEN(N1236)-FIND("/",N1236))</f>
        <v>world music</v>
      </c>
      <c r="S1236" s="10">
        <f t="shared" si="38"/>
        <v>42007.455347222225</v>
      </c>
      <c r="T1236" s="10">
        <f t="shared" si="39"/>
        <v>42037.455347222225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0">
        <f t="shared" si="38"/>
        <v>41582.802071759259</v>
      </c>
      <c r="T1237" s="10">
        <f t="shared" si="39"/>
        <v>41622.802071759259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tr">
        <f>LEFT(N1238,FIND("/",N1238)-1)</f>
        <v>music</v>
      </c>
      <c r="R1238" t="str">
        <f>RIGHT(N1238,LEN(N1238)-FIND("/",N1238))</f>
        <v>world music</v>
      </c>
      <c r="S1238" s="10">
        <f t="shared" si="38"/>
        <v>41110.34680555555</v>
      </c>
      <c r="T1238" s="10">
        <f t="shared" si="39"/>
        <v>41118.333333333328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tr">
        <f>LEFT(N1239,FIND("/",N1239)-1)</f>
        <v>music</v>
      </c>
      <c r="R1239" t="str">
        <f>RIGHT(N1239,LEN(N1239)-FIND("/",N1239))</f>
        <v>world music</v>
      </c>
      <c r="S1239" s="10">
        <f t="shared" si="38"/>
        <v>41124.949826388889</v>
      </c>
      <c r="T1239" s="10">
        <f t="shared" si="39"/>
        <v>41144.949826388889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0">
        <f t="shared" si="38"/>
        <v>40731.277037037034</v>
      </c>
      <c r="T1240" s="10">
        <f t="shared" si="39"/>
        <v>40761.277037037034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tr">
        <f>LEFT(N1241,FIND("/",N1241)-1)</f>
        <v>music</v>
      </c>
      <c r="R1241" t="str">
        <f>RIGHT(N1241,LEN(N1241)-FIND("/",N1241))</f>
        <v>world music</v>
      </c>
      <c r="S1241" s="10">
        <f t="shared" si="38"/>
        <v>40883.629247685181</v>
      </c>
      <c r="T1241" s="10">
        <f t="shared" si="39"/>
        <v>40913.629247685181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0">
        <f t="shared" si="38"/>
        <v>41408.706678240742</v>
      </c>
      <c r="T1242" s="10">
        <f t="shared" si="39"/>
        <v>41467.57708333333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0">
        <f t="shared" si="38"/>
        <v>41923.504398148143</v>
      </c>
      <c r="T1243" s="10">
        <f t="shared" si="39"/>
        <v>41945.915972222218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0">
        <f t="shared" si="38"/>
        <v>40781.832199074073</v>
      </c>
      <c r="T1244" s="10">
        <f t="shared" si="39"/>
        <v>40797.220833333333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0">
        <f t="shared" si="38"/>
        <v>40671.545960648145</v>
      </c>
      <c r="T1245" s="10">
        <f t="shared" si="39"/>
        <v>40732.541666666664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0">
        <f t="shared" si="38"/>
        <v>41355.492164351846</v>
      </c>
      <c r="T1246" s="10">
        <f t="shared" si="39"/>
        <v>41386.541666666664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0">
        <f t="shared" si="38"/>
        <v>41774.266597222217</v>
      </c>
      <c r="T1247" s="10">
        <f t="shared" si="39"/>
        <v>41804.266597222217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0">
        <f t="shared" si="38"/>
        <v>40837.710057870368</v>
      </c>
      <c r="T1248" s="10">
        <f t="shared" si="39"/>
        <v>40882.751724537033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tr">
        <f>LEFT(N1249,FIND("/",N1249)-1)</f>
        <v>music</v>
      </c>
      <c r="R1249" t="str">
        <f>RIGHT(N1249,LEN(N1249)-FIND("/",N1249))</f>
        <v>rock</v>
      </c>
      <c r="S1249" s="10">
        <f t="shared" si="38"/>
        <v>41369.958969907406</v>
      </c>
      <c r="T1249" s="10">
        <f t="shared" si="39"/>
        <v>41399.958969907406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0">
        <f t="shared" si="38"/>
        <v>41767.323530092588</v>
      </c>
      <c r="T1250" s="10">
        <f t="shared" si="39"/>
        <v>41802.957638888889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0">
        <f t="shared" si="38"/>
        <v>41067.407534722224</v>
      </c>
      <c r="T1251" s="10">
        <f t="shared" si="39"/>
        <v>41097.407534722224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0">
        <f t="shared" si="38"/>
        <v>41843.309386574074</v>
      </c>
      <c r="T1252" s="10">
        <f t="shared" si="39"/>
        <v>41888.309386574074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0">
        <f t="shared" si="38"/>
        <v>40751.481099537035</v>
      </c>
      <c r="T1253" s="10">
        <f t="shared" si="39"/>
        <v>40811.481099537035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0">
        <f t="shared" si="38"/>
        <v>41543.654733796291</v>
      </c>
      <c r="T1254" s="10">
        <f t="shared" si="39"/>
        <v>41571.654733796291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0">
        <f t="shared" si="38"/>
        <v>41855.450312499997</v>
      </c>
      <c r="T1255" s="10">
        <f t="shared" si="39"/>
        <v>41885.450312499997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0">
        <f t="shared" si="38"/>
        <v>40487.288032407407</v>
      </c>
      <c r="T1256" s="10">
        <f t="shared" si="39"/>
        <v>40543.874305555553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0">
        <f t="shared" si="38"/>
        <v>41579.512175925927</v>
      </c>
      <c r="T1257" s="10">
        <f t="shared" si="39"/>
        <v>41609.553842592592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0">
        <f t="shared" si="38"/>
        <v>40921.586006944446</v>
      </c>
      <c r="T1258" s="10">
        <f t="shared" si="39"/>
        <v>40951.586006944446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0">
        <f t="shared" si="38"/>
        <v>40586.752199074072</v>
      </c>
      <c r="T1259" s="10">
        <f t="shared" si="39"/>
        <v>40635.710532407407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0">
        <f t="shared" si="38"/>
        <v>41487.277916666666</v>
      </c>
      <c r="T1260" s="10">
        <f t="shared" si="39"/>
        <v>41517.277916666666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0">
        <f t="shared" si="38"/>
        <v>41766.637314814812</v>
      </c>
      <c r="T1261" s="10">
        <f t="shared" si="39"/>
        <v>41798.832638888889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0">
        <f t="shared" si="38"/>
        <v>41666.50949074074</v>
      </c>
      <c r="T1262" s="10">
        <f t="shared" si="39"/>
        <v>41696.50949074074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0">
        <f t="shared" si="38"/>
        <v>41638.009571759256</v>
      </c>
      <c r="T1263" s="10">
        <f t="shared" si="39"/>
        <v>41668.009571759256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0">
        <f t="shared" si="38"/>
        <v>41656.429305555554</v>
      </c>
      <c r="T1264" s="10">
        <f t="shared" si="39"/>
        <v>41686.429305555554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0">
        <f t="shared" si="38"/>
        <v>41691.750810185185</v>
      </c>
      <c r="T1265" s="10">
        <f t="shared" si="39"/>
        <v>41726.708333333328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0">
        <f t="shared" si="38"/>
        <v>41547.329664351848</v>
      </c>
      <c r="T1266" s="10">
        <f t="shared" si="39"/>
        <v>41576.329664351848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0">
        <f t="shared" si="38"/>
        <v>40465.321932870364</v>
      </c>
      <c r="T1267" s="10">
        <f t="shared" si="39"/>
        <v>40512.321932870364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tr">
        <f>LEFT(N1268,FIND("/",N1268)-1)</f>
        <v>music</v>
      </c>
      <c r="R1268" t="str">
        <f>RIGHT(N1268,LEN(N1268)-FIND("/",N1268))</f>
        <v>rock</v>
      </c>
      <c r="S1268" s="10">
        <f t="shared" si="38"/>
        <v>41620.543344907404</v>
      </c>
      <c r="T1268" s="10">
        <f t="shared" si="39"/>
        <v>41650.543344907404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0">
        <f t="shared" si="38"/>
        <v>41449.251828703702</v>
      </c>
      <c r="T1269" s="10">
        <f t="shared" si="39"/>
        <v>41479.251828703702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0">
        <f t="shared" si="38"/>
        <v>41507.512118055551</v>
      </c>
      <c r="T1270" s="10">
        <f t="shared" si="39"/>
        <v>41537.512118055551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0">
        <f t="shared" si="38"/>
        <v>42445.489722222213</v>
      </c>
      <c r="T1271" s="10">
        <f t="shared" si="39"/>
        <v>42475.666666666664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0">
        <f t="shared" si="38"/>
        <v>40933.523634259262</v>
      </c>
      <c r="T1272" s="10">
        <f t="shared" si="39"/>
        <v>40993.48196759259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0">
        <f t="shared" si="38"/>
        <v>41561.350219907406</v>
      </c>
      <c r="T1273" s="10">
        <f t="shared" si="39"/>
        <v>41591.391886574071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0">
        <f t="shared" si="38"/>
        <v>40274.411793981482</v>
      </c>
      <c r="T1274" s="10">
        <f t="shared" si="39"/>
        <v>40343.833333333328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0">
        <f t="shared" si="38"/>
        <v>41852.396886574068</v>
      </c>
      <c r="T1275" s="10">
        <f t="shared" si="39"/>
        <v>41882.396886574068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0">
        <f t="shared" si="38"/>
        <v>41116.356770833328</v>
      </c>
      <c r="T1276" s="10">
        <f t="shared" si="39"/>
        <v>41151.356770833328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0">
        <f t="shared" si="38"/>
        <v>41458.534571759257</v>
      </c>
      <c r="T1277" s="10">
        <f t="shared" si="39"/>
        <v>41493.534571759257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0">
        <f t="shared" si="38"/>
        <v>40007.37091435185</v>
      </c>
      <c r="T1278" s="10">
        <f t="shared" si="39"/>
        <v>40056.833333333328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0">
        <f t="shared" si="38"/>
        <v>41121.22855324074</v>
      </c>
      <c r="T1279" s="10">
        <f t="shared" si="39"/>
        <v>41156.22855324074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0">
        <f t="shared" si="38"/>
        <v>41786.221828703703</v>
      </c>
      <c r="T1280" s="10">
        <f t="shared" si="39"/>
        <v>41814.75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0">
        <f t="shared" si="38"/>
        <v>41681.765856481477</v>
      </c>
      <c r="T1281" s="10">
        <f t="shared" si="39"/>
        <v>41721.724189814813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0">
        <f t="shared" si="38"/>
        <v>40513.42423611111</v>
      </c>
      <c r="T1282" s="10">
        <f t="shared" si="39"/>
        <v>40603.42423611111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0">
        <f t="shared" ref="S1283:S1346" si="40">(((J1283/60)/60)/24)+DATE(1970,1,1)+(-8/24)</f>
        <v>41463.410138888888</v>
      </c>
      <c r="T1283" s="10">
        <f t="shared" ref="T1283:T1346" si="41">(((I1283/60)/60)/24)+DATE(1970,1,1)+(-8/24)</f>
        <v>41483.410138888888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0">
        <f t="shared" si="40"/>
        <v>41586.141840277778</v>
      </c>
      <c r="T1284" s="10">
        <f t="shared" si="41"/>
        <v>41616.874305555553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0">
        <f t="shared" si="40"/>
        <v>41320.38413194444</v>
      </c>
      <c r="T1285" s="10">
        <f t="shared" si="41"/>
        <v>41343.833333333328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0">
        <f t="shared" si="40"/>
        <v>42711.901412037034</v>
      </c>
      <c r="T1286" s="10">
        <f t="shared" si="41"/>
        <v>42735.374305555553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0">
        <f t="shared" si="40"/>
        <v>42160.249710648146</v>
      </c>
      <c r="T1287" s="10">
        <f t="shared" si="41"/>
        <v>42175.249710648146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0">
        <f t="shared" si="40"/>
        <v>42039.051238425927</v>
      </c>
      <c r="T1288" s="10">
        <f t="shared" si="41"/>
        <v>42052.249999999993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0">
        <f t="shared" si="40"/>
        <v>42107.287685185183</v>
      </c>
      <c r="T1289" s="10">
        <f t="shared" si="41"/>
        <v>42167.287685185183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0">
        <f t="shared" si="40"/>
        <v>42560.821331018517</v>
      </c>
      <c r="T1290" s="10">
        <f t="shared" si="41"/>
        <v>42591.833333333336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0">
        <f t="shared" si="40"/>
        <v>42708.801446759251</v>
      </c>
      <c r="T1291" s="10">
        <f t="shared" si="41"/>
        <v>42738.801446759251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0">
        <f t="shared" si="40"/>
        <v>42086.281608796293</v>
      </c>
      <c r="T1292" s="10">
        <f t="shared" si="41"/>
        <v>42116.957638888889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0">
        <f t="shared" si="40"/>
        <v>42064.319340277776</v>
      </c>
      <c r="T1293" s="10">
        <f t="shared" si="41"/>
        <v>42100.958333333336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0">
        <f t="shared" si="40"/>
        <v>42256.430879629632</v>
      </c>
      <c r="T1294" s="10">
        <f t="shared" si="41"/>
        <v>42283.624305555553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0">
        <f t="shared" si="40"/>
        <v>42292.367719907408</v>
      </c>
      <c r="T1295" s="10">
        <f t="shared" si="41"/>
        <v>42322.409386574065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0">
        <f t="shared" si="40"/>
        <v>42278.120335648149</v>
      </c>
      <c r="T1296" s="10">
        <f t="shared" si="41"/>
        <v>42296.124999999993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0">
        <f t="shared" si="40"/>
        <v>42184.239548611113</v>
      </c>
      <c r="T1297" s="10">
        <f t="shared" si="41"/>
        <v>42214.374999999993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0">
        <f t="shared" si="40"/>
        <v>42422.717280092591</v>
      </c>
      <c r="T1298" s="10">
        <f t="shared" si="41"/>
        <v>42442.675613425927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0">
        <f t="shared" si="40"/>
        <v>42461.413865740738</v>
      </c>
      <c r="T1299" s="10">
        <f t="shared" si="41"/>
        <v>42491.413865740738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0">
        <f t="shared" si="40"/>
        <v>42458.347592592596</v>
      </c>
      <c r="T1300" s="10">
        <f t="shared" si="41"/>
        <v>42488.347592592596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0">
        <f t="shared" si="40"/>
        <v>42169.481006944443</v>
      </c>
      <c r="T1301" s="10">
        <f t="shared" si="41"/>
        <v>42199.481006944443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0">
        <f t="shared" si="40"/>
        <v>42483.341874999998</v>
      </c>
      <c r="T1302" s="10">
        <f t="shared" si="41"/>
        <v>42522.456249999996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0">
        <f t="shared" si="40"/>
        <v>42195.416412037033</v>
      </c>
      <c r="T1303" s="10">
        <f t="shared" si="41"/>
        <v>42205.791666666664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tr">
        <f>LEFT(N1304,FIND("/",N1304)-1)</f>
        <v>theater</v>
      </c>
      <c r="R1304" t="str">
        <f>RIGHT(N1304,LEN(N1304)-FIND("/",N1304))</f>
        <v>plays</v>
      </c>
      <c r="S1304" s="10">
        <f t="shared" si="40"/>
        <v>42674.724664351852</v>
      </c>
      <c r="T1304" s="10">
        <f t="shared" si="41"/>
        <v>42704.766331018516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0">
        <f t="shared" si="40"/>
        <v>42566.107870370368</v>
      </c>
      <c r="T1305" s="10">
        <f t="shared" si="41"/>
        <v>42582.124999999993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0">
        <f t="shared" si="40"/>
        <v>42746.861168981479</v>
      </c>
      <c r="T1306" s="10">
        <f t="shared" si="41"/>
        <v>42806.819502314807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0">
        <f t="shared" si="40"/>
        <v>42543.332268518519</v>
      </c>
      <c r="T1307" s="10">
        <f t="shared" si="41"/>
        <v>42572.395833333336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0">
        <f t="shared" si="40"/>
        <v>41947.124236111107</v>
      </c>
      <c r="T1308" s="10">
        <f t="shared" si="41"/>
        <v>41977.124236111107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0">
        <f t="shared" si="40"/>
        <v>42387.169895833329</v>
      </c>
      <c r="T1309" s="10">
        <f t="shared" si="41"/>
        <v>42417.169895833329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0">
        <f t="shared" si="40"/>
        <v>42611.280231481483</v>
      </c>
      <c r="T1310" s="10">
        <f t="shared" si="41"/>
        <v>42651.280231481483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0">
        <f t="shared" si="40"/>
        <v>42257.549398148149</v>
      </c>
      <c r="T1311" s="10">
        <f t="shared" si="41"/>
        <v>42292.549398148149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0">
        <f t="shared" si="40"/>
        <v>42556.333912037029</v>
      </c>
      <c r="T1312" s="10">
        <f t="shared" si="41"/>
        <v>42601.333912037029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0">
        <f t="shared" si="40"/>
        <v>42669.468969907401</v>
      </c>
      <c r="T1313" s="10">
        <f t="shared" si="41"/>
        <v>42704.510636574072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0">
        <f t="shared" si="40"/>
        <v>42082.369467592587</v>
      </c>
      <c r="T1314" s="10">
        <f t="shared" si="41"/>
        <v>42112.369467592587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0">
        <f t="shared" si="40"/>
        <v>42402.37631944444</v>
      </c>
      <c r="T1315" s="10">
        <f t="shared" si="41"/>
        <v>42432.37631944444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0">
        <f t="shared" si="40"/>
        <v>42604.336342592585</v>
      </c>
      <c r="T1316" s="10">
        <f t="shared" si="41"/>
        <v>42664.336342592585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0">
        <f t="shared" si="40"/>
        <v>42278.164907407401</v>
      </c>
      <c r="T1317" s="10">
        <f t="shared" si="41"/>
        <v>42313.708333333336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0">
        <f t="shared" si="40"/>
        <v>42393.628576388881</v>
      </c>
      <c r="T1318" s="10">
        <f t="shared" si="41"/>
        <v>42428.628576388881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0">
        <f t="shared" si="40"/>
        <v>42519.902152777773</v>
      </c>
      <c r="T1319" s="10">
        <f t="shared" si="41"/>
        <v>42572.249999999993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0">
        <f t="shared" si="40"/>
        <v>41984.710324074076</v>
      </c>
      <c r="T1320" s="10">
        <f t="shared" si="41"/>
        <v>42014.710324074076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0">
        <f t="shared" si="40"/>
        <v>41816.478761574072</v>
      </c>
      <c r="T1321" s="10">
        <f t="shared" si="41"/>
        <v>41831.333333333328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0">
        <f t="shared" si="40"/>
        <v>42705.357013888883</v>
      </c>
      <c r="T1322" s="10">
        <f t="shared" si="41"/>
        <v>42734.624999999993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0">
        <f t="shared" si="40"/>
        <v>42697.415937499994</v>
      </c>
      <c r="T1323" s="10">
        <f t="shared" si="41"/>
        <v>42727.415937499994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0">
        <f t="shared" si="40"/>
        <v>42115.323206018518</v>
      </c>
      <c r="T1324" s="10">
        <f t="shared" si="41"/>
        <v>42145.323206018518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0">
        <f t="shared" si="40"/>
        <v>42451.365115740737</v>
      </c>
      <c r="T1325" s="10">
        <f t="shared" si="41"/>
        <v>42485.954861111109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0">
        <f t="shared" si="40"/>
        <v>42626.300370370365</v>
      </c>
      <c r="T1326" s="10">
        <f t="shared" si="41"/>
        <v>42656.300370370365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0">
        <f t="shared" si="40"/>
        <v>42703.752719907403</v>
      </c>
      <c r="T1327" s="10">
        <f t="shared" si="41"/>
        <v>42733.752719907403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0">
        <f t="shared" si="40"/>
        <v>41974.458657407398</v>
      </c>
      <c r="T1328" s="10">
        <f t="shared" si="41"/>
        <v>42019.458657407398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0">
        <f t="shared" si="40"/>
        <v>42123.345312500001</v>
      </c>
      <c r="T1329" s="10">
        <f t="shared" si="41"/>
        <v>42153.345312500001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0">
        <f t="shared" si="40"/>
        <v>42612.309421296297</v>
      </c>
      <c r="T1330" s="10">
        <f t="shared" si="41"/>
        <v>42657.309421296297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0">
        <f t="shared" si="40"/>
        <v>41934.888252314813</v>
      </c>
      <c r="T1331" s="10">
        <f t="shared" si="41"/>
        <v>41974.929918981477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0">
        <f t="shared" si="40"/>
        <v>42521.943391203698</v>
      </c>
      <c r="T1332" s="10">
        <f t="shared" si="41"/>
        <v>42552.833333333336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0">
        <f t="shared" si="40"/>
        <v>42569.170763888884</v>
      </c>
      <c r="T1333" s="10">
        <f t="shared" si="41"/>
        <v>42599.170763888884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tr">
        <f>LEFT(N1334,FIND("/",N1334)-1)</f>
        <v>technology</v>
      </c>
      <c r="R1334" t="str">
        <f>RIGHT(N1334,LEN(N1334)-FIND("/",N1334))</f>
        <v>wearables</v>
      </c>
      <c r="S1334" s="10">
        <f t="shared" si="40"/>
        <v>42731.726944444446</v>
      </c>
      <c r="T1334" s="10">
        <f t="shared" si="41"/>
        <v>42761.726944444446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tr">
        <f>LEFT(N1335,FIND("/",N1335)-1)</f>
        <v>technology</v>
      </c>
      <c r="R1335" t="str">
        <f>RIGHT(N1335,LEN(N1335)-FIND("/",N1335))</f>
        <v>wearables</v>
      </c>
      <c r="S1335" s="10">
        <f t="shared" si="40"/>
        <v>41805.7734375</v>
      </c>
      <c r="T1335" s="10">
        <f t="shared" si="41"/>
        <v>41835.7734375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0">
        <f t="shared" si="40"/>
        <v>42410.440821759257</v>
      </c>
      <c r="T1336" s="10">
        <f t="shared" si="41"/>
        <v>42440.440821759257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0">
        <f t="shared" si="40"/>
        <v>42313.603032407402</v>
      </c>
      <c r="T1337" s="10">
        <f t="shared" si="41"/>
        <v>42343.603032407402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0">
        <f t="shared" si="40"/>
        <v>41955.530416666668</v>
      </c>
      <c r="T1338" s="10">
        <f t="shared" si="41"/>
        <v>41990.530416666668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0">
        <f t="shared" si="40"/>
        <v>42767.243969907409</v>
      </c>
      <c r="T1339" s="10">
        <f t="shared" si="41"/>
        <v>42797.243969907409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0">
        <f t="shared" si="40"/>
        <v>42188.470289351848</v>
      </c>
      <c r="T1340" s="10">
        <f t="shared" si="41"/>
        <v>42218.470289351848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0">
        <f t="shared" si="40"/>
        <v>41936.313831018517</v>
      </c>
      <c r="T1341" s="10">
        <f t="shared" si="41"/>
        <v>41981.355497685181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tr">
        <f>LEFT(N1342,FIND("/",N1342)-1)</f>
        <v>technology</v>
      </c>
      <c r="R1342" t="str">
        <f>RIGHT(N1342,LEN(N1342)-FIND("/",N1342))</f>
        <v>wearables</v>
      </c>
      <c r="S1342" s="10">
        <f t="shared" si="40"/>
        <v>41836.262187499997</v>
      </c>
      <c r="T1342" s="10">
        <f t="shared" si="41"/>
        <v>41866.262187499997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0">
        <f t="shared" si="40"/>
        <v>42612.290706018517</v>
      </c>
      <c r="T1343" s="10">
        <f t="shared" si="41"/>
        <v>42644.290706018517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0">
        <f t="shared" si="40"/>
        <v>42172.483090277768</v>
      </c>
      <c r="T1344" s="10">
        <f t="shared" si="41"/>
        <v>42202.483090277768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0">
        <f t="shared" si="40"/>
        <v>42542.193090277775</v>
      </c>
      <c r="T1345" s="10">
        <f t="shared" si="41"/>
        <v>42600.832638888889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0">
        <f t="shared" si="40"/>
        <v>42522.456469907404</v>
      </c>
      <c r="T1346" s="10">
        <f t="shared" si="41"/>
        <v>42551.456469907404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0">
        <f t="shared" ref="S1347:S1410" si="42">(((J1347/60)/60)/24)+DATE(1970,1,1)+(-8/24)</f>
        <v>41799.481006944443</v>
      </c>
      <c r="T1347" s="10">
        <f t="shared" ref="T1347:T1410" si="43">(((I1347/60)/60)/24)+DATE(1970,1,1)+(-8/24)</f>
        <v>41834.481006944443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0">
        <f t="shared" si="42"/>
        <v>41421.742488425924</v>
      </c>
      <c r="T1348" s="10">
        <f t="shared" si="43"/>
        <v>41451.742488425924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0">
        <f t="shared" si="42"/>
        <v>42040.304687499993</v>
      </c>
      <c r="T1349" s="10">
        <f t="shared" si="43"/>
        <v>42070.304687499993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0">
        <f t="shared" si="42"/>
        <v>41963.17283564814</v>
      </c>
      <c r="T1350" s="10">
        <f t="shared" si="43"/>
        <v>41991.17283564814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0">
        <f t="shared" si="42"/>
        <v>42316.999247685184</v>
      </c>
      <c r="T1351" s="10">
        <f t="shared" si="43"/>
        <v>42353.957638888889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0">
        <f t="shared" si="42"/>
        <v>42333.679791666662</v>
      </c>
      <c r="T1352" s="10">
        <f t="shared" si="43"/>
        <v>42363.679791666662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0">
        <f t="shared" si="42"/>
        <v>42382.406759259255</v>
      </c>
      <c r="T1353" s="10">
        <f t="shared" si="43"/>
        <v>42412.406759259255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0">
        <f t="shared" si="42"/>
        <v>42200.244976851849</v>
      </c>
      <c r="T1354" s="10">
        <f t="shared" si="43"/>
        <v>42251.832638888889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0">
        <f t="shared" si="42"/>
        <v>41308.784583333334</v>
      </c>
      <c r="T1355" s="10">
        <f t="shared" si="43"/>
        <v>41343.666666666664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0">
        <f t="shared" si="42"/>
        <v>42502.474293981482</v>
      </c>
      <c r="T1356" s="10">
        <f t="shared" si="43"/>
        <v>42532.474293981482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0">
        <f t="shared" si="42"/>
        <v>41212.921354166661</v>
      </c>
      <c r="T1357" s="10">
        <f t="shared" si="43"/>
        <v>41243.083333333328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0">
        <f t="shared" si="42"/>
        <v>41429.705555555556</v>
      </c>
      <c r="T1358" s="10">
        <f t="shared" si="43"/>
        <v>41459.705555555556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0">
        <f t="shared" si="42"/>
        <v>41304.628900462958</v>
      </c>
      <c r="T1359" s="10">
        <f t="shared" si="43"/>
        <v>41333.915972222218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0">
        <f t="shared" si="42"/>
        <v>40689.237534722219</v>
      </c>
      <c r="T1360" s="10">
        <f t="shared" si="43"/>
        <v>40719.237534722219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0">
        <f t="shared" si="42"/>
        <v>40668.481365740736</v>
      </c>
      <c r="T1361" s="10">
        <f t="shared" si="43"/>
        <v>40730.481365740736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0">
        <f t="shared" si="42"/>
        <v>41095.567361111105</v>
      </c>
      <c r="T1362" s="10">
        <f t="shared" si="43"/>
        <v>41123.567361111105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0">
        <f t="shared" si="42"/>
        <v>41781.383935185186</v>
      </c>
      <c r="T1363" s="10">
        <f t="shared" si="43"/>
        <v>41811.383935185186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0">
        <f t="shared" si="42"/>
        <v>41464.601053240738</v>
      </c>
      <c r="T1364" s="10">
        <f t="shared" si="43"/>
        <v>41524.601053240738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0">
        <f t="shared" si="42"/>
        <v>42396.510729166665</v>
      </c>
      <c r="T1365" s="10">
        <f t="shared" si="43"/>
        <v>42414.999305555553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0">
        <f t="shared" si="42"/>
        <v>41951.362337962957</v>
      </c>
      <c r="T1366" s="10">
        <f t="shared" si="43"/>
        <v>42011.362337962964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0">
        <f t="shared" si="42"/>
        <v>42049.399907407402</v>
      </c>
      <c r="T1367" s="10">
        <f t="shared" si="43"/>
        <v>42079.358240740738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0">
        <f t="shared" si="42"/>
        <v>41924.662766203699</v>
      </c>
      <c r="T1368" s="10">
        <f t="shared" si="43"/>
        <v>41969.704432870371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0">
        <f t="shared" si="42"/>
        <v>42291.669560185182</v>
      </c>
      <c r="T1369" s="10">
        <f t="shared" si="43"/>
        <v>42321.711226851847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0">
        <f t="shared" si="42"/>
        <v>42145.857569444437</v>
      </c>
      <c r="T1370" s="10">
        <f t="shared" si="43"/>
        <v>42169.857569444437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0">
        <f t="shared" si="42"/>
        <v>41710.260949074072</v>
      </c>
      <c r="T1371" s="10">
        <f t="shared" si="43"/>
        <v>41740.260949074072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tr">
        <f>LEFT(N1372,FIND("/",N1372)-1)</f>
        <v>music</v>
      </c>
      <c r="R1372" t="str">
        <f>RIGHT(N1372,LEN(N1372)-FIND("/",N1372))</f>
        <v>rock</v>
      </c>
      <c r="S1372" s="10">
        <f t="shared" si="42"/>
        <v>41547.670023148145</v>
      </c>
      <c r="T1372" s="10">
        <f t="shared" si="43"/>
        <v>41562.670023148145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0">
        <f t="shared" si="42"/>
        <v>42101.425254629627</v>
      </c>
      <c r="T1373" s="10">
        <f t="shared" si="43"/>
        <v>42131.425254629627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tr">
        <f>LEFT(N1374,FIND("/",N1374)-1)</f>
        <v>music</v>
      </c>
      <c r="R1374" t="str">
        <f>RIGHT(N1374,LEN(N1374)-FIND("/",N1374))</f>
        <v>rock</v>
      </c>
      <c r="S1374" s="10">
        <f t="shared" si="42"/>
        <v>41072.40662037037</v>
      </c>
      <c r="T1374" s="10">
        <f t="shared" si="43"/>
        <v>41102.40662037037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0">
        <f t="shared" si="42"/>
        <v>42704.618437499994</v>
      </c>
      <c r="T1375" s="10">
        <f t="shared" si="43"/>
        <v>42734.618437499994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0">
        <f t="shared" si="42"/>
        <v>42423.828564814808</v>
      </c>
      <c r="T1376" s="10">
        <f t="shared" si="43"/>
        <v>42453.786898148144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0">
        <f t="shared" si="42"/>
        <v>42719.732858796291</v>
      </c>
      <c r="T1377" s="10">
        <f t="shared" si="43"/>
        <v>42749.732858796291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0">
        <f t="shared" si="42"/>
        <v>42677.335717592585</v>
      </c>
      <c r="T1378" s="10">
        <f t="shared" si="43"/>
        <v>42707.377384259256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0">
        <f t="shared" si="42"/>
        <v>42746.88622685185</v>
      </c>
      <c r="T1379" s="10">
        <f t="shared" si="43"/>
        <v>42768.84097222222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0">
        <f t="shared" si="42"/>
        <v>42568.426041666658</v>
      </c>
      <c r="T1380" s="10">
        <f t="shared" si="43"/>
        <v>42583.426041666658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0">
        <f t="shared" si="42"/>
        <v>42130.15828703704</v>
      </c>
      <c r="T1381" s="10">
        <f t="shared" si="43"/>
        <v>42160.15828703704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tr">
        <f>LEFT(N1382,FIND("/",N1382)-1)</f>
        <v>music</v>
      </c>
      <c r="R1382" t="str">
        <f>RIGHT(N1382,LEN(N1382)-FIND("/",N1382))</f>
        <v>rock</v>
      </c>
      <c r="S1382" s="10">
        <f t="shared" si="42"/>
        <v>42141.429467592585</v>
      </c>
      <c r="T1382" s="10">
        <f t="shared" si="43"/>
        <v>42163.749999999993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0">
        <f t="shared" si="42"/>
        <v>42702.881076388883</v>
      </c>
      <c r="T1383" s="10">
        <f t="shared" si="43"/>
        <v>42732.881076388883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0">
        <f t="shared" si="42"/>
        <v>41370.466851851852</v>
      </c>
      <c r="T1384" s="10">
        <f t="shared" si="43"/>
        <v>41400.466851851852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0">
        <f t="shared" si="42"/>
        <v>42706.741643518515</v>
      </c>
      <c r="T1385" s="10">
        <f t="shared" si="43"/>
        <v>42726.741643518515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0">
        <f t="shared" si="42"/>
        <v>42160.401874999996</v>
      </c>
      <c r="T1386" s="10">
        <f t="shared" si="43"/>
        <v>42190.401874999996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0">
        <f t="shared" si="42"/>
        <v>42433.355567129627</v>
      </c>
      <c r="T1387" s="10">
        <f t="shared" si="43"/>
        <v>42489.174305555549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tr">
        <f>LEFT(N1388,FIND("/",N1388)-1)</f>
        <v>music</v>
      </c>
      <c r="R1388" t="str">
        <f>RIGHT(N1388,LEN(N1388)-FIND("/",N1388))</f>
        <v>rock</v>
      </c>
      <c r="S1388" s="10">
        <f t="shared" si="42"/>
        <v>42184.313530092586</v>
      </c>
      <c r="T1388" s="10">
        <f t="shared" si="43"/>
        <v>42214.313530092586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0">
        <f t="shared" si="42"/>
        <v>42126.587905092594</v>
      </c>
      <c r="T1389" s="10">
        <f t="shared" si="43"/>
        <v>42157.854166666664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0">
        <f t="shared" si="42"/>
        <v>42634.281446759262</v>
      </c>
      <c r="T1390" s="10">
        <f t="shared" si="43"/>
        <v>42660.343055555553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0">
        <f t="shared" si="42"/>
        <v>42565.147650462961</v>
      </c>
      <c r="T1391" s="10">
        <f t="shared" si="43"/>
        <v>42595.147650462961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0">
        <f t="shared" si="42"/>
        <v>42087.469976851848</v>
      </c>
      <c r="T1392" s="10">
        <f t="shared" si="43"/>
        <v>42121.383333333331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0">
        <f t="shared" si="42"/>
        <v>42193.317337962959</v>
      </c>
      <c r="T1393" s="10">
        <f t="shared" si="43"/>
        <v>42237.874305555553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0">
        <f t="shared" si="42"/>
        <v>42400.821597222217</v>
      </c>
      <c r="T1394" s="10">
        <f t="shared" si="43"/>
        <v>42431.821597222217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0">
        <f t="shared" si="42"/>
        <v>42553.348645833328</v>
      </c>
      <c r="T1395" s="10">
        <f t="shared" si="43"/>
        <v>42583.348645833328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0">
        <f t="shared" si="42"/>
        <v>42751.811643518515</v>
      </c>
      <c r="T1396" s="10">
        <f t="shared" si="43"/>
        <v>42794.791666666664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0">
        <f t="shared" si="42"/>
        <v>42719.575011574074</v>
      </c>
      <c r="T1397" s="10">
        <f t="shared" si="43"/>
        <v>42749.575011574074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0">
        <f t="shared" si="42"/>
        <v>42018.665300925924</v>
      </c>
      <c r="T1398" s="10">
        <f t="shared" si="43"/>
        <v>42048.665300925924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0">
        <f t="shared" si="42"/>
        <v>42640.584606481476</v>
      </c>
      <c r="T1399" s="10">
        <f t="shared" si="43"/>
        <v>42670.554861111108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0">
        <f t="shared" si="42"/>
        <v>42526.540902777771</v>
      </c>
      <c r="T1400" s="10">
        <f t="shared" si="43"/>
        <v>42556.540902777771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0">
        <f t="shared" si="42"/>
        <v>41888.670983796292</v>
      </c>
      <c r="T1401" s="10">
        <f t="shared" si="43"/>
        <v>41918.670983796292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0">
        <f t="shared" si="42"/>
        <v>42498.007789351854</v>
      </c>
      <c r="T1402" s="10">
        <f t="shared" si="43"/>
        <v>42532.895833333336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0">
        <f t="shared" si="42"/>
        <v>41399.662893518514</v>
      </c>
      <c r="T1403" s="10">
        <f t="shared" si="43"/>
        <v>41420.662893518514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0">
        <f t="shared" si="42"/>
        <v>42064.720034722217</v>
      </c>
      <c r="T1404" s="10">
        <f t="shared" si="43"/>
        <v>42124.67836805556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0">
        <f t="shared" si="42"/>
        <v>41450.729571759257</v>
      </c>
      <c r="T1405" s="10">
        <f t="shared" si="43"/>
        <v>41480.729571759257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0">
        <f t="shared" si="42"/>
        <v>42032.17690972222</v>
      </c>
      <c r="T1406" s="10">
        <f t="shared" si="43"/>
        <v>42057.17690972222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0">
        <f t="shared" si="42"/>
        <v>41941.347233796296</v>
      </c>
      <c r="T1407" s="10">
        <f t="shared" si="43"/>
        <v>41971.38890046296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0">
        <f t="shared" si="42"/>
        <v>42297.099618055552</v>
      </c>
      <c r="T1408" s="10">
        <f t="shared" si="43"/>
        <v>42350.083333333336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0">
        <f t="shared" si="42"/>
        <v>41838.20344907407</v>
      </c>
      <c r="T1409" s="10">
        <f t="shared" si="43"/>
        <v>41863.20344907407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0">
        <f t="shared" si="42"/>
        <v>42291.538842592585</v>
      </c>
      <c r="T1410" s="10">
        <f t="shared" si="43"/>
        <v>42321.580509259256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tr">
        <f>LEFT(N1411,FIND("/",N1411)-1)</f>
        <v>publishing</v>
      </c>
      <c r="R1411" t="str">
        <f>RIGHT(N1411,LEN(N1411)-FIND("/",N1411))</f>
        <v>translations</v>
      </c>
      <c r="S1411" s="10">
        <f t="shared" ref="S1411:S1474" si="44">(((J1411/60)/60)/24)+DATE(1970,1,1)+(-8/24)</f>
        <v>41944.800173611111</v>
      </c>
      <c r="T1411" s="10">
        <f t="shared" ref="T1411:T1474" si="45">(((I1411/60)/60)/24)+DATE(1970,1,1)+(-8/24)</f>
        <v>42004.841840277775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0">
        <f t="shared" si="44"/>
        <v>42478.985185185178</v>
      </c>
      <c r="T1412" s="10">
        <f t="shared" si="45"/>
        <v>42523.985185185178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0">
        <f t="shared" si="44"/>
        <v>42012.725694444445</v>
      </c>
      <c r="T1413" s="10">
        <f t="shared" si="45"/>
        <v>42040.725694444445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0">
        <f t="shared" si="44"/>
        <v>41946.730312499996</v>
      </c>
      <c r="T1414" s="10">
        <f t="shared" si="45"/>
        <v>41976.730312499996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0">
        <f t="shared" si="44"/>
        <v>42360.103819444441</v>
      </c>
      <c r="T1415" s="10">
        <f t="shared" si="45"/>
        <v>42420.103819444441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0">
        <f t="shared" si="44"/>
        <v>42707.919756944444</v>
      </c>
      <c r="T1416" s="10">
        <f t="shared" si="45"/>
        <v>42737.919756944444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0">
        <f t="shared" si="44"/>
        <v>42192.342488425922</v>
      </c>
      <c r="T1417" s="10">
        <f t="shared" si="45"/>
        <v>42232.342488425922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tr">
        <f>LEFT(N1418,FIND("/",N1418)-1)</f>
        <v>publishing</v>
      </c>
      <c r="R1418" t="str">
        <f>RIGHT(N1418,LEN(N1418)-FIND("/",N1418))</f>
        <v>translations</v>
      </c>
      <c r="S1418" s="10">
        <f t="shared" si="44"/>
        <v>42299.592812499999</v>
      </c>
      <c r="T1418" s="10">
        <f t="shared" si="45"/>
        <v>42329.634479166663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0">
        <f t="shared" si="44"/>
        <v>42231.816828703704</v>
      </c>
      <c r="T1419" s="10">
        <f t="shared" si="45"/>
        <v>42262.132638888892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0">
        <f t="shared" si="44"/>
        <v>42395.123078703698</v>
      </c>
      <c r="T1420" s="10">
        <f t="shared" si="45"/>
        <v>42425.123078703698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0">
        <f t="shared" si="44"/>
        <v>42622.12290509259</v>
      </c>
      <c r="T1421" s="10">
        <f t="shared" si="45"/>
        <v>42652.12290509259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0">
        <f t="shared" si="44"/>
        <v>42524.334328703706</v>
      </c>
      <c r="T1422" s="10">
        <f t="shared" si="45"/>
        <v>42549.334328703706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0">
        <f t="shared" si="44"/>
        <v>42013.582280092589</v>
      </c>
      <c r="T1423" s="10">
        <f t="shared" si="45"/>
        <v>42043.582280092589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0">
        <f t="shared" si="44"/>
        <v>42603.906296296293</v>
      </c>
      <c r="T1424" s="10">
        <f t="shared" si="45"/>
        <v>42633.906296296293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0">
        <f t="shared" si="44"/>
        <v>42340.026979166665</v>
      </c>
      <c r="T1425" s="10">
        <f t="shared" si="45"/>
        <v>42370.026979166665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0">
        <f t="shared" si="44"/>
        <v>42676.384282407402</v>
      </c>
      <c r="T1426" s="10">
        <f t="shared" si="45"/>
        <v>42689.425949074073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tr">
        <f>LEFT(N1427,FIND("/",N1427)-1)</f>
        <v>publishing</v>
      </c>
      <c r="R1427" t="str">
        <f>RIGHT(N1427,LEN(N1427)-FIND("/",N1427))</f>
        <v>translations</v>
      </c>
      <c r="S1427" s="10">
        <f t="shared" si="44"/>
        <v>42092.798136574071</v>
      </c>
      <c r="T1427" s="10">
        <f t="shared" si="45"/>
        <v>42122.798136574071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tr">
        <f>LEFT(N1428,FIND("/",N1428)-1)</f>
        <v>publishing</v>
      </c>
      <c r="R1428" t="str">
        <f>RIGHT(N1428,LEN(N1428)-FIND("/",N1428))</f>
        <v>translations</v>
      </c>
      <c r="S1428" s="10">
        <f t="shared" si="44"/>
        <v>42180.056944444441</v>
      </c>
      <c r="T1428" s="10">
        <f t="shared" si="45"/>
        <v>42240.056944444441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0">
        <f t="shared" si="44"/>
        <v>42601.518344907403</v>
      </c>
      <c r="T1429" s="10">
        <f t="shared" si="45"/>
        <v>42631.518344907403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0">
        <f t="shared" si="44"/>
        <v>42432.046493055554</v>
      </c>
      <c r="T1430" s="10">
        <f t="shared" si="45"/>
        <v>42462.004826388882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tr">
        <f>LEFT(N1431,FIND("/",N1431)-1)</f>
        <v>publishing</v>
      </c>
      <c r="R1431" t="str">
        <f>RIGHT(N1431,LEN(N1431)-FIND("/",N1431))</f>
        <v>translations</v>
      </c>
      <c r="S1431" s="10">
        <f t="shared" si="44"/>
        <v>42073.727337962955</v>
      </c>
      <c r="T1431" s="10">
        <f t="shared" si="45"/>
        <v>42103.727337962955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0">
        <f t="shared" si="44"/>
        <v>41961.480185185181</v>
      </c>
      <c r="T1432" s="10">
        <f t="shared" si="45"/>
        <v>41992.480185185181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0">
        <f t="shared" si="44"/>
        <v>42303.877499999995</v>
      </c>
      <c r="T1433" s="10">
        <f t="shared" si="45"/>
        <v>42333.919166666667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tr">
        <f>LEFT(N1434,FIND("/",N1434)-1)</f>
        <v>publishing</v>
      </c>
      <c r="R1434" t="str">
        <f>RIGHT(N1434,LEN(N1434)-FIND("/",N1434))</f>
        <v>translations</v>
      </c>
      <c r="S1434" s="10">
        <f t="shared" si="44"/>
        <v>42175.447083333333</v>
      </c>
      <c r="T1434" s="10">
        <f t="shared" si="45"/>
        <v>42205.447083333333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0">
        <f t="shared" si="44"/>
        <v>42673.292534722219</v>
      </c>
      <c r="T1435" s="10">
        <f t="shared" si="45"/>
        <v>42714.124999999993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0">
        <f t="shared" si="44"/>
        <v>42142.433773148143</v>
      </c>
      <c r="T1436" s="10">
        <f t="shared" si="45"/>
        <v>42163.291666666664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0">
        <f t="shared" si="44"/>
        <v>42258.44699074074</v>
      </c>
      <c r="T1437" s="10">
        <f t="shared" si="45"/>
        <v>42288.44699074074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0">
        <f t="shared" si="44"/>
        <v>42391.016863425924</v>
      </c>
      <c r="T1438" s="10">
        <f t="shared" si="45"/>
        <v>42421.016863425924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0">
        <f t="shared" si="44"/>
        <v>41796.19836805555</v>
      </c>
      <c r="T1439" s="10">
        <f t="shared" si="45"/>
        <v>41832.874305555553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0">
        <f t="shared" si="44"/>
        <v>42457.538182870368</v>
      </c>
      <c r="T1440" s="10">
        <f t="shared" si="45"/>
        <v>42487.246527777774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0">
        <f t="shared" si="44"/>
        <v>42040.496539351843</v>
      </c>
      <c r="T1441" s="10">
        <f t="shared" si="45"/>
        <v>42070.496539351843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0">
        <f t="shared" si="44"/>
        <v>42486.415081018517</v>
      </c>
      <c r="T1442" s="10">
        <f t="shared" si="45"/>
        <v>42516.415081018517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0">
        <f t="shared" si="44"/>
        <v>42198.432511574072</v>
      </c>
      <c r="T1443" s="10">
        <f t="shared" si="45"/>
        <v>42258.432511574072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tr">
        <f>LEFT(N1444,FIND("/",N1444)-1)</f>
        <v>publishing</v>
      </c>
      <c r="R1444" t="str">
        <f>RIGHT(N1444,LEN(N1444)-FIND("/",N1444))</f>
        <v>translations</v>
      </c>
      <c r="S1444" s="10">
        <f t="shared" si="44"/>
        <v>42485.312013888884</v>
      </c>
      <c r="T1444" s="10">
        <f t="shared" si="45"/>
        <v>42515.312013888884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tr">
        <f>LEFT(N1445,FIND("/",N1445)-1)</f>
        <v>publishing</v>
      </c>
      <c r="R1445" t="str">
        <f>RIGHT(N1445,LEN(N1445)-FIND("/",N1445))</f>
        <v>translations</v>
      </c>
      <c r="S1445" s="10">
        <f t="shared" si="44"/>
        <v>42707.59269675926</v>
      </c>
      <c r="T1445" s="10">
        <f t="shared" si="45"/>
        <v>42737.59269675926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tr">
        <f>LEFT(N1446,FIND("/",N1446)-1)</f>
        <v>publishing</v>
      </c>
      <c r="R1446" t="str">
        <f>RIGHT(N1446,LEN(N1446)-FIND("/",N1446))</f>
        <v>translations</v>
      </c>
      <c r="S1446" s="10">
        <f t="shared" si="44"/>
        <v>42199.540069444447</v>
      </c>
      <c r="T1446" s="10">
        <f t="shared" si="45"/>
        <v>42259.540069444447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tr">
        <f>LEFT(N1447,FIND("/",N1447)-1)</f>
        <v>publishing</v>
      </c>
      <c r="R1447" t="str">
        <f>RIGHT(N1447,LEN(N1447)-FIND("/",N1447))</f>
        <v>translations</v>
      </c>
      <c r="S1447" s="10">
        <f t="shared" si="44"/>
        <v>42139.208969907406</v>
      </c>
      <c r="T1447" s="10">
        <f t="shared" si="45"/>
        <v>42169.208969907406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tr">
        <f>LEFT(N1448,FIND("/",N1448)-1)</f>
        <v>publishing</v>
      </c>
      <c r="R1448" t="str">
        <f>RIGHT(N1448,LEN(N1448)-FIND("/",N1448))</f>
        <v>translations</v>
      </c>
      <c r="S1448" s="10">
        <f t="shared" si="44"/>
        <v>42461.114328703705</v>
      </c>
      <c r="T1448" s="10">
        <f t="shared" si="45"/>
        <v>42481.114328703705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0">
        <f t="shared" si="44"/>
        <v>42529.39738425926</v>
      </c>
      <c r="T1449" s="10">
        <f t="shared" si="45"/>
        <v>42559.39738425926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tr">
        <f>LEFT(N1450,FIND("/",N1450)-1)</f>
        <v>publishing</v>
      </c>
      <c r="R1450" t="str">
        <f>RIGHT(N1450,LEN(N1450)-FIND("/",N1450))</f>
        <v>translations</v>
      </c>
      <c r="S1450" s="10">
        <f t="shared" si="44"/>
        <v>42115.603217592587</v>
      </c>
      <c r="T1450" s="10">
        <f t="shared" si="45"/>
        <v>42145.892361111109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tr">
        <f>LEFT(N1451,FIND("/",N1451)-1)</f>
        <v>publishing</v>
      </c>
      <c r="R1451" t="str">
        <f>RIGHT(N1451,LEN(N1451)-FIND("/",N1451))</f>
        <v>translations</v>
      </c>
      <c r="S1451" s="10">
        <f t="shared" si="44"/>
        <v>42086.478067129625</v>
      </c>
      <c r="T1451" s="10">
        <f t="shared" si="45"/>
        <v>42134.478067129625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0">
        <f t="shared" si="44"/>
        <v>42389.837928240733</v>
      </c>
      <c r="T1452" s="10">
        <f t="shared" si="45"/>
        <v>42419.837928240733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0">
        <f t="shared" si="44"/>
        <v>41931.62568287037</v>
      </c>
      <c r="T1453" s="10">
        <f t="shared" si="45"/>
        <v>41961.667349537034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tr">
        <f>LEFT(N1454,FIND("/",N1454)-1)</f>
        <v>publishing</v>
      </c>
      <c r="R1454" t="str">
        <f>RIGHT(N1454,LEN(N1454)-FIND("/",N1454))</f>
        <v>translations</v>
      </c>
      <c r="S1454" s="10">
        <f t="shared" si="44"/>
        <v>41818.369942129626</v>
      </c>
      <c r="T1454" s="10">
        <f t="shared" si="45"/>
        <v>41848.369942129626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tr">
        <f>LEFT(N1455,FIND("/",N1455)-1)</f>
        <v>publishing</v>
      </c>
      <c r="R1455" t="str">
        <f>RIGHT(N1455,LEN(N1455)-FIND("/",N1455))</f>
        <v>translations</v>
      </c>
      <c r="S1455" s="10">
        <f t="shared" si="44"/>
        <v>42795.362812499996</v>
      </c>
      <c r="T1455" s="10">
        <f t="shared" si="45"/>
        <v>42840.321145833332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0">
        <f t="shared" si="44"/>
        <v>42463.533333333333</v>
      </c>
      <c r="T1456" s="10">
        <f t="shared" si="45"/>
        <v>42484.582638888889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0">
        <f t="shared" si="44"/>
        <v>41832.33935185185</v>
      </c>
      <c r="T1457" s="10">
        <f t="shared" si="45"/>
        <v>41887.235416666663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0">
        <f t="shared" si="44"/>
        <v>42708.335243055553</v>
      </c>
      <c r="T1458" s="10">
        <f t="shared" si="45"/>
        <v>42738.335243055553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tr">
        <f>LEFT(N1459,FIND("/",N1459)-1)</f>
        <v>publishing</v>
      </c>
      <c r="R1459" t="str">
        <f>RIGHT(N1459,LEN(N1459)-FIND("/",N1459))</f>
        <v>translations</v>
      </c>
      <c r="S1459" s="10">
        <f t="shared" si="44"/>
        <v>42289.563009259255</v>
      </c>
      <c r="T1459" s="10">
        <f t="shared" si="45"/>
        <v>42319.604675925926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tr">
        <f>LEFT(N1460,FIND("/",N1460)-1)</f>
        <v>publishing</v>
      </c>
      <c r="R1460" t="str">
        <f>RIGHT(N1460,LEN(N1460)-FIND("/",N1460))</f>
        <v>translations</v>
      </c>
      <c r="S1460" s="10">
        <f t="shared" si="44"/>
        <v>41831.37222222222</v>
      </c>
      <c r="T1460" s="10">
        <f t="shared" si="45"/>
        <v>41861.833333333328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tr">
        <f>LEFT(N1461,FIND("/",N1461)-1)</f>
        <v>publishing</v>
      </c>
      <c r="R1461" t="str">
        <f>RIGHT(N1461,LEN(N1461)-FIND("/",N1461))</f>
        <v>translations</v>
      </c>
      <c r="S1461" s="10">
        <f t="shared" si="44"/>
        <v>42311.871481481481</v>
      </c>
      <c r="T1461" s="10">
        <f t="shared" si="45"/>
        <v>42340.392361111109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tr">
        <f>LEFT(N1462,FIND("/",N1462)-1)</f>
        <v>publishing</v>
      </c>
      <c r="R1462" t="str">
        <f>RIGHT(N1462,LEN(N1462)-FIND("/",N1462))</f>
        <v>translations</v>
      </c>
      <c r="S1462" s="10">
        <f t="shared" si="44"/>
        <v>41915.563634259255</v>
      </c>
      <c r="T1462" s="10">
        <f t="shared" si="45"/>
        <v>41973.656249999993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0">
        <f t="shared" si="44"/>
        <v>41899.311967592592</v>
      </c>
      <c r="T1463" s="10">
        <f t="shared" si="45"/>
        <v>41932.666666666664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0">
        <f t="shared" si="44"/>
        <v>41344.329525462963</v>
      </c>
      <c r="T1464" s="10">
        <f t="shared" si="45"/>
        <v>41374.329525462963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0">
        <f t="shared" si="44"/>
        <v>41326.577986111108</v>
      </c>
      <c r="T1465" s="10">
        <f t="shared" si="45"/>
        <v>41371.536319444444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0">
        <f t="shared" si="44"/>
        <v>41291.328217592592</v>
      </c>
      <c r="T1466" s="10">
        <f t="shared" si="45"/>
        <v>41321.328217592592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0">
        <f t="shared" si="44"/>
        <v>40959.401064814811</v>
      </c>
      <c r="T1467" s="10">
        <f t="shared" si="45"/>
        <v>40989.791666666664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0">
        <f t="shared" si="44"/>
        <v>42339.838726851849</v>
      </c>
      <c r="T1468" s="10">
        <f t="shared" si="45"/>
        <v>42380.874999999993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0">
        <f t="shared" si="44"/>
        <v>40933.468576388885</v>
      </c>
      <c r="T1469" s="10">
        <f t="shared" si="45"/>
        <v>40993.42690972222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0">
        <f t="shared" si="44"/>
        <v>40645.681122685186</v>
      </c>
      <c r="T1470" s="10">
        <f t="shared" si="45"/>
        <v>40705.681122685186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0">
        <f t="shared" si="44"/>
        <v>41290.265150462961</v>
      </c>
      <c r="T1471" s="10">
        <f t="shared" si="45"/>
        <v>41320.265150462961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0">
        <f t="shared" si="44"/>
        <v>41250.493784722217</v>
      </c>
      <c r="T1472" s="10">
        <f t="shared" si="45"/>
        <v>41271.493784722217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0">
        <f t="shared" si="44"/>
        <v>42073.624236111107</v>
      </c>
      <c r="T1473" s="10">
        <f t="shared" si="45"/>
        <v>42103.624236111107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0">
        <f t="shared" si="44"/>
        <v>41533.20952546296</v>
      </c>
      <c r="T1474" s="10">
        <f t="shared" si="45"/>
        <v>41563.20952546296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0">
        <f t="shared" ref="S1475:S1538" si="46">(((J1475/60)/60)/24)+DATE(1970,1,1)+(-8/24)</f>
        <v>40939.646284722221</v>
      </c>
      <c r="T1475" s="10">
        <f t="shared" ref="T1475:T1538" si="47">(((I1475/60)/60)/24)+DATE(1970,1,1)+(-8/24)</f>
        <v>40969.646284722221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0">
        <f t="shared" si="46"/>
        <v>41500.394583333327</v>
      </c>
      <c r="T1476" s="10">
        <f t="shared" si="47"/>
        <v>41530.394583333327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0">
        <f t="shared" si="46"/>
        <v>41960.389618055553</v>
      </c>
      <c r="T1477" s="10">
        <f t="shared" si="47"/>
        <v>41992.874305555553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0">
        <f t="shared" si="46"/>
        <v>40765.708587962959</v>
      </c>
      <c r="T1478" s="10">
        <f t="shared" si="47"/>
        <v>40795.708587962959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0">
        <f t="shared" si="46"/>
        <v>40840.282453703701</v>
      </c>
      <c r="T1479" s="10">
        <f t="shared" si="47"/>
        <v>40899.791666666664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0">
        <f t="shared" si="46"/>
        <v>41394.538344907407</v>
      </c>
      <c r="T1480" s="10">
        <f t="shared" si="47"/>
        <v>41408.538344907407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0">
        <f t="shared" si="46"/>
        <v>41754.411909722221</v>
      </c>
      <c r="T1481" s="10">
        <f t="shared" si="47"/>
        <v>41768.832638888889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0">
        <f t="shared" si="46"/>
        <v>41464.600682870368</v>
      </c>
      <c r="T1482" s="10">
        <f t="shared" si="47"/>
        <v>41481.375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0">
        <f t="shared" si="46"/>
        <v>41550.589641203704</v>
      </c>
      <c r="T1483" s="10">
        <f t="shared" si="47"/>
        <v>41580.589641203704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0">
        <f t="shared" si="46"/>
        <v>41136.524722222224</v>
      </c>
      <c r="T1484" s="10">
        <f t="shared" si="47"/>
        <v>41158.993749999994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0">
        <f t="shared" si="46"/>
        <v>42547.859664351847</v>
      </c>
      <c r="T1485" s="10">
        <f t="shared" si="47"/>
        <v>42572.859664351847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tr">
        <f>LEFT(N1486,FIND("/",N1486)-1)</f>
        <v>publishing</v>
      </c>
      <c r="R1486" t="str">
        <f>RIGHT(N1486,LEN(N1486)-FIND("/",N1486))</f>
        <v>fiction</v>
      </c>
      <c r="S1486" s="10">
        <f t="shared" si="46"/>
        <v>41052.867627314808</v>
      </c>
      <c r="T1486" s="10">
        <f t="shared" si="47"/>
        <v>41111.285416666666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0">
        <f t="shared" si="46"/>
        <v>42130.462650462963</v>
      </c>
      <c r="T1487" s="10">
        <f t="shared" si="47"/>
        <v>42175.462650462963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0">
        <f t="shared" si="46"/>
        <v>42031.835196759253</v>
      </c>
      <c r="T1488" s="10">
        <f t="shared" si="47"/>
        <v>42061.835196759253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tr">
        <f>LEFT(N1489,FIND("/",N1489)-1)</f>
        <v>publishing</v>
      </c>
      <c r="R1489" t="str">
        <f>RIGHT(N1489,LEN(N1489)-FIND("/",N1489))</f>
        <v>fiction</v>
      </c>
      <c r="S1489" s="10">
        <f t="shared" si="46"/>
        <v>42554.584155092591</v>
      </c>
      <c r="T1489" s="10">
        <f t="shared" si="47"/>
        <v>42584.584155092591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0">
        <f t="shared" si="46"/>
        <v>41614.229861111111</v>
      </c>
      <c r="T1490" s="10">
        <f t="shared" si="47"/>
        <v>41644.229861111111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tr">
        <f>LEFT(N1491,FIND("/",N1491)-1)</f>
        <v>publishing</v>
      </c>
      <c r="R1491" t="str">
        <f>RIGHT(N1491,LEN(N1491)-FIND("/",N1491))</f>
        <v>fiction</v>
      </c>
      <c r="S1491" s="10">
        <f t="shared" si="46"/>
        <v>41198.278379629628</v>
      </c>
      <c r="T1491" s="10">
        <f t="shared" si="47"/>
        <v>41228.320046296292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0">
        <f t="shared" si="46"/>
        <v>41520.227708333332</v>
      </c>
      <c r="T1492" s="10">
        <f t="shared" si="47"/>
        <v>41549.227708333332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0">
        <f t="shared" si="46"/>
        <v>41991.380127314813</v>
      </c>
      <c r="T1493" s="10">
        <f t="shared" si="47"/>
        <v>42050.318055555552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0">
        <f t="shared" si="46"/>
        <v>40682.551458333335</v>
      </c>
      <c r="T1494" s="10">
        <f t="shared" si="47"/>
        <v>40712.551458333335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tr">
        <f>LEFT(N1495,FIND("/",N1495)-1)</f>
        <v>publishing</v>
      </c>
      <c r="R1495" t="str">
        <f>RIGHT(N1495,LEN(N1495)-FIND("/",N1495))</f>
        <v>fiction</v>
      </c>
      <c r="S1495" s="10">
        <f t="shared" si="46"/>
        <v>41411.533275462964</v>
      </c>
      <c r="T1495" s="10">
        <f t="shared" si="47"/>
        <v>41441.533275462964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0">
        <f t="shared" si="46"/>
        <v>42067.389039351845</v>
      </c>
      <c r="T1496" s="10">
        <f t="shared" si="47"/>
        <v>42097.318055555552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tr">
        <f>LEFT(N1497,FIND("/",N1497)-1)</f>
        <v>publishing</v>
      </c>
      <c r="R1497" t="str">
        <f>RIGHT(N1497,LEN(N1497)-FIND("/",N1497))</f>
        <v>fiction</v>
      </c>
      <c r="S1497" s="10">
        <f t="shared" si="46"/>
        <v>40752.456377314811</v>
      </c>
      <c r="T1497" s="10">
        <f t="shared" si="47"/>
        <v>40782.456377314811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tr">
        <f>LEFT(N1498,FIND("/",N1498)-1)</f>
        <v>publishing</v>
      </c>
      <c r="R1498" t="str">
        <f>RIGHT(N1498,LEN(N1498)-FIND("/",N1498))</f>
        <v>fiction</v>
      </c>
      <c r="S1498" s="10">
        <f t="shared" si="46"/>
        <v>41838.141886574071</v>
      </c>
      <c r="T1498" s="10">
        <f t="shared" si="47"/>
        <v>41898.141886574071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0">
        <f t="shared" si="46"/>
        <v>41444.309282407405</v>
      </c>
      <c r="T1499" s="10">
        <f t="shared" si="47"/>
        <v>41486.488194444442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0">
        <f t="shared" si="46"/>
        <v>41840.650208333333</v>
      </c>
      <c r="T1500" s="10">
        <f t="shared" si="47"/>
        <v>41885.650208333333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0">
        <f t="shared" si="46"/>
        <v>42526.673993055556</v>
      </c>
      <c r="T1501" s="10">
        <f t="shared" si="47"/>
        <v>42586.673993055556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0">
        <f t="shared" si="46"/>
        <v>41365.57126157407</v>
      </c>
      <c r="T1502" s="10">
        <f t="shared" si="47"/>
        <v>41395.57126157407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0">
        <f t="shared" si="46"/>
        <v>42163.2502662037</v>
      </c>
      <c r="T1503" s="10">
        <f t="shared" si="47"/>
        <v>42193.2502662037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0">
        <f t="shared" si="46"/>
        <v>42426.20925925926</v>
      </c>
      <c r="T1504" s="10">
        <f t="shared" si="47"/>
        <v>42454.583333333336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0">
        <f t="shared" si="46"/>
        <v>42606.01390046296</v>
      </c>
      <c r="T1505" s="10">
        <f t="shared" si="47"/>
        <v>42666.01390046296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0">
        <f t="shared" si="46"/>
        <v>41772.32435185185</v>
      </c>
      <c r="T1506" s="10">
        <f t="shared" si="47"/>
        <v>41800.022916666661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0">
        <f t="shared" si="46"/>
        <v>42414.109988425924</v>
      </c>
      <c r="T1507" s="10">
        <f t="shared" si="47"/>
        <v>42451.500694444439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0">
        <f t="shared" si="46"/>
        <v>41814.452592592592</v>
      </c>
      <c r="T1508" s="10">
        <f t="shared" si="47"/>
        <v>41844.452592592592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0">
        <f t="shared" si="46"/>
        <v>40254.117002314815</v>
      </c>
      <c r="T1509" s="10">
        <f t="shared" si="47"/>
        <v>40313.006944444445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0">
        <f t="shared" si="46"/>
        <v>41786.281030092592</v>
      </c>
      <c r="T1510" s="10">
        <f t="shared" si="47"/>
        <v>41817.281030092592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0">
        <f t="shared" si="46"/>
        <v>42751.200057870366</v>
      </c>
      <c r="T1511" s="10">
        <f t="shared" si="47"/>
        <v>42780.624305555553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0">
        <f t="shared" si="46"/>
        <v>41809.051828703698</v>
      </c>
      <c r="T1512" s="10">
        <f t="shared" si="47"/>
        <v>41839.051828703698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0">
        <f t="shared" si="46"/>
        <v>42296.250046296293</v>
      </c>
      <c r="T1513" s="10">
        <f t="shared" si="47"/>
        <v>42326.291712962957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0">
        <f t="shared" si="46"/>
        <v>42741.351145833331</v>
      </c>
      <c r="T1514" s="10">
        <f t="shared" si="47"/>
        <v>42771.351145833331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0">
        <f t="shared" si="46"/>
        <v>41806.30400462963</v>
      </c>
      <c r="T1515" s="10">
        <f t="shared" si="47"/>
        <v>41836.30400462963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0">
        <f t="shared" si="46"/>
        <v>42234.264351851853</v>
      </c>
      <c r="T1516" s="10">
        <f t="shared" si="47"/>
        <v>42274.264351851853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0">
        <f t="shared" si="46"/>
        <v>42414.92010416666</v>
      </c>
      <c r="T1517" s="10">
        <f t="shared" si="47"/>
        <v>42444.878437499996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0">
        <f t="shared" si="46"/>
        <v>42619.133009259262</v>
      </c>
      <c r="T1518" s="10">
        <f t="shared" si="47"/>
        <v>42649.249999999993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0">
        <f t="shared" si="46"/>
        <v>41948.233252314814</v>
      </c>
      <c r="T1519" s="10">
        <f t="shared" si="47"/>
        <v>41978.916666666664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0">
        <f t="shared" si="46"/>
        <v>41760.486712962964</v>
      </c>
      <c r="T1520" s="10">
        <f t="shared" si="47"/>
        <v>41790.486712962964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0">
        <f t="shared" si="46"/>
        <v>41782.408368055556</v>
      </c>
      <c r="T1521" s="10">
        <f t="shared" si="47"/>
        <v>41810.582638888889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0">
        <f t="shared" si="46"/>
        <v>41955.524456018517</v>
      </c>
      <c r="T1522" s="10">
        <f t="shared" si="47"/>
        <v>41991.833333333336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0">
        <f t="shared" si="46"/>
        <v>42492.834386574068</v>
      </c>
      <c r="T1523" s="10">
        <f t="shared" si="47"/>
        <v>42527.834386574068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0">
        <f t="shared" si="46"/>
        <v>41899.496979166666</v>
      </c>
      <c r="T1524" s="10">
        <f t="shared" si="47"/>
        <v>41929.496979166666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0">
        <f t="shared" si="46"/>
        <v>41964.418009259258</v>
      </c>
      <c r="T1525" s="10">
        <f t="shared" si="47"/>
        <v>41995.666666666664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0">
        <f t="shared" si="46"/>
        <v>42756.167708333327</v>
      </c>
      <c r="T1526" s="10">
        <f t="shared" si="47"/>
        <v>42786.167708333327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0">
        <f t="shared" si="46"/>
        <v>42570.369652777772</v>
      </c>
      <c r="T1527" s="10">
        <f t="shared" si="47"/>
        <v>42600.369652777772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0">
        <f t="shared" si="46"/>
        <v>42338.942673611113</v>
      </c>
      <c r="T1528" s="10">
        <f t="shared" si="47"/>
        <v>42387.942673611113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0">
        <f t="shared" si="46"/>
        <v>42780.267199074071</v>
      </c>
      <c r="T1529" s="10">
        <f t="shared" si="47"/>
        <v>42808.225532407399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0">
        <f t="shared" si="46"/>
        <v>42736.399560185186</v>
      </c>
      <c r="T1530" s="10">
        <f t="shared" si="47"/>
        <v>42766.666666666664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0">
        <f t="shared" si="46"/>
        <v>42052.295370370368</v>
      </c>
      <c r="T1531" s="10">
        <f t="shared" si="47"/>
        <v>42082.253703703704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0">
        <f t="shared" si="46"/>
        <v>42275.433969907412</v>
      </c>
      <c r="T1532" s="10">
        <f t="shared" si="47"/>
        <v>42300.433969907412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0">
        <f t="shared" si="46"/>
        <v>41941.469050925924</v>
      </c>
      <c r="T1533" s="10">
        <f t="shared" si="47"/>
        <v>41973.791666666664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0">
        <f t="shared" si="46"/>
        <v>42391.141956018517</v>
      </c>
      <c r="T1534" s="10">
        <f t="shared" si="47"/>
        <v>42415.291666666664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0">
        <f t="shared" si="46"/>
        <v>42442.668715277774</v>
      </c>
      <c r="T1535" s="10">
        <f t="shared" si="47"/>
        <v>42491.832638888889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0">
        <f t="shared" si="46"/>
        <v>42221.340995370374</v>
      </c>
      <c r="T1536" s="10">
        <f t="shared" si="47"/>
        <v>42251.340995370374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0">
        <f t="shared" si="46"/>
        <v>42484.495729166665</v>
      </c>
      <c r="T1537" s="10">
        <f t="shared" si="47"/>
        <v>42513.583333333336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0">
        <f t="shared" si="46"/>
        <v>42213.468865740739</v>
      </c>
      <c r="T1538" s="10">
        <f t="shared" si="47"/>
        <v>42243.468865740739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0">
        <f t="shared" ref="S1539:S1602" si="48">(((J1539/60)/60)/24)+DATE(1970,1,1)+(-8/24)</f>
        <v>42551.981793981475</v>
      </c>
      <c r="T1539" s="10">
        <f t="shared" ref="T1539:T1602" si="49">(((I1539/60)/60)/24)+DATE(1970,1,1)+(-8/24)</f>
        <v>42588.416666666664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0">
        <f t="shared" si="48"/>
        <v>41981.44872685185</v>
      </c>
      <c r="T1540" s="10">
        <f t="shared" si="49"/>
        <v>42026.44872685185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0">
        <f t="shared" si="48"/>
        <v>42705.585868055547</v>
      </c>
      <c r="T1541" s="10">
        <f t="shared" si="49"/>
        <v>42738.585868055547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0">
        <f t="shared" si="48"/>
        <v>41938.673796296294</v>
      </c>
      <c r="T1542" s="10">
        <f t="shared" si="49"/>
        <v>41968.718749999993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0">
        <f t="shared" si="48"/>
        <v>41974.378912037035</v>
      </c>
      <c r="T1543" s="10">
        <f t="shared" si="49"/>
        <v>42004.378912037035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0">
        <f t="shared" si="48"/>
        <v>42170.663194444445</v>
      </c>
      <c r="T1544" s="10">
        <f t="shared" si="49"/>
        <v>42185.663194444445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0">
        <f t="shared" si="48"/>
        <v>41935.176319444443</v>
      </c>
      <c r="T1545" s="10">
        <f t="shared" si="49"/>
        <v>41965.217986111107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tr">
        <f>LEFT(N1546,FIND("/",N1546)-1)</f>
        <v>photography</v>
      </c>
      <c r="R1546" t="str">
        <f>RIGHT(N1546,LEN(N1546)-FIND("/",N1546))</f>
        <v>nature</v>
      </c>
      <c r="S1546" s="10">
        <f t="shared" si="48"/>
        <v>42052.717870370368</v>
      </c>
      <c r="T1546" s="10">
        <f t="shared" si="49"/>
        <v>42094.679166666661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0">
        <f t="shared" si="48"/>
        <v>42031.551319444443</v>
      </c>
      <c r="T1547" s="10">
        <f t="shared" si="49"/>
        <v>42065.552777777775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0">
        <f t="shared" si="48"/>
        <v>41838.879618055551</v>
      </c>
      <c r="T1548" s="10">
        <f t="shared" si="49"/>
        <v>41898.879618055551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tr">
        <f>LEFT(N1549,FIND("/",N1549)-1)</f>
        <v>photography</v>
      </c>
      <c r="R1549" t="str">
        <f>RIGHT(N1549,LEN(N1549)-FIND("/",N1549))</f>
        <v>nature</v>
      </c>
      <c r="S1549" s="10">
        <f t="shared" si="48"/>
        <v>42782.093541666669</v>
      </c>
      <c r="T1549" s="10">
        <f t="shared" si="49"/>
        <v>42789.093541666669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0">
        <f t="shared" si="48"/>
        <v>42286.548842592594</v>
      </c>
      <c r="T1550" s="10">
        <f t="shared" si="49"/>
        <v>42316.590509259251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0">
        <f t="shared" si="48"/>
        <v>42280.802766203698</v>
      </c>
      <c r="T1551" s="10">
        <f t="shared" si="49"/>
        <v>42310.84443287037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0">
        <f t="shared" si="48"/>
        <v>42472.11613425926</v>
      </c>
      <c r="T1552" s="10">
        <f t="shared" si="49"/>
        <v>42502.11613425926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tr">
        <f>LEFT(N1553,FIND("/",N1553)-1)</f>
        <v>photography</v>
      </c>
      <c r="R1553" t="str">
        <f>RIGHT(N1553,LEN(N1553)-FIND("/",N1553))</f>
        <v>nature</v>
      </c>
      <c r="S1553" s="10">
        <f t="shared" si="48"/>
        <v>42121.491192129623</v>
      </c>
      <c r="T1553" s="10">
        <f t="shared" si="49"/>
        <v>42151.491192129623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0">
        <f t="shared" si="48"/>
        <v>41892.355416666665</v>
      </c>
      <c r="T1554" s="10">
        <f t="shared" si="49"/>
        <v>41912.832638888889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tr">
        <f>LEFT(N1555,FIND("/",N1555)-1)</f>
        <v>photography</v>
      </c>
      <c r="R1555" t="str">
        <f>RIGHT(N1555,LEN(N1555)-FIND("/",N1555))</f>
        <v>nature</v>
      </c>
      <c r="S1555" s="10">
        <f t="shared" si="48"/>
        <v>42218.949618055551</v>
      </c>
      <c r="T1555" s="10">
        <f t="shared" si="49"/>
        <v>42248.949618055551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tr">
        <f>LEFT(N1556,FIND("/",N1556)-1)</f>
        <v>photography</v>
      </c>
      <c r="R1556" t="str">
        <f>RIGHT(N1556,LEN(N1556)-FIND("/",N1556))</f>
        <v>nature</v>
      </c>
      <c r="S1556" s="10">
        <f t="shared" si="48"/>
        <v>42187.918865740743</v>
      </c>
      <c r="T1556" s="10">
        <f t="shared" si="49"/>
        <v>42217.918865740743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tr">
        <f>LEFT(N1557,FIND("/",N1557)-1)</f>
        <v>photography</v>
      </c>
      <c r="R1557" t="str">
        <f>RIGHT(N1557,LEN(N1557)-FIND("/",N1557))</f>
        <v>nature</v>
      </c>
      <c r="S1557" s="10">
        <f t="shared" si="48"/>
        <v>42241.280462962961</v>
      </c>
      <c r="T1557" s="10">
        <f t="shared" si="49"/>
        <v>42264.374999999993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0">
        <f t="shared" si="48"/>
        <v>42524.819722222215</v>
      </c>
      <c r="T1558" s="10">
        <f t="shared" si="49"/>
        <v>42554.819722222215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0">
        <f t="shared" si="48"/>
        <v>41871.319826388884</v>
      </c>
      <c r="T1559" s="10">
        <f t="shared" si="49"/>
        <v>41902.319826388884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0">
        <f t="shared" si="48"/>
        <v>42185.064340277771</v>
      </c>
      <c r="T1560" s="10">
        <f t="shared" si="49"/>
        <v>42244.174999999996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0">
        <f t="shared" si="48"/>
        <v>42107.719895833325</v>
      </c>
      <c r="T1561" s="10">
        <f t="shared" si="49"/>
        <v>42122.719895833325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0">
        <f t="shared" si="48"/>
        <v>41935.687418981477</v>
      </c>
      <c r="T1562" s="10">
        <f t="shared" si="49"/>
        <v>41955.729085648149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0">
        <f t="shared" si="48"/>
        <v>41554.708368055552</v>
      </c>
      <c r="T1563" s="10">
        <f t="shared" si="49"/>
        <v>41584.750034722223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tr">
        <f>LEFT(N1564,FIND("/",N1564)-1)</f>
        <v>publishing</v>
      </c>
      <c r="R1564" t="str">
        <f>RIGHT(N1564,LEN(N1564)-FIND("/",N1564))</f>
        <v>art books</v>
      </c>
      <c r="S1564" s="10">
        <f t="shared" si="48"/>
        <v>40079.232824074068</v>
      </c>
      <c r="T1564" s="10">
        <f t="shared" si="49"/>
        <v>40148.701388888883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0">
        <f t="shared" si="48"/>
        <v>41652.409155092588</v>
      </c>
      <c r="T1565" s="10">
        <f t="shared" si="49"/>
        <v>41712.367488425924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0">
        <f t="shared" si="48"/>
        <v>42121.033668981479</v>
      </c>
      <c r="T1566" s="10">
        <f t="shared" si="49"/>
        <v>42152.503472222219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0">
        <f t="shared" si="48"/>
        <v>40672.396539351852</v>
      </c>
      <c r="T1567" s="10">
        <f t="shared" si="49"/>
        <v>40702.396539351852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0">
        <f t="shared" si="48"/>
        <v>42549.583379629628</v>
      </c>
      <c r="T1568" s="10">
        <f t="shared" si="49"/>
        <v>42578.583333333336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0">
        <f t="shared" si="48"/>
        <v>41671.603530092587</v>
      </c>
      <c r="T1569" s="10">
        <f t="shared" si="49"/>
        <v>41686.666666666664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0">
        <f t="shared" si="48"/>
        <v>41961.728993055549</v>
      </c>
      <c r="T1570" s="10">
        <f t="shared" si="49"/>
        <v>41996.728993055549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tr">
        <f>LEFT(N1571,FIND("/",N1571)-1)</f>
        <v>publishing</v>
      </c>
      <c r="R1571" t="str">
        <f>RIGHT(N1571,LEN(N1571)-FIND("/",N1571))</f>
        <v>art books</v>
      </c>
      <c r="S1571" s="10">
        <f t="shared" si="48"/>
        <v>41389.346226851849</v>
      </c>
      <c r="T1571" s="10">
        <f t="shared" si="49"/>
        <v>41419.346226851849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0">
        <f t="shared" si="48"/>
        <v>42438.480115740742</v>
      </c>
      <c r="T1572" s="10">
        <f t="shared" si="49"/>
        <v>42468.43844907407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0">
        <f t="shared" si="48"/>
        <v>42144.436145833337</v>
      </c>
      <c r="T1573" s="10">
        <f t="shared" si="49"/>
        <v>42174.436145833337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0">
        <f t="shared" si="48"/>
        <v>42403.699756944443</v>
      </c>
      <c r="T1574" s="10">
        <f t="shared" si="49"/>
        <v>42428.665972222218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0">
        <f t="shared" si="48"/>
        <v>42785.666689814818</v>
      </c>
      <c r="T1575" s="10">
        <f t="shared" si="49"/>
        <v>42825.832638888889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0">
        <f t="shared" si="48"/>
        <v>42017.594085648147</v>
      </c>
      <c r="T1576" s="10">
        <f t="shared" si="49"/>
        <v>42052.594085648147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0">
        <f t="shared" si="48"/>
        <v>41799.190925925926</v>
      </c>
      <c r="T1577" s="10">
        <f t="shared" si="49"/>
        <v>41829.190925925926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0">
        <f t="shared" si="48"/>
        <v>42140.545925925922</v>
      </c>
      <c r="T1578" s="10">
        <f t="shared" si="49"/>
        <v>42185.545925925922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0">
        <f t="shared" si="48"/>
        <v>41054.514444444445</v>
      </c>
      <c r="T1579" s="10">
        <f t="shared" si="49"/>
        <v>41114.514444444445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0">
        <f t="shared" si="48"/>
        <v>40398.732534722221</v>
      </c>
      <c r="T1580" s="10">
        <f t="shared" si="49"/>
        <v>40422.75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0">
        <f t="shared" si="48"/>
        <v>41481.663090277776</v>
      </c>
      <c r="T1581" s="10">
        <f t="shared" si="49"/>
        <v>41514.663090277776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tr">
        <f>LEFT(N1582,FIND("/",N1582)-1)</f>
        <v>publishing</v>
      </c>
      <c r="R1582" t="str">
        <f>RIGHT(N1582,LEN(N1582)-FIND("/",N1582))</f>
        <v>art books</v>
      </c>
      <c r="S1582" s="10">
        <f t="shared" si="48"/>
        <v>40989.716736111113</v>
      </c>
      <c r="T1582" s="10">
        <f t="shared" si="49"/>
        <v>41049.716736111113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0">
        <f t="shared" si="48"/>
        <v>42325.115624999999</v>
      </c>
      <c r="T1583" s="10">
        <f t="shared" si="49"/>
        <v>42357.115624999999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0">
        <f t="shared" si="48"/>
        <v>42246.456631944442</v>
      </c>
      <c r="T1584" s="10">
        <f t="shared" si="49"/>
        <v>42303.555555555555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0">
        <f t="shared" si="48"/>
        <v>41877.571655092594</v>
      </c>
      <c r="T1585" s="10">
        <f t="shared" si="49"/>
        <v>41907.571655092594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tr">
        <f>LEFT(N1586,FIND("/",N1586)-1)</f>
        <v>photography</v>
      </c>
      <c r="R1586" t="str">
        <f>RIGHT(N1586,LEN(N1586)-FIND("/",N1586))</f>
        <v>places</v>
      </c>
      <c r="S1586" s="10">
        <f t="shared" si="48"/>
        <v>41779.315983796296</v>
      </c>
      <c r="T1586" s="10">
        <f t="shared" si="49"/>
        <v>41789.315983796296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0">
        <f t="shared" si="48"/>
        <v>42707.562129629623</v>
      </c>
      <c r="T1587" s="10">
        <f t="shared" si="49"/>
        <v>42729.124999999993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tr">
        <f>LEFT(N1588,FIND("/",N1588)-1)</f>
        <v>photography</v>
      </c>
      <c r="R1588" t="str">
        <f>RIGHT(N1588,LEN(N1588)-FIND("/",N1588))</f>
        <v>places</v>
      </c>
      <c r="S1588" s="10">
        <f t="shared" si="48"/>
        <v>42068.771087962967</v>
      </c>
      <c r="T1588" s="10">
        <f t="shared" si="49"/>
        <v>42098.729421296295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0">
        <f t="shared" si="48"/>
        <v>41956.617650462962</v>
      </c>
      <c r="T1589" s="10">
        <f t="shared" si="49"/>
        <v>41986.617650462962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tr">
        <f>LEFT(N1590,FIND("/",N1590)-1)</f>
        <v>photography</v>
      </c>
      <c r="R1590" t="str">
        <f>RIGHT(N1590,LEN(N1590)-FIND("/",N1590))</f>
        <v>places</v>
      </c>
      <c r="S1590" s="10">
        <f t="shared" si="48"/>
        <v>42004.916655092595</v>
      </c>
      <c r="T1590" s="10">
        <f t="shared" si="49"/>
        <v>42035.508333333331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tr">
        <f>LEFT(N1591,FIND("/",N1591)-1)</f>
        <v>photography</v>
      </c>
      <c r="R1591" t="str">
        <f>RIGHT(N1591,LEN(N1591)-FIND("/",N1591))</f>
        <v>places</v>
      </c>
      <c r="S1591" s="10">
        <f t="shared" si="48"/>
        <v>42256.651458333326</v>
      </c>
      <c r="T1591" s="10">
        <f t="shared" si="49"/>
        <v>42286.651458333326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0">
        <f t="shared" si="48"/>
        <v>42240.523888888885</v>
      </c>
      <c r="T1592" s="10">
        <f t="shared" si="49"/>
        <v>42270.523888888885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0">
        <f t="shared" si="48"/>
        <v>42433.392835648141</v>
      </c>
      <c r="T1593" s="10">
        <f t="shared" si="49"/>
        <v>42463.351168981484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tr">
        <f>LEFT(N1594,FIND("/",N1594)-1)</f>
        <v>photography</v>
      </c>
      <c r="R1594" t="str">
        <f>RIGHT(N1594,LEN(N1594)-FIND("/",N1594))</f>
        <v>places</v>
      </c>
      <c r="S1594" s="10">
        <f t="shared" si="48"/>
        <v>42045.73940972222</v>
      </c>
      <c r="T1594" s="10">
        <f t="shared" si="49"/>
        <v>42090.697743055549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0">
        <f t="shared" si="48"/>
        <v>42033.51221064815</v>
      </c>
      <c r="T1595" s="10">
        <f t="shared" si="49"/>
        <v>42063.51221064815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0">
        <f t="shared" si="48"/>
        <v>42445.379421296289</v>
      </c>
      <c r="T1596" s="10">
        <f t="shared" si="49"/>
        <v>42505.347916666658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0">
        <f t="shared" si="48"/>
        <v>41779.71675925926</v>
      </c>
      <c r="T1597" s="10">
        <f t="shared" si="49"/>
        <v>41808.509027777778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0">
        <f t="shared" si="48"/>
        <v>41941.096863425926</v>
      </c>
      <c r="T1598" s="10">
        <f t="shared" si="49"/>
        <v>41986.13853009259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tr">
        <f>LEFT(N1599,FIND("/",N1599)-1)</f>
        <v>photography</v>
      </c>
      <c r="R1599" t="str">
        <f>RIGHT(N1599,LEN(N1599)-FIND("/",N1599))</f>
        <v>places</v>
      </c>
      <c r="S1599" s="10">
        <f t="shared" si="48"/>
        <v>42603.020798611113</v>
      </c>
      <c r="T1599" s="10">
        <f t="shared" si="49"/>
        <v>42633.020798611113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0">
        <f t="shared" si="48"/>
        <v>42151.334004629629</v>
      </c>
      <c r="T1600" s="10">
        <f t="shared" si="49"/>
        <v>42211.334004629629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tr">
        <f>LEFT(N1601,FIND("/",N1601)-1)</f>
        <v>photography</v>
      </c>
      <c r="R1601" t="str">
        <f>RIGHT(N1601,LEN(N1601)-FIND("/",N1601))</f>
        <v>places</v>
      </c>
      <c r="S1601" s="10">
        <f t="shared" si="48"/>
        <v>42438.205740740734</v>
      </c>
      <c r="T1601" s="10">
        <f t="shared" si="49"/>
        <v>42468.164074074077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0">
        <f t="shared" si="48"/>
        <v>41790.723981481482</v>
      </c>
      <c r="T1602" s="10">
        <f t="shared" si="49"/>
        <v>41834.882638888885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0">
        <f t="shared" ref="S1603:S1666" si="50">(((J1603/60)/60)/24)+DATE(1970,1,1)+(-8/24)</f>
        <v>40637.759641203702</v>
      </c>
      <c r="T1603" s="10">
        <f t="shared" ref="T1603:T1666" si="51">(((I1603/60)/60)/24)+DATE(1970,1,1)+(-8/24)</f>
        <v>40667.759641203702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0">
        <f t="shared" si="50"/>
        <v>40787.964317129627</v>
      </c>
      <c r="T1604" s="10">
        <f t="shared" si="51"/>
        <v>40830.625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0">
        <f t="shared" si="50"/>
        <v>40875.836331018516</v>
      </c>
      <c r="T1605" s="10">
        <f t="shared" si="51"/>
        <v>40935.836331018516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0">
        <f t="shared" si="50"/>
        <v>40945.511979166666</v>
      </c>
      <c r="T1606" s="10">
        <f t="shared" si="51"/>
        <v>40985.470312499994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0">
        <f t="shared" si="50"/>
        <v>40746.679548611108</v>
      </c>
      <c r="T1607" s="10">
        <f t="shared" si="51"/>
        <v>40755.958333333328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0">
        <f t="shared" si="50"/>
        <v>40535.778217592589</v>
      </c>
      <c r="T1608" s="10">
        <f t="shared" si="51"/>
        <v>40625.736550925925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0">
        <f t="shared" si="50"/>
        <v>41053.475127314814</v>
      </c>
      <c r="T1609" s="10">
        <f t="shared" si="51"/>
        <v>41074.475127314814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0">
        <f t="shared" si="50"/>
        <v>41607.497523148144</v>
      </c>
      <c r="T1610" s="10">
        <f t="shared" si="51"/>
        <v>41639.893055555556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0">
        <f t="shared" si="50"/>
        <v>40795.667928240735</v>
      </c>
      <c r="T1611" s="10">
        <f t="shared" si="51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0">
        <f t="shared" si="50"/>
        <v>41228.591550925921</v>
      </c>
      <c r="T1612" s="10">
        <f t="shared" si="51"/>
        <v>41258.591550925921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0">
        <f t="shared" si="50"/>
        <v>41408.667037037034</v>
      </c>
      <c r="T1613" s="10">
        <f t="shared" si="51"/>
        <v>41429.667037037034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tr">
        <f>LEFT(N1614,FIND("/",N1614)-1)</f>
        <v>music</v>
      </c>
      <c r="R1614" t="str">
        <f>RIGHT(N1614,LEN(N1614)-FIND("/",N1614))</f>
        <v>rock</v>
      </c>
      <c r="S1614" s="10">
        <f t="shared" si="50"/>
        <v>41246.541481481479</v>
      </c>
      <c r="T1614" s="10">
        <f t="shared" si="51"/>
        <v>41276.541481481479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0">
        <f t="shared" si="50"/>
        <v>41081.736134259256</v>
      </c>
      <c r="T1615" s="10">
        <f t="shared" si="51"/>
        <v>41111.736134259256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0">
        <f t="shared" si="50"/>
        <v>41794.647789351846</v>
      </c>
      <c r="T1616" s="10">
        <f t="shared" si="51"/>
        <v>41854.375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0">
        <f t="shared" si="50"/>
        <v>40844.717546296291</v>
      </c>
      <c r="T1617" s="10">
        <f t="shared" si="51"/>
        <v>40889.759212962963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0">
        <f t="shared" si="50"/>
        <v>41194.382187499999</v>
      </c>
      <c r="T1618" s="10">
        <f t="shared" si="51"/>
        <v>41235.583333333328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0">
        <f t="shared" si="50"/>
        <v>41546.330879629626</v>
      </c>
      <c r="T1619" s="10">
        <f t="shared" si="51"/>
        <v>41579.458333333328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0">
        <f t="shared" si="50"/>
        <v>41301.321006944439</v>
      </c>
      <c r="T1620" s="10">
        <f t="shared" si="51"/>
        <v>41341.321006944439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0">
        <f t="shared" si="50"/>
        <v>41875.852847222224</v>
      </c>
      <c r="T1621" s="10">
        <f t="shared" si="51"/>
        <v>41896.852847222224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0">
        <f t="shared" si="50"/>
        <v>41321.006249999999</v>
      </c>
      <c r="T1622" s="10">
        <f t="shared" si="51"/>
        <v>41328.006249999999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0">
        <f t="shared" si="50"/>
        <v>41003.273321759254</v>
      </c>
      <c r="T1623" s="10">
        <f t="shared" si="51"/>
        <v>41056.832638888889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0">
        <f t="shared" si="50"/>
        <v>41949.961504629624</v>
      </c>
      <c r="T1624" s="10">
        <f t="shared" si="51"/>
        <v>41989.999305555553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0">
        <f t="shared" si="50"/>
        <v>41453.355196759258</v>
      </c>
      <c r="T1625" s="10">
        <f t="shared" si="51"/>
        <v>41513.355196759258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tr">
        <f>LEFT(N1626,FIND("/",N1626)-1)</f>
        <v>music</v>
      </c>
      <c r="R1626" t="str">
        <f>RIGHT(N1626,LEN(N1626)-FIND("/",N1626))</f>
        <v>rock</v>
      </c>
      <c r="S1626" s="10">
        <f t="shared" si="50"/>
        <v>41243.033969907403</v>
      </c>
      <c r="T1626" s="10">
        <f t="shared" si="51"/>
        <v>41283.033969907403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0">
        <f t="shared" si="50"/>
        <v>41135.366354166668</v>
      </c>
      <c r="T1627" s="10">
        <f t="shared" si="51"/>
        <v>41163.366354166668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0">
        <f t="shared" si="50"/>
        <v>41579.514664351853</v>
      </c>
      <c r="T1628" s="10">
        <f t="shared" si="51"/>
        <v>41609.556331018517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0">
        <f t="shared" si="50"/>
        <v>41205.373715277776</v>
      </c>
      <c r="T1629" s="10">
        <f t="shared" si="51"/>
        <v>41238.874305555553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0">
        <f t="shared" si="50"/>
        <v>41774.403726851851</v>
      </c>
      <c r="T1630" s="10">
        <f t="shared" si="51"/>
        <v>41807.403726851851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0">
        <f t="shared" si="50"/>
        <v>41645.533946759257</v>
      </c>
      <c r="T1631" s="10">
        <f t="shared" si="51"/>
        <v>41690.533946759257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0">
        <f t="shared" si="50"/>
        <v>40939.504340277774</v>
      </c>
      <c r="T1632" s="10">
        <f t="shared" si="51"/>
        <v>40969.957638888889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0">
        <f t="shared" si="50"/>
        <v>41164.52616898148</v>
      </c>
      <c r="T1633" s="10">
        <f t="shared" si="51"/>
        <v>41194.52616898148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0">
        <f t="shared" si="50"/>
        <v>40750.007569444439</v>
      </c>
      <c r="T1634" s="10">
        <f t="shared" si="51"/>
        <v>40810.007569444439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0">
        <f t="shared" si="50"/>
        <v>40896.550416666665</v>
      </c>
      <c r="T1635" s="10">
        <f t="shared" si="51"/>
        <v>40923.875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0">
        <f t="shared" si="50"/>
        <v>40657.856493055551</v>
      </c>
      <c r="T1636" s="10">
        <f t="shared" si="51"/>
        <v>40695.915972222218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0">
        <f t="shared" si="50"/>
        <v>42502.535428240742</v>
      </c>
      <c r="T1637" s="10">
        <f t="shared" si="51"/>
        <v>42562.535428240742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0">
        <f t="shared" si="50"/>
        <v>40662.753333333334</v>
      </c>
      <c r="T1638" s="10">
        <f t="shared" si="51"/>
        <v>40705.833333333328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tr">
        <f>LEFT(N1639,FIND("/",N1639)-1)</f>
        <v>music</v>
      </c>
      <c r="R1639" t="str">
        <f>RIGHT(N1639,LEN(N1639)-FIND("/",N1639))</f>
        <v>rock</v>
      </c>
      <c r="S1639" s="10">
        <f t="shared" si="50"/>
        <v>40122.418287037035</v>
      </c>
      <c r="T1639" s="10">
        <f t="shared" si="51"/>
        <v>40178.652083333334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0">
        <f t="shared" si="50"/>
        <v>41288.353796296295</v>
      </c>
      <c r="T1640" s="10">
        <f t="shared" si="51"/>
        <v>41333.559027777774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0">
        <f t="shared" si="50"/>
        <v>40941.319039351853</v>
      </c>
      <c r="T1641" s="10">
        <f t="shared" si="51"/>
        <v>40971.319039351853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0">
        <f t="shared" si="50"/>
        <v>40378.897627314815</v>
      </c>
      <c r="T1642" s="10">
        <f t="shared" si="51"/>
        <v>40392.749305555553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tr">
        <f>LEFT(N1643,FIND("/",N1643)-1)</f>
        <v>music</v>
      </c>
      <c r="R1643" t="str">
        <f>RIGHT(N1643,LEN(N1643)-FIND("/",N1643))</f>
        <v>pop</v>
      </c>
      <c r="S1643" s="10">
        <f t="shared" si="50"/>
        <v>41962.263240740744</v>
      </c>
      <c r="T1643" s="10">
        <f t="shared" si="51"/>
        <v>41992.263240740744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0">
        <f t="shared" si="50"/>
        <v>40687.691284722219</v>
      </c>
      <c r="T1644" s="10">
        <f t="shared" si="51"/>
        <v>40707.691284722219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0">
        <f t="shared" si="50"/>
        <v>41146.490879629629</v>
      </c>
      <c r="T1645" s="10">
        <f t="shared" si="51"/>
        <v>41176.490879629629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0">
        <f t="shared" si="50"/>
        <v>41174.726388888885</v>
      </c>
      <c r="T1646" s="10">
        <f t="shared" si="51"/>
        <v>41234.768055555556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tr">
        <f>LEFT(N1647,FIND("/",N1647)-1)</f>
        <v>music</v>
      </c>
      <c r="R1647" t="str">
        <f>RIGHT(N1647,LEN(N1647)-FIND("/",N1647))</f>
        <v>pop</v>
      </c>
      <c r="S1647" s="10">
        <f t="shared" si="50"/>
        <v>41521.284027777772</v>
      </c>
      <c r="T1647" s="10">
        <f t="shared" si="51"/>
        <v>41535.284027777772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0">
        <f t="shared" si="50"/>
        <v>41833.116932870369</v>
      </c>
      <c r="T1648" s="10">
        <f t="shared" si="51"/>
        <v>41865.424305555556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0">
        <f t="shared" si="50"/>
        <v>41039.076122685183</v>
      </c>
      <c r="T1649" s="10">
        <f t="shared" si="51"/>
        <v>41069.076122685183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0">
        <f t="shared" si="50"/>
        <v>40592.371319444443</v>
      </c>
      <c r="T1650" s="10">
        <f t="shared" si="51"/>
        <v>40622.329652777778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0">
        <f t="shared" si="50"/>
        <v>41737.351331018515</v>
      </c>
      <c r="T1651" s="10">
        <f t="shared" si="51"/>
        <v>41782.351331018515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0">
        <f t="shared" si="50"/>
        <v>41526.102280092593</v>
      </c>
      <c r="T1652" s="10">
        <f t="shared" si="51"/>
        <v>41556.102280092593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tr">
        <f>LEFT(N1653,FIND("/",N1653)-1)</f>
        <v>music</v>
      </c>
      <c r="R1653" t="str">
        <f>RIGHT(N1653,LEN(N1653)-FIND("/",N1653))</f>
        <v>pop</v>
      </c>
      <c r="S1653" s="10">
        <f t="shared" si="50"/>
        <v>40625.567361111105</v>
      </c>
      <c r="T1653" s="10">
        <f t="shared" si="51"/>
        <v>40658.957638888889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0">
        <f t="shared" si="50"/>
        <v>41572.159641203703</v>
      </c>
      <c r="T1654" s="10">
        <f t="shared" si="51"/>
        <v>41602.201307870368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0">
        <f t="shared" si="50"/>
        <v>40626.501111111109</v>
      </c>
      <c r="T1655" s="10">
        <f t="shared" si="51"/>
        <v>40657.501111111109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0">
        <f t="shared" si="50"/>
        <v>40987.557407407403</v>
      </c>
      <c r="T1656" s="10">
        <f t="shared" si="51"/>
        <v>41017.557407407403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0">
        <f t="shared" si="50"/>
        <v>40974.458564814813</v>
      </c>
      <c r="T1657" s="10">
        <f t="shared" si="51"/>
        <v>41004.416898148142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0">
        <f t="shared" si="50"/>
        <v>41226.595509259256</v>
      </c>
      <c r="T1658" s="10">
        <f t="shared" si="51"/>
        <v>41256.595509259256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0">
        <f t="shared" si="50"/>
        <v>41023.448703703703</v>
      </c>
      <c r="T1659" s="10">
        <f t="shared" si="51"/>
        <v>41053.448703703703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0">
        <f t="shared" si="50"/>
        <v>41222.888506944444</v>
      </c>
      <c r="T1660" s="10">
        <f t="shared" si="51"/>
        <v>41261.263888888883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0">
        <f t="shared" si="50"/>
        <v>41596.580104166664</v>
      </c>
      <c r="T1661" s="10">
        <f t="shared" si="51"/>
        <v>41625.166666666664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0">
        <f t="shared" si="50"/>
        <v>42459.360532407409</v>
      </c>
      <c r="T1662" s="10">
        <f t="shared" si="51"/>
        <v>42490.582638888889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0">
        <f t="shared" si="50"/>
        <v>42343.664710648147</v>
      </c>
      <c r="T1663" s="10">
        <f t="shared" si="51"/>
        <v>42386.541666666664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0">
        <f t="shared" si="50"/>
        <v>40847.864999999998</v>
      </c>
      <c r="T1664" s="10">
        <f t="shared" si="51"/>
        <v>40907.906666666662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tr">
        <f>LEFT(N1665,FIND("/",N1665)-1)</f>
        <v>music</v>
      </c>
      <c r="R1665" t="str">
        <f>RIGHT(N1665,LEN(N1665)-FIND("/",N1665))</f>
        <v>pop</v>
      </c>
      <c r="S1665" s="10">
        <f t="shared" si="50"/>
        <v>42005.688738425924</v>
      </c>
      <c r="T1665" s="10">
        <f t="shared" si="51"/>
        <v>42035.688738425924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0">
        <f t="shared" si="50"/>
        <v>40939.428449074068</v>
      </c>
      <c r="T1666" s="10">
        <f t="shared" si="51"/>
        <v>40983.832638888889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0">
        <f t="shared" ref="S1667:S1730" si="52">(((J1667/60)/60)/24)+DATE(1970,1,1)+(-8/24)</f>
        <v>40564.316122685181</v>
      </c>
      <c r="T1667" s="10">
        <f t="shared" ref="T1667:T1730" si="53">(((I1667/60)/60)/24)+DATE(1970,1,1)+(-8/24)</f>
        <v>40595.791666666664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0">
        <f t="shared" si="52"/>
        <v>41330.91982638889</v>
      </c>
      <c r="T1668" s="10">
        <f t="shared" si="53"/>
        <v>41360.878159722219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0">
        <f t="shared" si="52"/>
        <v>41681.737245370365</v>
      </c>
      <c r="T1669" s="10">
        <f t="shared" si="53"/>
        <v>41708.957638888889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0">
        <f t="shared" si="52"/>
        <v>40844.816423611104</v>
      </c>
      <c r="T1670" s="10">
        <f t="shared" si="53"/>
        <v>40874.858090277776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tr">
        <f>LEFT(N1671,FIND("/",N1671)-1)</f>
        <v>music</v>
      </c>
      <c r="R1671" t="str">
        <f>RIGHT(N1671,LEN(N1671)-FIND("/",N1671))</f>
        <v>pop</v>
      </c>
      <c r="S1671" s="10">
        <f t="shared" si="52"/>
        <v>42461.551805555551</v>
      </c>
      <c r="T1671" s="10">
        <f t="shared" si="53"/>
        <v>42521.551805555551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0">
        <f t="shared" si="52"/>
        <v>40313.597210648149</v>
      </c>
      <c r="T1672" s="10">
        <f t="shared" si="53"/>
        <v>40363.833333333328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0">
        <f t="shared" si="52"/>
        <v>42553.210810185185</v>
      </c>
      <c r="T1673" s="10">
        <f t="shared" si="53"/>
        <v>42583.210810185185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0">
        <f t="shared" si="52"/>
        <v>41034.323263888888</v>
      </c>
      <c r="T1674" s="10">
        <f t="shared" si="53"/>
        <v>41064.323263888888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0">
        <f t="shared" si="52"/>
        <v>42039.545046296298</v>
      </c>
      <c r="T1675" s="10">
        <f t="shared" si="53"/>
        <v>42069.545046296298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0">
        <f t="shared" si="52"/>
        <v>42569.272060185183</v>
      </c>
      <c r="T1676" s="10">
        <f t="shared" si="53"/>
        <v>42599.957638888889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0">
        <f t="shared" si="52"/>
        <v>40802.399768518517</v>
      </c>
      <c r="T1677" s="10">
        <f t="shared" si="53"/>
        <v>40832.585416666661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0">
        <f t="shared" si="52"/>
        <v>40973.392905092594</v>
      </c>
      <c r="T1678" s="10">
        <f t="shared" si="53"/>
        <v>41019.832638888889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0">
        <f t="shared" si="52"/>
        <v>42416.073796296296</v>
      </c>
      <c r="T1679" s="10">
        <f t="shared" si="53"/>
        <v>42475.915972222218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0">
        <f t="shared" si="52"/>
        <v>41662.521655092591</v>
      </c>
      <c r="T1680" s="10">
        <f t="shared" si="53"/>
        <v>41676.521655092591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tr">
        <f>LEFT(N1681,FIND("/",N1681)-1)</f>
        <v>music</v>
      </c>
      <c r="R1681" t="str">
        <f>RIGHT(N1681,LEN(N1681)-FIND("/",N1681))</f>
        <v>pop</v>
      </c>
      <c r="S1681" s="10">
        <f t="shared" si="52"/>
        <v>40722.735474537032</v>
      </c>
      <c r="T1681" s="10">
        <f t="shared" si="53"/>
        <v>40745.735474537032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tr">
        <f>LEFT(N1682,FIND("/",N1682)-1)</f>
        <v>music</v>
      </c>
      <c r="R1682" t="str">
        <f>RIGHT(N1682,LEN(N1682)-FIND("/",N1682))</f>
        <v>pop</v>
      </c>
      <c r="S1682" s="10">
        <f t="shared" si="52"/>
        <v>41802.424386574072</v>
      </c>
      <c r="T1682" s="10">
        <f t="shared" si="53"/>
        <v>41832.424386574072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0">
        <f t="shared" si="52"/>
        <v>42773.78800925926</v>
      </c>
      <c r="T1683" s="10">
        <f t="shared" si="53"/>
        <v>42822.749999999993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tr">
        <f>LEFT(N1684,FIND("/",N1684)-1)</f>
        <v>music</v>
      </c>
      <c r="R1684" t="str">
        <f>RIGHT(N1684,LEN(N1684)-FIND("/",N1684))</f>
        <v>faith</v>
      </c>
      <c r="S1684" s="10">
        <f t="shared" si="52"/>
        <v>42778.880324074074</v>
      </c>
      <c r="T1684" s="10">
        <f t="shared" si="53"/>
        <v>42838.838657407403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tr">
        <f>LEFT(N1685,FIND("/",N1685)-1)</f>
        <v>music</v>
      </c>
      <c r="R1685" t="str">
        <f>RIGHT(N1685,LEN(N1685)-FIND("/",N1685))</f>
        <v>faith</v>
      </c>
      <c r="S1685" s="10">
        <f t="shared" si="52"/>
        <v>42808.44835648148</v>
      </c>
      <c r="T1685" s="10">
        <f t="shared" si="53"/>
        <v>42832.44835648148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0">
        <f t="shared" si="52"/>
        <v>42783.481956018521</v>
      </c>
      <c r="T1686" s="10">
        <f t="shared" si="53"/>
        <v>42811.440289351849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tr">
        <f>LEFT(N1687,FIND("/",N1687)-1)</f>
        <v>music</v>
      </c>
      <c r="R1687" t="str">
        <f>RIGHT(N1687,LEN(N1687)-FIND("/",N1687))</f>
        <v>faith</v>
      </c>
      <c r="S1687" s="10">
        <f t="shared" si="52"/>
        <v>42787.916932870365</v>
      </c>
      <c r="T1687" s="10">
        <f t="shared" si="53"/>
        <v>42817.8752662037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tr">
        <f>LEFT(N1688,FIND("/",N1688)-1)</f>
        <v>music</v>
      </c>
      <c r="R1688" t="str">
        <f>RIGHT(N1688,LEN(N1688)-FIND("/",N1688))</f>
        <v>faith</v>
      </c>
      <c r="S1688" s="10">
        <f t="shared" si="52"/>
        <v>42792.510636574072</v>
      </c>
      <c r="T1688" s="10">
        <f t="shared" si="53"/>
        <v>42852.468969907401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0">
        <f t="shared" si="52"/>
        <v>42801.713483796295</v>
      </c>
      <c r="T1689" s="10">
        <f t="shared" si="53"/>
        <v>42835.510416666664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0">
        <f t="shared" si="52"/>
        <v>42804.201319444437</v>
      </c>
      <c r="T1690" s="10">
        <f t="shared" si="53"/>
        <v>42834.15965277778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0">
        <f t="shared" si="52"/>
        <v>42780.609143518515</v>
      </c>
      <c r="T1691" s="10">
        <f t="shared" si="53"/>
        <v>42810.567476851851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0">
        <f t="shared" si="52"/>
        <v>42801.097708333335</v>
      </c>
      <c r="T1692" s="10">
        <f t="shared" si="53"/>
        <v>42831.056041666663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0">
        <f t="shared" si="52"/>
        <v>42795.36814814814</v>
      </c>
      <c r="T1693" s="10">
        <f t="shared" si="53"/>
        <v>42827.708333333336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0">
        <f t="shared" si="52"/>
        <v>42787.81790509259</v>
      </c>
      <c r="T1694" s="10">
        <f t="shared" si="53"/>
        <v>42820.665972222218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tr">
        <f>LEFT(N1695,FIND("/",N1695)-1)</f>
        <v>music</v>
      </c>
      <c r="R1695" t="str">
        <f>RIGHT(N1695,LEN(N1695)-FIND("/",N1695))</f>
        <v>faith</v>
      </c>
      <c r="S1695" s="10">
        <f t="shared" si="52"/>
        <v>42803.586944444447</v>
      </c>
      <c r="T1695" s="10">
        <f t="shared" si="53"/>
        <v>42834.499999999993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tr">
        <f>LEFT(N1696,FIND("/",N1696)-1)</f>
        <v>music</v>
      </c>
      <c r="R1696" t="str">
        <f>RIGHT(N1696,LEN(N1696)-FIND("/",N1696))</f>
        <v>faith</v>
      </c>
      <c r="S1696" s="10">
        <f t="shared" si="52"/>
        <v>42791.336504629631</v>
      </c>
      <c r="T1696" s="10">
        <f t="shared" si="53"/>
        <v>42820.85833333333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0">
        <f t="shared" si="52"/>
        <v>42800.698078703703</v>
      </c>
      <c r="T1697" s="10">
        <f t="shared" si="53"/>
        <v>42834.708333333336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tr">
        <f>LEFT(N1698,FIND("/",N1698)-1)</f>
        <v>music</v>
      </c>
      <c r="R1698" t="str">
        <f>RIGHT(N1698,LEN(N1698)-FIND("/",N1698))</f>
        <v>faith</v>
      </c>
      <c r="S1698" s="10">
        <f t="shared" si="52"/>
        <v>42795.736238425925</v>
      </c>
      <c r="T1698" s="10">
        <f t="shared" si="53"/>
        <v>42825.694571759253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0">
        <f t="shared" si="52"/>
        <v>42804.69962962962</v>
      </c>
      <c r="T1699" s="10">
        <f t="shared" si="53"/>
        <v>42834.657962962963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tr">
        <f>LEFT(N1700,FIND("/",N1700)-1)</f>
        <v>music</v>
      </c>
      <c r="R1700" t="str">
        <f>RIGHT(N1700,LEN(N1700)-FIND("/",N1700))</f>
        <v>faith</v>
      </c>
      <c r="S1700" s="10">
        <f t="shared" si="52"/>
        <v>42795.874537037038</v>
      </c>
      <c r="T1700" s="10">
        <f t="shared" si="53"/>
        <v>42819.814583333333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tr">
        <f>LEFT(N1701,FIND("/",N1701)-1)</f>
        <v>music</v>
      </c>
      <c r="R1701" t="str">
        <f>RIGHT(N1701,LEN(N1701)-FIND("/",N1701))</f>
        <v>faith</v>
      </c>
      <c r="S1701" s="10">
        <f t="shared" si="52"/>
        <v>42806.530613425923</v>
      </c>
      <c r="T1701" s="10">
        <f t="shared" si="53"/>
        <v>42836.530613425923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0">
        <f t="shared" si="52"/>
        <v>42795.738310185181</v>
      </c>
      <c r="T1702" s="10">
        <f t="shared" si="53"/>
        <v>42825.833333333336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tr">
        <f>LEFT(N1703,FIND("/",N1703)-1)</f>
        <v>music</v>
      </c>
      <c r="R1703" t="str">
        <f>RIGHT(N1703,LEN(N1703)-FIND("/",N1703))</f>
        <v>faith</v>
      </c>
      <c r="S1703" s="10">
        <f t="shared" si="52"/>
        <v>41989.331076388888</v>
      </c>
      <c r="T1703" s="10">
        <f t="shared" si="53"/>
        <v>42019.331076388888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tr">
        <f>LEFT(N1704,FIND("/",N1704)-1)</f>
        <v>music</v>
      </c>
      <c r="R1704" t="str">
        <f>RIGHT(N1704,LEN(N1704)-FIND("/",N1704))</f>
        <v>faith</v>
      </c>
      <c r="S1704" s="10">
        <f t="shared" si="52"/>
        <v>42063.536458333336</v>
      </c>
      <c r="T1704" s="10">
        <f t="shared" si="53"/>
        <v>42093.494791666664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tr">
        <f>LEFT(N1705,FIND("/",N1705)-1)</f>
        <v>music</v>
      </c>
      <c r="R1705" t="str">
        <f>RIGHT(N1705,LEN(N1705)-FIND("/",N1705))</f>
        <v>faith</v>
      </c>
      <c r="S1705" s="10">
        <f t="shared" si="52"/>
        <v>42186.948344907411</v>
      </c>
      <c r="T1705" s="10">
        <f t="shared" si="53"/>
        <v>42246.948344907411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0">
        <f t="shared" si="52"/>
        <v>42020.806400462963</v>
      </c>
      <c r="T1706" s="10">
        <f t="shared" si="53"/>
        <v>42050.806400462963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tr">
        <f>LEFT(N1707,FIND("/",N1707)-1)</f>
        <v>music</v>
      </c>
      <c r="R1707" t="str">
        <f>RIGHT(N1707,LEN(N1707)-FIND("/",N1707))</f>
        <v>faith</v>
      </c>
      <c r="S1707" s="10">
        <f t="shared" si="52"/>
        <v>42244.683402777773</v>
      </c>
      <c r="T1707" s="10">
        <f t="shared" si="53"/>
        <v>42256.333333333336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tr">
        <f>LEFT(N1708,FIND("/",N1708)-1)</f>
        <v>music</v>
      </c>
      <c r="R1708" t="str">
        <f>RIGHT(N1708,LEN(N1708)-FIND("/",N1708))</f>
        <v>faith</v>
      </c>
      <c r="S1708" s="10">
        <f t="shared" si="52"/>
        <v>42178.973055555551</v>
      </c>
      <c r="T1708" s="10">
        <f t="shared" si="53"/>
        <v>42238.973055555551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0">
        <f t="shared" si="52"/>
        <v>42427.387673611105</v>
      </c>
      <c r="T1709" s="10">
        <f t="shared" si="53"/>
        <v>42457.346006944441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tr">
        <f>LEFT(N1710,FIND("/",N1710)-1)</f>
        <v>music</v>
      </c>
      <c r="R1710" t="str">
        <f>RIGHT(N1710,LEN(N1710)-FIND("/",N1710))</f>
        <v>faith</v>
      </c>
      <c r="S1710" s="10">
        <f t="shared" si="52"/>
        <v>42451.533634259256</v>
      </c>
      <c r="T1710" s="10">
        <f t="shared" si="53"/>
        <v>42491.533634259256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0">
        <f t="shared" si="52"/>
        <v>41841.230486111104</v>
      </c>
      <c r="T1711" s="10">
        <f t="shared" si="53"/>
        <v>41882.485416666663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tr">
        <f>LEFT(N1712,FIND("/",N1712)-1)</f>
        <v>music</v>
      </c>
      <c r="R1712" t="str">
        <f>RIGHT(N1712,LEN(N1712)-FIND("/",N1712))</f>
        <v>faith</v>
      </c>
      <c r="S1712" s="10">
        <f t="shared" si="52"/>
        <v>42341.257962962954</v>
      </c>
      <c r="T1712" s="10">
        <f t="shared" si="53"/>
        <v>42387.208333333336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tr">
        <f>LEFT(N1713,FIND("/",N1713)-1)</f>
        <v>music</v>
      </c>
      <c r="R1713" t="str">
        <f>RIGHT(N1713,LEN(N1713)-FIND("/",N1713))</f>
        <v>faith</v>
      </c>
      <c r="S1713" s="10">
        <f t="shared" si="52"/>
        <v>41852.312893518516</v>
      </c>
      <c r="T1713" s="10">
        <f t="shared" si="53"/>
        <v>41883.312893518516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tr">
        <f>LEFT(N1714,FIND("/",N1714)-1)</f>
        <v>music</v>
      </c>
      <c r="R1714" t="str">
        <f>RIGHT(N1714,LEN(N1714)-FIND("/",N1714))</f>
        <v>faith</v>
      </c>
      <c r="S1714" s="10">
        <f t="shared" si="52"/>
        <v>42125.580474537033</v>
      </c>
      <c r="T1714" s="10">
        <f t="shared" si="53"/>
        <v>42185.580474537033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tr">
        <f>LEFT(N1715,FIND("/",N1715)-1)</f>
        <v>music</v>
      </c>
      <c r="R1715" t="str">
        <f>RIGHT(N1715,LEN(N1715)-FIND("/",N1715))</f>
        <v>faith</v>
      </c>
      <c r="S1715" s="10">
        <f t="shared" si="52"/>
        <v>41887.467731481483</v>
      </c>
      <c r="T1715" s="10">
        <f t="shared" si="53"/>
        <v>41917.467731481483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0">
        <f t="shared" si="52"/>
        <v>42095.585196759253</v>
      </c>
      <c r="T1716" s="10">
        <f t="shared" si="53"/>
        <v>42125.585196759253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tr">
        <f>LEFT(N1717,FIND("/",N1717)-1)</f>
        <v>music</v>
      </c>
      <c r="R1717" t="str">
        <f>RIGHT(N1717,LEN(N1717)-FIND("/",N1717))</f>
        <v>faith</v>
      </c>
      <c r="S1717" s="10">
        <f t="shared" si="52"/>
        <v>42063.884085648147</v>
      </c>
      <c r="T1717" s="10">
        <f t="shared" si="53"/>
        <v>42093.806944444441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tr">
        <f>LEFT(N1718,FIND("/",N1718)-1)</f>
        <v>music</v>
      </c>
      <c r="R1718" t="str">
        <f>RIGHT(N1718,LEN(N1718)-FIND("/",N1718))</f>
        <v>faith</v>
      </c>
      <c r="S1718" s="10">
        <f t="shared" si="52"/>
        <v>42673.244201388887</v>
      </c>
      <c r="T1718" s="10">
        <f t="shared" si="53"/>
        <v>42713.285868055551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0">
        <f t="shared" si="52"/>
        <v>42460.648587962954</v>
      </c>
      <c r="T1719" s="10">
        <f t="shared" si="53"/>
        <v>42480.833333333336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tr">
        <f>LEFT(N1720,FIND("/",N1720)-1)</f>
        <v>music</v>
      </c>
      <c r="R1720" t="str">
        <f>RIGHT(N1720,LEN(N1720)-FIND("/",N1720))</f>
        <v>faith</v>
      </c>
      <c r="S1720" s="10">
        <f t="shared" si="52"/>
        <v>42460.277187499996</v>
      </c>
      <c r="T1720" s="10">
        <f t="shared" si="53"/>
        <v>42503.874305555553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0">
        <f t="shared" si="52"/>
        <v>41869.201284722221</v>
      </c>
      <c r="T1721" s="10">
        <f t="shared" si="53"/>
        <v>41899.201284722221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0">
        <f t="shared" si="52"/>
        <v>41922.449895833335</v>
      </c>
      <c r="T1722" s="10">
        <f t="shared" si="53"/>
        <v>41952.491562499999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tr">
        <f>LEFT(N1723,FIND("/",N1723)-1)</f>
        <v>music</v>
      </c>
      <c r="R1723" t="str">
        <f>RIGHT(N1723,LEN(N1723)-FIND("/",N1723))</f>
        <v>faith</v>
      </c>
      <c r="S1723" s="10">
        <f t="shared" si="52"/>
        <v>42319.12804398148</v>
      </c>
      <c r="T1723" s="10">
        <f t="shared" si="53"/>
        <v>42349.12804398148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tr">
        <f>LEFT(N1724,FIND("/",N1724)-1)</f>
        <v>music</v>
      </c>
      <c r="R1724" t="str">
        <f>RIGHT(N1724,LEN(N1724)-FIND("/",N1724))</f>
        <v>faith</v>
      </c>
      <c r="S1724" s="10">
        <f t="shared" si="52"/>
        <v>42425.627650462957</v>
      </c>
      <c r="T1724" s="10">
        <f t="shared" si="53"/>
        <v>42462.673611111109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0">
        <f t="shared" si="52"/>
        <v>42129.492071759254</v>
      </c>
      <c r="T1725" s="10">
        <f t="shared" si="53"/>
        <v>42185.916666666664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tr">
        <f>LEFT(N1726,FIND("/",N1726)-1)</f>
        <v>music</v>
      </c>
      <c r="R1726" t="str">
        <f>RIGHT(N1726,LEN(N1726)-FIND("/",N1726))</f>
        <v>faith</v>
      </c>
      <c r="S1726" s="10">
        <f t="shared" si="52"/>
        <v>41912.599097222221</v>
      </c>
      <c r="T1726" s="10">
        <f t="shared" si="53"/>
        <v>41942.599097222221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0">
        <f t="shared" si="52"/>
        <v>41845.634826388887</v>
      </c>
      <c r="T1727" s="10">
        <f t="shared" si="53"/>
        <v>41875.634826388887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0">
        <f t="shared" si="52"/>
        <v>41788.586388888885</v>
      </c>
      <c r="T1728" s="10">
        <f t="shared" si="53"/>
        <v>41817.586388888885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tr">
        <f>LEFT(N1729,FIND("/",N1729)-1)</f>
        <v>music</v>
      </c>
      <c r="R1729" t="str">
        <f>RIGHT(N1729,LEN(N1729)-FIND("/",N1729))</f>
        <v>faith</v>
      </c>
      <c r="S1729" s="10">
        <f t="shared" si="52"/>
        <v>42044.594641203708</v>
      </c>
      <c r="T1729" s="10">
        <f t="shared" si="53"/>
        <v>42099.124999999993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0">
        <f t="shared" si="52"/>
        <v>42268.292523148142</v>
      </c>
      <c r="T1730" s="10">
        <f t="shared" si="53"/>
        <v>42298.292523148142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tr">
        <f>LEFT(N1731,FIND("/",N1731)-1)</f>
        <v>music</v>
      </c>
      <c r="R1731" t="str">
        <f>RIGHT(N1731,LEN(N1731)-FIND("/",N1731))</f>
        <v>faith</v>
      </c>
      <c r="S1731" s="10">
        <f t="shared" ref="S1731:S1794" si="54">(((J1731/60)/60)/24)+DATE(1970,1,1)+(-8/24)</f>
        <v>42470.718819444439</v>
      </c>
      <c r="T1731" s="10">
        <f t="shared" ref="T1731:T1794" si="55">(((I1731/60)/60)/24)+DATE(1970,1,1)+(-8/24)</f>
        <v>42530.718819444439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tr">
        <f>LEFT(N1732,FIND("/",N1732)-1)</f>
        <v>music</v>
      </c>
      <c r="R1732" t="str">
        <f>RIGHT(N1732,LEN(N1732)-FIND("/",N1732))</f>
        <v>faith</v>
      </c>
      <c r="S1732" s="10">
        <f t="shared" si="54"/>
        <v>42271.754432870373</v>
      </c>
      <c r="T1732" s="10">
        <f t="shared" si="55"/>
        <v>42301.754432870373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tr">
        <f>LEFT(N1733,FIND("/",N1733)-1)</f>
        <v>music</v>
      </c>
      <c r="R1733" t="str">
        <f>RIGHT(N1733,LEN(N1733)-FIND("/",N1733))</f>
        <v>faith</v>
      </c>
      <c r="S1733" s="10">
        <f t="shared" si="54"/>
        <v>42152.573518518511</v>
      </c>
      <c r="T1733" s="10">
        <f t="shared" si="55"/>
        <v>42166.291666666664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tr">
        <f>LEFT(N1734,FIND("/",N1734)-1)</f>
        <v>music</v>
      </c>
      <c r="R1734" t="str">
        <f>RIGHT(N1734,LEN(N1734)-FIND("/",N1734))</f>
        <v>faith</v>
      </c>
      <c r="S1734" s="10">
        <f t="shared" si="54"/>
        <v>42325.350474537037</v>
      </c>
      <c r="T1734" s="10">
        <f t="shared" si="55"/>
        <v>42384.874999999993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tr">
        <f>LEFT(N1735,FIND("/",N1735)-1)</f>
        <v>music</v>
      </c>
      <c r="R1735" t="str">
        <f>RIGHT(N1735,LEN(N1735)-FIND("/",N1735))</f>
        <v>faith</v>
      </c>
      <c r="S1735" s="10">
        <f t="shared" si="54"/>
        <v>42614.342291666668</v>
      </c>
      <c r="T1735" s="10">
        <f t="shared" si="55"/>
        <v>42626.562499999993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tr">
        <f>LEFT(N1736,FIND("/",N1736)-1)</f>
        <v>music</v>
      </c>
      <c r="R1736" t="str">
        <f>RIGHT(N1736,LEN(N1736)-FIND("/",N1736))</f>
        <v>faith</v>
      </c>
      <c r="S1736" s="10">
        <f t="shared" si="54"/>
        <v>42101.703194444439</v>
      </c>
      <c r="T1736" s="10">
        <f t="shared" si="55"/>
        <v>42131.703194444439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tr">
        <f>LEFT(N1737,FIND("/",N1737)-1)</f>
        <v>music</v>
      </c>
      <c r="R1737" t="str">
        <f>RIGHT(N1737,LEN(N1737)-FIND("/",N1737))</f>
        <v>faith</v>
      </c>
      <c r="S1737" s="10">
        <f t="shared" si="54"/>
        <v>42559.480844907412</v>
      </c>
      <c r="T1737" s="10">
        <f t="shared" si="55"/>
        <v>42589.480844907412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tr">
        <f>LEFT(N1738,FIND("/",N1738)-1)</f>
        <v>music</v>
      </c>
      <c r="R1738" t="str">
        <f>RIGHT(N1738,LEN(N1738)-FIND("/",N1738))</f>
        <v>faith</v>
      </c>
      <c r="S1738" s="10">
        <f t="shared" si="54"/>
        <v>42286.52815972222</v>
      </c>
      <c r="T1738" s="10">
        <f t="shared" si="55"/>
        <v>42316.569826388884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0">
        <f t="shared" si="54"/>
        <v>42175.615648148152</v>
      </c>
      <c r="T1739" s="10">
        <f t="shared" si="55"/>
        <v>42205.615648148152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tr">
        <f>LEFT(N1740,FIND("/",N1740)-1)</f>
        <v>music</v>
      </c>
      <c r="R1740" t="str">
        <f>RIGHT(N1740,LEN(N1740)-FIND("/",N1740))</f>
        <v>faith</v>
      </c>
      <c r="S1740" s="10">
        <f t="shared" si="54"/>
        <v>41884.540995370371</v>
      </c>
      <c r="T1740" s="10">
        <f t="shared" si="55"/>
        <v>41914.540995370371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tr">
        <f>LEFT(N1741,FIND("/",N1741)-1)</f>
        <v>music</v>
      </c>
      <c r="R1741" t="str">
        <f>RIGHT(N1741,LEN(N1741)-FIND("/",N1741))</f>
        <v>faith</v>
      </c>
      <c r="S1741" s="10">
        <f t="shared" si="54"/>
        <v>42435.540879629632</v>
      </c>
      <c r="T1741" s="10">
        <f t="shared" si="55"/>
        <v>42494.499212962961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tr">
        <f>LEFT(N1742,FIND("/",N1742)-1)</f>
        <v>music</v>
      </c>
      <c r="R1742" t="str">
        <f>RIGHT(N1742,LEN(N1742)-FIND("/",N1742))</f>
        <v>faith</v>
      </c>
      <c r="S1742" s="10">
        <f t="shared" si="54"/>
        <v>42171.48405092593</v>
      </c>
      <c r="T1742" s="10">
        <f t="shared" si="55"/>
        <v>42201.48405092593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0">
        <f t="shared" si="54"/>
        <v>42120.294803240737</v>
      </c>
      <c r="T1743" s="10">
        <f t="shared" si="55"/>
        <v>42165.294803240737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0">
        <f t="shared" si="54"/>
        <v>42710.543634259251</v>
      </c>
      <c r="T1744" s="10">
        <f t="shared" si="55"/>
        <v>42742.541666666664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0">
        <f t="shared" si="54"/>
        <v>42586.592303240737</v>
      </c>
      <c r="T1745" s="10">
        <f t="shared" si="55"/>
        <v>42608.832638888889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0">
        <f t="shared" si="54"/>
        <v>42026.271724537037</v>
      </c>
      <c r="T1746" s="10">
        <f t="shared" si="55"/>
        <v>42071.230057870365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0">
        <f t="shared" si="54"/>
        <v>42689.926365740735</v>
      </c>
      <c r="T1747" s="10">
        <f t="shared" si="55"/>
        <v>42725.749999999993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0">
        <f t="shared" si="54"/>
        <v>42667.843368055554</v>
      </c>
      <c r="T1748" s="10">
        <f t="shared" si="55"/>
        <v>42697.749999999993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0">
        <f t="shared" si="54"/>
        <v>42292.102199074077</v>
      </c>
      <c r="T1749" s="10">
        <f t="shared" si="55"/>
        <v>42321.291666666664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0">
        <f t="shared" si="54"/>
        <v>42219.617395833331</v>
      </c>
      <c r="T1750" s="10">
        <f t="shared" si="55"/>
        <v>42249.617395833331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0">
        <f t="shared" si="54"/>
        <v>42758.642604166664</v>
      </c>
      <c r="T1751" s="10">
        <f t="shared" si="55"/>
        <v>42795.458333333336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0">
        <f t="shared" si="54"/>
        <v>42454.503518518519</v>
      </c>
      <c r="T1752" s="10">
        <f t="shared" si="55"/>
        <v>42479.503518518519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0">
        <f t="shared" si="54"/>
        <v>42052.448182870365</v>
      </c>
      <c r="T1753" s="10">
        <f t="shared" si="55"/>
        <v>42082.4065162037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0">
        <f t="shared" si="54"/>
        <v>42626.919930555552</v>
      </c>
      <c r="T1754" s="10">
        <f t="shared" si="55"/>
        <v>42656.919930555552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0">
        <f t="shared" si="54"/>
        <v>42420.416296296295</v>
      </c>
      <c r="T1755" s="10">
        <f t="shared" si="55"/>
        <v>42450.374629629623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0">
        <f t="shared" si="54"/>
        <v>42067.543437499997</v>
      </c>
      <c r="T1756" s="10">
        <f t="shared" si="55"/>
        <v>42097.501770833333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0">
        <f t="shared" si="54"/>
        <v>42252.455567129626</v>
      </c>
      <c r="T1757" s="10">
        <f t="shared" si="55"/>
        <v>42282.455567129626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0">
        <f t="shared" si="54"/>
        <v>42570.834131944437</v>
      </c>
      <c r="T1758" s="10">
        <f t="shared" si="55"/>
        <v>42610.834131944437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0">
        <f t="shared" si="54"/>
        <v>42733.494016203702</v>
      </c>
      <c r="T1759" s="10">
        <f t="shared" si="55"/>
        <v>42763.478472222218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0">
        <f t="shared" si="54"/>
        <v>42505.62259259259</v>
      </c>
      <c r="T1760" s="10">
        <f t="shared" si="55"/>
        <v>42565.62259259259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0">
        <f t="shared" si="54"/>
        <v>42068.495706018519</v>
      </c>
      <c r="T1761" s="10">
        <f t="shared" si="55"/>
        <v>42088.454039351847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0">
        <f t="shared" si="54"/>
        <v>42405.339270833334</v>
      </c>
      <c r="T1762" s="10">
        <f t="shared" si="55"/>
        <v>42425.339270833334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0">
        <f t="shared" si="54"/>
        <v>42209.234490740739</v>
      </c>
      <c r="T1763" s="10">
        <f t="shared" si="55"/>
        <v>42259.234490740739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0">
        <f t="shared" si="54"/>
        <v>42410.648668981477</v>
      </c>
      <c r="T1764" s="10">
        <f t="shared" si="55"/>
        <v>42440.648668981477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0">
        <f t="shared" si="54"/>
        <v>42636.535185185181</v>
      </c>
      <c r="T1765" s="10">
        <f t="shared" si="55"/>
        <v>42666.535185185181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0">
        <f t="shared" si="54"/>
        <v>41825.15253472222</v>
      </c>
      <c r="T1766" s="10">
        <f t="shared" si="55"/>
        <v>41854.15253472222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0">
        <f t="shared" si="54"/>
        <v>41834.647129629629</v>
      </c>
      <c r="T1767" s="10">
        <f t="shared" si="55"/>
        <v>41864.647129629629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tr">
        <f>LEFT(N1768,FIND("/",N1768)-1)</f>
        <v>photography</v>
      </c>
      <c r="R1768" t="str">
        <f>RIGHT(N1768,LEN(N1768)-FIND("/",N1768))</f>
        <v>photobooks</v>
      </c>
      <c r="S1768" s="10">
        <f t="shared" si="54"/>
        <v>41855.52648148148</v>
      </c>
      <c r="T1768" s="10">
        <f t="shared" si="55"/>
        <v>41876.52648148148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0">
        <f t="shared" si="54"/>
        <v>41824.325046296297</v>
      </c>
      <c r="T1769" s="10">
        <f t="shared" si="55"/>
        <v>41854.325046296297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0">
        <f t="shared" si="54"/>
        <v>41849.227361111109</v>
      </c>
      <c r="T1770" s="10">
        <f t="shared" si="55"/>
        <v>41909.227361111109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0">
        <f t="shared" si="54"/>
        <v>41987.485636574071</v>
      </c>
      <c r="T1771" s="10">
        <f t="shared" si="55"/>
        <v>42017.485636574071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0">
        <f t="shared" si="54"/>
        <v>41891.446689814817</v>
      </c>
      <c r="T1772" s="10">
        <f t="shared" si="55"/>
        <v>41926.446689814817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0">
        <f t="shared" si="54"/>
        <v>41905.646296296298</v>
      </c>
      <c r="T1773" s="10">
        <f t="shared" si="55"/>
        <v>41935.646296296298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0">
        <f t="shared" si="54"/>
        <v>41766.384675925925</v>
      </c>
      <c r="T1774" s="10">
        <f t="shared" si="55"/>
        <v>41826.384675925925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0">
        <f t="shared" si="54"/>
        <v>41978.427060185182</v>
      </c>
      <c r="T1775" s="10">
        <f t="shared" si="55"/>
        <v>42023.427060185182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0">
        <f t="shared" si="54"/>
        <v>41929.885324074072</v>
      </c>
      <c r="T1776" s="10">
        <f t="shared" si="55"/>
        <v>41972.290972222218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0">
        <f t="shared" si="54"/>
        <v>41891.643055555556</v>
      </c>
      <c r="T1777" s="10">
        <f t="shared" si="55"/>
        <v>41936.643055555556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0">
        <f t="shared" si="54"/>
        <v>41905.623506944445</v>
      </c>
      <c r="T1778" s="10">
        <f t="shared" si="55"/>
        <v>41941.623506944445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0">
        <f t="shared" si="54"/>
        <v>42025.02376157407</v>
      </c>
      <c r="T1779" s="10">
        <f t="shared" si="55"/>
        <v>42055.02376157407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0">
        <f t="shared" si="54"/>
        <v>42045.530034722215</v>
      </c>
      <c r="T1780" s="10">
        <f t="shared" si="55"/>
        <v>42090.488368055558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0">
        <f t="shared" si="54"/>
        <v>42585.358564814807</v>
      </c>
      <c r="T1781" s="10">
        <f t="shared" si="55"/>
        <v>42615.358564814807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0">
        <f t="shared" si="54"/>
        <v>42493.267476851855</v>
      </c>
      <c r="T1782" s="10">
        <f t="shared" si="55"/>
        <v>42553.267476851855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0">
        <f t="shared" si="54"/>
        <v>42597.284085648142</v>
      </c>
      <c r="T1783" s="10">
        <f t="shared" si="55"/>
        <v>42628.284085648142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0">
        <f t="shared" si="54"/>
        <v>42388.241770833331</v>
      </c>
      <c r="T1784" s="10">
        <f t="shared" si="55"/>
        <v>42421.241770833331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0">
        <f t="shared" si="54"/>
        <v>42115.616643518515</v>
      </c>
      <c r="T1785" s="10">
        <f t="shared" si="55"/>
        <v>42145.616643518515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0">
        <f t="shared" si="54"/>
        <v>42003.322222222218</v>
      </c>
      <c r="T1786" s="10">
        <f t="shared" si="55"/>
        <v>42034.809027777774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0">
        <f t="shared" si="54"/>
        <v>41896.801562499997</v>
      </c>
      <c r="T1787" s="10">
        <f t="shared" si="55"/>
        <v>41927.666666666664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0">
        <f t="shared" si="54"/>
        <v>41958.217326388891</v>
      </c>
      <c r="T1788" s="10">
        <f t="shared" si="55"/>
        <v>41988.217326388891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0">
        <f t="shared" si="54"/>
        <v>42068.322187499994</v>
      </c>
      <c r="T1789" s="10">
        <f t="shared" si="55"/>
        <v>42098.28052083333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0">
        <f t="shared" si="54"/>
        <v>41913.615069444444</v>
      </c>
      <c r="T1790" s="10">
        <f t="shared" si="55"/>
        <v>41943.615069444444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0">
        <f t="shared" si="54"/>
        <v>41955.916701388887</v>
      </c>
      <c r="T1791" s="10">
        <f t="shared" si="55"/>
        <v>42015.916701388887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0">
        <f t="shared" si="54"/>
        <v>42010.341180555559</v>
      </c>
      <c r="T1792" s="10">
        <f t="shared" si="55"/>
        <v>42040.341180555559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0">
        <f t="shared" si="54"/>
        <v>41973.407002314816</v>
      </c>
      <c r="T1793" s="10">
        <f t="shared" si="55"/>
        <v>42033.407002314816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0">
        <f t="shared" si="54"/>
        <v>42188.697708333326</v>
      </c>
      <c r="T1794" s="10">
        <f t="shared" si="55"/>
        <v>42225.957638888889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0">
        <f t="shared" ref="S1795:S1858" si="56">(((J1795/60)/60)/24)+DATE(1970,1,1)+(-8/24)</f>
        <v>41940.558333333334</v>
      </c>
      <c r="T1795" s="10">
        <f t="shared" ref="T1795:T1858" si="57">(((I1795/60)/60)/24)+DATE(1970,1,1)+(-8/24)</f>
        <v>41970.6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0">
        <f t="shared" si="56"/>
        <v>42011.217847222222</v>
      </c>
      <c r="T1796" s="10">
        <f t="shared" si="57"/>
        <v>42046.217847222222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0">
        <f t="shared" si="56"/>
        <v>42627.955335648141</v>
      </c>
      <c r="T1797" s="10">
        <f t="shared" si="57"/>
        <v>42657.333333333336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0">
        <f t="shared" si="56"/>
        <v>42515.106087962959</v>
      </c>
      <c r="T1798" s="10">
        <f t="shared" si="57"/>
        <v>42575.106087962959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0">
        <f t="shared" si="56"/>
        <v>42689.235983796294</v>
      </c>
      <c r="T1799" s="10">
        <f t="shared" si="57"/>
        <v>42719.235983796294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0">
        <f t="shared" si="56"/>
        <v>42343.993437499994</v>
      </c>
      <c r="T1800" s="10">
        <f t="shared" si="57"/>
        <v>42403.993437499994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0">
        <f t="shared" si="56"/>
        <v>41934.509351851848</v>
      </c>
      <c r="T1801" s="10">
        <f t="shared" si="57"/>
        <v>41954.551018518519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0">
        <f t="shared" si="56"/>
        <v>42623.272800925923</v>
      </c>
      <c r="T1802" s="10">
        <f t="shared" si="57"/>
        <v>42653.272800925923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0">
        <f t="shared" si="56"/>
        <v>42321.327175925922</v>
      </c>
      <c r="T1803" s="10">
        <f t="shared" si="57"/>
        <v>42353.173611111109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0">
        <f t="shared" si="56"/>
        <v>42159.139236111114</v>
      </c>
      <c r="T1804" s="10">
        <f t="shared" si="57"/>
        <v>42182.582638888889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0">
        <f t="shared" si="56"/>
        <v>42017.738217592596</v>
      </c>
      <c r="T1805" s="10">
        <f t="shared" si="57"/>
        <v>42048.738217592596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0">
        <f t="shared" si="56"/>
        <v>42282.344953703701</v>
      </c>
      <c r="T1806" s="10">
        <f t="shared" si="57"/>
        <v>42322.386620370373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0">
        <f t="shared" si="56"/>
        <v>42247.470578703702</v>
      </c>
      <c r="T1807" s="10">
        <f t="shared" si="57"/>
        <v>42279.416666666664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0">
        <f t="shared" si="56"/>
        <v>41877.304965277777</v>
      </c>
      <c r="T1808" s="10">
        <f t="shared" si="57"/>
        <v>41912.304965277777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0">
        <f t="shared" si="56"/>
        <v>41879.735104166662</v>
      </c>
      <c r="T1809" s="10">
        <f t="shared" si="57"/>
        <v>41909.735104166662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0">
        <f t="shared" si="56"/>
        <v>42742.347569444442</v>
      </c>
      <c r="T1810" s="10">
        <f t="shared" si="57"/>
        <v>42777.347569444442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0">
        <f t="shared" si="56"/>
        <v>42029.574525462966</v>
      </c>
      <c r="T1811" s="10">
        <f t="shared" si="57"/>
        <v>42064.574525462966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0">
        <f t="shared" si="56"/>
        <v>41860.576689814814</v>
      </c>
      <c r="T1812" s="10">
        <f t="shared" si="57"/>
        <v>41872.576689814814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0">
        <f t="shared" si="56"/>
        <v>41876.100347222222</v>
      </c>
      <c r="T1813" s="10">
        <f t="shared" si="57"/>
        <v>41935.833333333328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0">
        <f t="shared" si="56"/>
        <v>42523.985370370363</v>
      </c>
      <c r="T1814" s="10">
        <f t="shared" si="57"/>
        <v>42553.985370370363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tr">
        <f>LEFT(N1815,FIND("/",N1815)-1)</f>
        <v>photography</v>
      </c>
      <c r="R1815" t="str">
        <f>RIGHT(N1815,LEN(N1815)-FIND("/",N1815))</f>
        <v>photobooks</v>
      </c>
      <c r="S1815" s="10">
        <f t="shared" si="56"/>
        <v>41829.55569444444</v>
      </c>
      <c r="T1815" s="10">
        <f t="shared" si="57"/>
        <v>41859.55569444444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0">
        <f t="shared" si="56"/>
        <v>42032.980740740742</v>
      </c>
      <c r="T1816" s="10">
        <f t="shared" si="57"/>
        <v>42062.980740740742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tr">
        <f>LEFT(N1817,FIND("/",N1817)-1)</f>
        <v>photography</v>
      </c>
      <c r="R1817" t="str">
        <f>RIGHT(N1817,LEN(N1817)-FIND("/",N1817))</f>
        <v>photobooks</v>
      </c>
      <c r="S1817" s="10">
        <f t="shared" si="56"/>
        <v>42172.573344907411</v>
      </c>
      <c r="T1817" s="10">
        <f t="shared" si="57"/>
        <v>42186.573344907411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0">
        <f t="shared" si="56"/>
        <v>42548.542858796289</v>
      </c>
      <c r="T1818" s="10">
        <f t="shared" si="57"/>
        <v>42576.458333333336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0">
        <f t="shared" si="56"/>
        <v>42705.328784722216</v>
      </c>
      <c r="T1819" s="10">
        <f t="shared" si="57"/>
        <v>42764.957638888889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tr">
        <f>LEFT(N1820,FIND("/",N1820)-1)</f>
        <v>photography</v>
      </c>
      <c r="R1820" t="str">
        <f>RIGHT(N1820,LEN(N1820)-FIND("/",N1820))</f>
        <v>photobooks</v>
      </c>
      <c r="S1820" s="10">
        <f t="shared" si="56"/>
        <v>42066.901041666664</v>
      </c>
      <c r="T1820" s="10">
        <f t="shared" si="57"/>
        <v>42096.859374999993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0">
        <f t="shared" si="56"/>
        <v>41820.418935185182</v>
      </c>
      <c r="T1821" s="10">
        <f t="shared" si="57"/>
        <v>41850.418935185182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0">
        <f t="shared" si="56"/>
        <v>42064.75104166667</v>
      </c>
      <c r="T1822" s="10">
        <f t="shared" si="57"/>
        <v>42094.709374999999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0">
        <f t="shared" si="56"/>
        <v>40925.985729166663</v>
      </c>
      <c r="T1823" s="10">
        <f t="shared" si="57"/>
        <v>40970.985729166663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0">
        <f t="shared" si="56"/>
        <v>41634.463680555549</v>
      </c>
      <c r="T1824" s="10">
        <f t="shared" si="57"/>
        <v>41670.459027777775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0">
        <f t="shared" si="56"/>
        <v>41176.35157407407</v>
      </c>
      <c r="T1825" s="10">
        <f t="shared" si="57"/>
        <v>41206.35157407407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tr">
        <f>LEFT(N1826,FIND("/",N1826)-1)</f>
        <v>music</v>
      </c>
      <c r="R1826" t="str">
        <f>RIGHT(N1826,LEN(N1826)-FIND("/",N1826))</f>
        <v>rock</v>
      </c>
      <c r="S1826" s="10">
        <f t="shared" si="56"/>
        <v>41626.582951388889</v>
      </c>
      <c r="T1826" s="10">
        <f t="shared" si="57"/>
        <v>41646.755555555552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tr">
        <f>LEFT(N1827,FIND("/",N1827)-1)</f>
        <v>music</v>
      </c>
      <c r="R1827" t="str">
        <f>RIGHT(N1827,LEN(N1827)-FIND("/",N1827))</f>
        <v>rock</v>
      </c>
      <c r="S1827" s="10">
        <f t="shared" si="56"/>
        <v>41443.501192129625</v>
      </c>
      <c r="T1827" s="10">
        <f t="shared" si="57"/>
        <v>41466.501192129625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0">
        <f t="shared" si="56"/>
        <v>41657.590474537035</v>
      </c>
      <c r="T1828" s="10">
        <f t="shared" si="57"/>
        <v>41687.590474537035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0">
        <f t="shared" si="56"/>
        <v>40554.992604166662</v>
      </c>
      <c r="T1829" s="10">
        <f t="shared" si="57"/>
        <v>40604.992604166662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0">
        <f t="shared" si="56"/>
        <v>41736.566319444442</v>
      </c>
      <c r="T1830" s="10">
        <f t="shared" si="57"/>
        <v>41768.583333333328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0">
        <f t="shared" si="56"/>
        <v>40515.754293981481</v>
      </c>
      <c r="T1831" s="10">
        <f t="shared" si="57"/>
        <v>40564.583333333328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0">
        <f t="shared" si="56"/>
        <v>41664.350775462961</v>
      </c>
      <c r="T1832" s="10">
        <f t="shared" si="57"/>
        <v>41694.350775462961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0">
        <f t="shared" si="56"/>
        <v>41026.662766203699</v>
      </c>
      <c r="T1833" s="10">
        <f t="shared" si="57"/>
        <v>41041.662766203699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tr">
        <f>LEFT(N1834,FIND("/",N1834)-1)</f>
        <v>music</v>
      </c>
      <c r="R1834" t="str">
        <f>RIGHT(N1834,LEN(N1834)-FIND("/",N1834))</f>
        <v>rock</v>
      </c>
      <c r="S1834" s="10">
        <f t="shared" si="56"/>
        <v>40576.206331018519</v>
      </c>
      <c r="T1834" s="10">
        <f t="shared" si="57"/>
        <v>40606.206331018519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tr">
        <f>LEFT(N1835,FIND("/",N1835)-1)</f>
        <v>music</v>
      </c>
      <c r="R1835" t="str">
        <f>RIGHT(N1835,LEN(N1835)-FIND("/",N1835))</f>
        <v>rock</v>
      </c>
      <c r="S1835" s="10">
        <f t="shared" si="56"/>
        <v>41302.710682870369</v>
      </c>
      <c r="T1835" s="10">
        <f t="shared" si="57"/>
        <v>41334.999305555553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0">
        <f t="shared" si="56"/>
        <v>41988.630729166667</v>
      </c>
      <c r="T1836" s="10">
        <f t="shared" si="57"/>
        <v>42028.630729166667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0">
        <f t="shared" si="56"/>
        <v>42430.36887731481</v>
      </c>
      <c r="T1837" s="10">
        <f t="shared" si="57"/>
        <v>42460.327210648145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0">
        <f t="shared" si="56"/>
        <v>41305.476030092592</v>
      </c>
      <c r="T1838" s="10">
        <f t="shared" si="57"/>
        <v>41322.476030092592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0">
        <f t="shared" si="56"/>
        <v>40925.714525462965</v>
      </c>
      <c r="T1839" s="10">
        <f t="shared" si="57"/>
        <v>40985.672858796293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0">
        <f t="shared" si="56"/>
        <v>40788.453206018516</v>
      </c>
      <c r="T1840" s="10">
        <f t="shared" si="57"/>
        <v>40816.791666666664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0">
        <f t="shared" si="56"/>
        <v>42614.388680555552</v>
      </c>
      <c r="T1841" s="10">
        <f t="shared" si="57"/>
        <v>42644.388680555552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0">
        <f t="shared" si="56"/>
        <v>41381.76284722222</v>
      </c>
      <c r="T1842" s="10">
        <f t="shared" si="57"/>
        <v>41400.874305555553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0">
        <f t="shared" si="56"/>
        <v>41745.512094907404</v>
      </c>
      <c r="T1843" s="10">
        <f t="shared" si="57"/>
        <v>41778.874305555553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0">
        <f t="shared" si="56"/>
        <v>42031.298391203702</v>
      </c>
      <c r="T1844" s="10">
        <f t="shared" si="57"/>
        <v>42064.915972222218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0">
        <f t="shared" si="56"/>
        <v>40564.661504629628</v>
      </c>
      <c r="T1845" s="10">
        <f t="shared" si="57"/>
        <v>40594.661504629628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tr">
        <f>LEFT(N1846,FIND("/",N1846)-1)</f>
        <v>music</v>
      </c>
      <c r="R1846" t="str">
        <f>RIGHT(N1846,LEN(N1846)-FIND("/",N1846))</f>
        <v>rock</v>
      </c>
      <c r="S1846" s="10">
        <f t="shared" si="56"/>
        <v>40666.640208333331</v>
      </c>
      <c r="T1846" s="10">
        <f t="shared" si="57"/>
        <v>40704.791666666664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0">
        <f t="shared" si="56"/>
        <v>42522.999976851854</v>
      </c>
      <c r="T1847" s="10">
        <f t="shared" si="57"/>
        <v>42537.871527777774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0">
        <f t="shared" si="56"/>
        <v>41228.316863425927</v>
      </c>
      <c r="T1848" s="10">
        <f t="shared" si="57"/>
        <v>41258.316863425927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0">
        <f t="shared" si="56"/>
        <v>42093.903148148143</v>
      </c>
      <c r="T1849" s="10">
        <f t="shared" si="57"/>
        <v>42114.903148148143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0">
        <f t="shared" si="56"/>
        <v>40691.454722222217</v>
      </c>
      <c r="T1850" s="10">
        <f t="shared" si="57"/>
        <v>40754.957638888889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0">
        <f t="shared" si="56"/>
        <v>41169.512256944443</v>
      </c>
      <c r="T1851" s="10">
        <f t="shared" si="57"/>
        <v>41199.512256944443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0">
        <f t="shared" si="56"/>
        <v>41800.626157407409</v>
      </c>
      <c r="T1852" s="10">
        <f t="shared" si="57"/>
        <v>41830.626157407409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0">
        <f t="shared" si="56"/>
        <v>41827.57335648148</v>
      </c>
      <c r="T1853" s="10">
        <f t="shared" si="57"/>
        <v>41847.708333333328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0">
        <f t="shared" si="56"/>
        <v>42081.438101851854</v>
      </c>
      <c r="T1854" s="10">
        <f t="shared" si="57"/>
        <v>42118.666666666664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0">
        <f t="shared" si="56"/>
        <v>41176.727048611108</v>
      </c>
      <c r="T1855" s="10">
        <f t="shared" si="57"/>
        <v>41226.768715277773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0">
        <f t="shared" si="56"/>
        <v>41387.687928240739</v>
      </c>
      <c r="T1856" s="10">
        <f t="shared" si="57"/>
        <v>41417.687928240739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0">
        <f t="shared" si="56"/>
        <v>41600.205324074072</v>
      </c>
      <c r="T1857" s="10">
        <f t="shared" si="57"/>
        <v>41645.205324074072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0">
        <f t="shared" si="56"/>
        <v>41817.52166666666</v>
      </c>
      <c r="T1858" s="10">
        <f t="shared" si="57"/>
        <v>41838.52166666666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0">
        <f t="shared" ref="S1859:S1922" si="58">(((J1859/60)/60)/24)+DATE(1970,1,1)+(-8/24)</f>
        <v>41864.435335648144</v>
      </c>
      <c r="T1859" s="10">
        <f t="shared" ref="T1859:T1922" si="59">(((I1859/60)/60)/24)+DATE(1970,1,1)+(-8/24)</f>
        <v>41894.435335648144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0">
        <f t="shared" si="58"/>
        <v>40832.8671412037</v>
      </c>
      <c r="T1860" s="10">
        <f t="shared" si="59"/>
        <v>40892.908807870372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0">
        <f t="shared" si="58"/>
        <v>40778.436678240738</v>
      </c>
      <c r="T1861" s="10">
        <f t="shared" si="59"/>
        <v>40808.436678240738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0">
        <f t="shared" si="58"/>
        <v>41655.375972222217</v>
      </c>
      <c r="T1862" s="10">
        <f t="shared" si="59"/>
        <v>41676.375972222217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tr">
        <f>LEFT(N1863,FIND("/",N1863)-1)</f>
        <v>games</v>
      </c>
      <c r="R1863" t="str">
        <f>RIGHT(N1863,LEN(N1863)-FIND("/",N1863))</f>
        <v>mobile games</v>
      </c>
      <c r="S1863" s="10">
        <f t="shared" si="58"/>
        <v>41999.966909722221</v>
      </c>
      <c r="T1863" s="10">
        <f t="shared" si="59"/>
        <v>42029.966909722221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0">
        <f t="shared" si="58"/>
        <v>42755.159421296288</v>
      </c>
      <c r="T1864" s="10">
        <f t="shared" si="59"/>
        <v>42801.979166666664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0">
        <f t="shared" si="58"/>
        <v>41772.463946759257</v>
      </c>
      <c r="T1865" s="10">
        <f t="shared" si="59"/>
        <v>41802.463946759257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0">
        <f t="shared" si="58"/>
        <v>41733.383101851847</v>
      </c>
      <c r="T1866" s="10">
        <f t="shared" si="59"/>
        <v>41763.383101851847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0">
        <f t="shared" si="58"/>
        <v>42645.034108796295</v>
      </c>
      <c r="T1867" s="10">
        <f t="shared" si="59"/>
        <v>42680.075775462967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0">
        <f t="shared" si="58"/>
        <v>42741.913159722222</v>
      </c>
      <c r="T1868" s="10">
        <f t="shared" si="59"/>
        <v>42794.833333333336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0">
        <f t="shared" si="58"/>
        <v>42649.591574074067</v>
      </c>
      <c r="T1869" s="10">
        <f t="shared" si="59"/>
        <v>42679.591574074067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0">
        <f t="shared" si="58"/>
        <v>42328.445891203701</v>
      </c>
      <c r="T1870" s="10">
        <f t="shared" si="59"/>
        <v>42352.999305555553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tr">
        <f>LEFT(N1871,FIND("/",N1871)-1)</f>
        <v>games</v>
      </c>
      <c r="R1871" t="str">
        <f>RIGHT(N1871,LEN(N1871)-FIND("/",N1871))</f>
        <v>mobile games</v>
      </c>
      <c r="S1871" s="10">
        <f t="shared" si="58"/>
        <v>42708.669548611106</v>
      </c>
      <c r="T1871" s="10">
        <f t="shared" si="59"/>
        <v>42738.669548611106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0">
        <f t="shared" si="58"/>
        <v>42371.02239583333</v>
      </c>
      <c r="T1872" s="10">
        <f t="shared" si="59"/>
        <v>42399.845138888886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0">
        <f t="shared" si="58"/>
        <v>41923.450243055551</v>
      </c>
      <c r="T1873" s="10">
        <f t="shared" si="59"/>
        <v>41963.491909722223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0">
        <f t="shared" si="58"/>
        <v>42154.796319444438</v>
      </c>
      <c r="T1874" s="10">
        <f t="shared" si="59"/>
        <v>42184.796319444438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0">
        <f t="shared" si="58"/>
        <v>42164.282523148147</v>
      </c>
      <c r="T1875" s="10">
        <f t="shared" si="59"/>
        <v>42193.364583333336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0">
        <f t="shared" si="58"/>
        <v>42529.635798611103</v>
      </c>
      <c r="T1876" s="10">
        <f t="shared" si="59"/>
        <v>42549.635798611103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0">
        <f t="shared" si="58"/>
        <v>42528.566064814811</v>
      </c>
      <c r="T1877" s="10">
        <f t="shared" si="59"/>
        <v>42588.566064814811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tr">
        <f>LEFT(N1878,FIND("/",N1878)-1)</f>
        <v>games</v>
      </c>
      <c r="R1878" t="str">
        <f>RIGHT(N1878,LEN(N1878)-FIND("/",N1878))</f>
        <v>mobile games</v>
      </c>
      <c r="S1878" s="10">
        <f t="shared" si="58"/>
        <v>41775.951446759253</v>
      </c>
      <c r="T1878" s="10">
        <f t="shared" si="59"/>
        <v>41805.951446759253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tr">
        <f>LEFT(N1879,FIND("/",N1879)-1)</f>
        <v>games</v>
      </c>
      <c r="R1879" t="str">
        <f>RIGHT(N1879,LEN(N1879)-FIND("/",N1879))</f>
        <v>mobile games</v>
      </c>
      <c r="S1879" s="10">
        <f t="shared" si="58"/>
        <v>42034.695891203701</v>
      </c>
      <c r="T1879" s="10">
        <f t="shared" si="59"/>
        <v>42063.695891203701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tr">
        <f>LEFT(N1880,FIND("/",N1880)-1)</f>
        <v>games</v>
      </c>
      <c r="R1880" t="str">
        <f>RIGHT(N1880,LEN(N1880)-FIND("/",N1880))</f>
        <v>mobile games</v>
      </c>
      <c r="S1880" s="10">
        <f t="shared" si="58"/>
        <v>41772.675405092588</v>
      </c>
      <c r="T1880" s="10">
        <f t="shared" si="59"/>
        <v>41802.675405092588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0">
        <f t="shared" si="58"/>
        <v>42413.316307870373</v>
      </c>
      <c r="T1881" s="10">
        <f t="shared" si="59"/>
        <v>42443.274641203701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0">
        <f t="shared" si="58"/>
        <v>42430.233564814807</v>
      </c>
      <c r="T1882" s="10">
        <f t="shared" si="59"/>
        <v>42459.19189814815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0">
        <f t="shared" si="58"/>
        <v>42042.819317129623</v>
      </c>
      <c r="T1883" s="10">
        <f t="shared" si="59"/>
        <v>42072.777650462966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0">
        <f t="shared" si="58"/>
        <v>41067.615879629629</v>
      </c>
      <c r="T1884" s="10">
        <f t="shared" si="59"/>
        <v>41100.658333333333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0">
        <f t="shared" si="58"/>
        <v>40977.614675925921</v>
      </c>
      <c r="T1885" s="10">
        <f t="shared" si="59"/>
        <v>41007.573009259257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0">
        <f t="shared" si="58"/>
        <v>41204.864988425921</v>
      </c>
      <c r="T1886" s="10">
        <f t="shared" si="59"/>
        <v>41240.166666666664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0">
        <f t="shared" si="58"/>
        <v>41098.760532407403</v>
      </c>
      <c r="T1887" s="10">
        <f t="shared" si="59"/>
        <v>41131.583333333328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0">
        <f t="shared" si="58"/>
        <v>41925.57335648148</v>
      </c>
      <c r="T1888" s="10">
        <f t="shared" si="59"/>
        <v>41955.615023148144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0">
        <f t="shared" si="58"/>
        <v>42323.466805555552</v>
      </c>
      <c r="T1889" s="10">
        <f t="shared" si="59"/>
        <v>42341.562499999993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0">
        <f t="shared" si="58"/>
        <v>40298.90662037037</v>
      </c>
      <c r="T1890" s="10">
        <f t="shared" si="59"/>
        <v>40329.874305555553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0">
        <f t="shared" si="58"/>
        <v>41299.460023148145</v>
      </c>
      <c r="T1891" s="10">
        <f t="shared" si="59"/>
        <v>41344.418356481481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0">
        <f t="shared" si="58"/>
        <v>41228.452870370369</v>
      </c>
      <c r="T1892" s="10">
        <f t="shared" si="59"/>
        <v>41258.452870370369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0">
        <f t="shared" si="58"/>
        <v>40335.464745370366</v>
      </c>
      <c r="T1893" s="10">
        <f t="shared" si="59"/>
        <v>40380.916666666664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0">
        <f t="shared" si="58"/>
        <v>40671.304178240738</v>
      </c>
      <c r="T1894" s="10">
        <f t="shared" si="59"/>
        <v>40701.304178240738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0">
        <f t="shared" si="58"/>
        <v>40632.608622685184</v>
      </c>
      <c r="T1895" s="10">
        <f t="shared" si="59"/>
        <v>40648.832638888889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0">
        <f t="shared" si="58"/>
        <v>40920.571562500001</v>
      </c>
      <c r="T1896" s="10">
        <f t="shared" si="59"/>
        <v>40951.571562500001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0">
        <f t="shared" si="58"/>
        <v>42267.413449074076</v>
      </c>
      <c r="T1897" s="10">
        <f t="shared" si="59"/>
        <v>42297.413449074076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0">
        <f t="shared" si="58"/>
        <v>40981.376909722218</v>
      </c>
      <c r="T1898" s="10">
        <f t="shared" si="59"/>
        <v>41011.376909722218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0">
        <f t="shared" si="58"/>
        <v>41680.250069444446</v>
      </c>
      <c r="T1899" s="10">
        <f t="shared" si="59"/>
        <v>41702.541666666664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0">
        <f t="shared" si="58"/>
        <v>42365.8596412037</v>
      </c>
      <c r="T1900" s="10">
        <f t="shared" si="59"/>
        <v>42401.416666666664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0">
        <f t="shared" si="58"/>
        <v>42058.608402777776</v>
      </c>
      <c r="T1901" s="10">
        <f t="shared" si="59"/>
        <v>42088.566736111105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0">
        <f t="shared" si="58"/>
        <v>41160.538553240738</v>
      </c>
      <c r="T1902" s="10">
        <f t="shared" si="59"/>
        <v>41188.082638888889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0">
        <f t="shared" si="58"/>
        <v>42116.209826388884</v>
      </c>
      <c r="T1903" s="10">
        <f t="shared" si="59"/>
        <v>42146.208333333336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0">
        <f t="shared" si="58"/>
        <v>42037.456562499996</v>
      </c>
      <c r="T1904" s="10">
        <f t="shared" si="59"/>
        <v>42067.456562499996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0">
        <f t="shared" si="58"/>
        <v>42702.437395833331</v>
      </c>
      <c r="T1905" s="10">
        <f t="shared" si="59"/>
        <v>42762.437395833331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0">
        <f t="shared" si="58"/>
        <v>42326.352094907408</v>
      </c>
      <c r="T1906" s="10">
        <f t="shared" si="59"/>
        <v>42371.352094907408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0">
        <f t="shared" si="58"/>
        <v>41859.592523148145</v>
      </c>
      <c r="T1907" s="10">
        <f t="shared" si="59"/>
        <v>41889.592523148145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0">
        <f t="shared" si="58"/>
        <v>42514.337766203702</v>
      </c>
      <c r="T1908" s="10">
        <f t="shared" si="59"/>
        <v>42544.337766203702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0">
        <f t="shared" si="58"/>
        <v>41767.253761574073</v>
      </c>
      <c r="T1909" s="10">
        <f t="shared" si="59"/>
        <v>41782.253761574073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0">
        <f t="shared" si="58"/>
        <v>42703.584490740737</v>
      </c>
      <c r="T1910" s="10">
        <f t="shared" si="59"/>
        <v>42733.584490740737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0">
        <f t="shared" si="58"/>
        <v>41905.095821759256</v>
      </c>
      <c r="T1911" s="10">
        <f t="shared" si="59"/>
        <v>41935.095821759256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0">
        <f t="shared" si="58"/>
        <v>42264.629826388882</v>
      </c>
      <c r="T1912" s="10">
        <f t="shared" si="59"/>
        <v>42308.614583333336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0">
        <f t="shared" si="58"/>
        <v>41829.700624999998</v>
      </c>
      <c r="T1913" s="10">
        <f t="shared" si="59"/>
        <v>41859.700624999998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0">
        <f t="shared" si="58"/>
        <v>42128.893055555549</v>
      </c>
      <c r="T1914" s="10">
        <f t="shared" si="59"/>
        <v>42158.893055555549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0">
        <f t="shared" si="58"/>
        <v>41890.177986111106</v>
      </c>
      <c r="T1915" s="10">
        <f t="shared" si="59"/>
        <v>41920.177986111106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0">
        <f t="shared" si="58"/>
        <v>41928.841122685182</v>
      </c>
      <c r="T1916" s="10">
        <f t="shared" si="59"/>
        <v>41943.832638888889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0">
        <f t="shared" si="58"/>
        <v>41863.715532407405</v>
      </c>
      <c r="T1917" s="10">
        <f t="shared" si="59"/>
        <v>41883.715532407405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0">
        <f t="shared" si="58"/>
        <v>42656.383969907409</v>
      </c>
      <c r="T1918" s="10">
        <f t="shared" si="59"/>
        <v>42681.425636574073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0">
        <f t="shared" si="58"/>
        <v>42745.93672453703</v>
      </c>
      <c r="T1919" s="10">
        <f t="shared" si="59"/>
        <v>42775.93672453703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0">
        <f t="shared" si="58"/>
        <v>41828.456608796296</v>
      </c>
      <c r="T1920" s="10">
        <f t="shared" si="59"/>
        <v>41863.456608796296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0">
        <f t="shared" si="58"/>
        <v>42113.542233796288</v>
      </c>
      <c r="T1921" s="10">
        <f t="shared" si="59"/>
        <v>42143.542233796288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0">
        <f t="shared" si="58"/>
        <v>42270.54237268518</v>
      </c>
      <c r="T1922" s="10">
        <f t="shared" si="59"/>
        <v>42298.624999999993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0">
        <f t="shared" ref="S1923:S1986" si="60">(((J1923/60)/60)/24)+DATE(1970,1,1)+(-8/24)</f>
        <v>41073.888229166667</v>
      </c>
      <c r="T1923" s="10">
        <f t="shared" ref="T1923:T1986" si="61">(((I1923/60)/60)/24)+DATE(1970,1,1)+(-8/24)</f>
        <v>41103.888229166667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0">
        <f t="shared" si="60"/>
        <v>41589.922534722216</v>
      </c>
      <c r="T1924" s="10">
        <f t="shared" si="61"/>
        <v>41619.922534722216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0">
        <f t="shared" si="60"/>
        <v>40772.515416666662</v>
      </c>
      <c r="T1925" s="10">
        <f t="shared" si="61"/>
        <v>40812.874305555553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0">
        <f t="shared" si="60"/>
        <v>41626.427719907406</v>
      </c>
      <c r="T1926" s="10">
        <f t="shared" si="61"/>
        <v>41654.481249999997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0">
        <f t="shared" si="60"/>
        <v>41535.568148148144</v>
      </c>
      <c r="T1927" s="10">
        <f t="shared" si="61"/>
        <v>41557.666666666664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0">
        <f t="shared" si="60"/>
        <v>40456.621018518512</v>
      </c>
      <c r="T1928" s="10">
        <f t="shared" si="61"/>
        <v>40483.68472222222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0">
        <f t="shared" si="60"/>
        <v>40960.528229166666</v>
      </c>
      <c r="T1929" s="10">
        <f t="shared" si="61"/>
        <v>40975.874305555553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0">
        <f t="shared" si="60"/>
        <v>41371.314745370371</v>
      </c>
      <c r="T1930" s="10">
        <f t="shared" si="61"/>
        <v>41401.314745370371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0">
        <f t="shared" si="60"/>
        <v>40686.688263888886</v>
      </c>
      <c r="T1931" s="10">
        <f t="shared" si="61"/>
        <v>40728.688263888886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0">
        <f t="shared" si="60"/>
        <v>41402.225486111107</v>
      </c>
      <c r="T1932" s="10">
        <f t="shared" si="61"/>
        <v>41462.225486111107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0">
        <f t="shared" si="60"/>
        <v>41037.559131944443</v>
      </c>
      <c r="T1933" s="10">
        <f t="shared" si="61"/>
        <v>41050.8125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0">
        <f t="shared" si="60"/>
        <v>40911.476539351846</v>
      </c>
      <c r="T1934" s="10">
        <f t="shared" si="61"/>
        <v>40932.476539351846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0">
        <f t="shared" si="60"/>
        <v>41878.797534722216</v>
      </c>
      <c r="T1935" s="10">
        <f t="shared" si="61"/>
        <v>41908.797534722216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0">
        <f t="shared" si="60"/>
        <v>40865.533807870372</v>
      </c>
      <c r="T1936" s="10">
        <f t="shared" si="61"/>
        <v>40901.875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0">
        <f t="shared" si="60"/>
        <v>41773.59920138889</v>
      </c>
      <c r="T1937" s="10">
        <f t="shared" si="61"/>
        <v>41810.874305555553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0">
        <f t="shared" si="60"/>
        <v>40852.55636574074</v>
      </c>
      <c r="T1938" s="10">
        <f t="shared" si="61"/>
        <v>40882.915972222218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0">
        <f t="shared" si="60"/>
        <v>41058.78565972222</v>
      </c>
      <c r="T1939" s="10">
        <f t="shared" si="61"/>
        <v>41074.832638888889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0">
        <f t="shared" si="60"/>
        <v>41425.92628472222</v>
      </c>
      <c r="T1940" s="10">
        <f t="shared" si="61"/>
        <v>41456.875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0">
        <f t="shared" si="60"/>
        <v>41313.651712962957</v>
      </c>
      <c r="T1941" s="10">
        <f t="shared" si="61"/>
        <v>41343.610046296293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0">
        <f t="shared" si="60"/>
        <v>40670.173993055556</v>
      </c>
      <c r="T1942" s="10">
        <f t="shared" si="61"/>
        <v>40708.832638888889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0">
        <f t="shared" si="60"/>
        <v>41743.95753472222</v>
      </c>
      <c r="T1943" s="10">
        <f t="shared" si="61"/>
        <v>41773.95753472222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0">
        <f t="shared" si="60"/>
        <v>40638.494675925926</v>
      </c>
      <c r="T1944" s="10">
        <f t="shared" si="61"/>
        <v>40728.494675925926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0">
        <f t="shared" si="60"/>
        <v>42547.936527777776</v>
      </c>
      <c r="T1945" s="10">
        <f t="shared" si="61"/>
        <v>42592.936527777776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0">
        <f t="shared" si="60"/>
        <v>41730.251041666663</v>
      </c>
      <c r="T1946" s="10">
        <f t="shared" si="61"/>
        <v>41760.251041666663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0">
        <f t="shared" si="60"/>
        <v>42156.918495370373</v>
      </c>
      <c r="T1947" s="10">
        <f t="shared" si="61"/>
        <v>42196.918495370373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0">
        <f t="shared" si="60"/>
        <v>41688.816678240735</v>
      </c>
      <c r="T1948" s="10">
        <f t="shared" si="61"/>
        <v>41748.775011574071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0">
        <f t="shared" si="60"/>
        <v>40102.584722222222</v>
      </c>
      <c r="T1949" s="10">
        <f t="shared" si="61"/>
        <v>40139.915972222218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0">
        <f t="shared" si="60"/>
        <v>42473.270937499998</v>
      </c>
      <c r="T1950" s="10">
        <f t="shared" si="61"/>
        <v>42527.376388888886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0">
        <f t="shared" si="60"/>
        <v>41800.089710648142</v>
      </c>
      <c r="T1951" s="10">
        <f t="shared" si="61"/>
        <v>41830.089710648142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0">
        <f t="shared" si="60"/>
        <v>40623.848067129627</v>
      </c>
      <c r="T1952" s="10">
        <f t="shared" si="61"/>
        <v>40654.848067129627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0">
        <f t="shared" si="60"/>
        <v>42651.087233796294</v>
      </c>
      <c r="T1953" s="10">
        <f t="shared" si="61"/>
        <v>42681.128900462958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0">
        <f t="shared" si="60"/>
        <v>41526.273321759254</v>
      </c>
      <c r="T1954" s="10">
        <f t="shared" si="61"/>
        <v>41563.273321759254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0">
        <f t="shared" si="60"/>
        <v>40940.866493055553</v>
      </c>
      <c r="T1955" s="10">
        <f t="shared" si="61"/>
        <v>40969.791666666664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0">
        <f t="shared" si="60"/>
        <v>42394.247407407405</v>
      </c>
      <c r="T1956" s="10">
        <f t="shared" si="61"/>
        <v>42440.874999999993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0">
        <f t="shared" si="60"/>
        <v>41019.938437500001</v>
      </c>
      <c r="T1957" s="10">
        <f t="shared" si="61"/>
        <v>41052.458333333328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0">
        <f t="shared" si="60"/>
        <v>42067.59033564815</v>
      </c>
      <c r="T1958" s="10">
        <f t="shared" si="61"/>
        <v>42112.548668981479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0">
        <f t="shared" si="60"/>
        <v>41178.765196759254</v>
      </c>
      <c r="T1959" s="10">
        <f t="shared" si="61"/>
        <v>41208.765196759254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0">
        <f t="shared" si="60"/>
        <v>41326.654641203699</v>
      </c>
      <c r="T1960" s="10">
        <f t="shared" si="61"/>
        <v>41356.612974537034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0">
        <f t="shared" si="60"/>
        <v>41871.51226851852</v>
      </c>
      <c r="T1961" s="10">
        <f t="shared" si="61"/>
        <v>41912.666666666664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0">
        <f t="shared" si="60"/>
        <v>41964.029409722221</v>
      </c>
      <c r="T1962" s="10">
        <f t="shared" si="61"/>
        <v>41994.029409722221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0">
        <f t="shared" si="60"/>
        <v>41147.861307870371</v>
      </c>
      <c r="T1963" s="10">
        <f t="shared" si="61"/>
        <v>41187.832638888889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0">
        <f t="shared" si="60"/>
        <v>41742.447175925925</v>
      </c>
      <c r="T1964" s="10">
        <f t="shared" si="61"/>
        <v>41772.447175925925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0">
        <f t="shared" si="60"/>
        <v>41863.096458333333</v>
      </c>
      <c r="T1965" s="10">
        <f t="shared" si="61"/>
        <v>41898.096458333333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0">
        <f t="shared" si="60"/>
        <v>42451.939490740733</v>
      </c>
      <c r="T1966" s="10">
        <f t="shared" si="61"/>
        <v>42481.939490740733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0">
        <f t="shared" si="60"/>
        <v>40897.755902777775</v>
      </c>
      <c r="T1967" s="10">
        <f t="shared" si="61"/>
        <v>40919.708333333328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0">
        <f t="shared" si="60"/>
        <v>41835.207152777773</v>
      </c>
      <c r="T1968" s="10">
        <f t="shared" si="61"/>
        <v>41865.207152777773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0">
        <f t="shared" si="60"/>
        <v>41730.330196759256</v>
      </c>
      <c r="T1969" s="10">
        <f t="shared" si="61"/>
        <v>41760.330196759256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0">
        <f t="shared" si="60"/>
        <v>42676.253645833327</v>
      </c>
      <c r="T1970" s="10">
        <f t="shared" si="61"/>
        <v>42707.295312499999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0">
        <f t="shared" si="60"/>
        <v>42557.459120370368</v>
      </c>
      <c r="T1971" s="10">
        <f t="shared" si="61"/>
        <v>42587.459120370368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0">
        <f t="shared" si="60"/>
        <v>41323.859965277778</v>
      </c>
      <c r="T1972" s="10">
        <f t="shared" si="61"/>
        <v>41383.818298611113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0">
        <f t="shared" si="60"/>
        <v>41561.16737268518</v>
      </c>
      <c r="T1973" s="10">
        <f t="shared" si="61"/>
        <v>41592.833333333328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0">
        <f t="shared" si="60"/>
        <v>41200.678749999999</v>
      </c>
      <c r="T1974" s="10">
        <f t="shared" si="61"/>
        <v>41230.720416666663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0">
        <f t="shared" si="60"/>
        <v>42549.389629629623</v>
      </c>
      <c r="T1975" s="10">
        <f t="shared" si="61"/>
        <v>42587.958333333336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0">
        <f t="shared" si="60"/>
        <v>41445.000798611109</v>
      </c>
      <c r="T1976" s="10">
        <f t="shared" si="61"/>
        <v>41505.000798611109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0">
        <f t="shared" si="60"/>
        <v>41313.42188657407</v>
      </c>
      <c r="T1977" s="10">
        <f t="shared" si="61"/>
        <v>41343.42188657407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0">
        <f t="shared" si="60"/>
        <v>41438.566261574073</v>
      </c>
      <c r="T1978" s="10">
        <f t="shared" si="61"/>
        <v>41468.566261574073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0">
        <f t="shared" si="60"/>
        <v>42310.883564814816</v>
      </c>
      <c r="T1979" s="10">
        <f t="shared" si="61"/>
        <v>42356.999305555553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0">
        <f t="shared" si="60"/>
        <v>41038.892268518517</v>
      </c>
      <c r="T1980" s="10">
        <f t="shared" si="61"/>
        <v>41071.958333333328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0">
        <f t="shared" si="60"/>
        <v>42290.12668981481</v>
      </c>
      <c r="T1981" s="10">
        <f t="shared" si="61"/>
        <v>42326.874305555553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0">
        <f t="shared" si="60"/>
        <v>42423.209050925921</v>
      </c>
      <c r="T1982" s="10">
        <f t="shared" si="61"/>
        <v>42463.167384259257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0">
        <f t="shared" si="60"/>
        <v>41799.391956018517</v>
      </c>
      <c r="T1983" s="10">
        <f t="shared" si="61"/>
        <v>41829.391956018517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tr">
        <f>LEFT(N1984,FIND("/",N1984)-1)</f>
        <v>photography</v>
      </c>
      <c r="R1984" t="str">
        <f>RIGHT(N1984,LEN(N1984)-FIND("/",N1984))</f>
        <v>people</v>
      </c>
      <c r="S1984" s="10">
        <f t="shared" si="60"/>
        <v>42678.253321759257</v>
      </c>
      <c r="T1984" s="10">
        <f t="shared" si="61"/>
        <v>42708.294988425921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0">
        <f t="shared" si="60"/>
        <v>42592.678449074076</v>
      </c>
      <c r="T1985" s="10">
        <f t="shared" si="61"/>
        <v>42614.958333333336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0">
        <f t="shared" si="60"/>
        <v>41913.456956018512</v>
      </c>
      <c r="T1986" s="10">
        <f t="shared" si="61"/>
        <v>41973.498622685183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0">
        <f t="shared" ref="S1987:S2050" si="62">(((J1987/60)/60)/24)+DATE(1970,1,1)+(-8/24)</f>
        <v>42555.365405092591</v>
      </c>
      <c r="T1987" s="10">
        <f t="shared" ref="T1987:T2050" si="63">(((I1987/60)/60)/24)+DATE(1970,1,1)+(-8/24)</f>
        <v>42584.624999999993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0">
        <f t="shared" si="62"/>
        <v>42413.100497685176</v>
      </c>
      <c r="T1988" s="10">
        <f t="shared" si="63"/>
        <v>42443.058831018519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0">
        <f t="shared" si="62"/>
        <v>42034.306435185186</v>
      </c>
      <c r="T1989" s="10">
        <f t="shared" si="63"/>
        <v>42064.306435185186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0">
        <f t="shared" si="62"/>
        <v>42206.429884259262</v>
      </c>
      <c r="T1990" s="10">
        <f t="shared" si="63"/>
        <v>42236.429884259262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0">
        <f t="shared" si="62"/>
        <v>42685.347314814811</v>
      </c>
      <c r="T1991" s="10">
        <f t="shared" si="63"/>
        <v>42715.347314814811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0">
        <f t="shared" si="62"/>
        <v>42397.862638888888</v>
      </c>
      <c r="T1992" s="10">
        <f t="shared" si="63"/>
        <v>42412.862638888888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0">
        <f t="shared" si="62"/>
        <v>42167.560023148144</v>
      </c>
      <c r="T1993" s="10">
        <f t="shared" si="63"/>
        <v>42188.560023148144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0">
        <f t="shared" si="62"/>
        <v>42022.810081018521</v>
      </c>
      <c r="T1994" s="10">
        <f t="shared" si="63"/>
        <v>42052.810081018521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tr">
        <f>LEFT(N1995,FIND("/",N1995)-1)</f>
        <v>photography</v>
      </c>
      <c r="R1995" t="str">
        <f>RIGHT(N1995,LEN(N1995)-FIND("/",N1995))</f>
        <v>people</v>
      </c>
      <c r="S1995" s="10">
        <f t="shared" si="62"/>
        <v>42329.255057870374</v>
      </c>
      <c r="T1995" s="10">
        <f t="shared" si="63"/>
        <v>42359.255057870374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tr">
        <f>LEFT(N1996,FIND("/",N1996)-1)</f>
        <v>photography</v>
      </c>
      <c r="R1996" t="str">
        <f>RIGHT(N1996,LEN(N1996)-FIND("/",N1996))</f>
        <v>people</v>
      </c>
      <c r="S1996" s="10">
        <f t="shared" si="62"/>
        <v>42650.672939814809</v>
      </c>
      <c r="T1996" s="10">
        <f t="shared" si="63"/>
        <v>42710.714606481481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0">
        <f t="shared" si="62"/>
        <v>42181.568703703706</v>
      </c>
      <c r="T1997" s="10">
        <f t="shared" si="63"/>
        <v>42201.568703703706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tr">
        <f>LEFT(N1998,FIND("/",N1998)-1)</f>
        <v>photography</v>
      </c>
      <c r="R1998" t="str">
        <f>RIGHT(N1998,LEN(N1998)-FIND("/",N1998))</f>
        <v>people</v>
      </c>
      <c r="S1998" s="10">
        <f t="shared" si="62"/>
        <v>41800.486238425925</v>
      </c>
      <c r="T1998" s="10">
        <f t="shared" si="63"/>
        <v>41830.486238425925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tr">
        <f>LEFT(N1999,FIND("/",N1999)-1)</f>
        <v>photography</v>
      </c>
      <c r="R1999" t="str">
        <f>RIGHT(N1999,LEN(N1999)-FIND("/",N1999))</f>
        <v>people</v>
      </c>
      <c r="S1999" s="10">
        <f t="shared" si="62"/>
        <v>41847.597361111111</v>
      </c>
      <c r="T1999" s="10">
        <f t="shared" si="63"/>
        <v>41877.597361111111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0">
        <f t="shared" si="62"/>
        <v>41806.785162037035</v>
      </c>
      <c r="T2000" s="10">
        <f t="shared" si="63"/>
        <v>41851.785162037035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0">
        <f t="shared" si="62"/>
        <v>41926.149398148147</v>
      </c>
      <c r="T2001" s="10">
        <f t="shared" si="63"/>
        <v>41956.191064814811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0">
        <f t="shared" si="62"/>
        <v>42345.618206018517</v>
      </c>
      <c r="T2002" s="10">
        <f t="shared" si="63"/>
        <v>42375.618206018517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0">
        <f t="shared" si="62"/>
        <v>42135.876342592594</v>
      </c>
      <c r="T2003" s="10">
        <f t="shared" si="63"/>
        <v>42167.499999999993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0">
        <f t="shared" si="62"/>
        <v>42728.378969907404</v>
      </c>
      <c r="T2004" s="10">
        <f t="shared" si="63"/>
        <v>42758.378969907404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0">
        <f t="shared" si="62"/>
        <v>40346.792268518519</v>
      </c>
      <c r="T2005" s="10">
        <f t="shared" si="63"/>
        <v>40361.625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0">
        <f t="shared" si="62"/>
        <v>41800.271562499998</v>
      </c>
      <c r="T2006" s="10">
        <f t="shared" si="63"/>
        <v>41830.271562499998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0">
        <f t="shared" si="62"/>
        <v>41535.479374999995</v>
      </c>
      <c r="T2007" s="10">
        <f t="shared" si="63"/>
        <v>41562.832638888889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0">
        <f t="shared" si="62"/>
        <v>41941.167187499996</v>
      </c>
      <c r="T2008" s="10">
        <f t="shared" si="63"/>
        <v>41976.208854166667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0">
        <f t="shared" si="62"/>
        <v>40347.504467592589</v>
      </c>
      <c r="T2009" s="10">
        <f t="shared" si="63"/>
        <v>40413.833333333328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0">
        <f t="shared" si="62"/>
        <v>40761.271087962959</v>
      </c>
      <c r="T2010" s="10">
        <f t="shared" si="63"/>
        <v>40805.271087962959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0">
        <f t="shared" si="62"/>
        <v>42660.990081018514</v>
      </c>
      <c r="T2011" s="10">
        <f t="shared" si="63"/>
        <v>42697.031747685185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0">
        <f t="shared" si="62"/>
        <v>42570.663090277776</v>
      </c>
      <c r="T2012" s="10">
        <f t="shared" si="63"/>
        <v>42600.663090277776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0">
        <f t="shared" si="62"/>
        <v>42347.025150462963</v>
      </c>
      <c r="T2013" s="10">
        <f t="shared" si="63"/>
        <v>42380.624999999993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0">
        <f t="shared" si="62"/>
        <v>42010.488900462959</v>
      </c>
      <c r="T2014" s="10">
        <f t="shared" si="63"/>
        <v>42040.488900462959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0">
        <f t="shared" si="62"/>
        <v>42499.627476851849</v>
      </c>
      <c r="T2015" s="10">
        <f t="shared" si="63"/>
        <v>42559.627476851849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0">
        <f t="shared" si="62"/>
        <v>41323.881238425922</v>
      </c>
      <c r="T2016" s="10">
        <f t="shared" si="63"/>
        <v>41357.839571759258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0">
        <f t="shared" si="62"/>
        <v>40765.543553240735</v>
      </c>
      <c r="T2017" s="10">
        <f t="shared" si="63"/>
        <v>40795.543553240735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0">
        <f t="shared" si="62"/>
        <v>41312.547442129624</v>
      </c>
      <c r="T2018" s="10">
        <f t="shared" si="63"/>
        <v>41342.547442129624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0">
        <f t="shared" si="62"/>
        <v>40960.724016203698</v>
      </c>
      <c r="T2019" s="10">
        <f t="shared" si="63"/>
        <v>40991.833333333328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0">
        <f t="shared" si="62"/>
        <v>42199.032511574071</v>
      </c>
      <c r="T2020" s="10">
        <f t="shared" si="63"/>
        <v>42229.032511574071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0">
        <f t="shared" si="62"/>
        <v>42605.375243055554</v>
      </c>
      <c r="T2021" s="10">
        <f t="shared" si="63"/>
        <v>42635.375243055554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0">
        <f t="shared" si="62"/>
        <v>41736.76416666666</v>
      </c>
      <c r="T2022" s="10">
        <f t="shared" si="63"/>
        <v>41773.627777777772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0">
        <f t="shared" si="62"/>
        <v>41860.737233796295</v>
      </c>
      <c r="T2023" s="10">
        <f t="shared" si="63"/>
        <v>41905.737233796295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0">
        <f t="shared" si="62"/>
        <v>42502.23578703704</v>
      </c>
      <c r="T2024" s="10">
        <f t="shared" si="63"/>
        <v>42532.23578703704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0">
        <f t="shared" si="62"/>
        <v>42136.087418981479</v>
      </c>
      <c r="T2025" s="10">
        <f t="shared" si="63"/>
        <v>42166.087418981479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0">
        <f t="shared" si="62"/>
        <v>41099.633611111109</v>
      </c>
      <c r="T2026" s="10">
        <f t="shared" si="63"/>
        <v>41133.791666666664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0">
        <f t="shared" si="62"/>
        <v>42135.851226851846</v>
      </c>
      <c r="T2027" s="10">
        <f t="shared" si="63"/>
        <v>42165.851226851846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0">
        <f t="shared" si="62"/>
        <v>41704.402604166666</v>
      </c>
      <c r="T2028" s="10">
        <f t="shared" si="63"/>
        <v>41749.832638888889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0">
        <f t="shared" si="62"/>
        <v>42048.480543981481</v>
      </c>
      <c r="T2029" s="10">
        <f t="shared" si="63"/>
        <v>42093.438877314817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0">
        <f t="shared" si="62"/>
        <v>40215.585717592592</v>
      </c>
      <c r="T2030" s="10">
        <f t="shared" si="63"/>
        <v>40252.579861111109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0">
        <f t="shared" si="62"/>
        <v>41847.688437500001</v>
      </c>
      <c r="T2031" s="10">
        <f t="shared" si="63"/>
        <v>41877.688437500001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0">
        <f t="shared" si="62"/>
        <v>41212.663148148145</v>
      </c>
      <c r="T2032" s="10">
        <f t="shared" si="63"/>
        <v>41242.663148148145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0">
        <f t="shared" si="62"/>
        <v>41974.995983796289</v>
      </c>
      <c r="T2033" s="10">
        <f t="shared" si="63"/>
        <v>42012.708333333336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0">
        <f t="shared" si="62"/>
        <v>42689.23233796296</v>
      </c>
      <c r="T2034" s="10">
        <f t="shared" si="63"/>
        <v>42718.874999999993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0">
        <f t="shared" si="62"/>
        <v>41724.749050925922</v>
      </c>
      <c r="T2035" s="10">
        <f t="shared" si="63"/>
        <v>41754.749050925922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0">
        <f t="shared" si="62"/>
        <v>42075.796678240738</v>
      </c>
      <c r="T2036" s="10">
        <f t="shared" si="63"/>
        <v>42130.956944444442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0">
        <f t="shared" si="62"/>
        <v>42311.29174768518</v>
      </c>
      <c r="T2037" s="10">
        <f t="shared" si="63"/>
        <v>42356.708333333336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0">
        <f t="shared" si="62"/>
        <v>41738.531469907408</v>
      </c>
      <c r="T2038" s="10">
        <f t="shared" si="63"/>
        <v>41768.531469907408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0">
        <f t="shared" si="62"/>
        <v>41577.876770833333</v>
      </c>
      <c r="T2039" s="10">
        <f t="shared" si="63"/>
        <v>41637.918437499997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0">
        <f t="shared" si="62"/>
        <v>41423.937743055554</v>
      </c>
      <c r="T2040" s="10">
        <f t="shared" si="63"/>
        <v>41456.416666666664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0">
        <f t="shared" si="62"/>
        <v>42675.10561342592</v>
      </c>
      <c r="T2041" s="10">
        <f t="shared" si="63"/>
        <v>42704.874305555553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0">
        <f t="shared" si="62"/>
        <v>41578.593784722223</v>
      </c>
      <c r="T2042" s="10">
        <f t="shared" si="63"/>
        <v>41593.635451388887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0">
        <f t="shared" si="62"/>
        <v>42654.192442129628</v>
      </c>
      <c r="T2043" s="10">
        <f t="shared" si="63"/>
        <v>42684.234108796292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0">
        <f t="shared" si="62"/>
        <v>42331.374699074069</v>
      </c>
      <c r="T2044" s="10">
        <f t="shared" si="63"/>
        <v>42391.374699074069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0">
        <f t="shared" si="62"/>
        <v>42660.843483796292</v>
      </c>
      <c r="T2045" s="10">
        <f t="shared" si="63"/>
        <v>42714.874305555553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0">
        <f t="shared" si="62"/>
        <v>42138.350856481477</v>
      </c>
      <c r="T2046" s="10">
        <f t="shared" si="63"/>
        <v>42168.350856481477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0">
        <f t="shared" si="62"/>
        <v>41068.755173611105</v>
      </c>
      <c r="T2047" s="10">
        <f t="shared" si="63"/>
        <v>41098.755173611105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0">
        <f t="shared" si="62"/>
        <v>41386.838472222218</v>
      </c>
      <c r="T2048" s="10">
        <f t="shared" si="63"/>
        <v>41416.838472222218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0">
        <f t="shared" si="62"/>
        <v>42081.570254629631</v>
      </c>
      <c r="T2049" s="10">
        <f t="shared" si="63"/>
        <v>42110.666666666664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0">
        <f t="shared" si="62"/>
        <v>41387.318182870367</v>
      </c>
      <c r="T2050" s="10">
        <f t="shared" si="63"/>
        <v>41417.318182870367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0">
        <f t="shared" ref="S2051:S2114" si="64">(((J2051/60)/60)/24)+DATE(1970,1,1)+(-8/24)</f>
        <v>41575.194016203699</v>
      </c>
      <c r="T2051" s="10">
        <f t="shared" ref="T2051:T2114" si="65">(((I2051/60)/60)/24)+DATE(1970,1,1)+(-8/24)</f>
        <v>41610.624305555553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0">
        <f t="shared" si="64"/>
        <v>42114.738171296289</v>
      </c>
      <c r="T2052" s="10">
        <f t="shared" si="65"/>
        <v>42154.738171296289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0">
        <f t="shared" si="64"/>
        <v>41603.689085648148</v>
      </c>
      <c r="T2053" s="10">
        <f t="shared" si="65"/>
        <v>41633.689085648148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0">
        <f t="shared" si="64"/>
        <v>42374.750613425924</v>
      </c>
      <c r="T2054" s="10">
        <f t="shared" si="65"/>
        <v>42419.750613425924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0">
        <f t="shared" si="64"/>
        <v>42303.284155092588</v>
      </c>
      <c r="T2055" s="10">
        <f t="shared" si="65"/>
        <v>42333.325821759259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0">
        <f t="shared" si="64"/>
        <v>41731.187615740739</v>
      </c>
      <c r="T2056" s="10">
        <f t="shared" si="65"/>
        <v>41761.187615740739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0">
        <f t="shared" si="64"/>
        <v>41946.340775462959</v>
      </c>
      <c r="T2057" s="10">
        <f t="shared" si="65"/>
        <v>41975.833333333336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0">
        <f t="shared" si="64"/>
        <v>41351.427569444444</v>
      </c>
      <c r="T2058" s="10">
        <f t="shared" si="65"/>
        <v>41381.427569444444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0">
        <f t="shared" si="64"/>
        <v>42396.161249999997</v>
      </c>
      <c r="T2059" s="10">
        <f t="shared" si="65"/>
        <v>42426.161249999997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0">
        <f t="shared" si="64"/>
        <v>42026.03738425926</v>
      </c>
      <c r="T2060" s="10">
        <f t="shared" si="65"/>
        <v>42065.499999999993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0">
        <f t="shared" si="64"/>
        <v>42361.269143518519</v>
      </c>
      <c r="T2061" s="10">
        <f t="shared" si="65"/>
        <v>42400.582638888889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0">
        <f t="shared" si="64"/>
        <v>41783.309606481482</v>
      </c>
      <c r="T2062" s="10">
        <f t="shared" si="65"/>
        <v>41843.309606481482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0">
        <f t="shared" si="64"/>
        <v>42705.431180555555</v>
      </c>
      <c r="T2063" s="10">
        <f t="shared" si="65"/>
        <v>42735.431180555555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0">
        <f t="shared" si="64"/>
        <v>42423.049745370365</v>
      </c>
      <c r="T2064" s="10">
        <f t="shared" si="65"/>
        <v>42453.0080787037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0">
        <f t="shared" si="64"/>
        <v>42472.399317129624</v>
      </c>
      <c r="T2065" s="10">
        <f t="shared" si="65"/>
        <v>42505.399317129624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0">
        <f t="shared" si="64"/>
        <v>41389.0315162037</v>
      </c>
      <c r="T2066" s="10">
        <f t="shared" si="65"/>
        <v>41425.166666666664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0">
        <f t="shared" si="64"/>
        <v>41603.000335648147</v>
      </c>
      <c r="T2067" s="10">
        <f t="shared" si="65"/>
        <v>41633.000335648147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0">
        <f t="shared" si="64"/>
        <v>41844.438460648147</v>
      </c>
      <c r="T2068" s="10">
        <f t="shared" si="65"/>
        <v>41874.438460648147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0">
        <f t="shared" si="64"/>
        <v>42115.520555555551</v>
      </c>
      <c r="T2069" s="10">
        <f t="shared" si="65"/>
        <v>42148.520555555551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0">
        <f t="shared" si="64"/>
        <v>42633.508275462962</v>
      </c>
      <c r="T2070" s="10">
        <f t="shared" si="65"/>
        <v>42663.508275462962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0">
        <f t="shared" si="64"/>
        <v>42340.638784722221</v>
      </c>
      <c r="T2071" s="10">
        <f t="shared" si="65"/>
        <v>42371.638784722221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0">
        <f t="shared" si="64"/>
        <v>42519.323182870365</v>
      </c>
      <c r="T2072" s="10">
        <f t="shared" si="65"/>
        <v>42549.323182870365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0">
        <f t="shared" si="64"/>
        <v>42599.945416666662</v>
      </c>
      <c r="T2073" s="10">
        <f t="shared" si="65"/>
        <v>42644.945416666662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0">
        <f t="shared" si="64"/>
        <v>42467.248055555552</v>
      </c>
      <c r="T2074" s="10">
        <f t="shared" si="65"/>
        <v>42497.248055555552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0">
        <f t="shared" si="64"/>
        <v>42087.334699074076</v>
      </c>
      <c r="T2075" s="10">
        <f t="shared" si="65"/>
        <v>42132.334699074076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0">
        <f t="shared" si="64"/>
        <v>42466.492847222216</v>
      </c>
      <c r="T2076" s="10">
        <f t="shared" si="65"/>
        <v>42496.492847222216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0">
        <f t="shared" si="64"/>
        <v>41450.348240740735</v>
      </c>
      <c r="T2077" s="10">
        <f t="shared" si="65"/>
        <v>41480.348240740735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0">
        <f t="shared" si="64"/>
        <v>41803.547326388885</v>
      </c>
      <c r="T2078" s="10">
        <f t="shared" si="65"/>
        <v>41843.547326388885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0">
        <f t="shared" si="64"/>
        <v>42102.70921296296</v>
      </c>
      <c r="T2079" s="10">
        <f t="shared" si="65"/>
        <v>42160.541666666664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0">
        <f t="shared" si="64"/>
        <v>42692.438159722216</v>
      </c>
      <c r="T2080" s="10">
        <f t="shared" si="65"/>
        <v>42722.438159722216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0">
        <f t="shared" si="64"/>
        <v>42150.377233796295</v>
      </c>
      <c r="T2081" s="10">
        <f t="shared" si="65"/>
        <v>42180.458333333336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0">
        <f t="shared" si="64"/>
        <v>42289.623842592591</v>
      </c>
      <c r="T2082" s="10">
        <f t="shared" si="65"/>
        <v>42319.665509259255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0">
        <f t="shared" si="64"/>
        <v>41003.823553240742</v>
      </c>
      <c r="T2083" s="10">
        <f t="shared" si="65"/>
        <v>41044.874305555553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0">
        <f t="shared" si="64"/>
        <v>40810.786990740737</v>
      </c>
      <c r="T2084" s="10">
        <f t="shared" si="65"/>
        <v>40870.828657407401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0">
        <f t="shared" si="64"/>
        <v>41034.388831018514</v>
      </c>
      <c r="T2085" s="10">
        <f t="shared" si="65"/>
        <v>41064.388831018514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0">
        <f t="shared" si="64"/>
        <v>41731.499791666662</v>
      </c>
      <c r="T2086" s="10">
        <f t="shared" si="65"/>
        <v>41762.957638888889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0">
        <f t="shared" si="64"/>
        <v>41075.502164351848</v>
      </c>
      <c r="T2087" s="10">
        <f t="shared" si="65"/>
        <v>41105.502164351848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0">
        <f t="shared" si="64"/>
        <v>40860.337175925924</v>
      </c>
      <c r="T2088" s="10">
        <f t="shared" si="65"/>
        <v>40890.874305555553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0">
        <f t="shared" si="64"/>
        <v>40763.871041666665</v>
      </c>
      <c r="T2089" s="10">
        <f t="shared" si="65"/>
        <v>40793.871041666665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0">
        <f t="shared" si="64"/>
        <v>40395.381388888884</v>
      </c>
      <c r="T2090" s="10">
        <f t="shared" si="65"/>
        <v>40431.832638888889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0">
        <f t="shared" si="64"/>
        <v>41452.742986111109</v>
      </c>
      <c r="T2091" s="10">
        <f t="shared" si="65"/>
        <v>41487.742986111109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0">
        <f t="shared" si="64"/>
        <v>41299.048090277778</v>
      </c>
      <c r="T2092" s="10">
        <f t="shared" si="65"/>
        <v>41329.048090277778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0">
        <f t="shared" si="64"/>
        <v>40554.989328703698</v>
      </c>
      <c r="T2093" s="10">
        <f t="shared" si="65"/>
        <v>40603.5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0">
        <f t="shared" si="64"/>
        <v>40763.374212962961</v>
      </c>
      <c r="T2094" s="10">
        <f t="shared" si="65"/>
        <v>40823.374212962961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0">
        <f t="shared" si="64"/>
        <v>41205.521203703705</v>
      </c>
      <c r="T2095" s="10">
        <f t="shared" si="65"/>
        <v>41265.56287037037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0">
        <f t="shared" si="64"/>
        <v>40938.686689814815</v>
      </c>
      <c r="T2096" s="10">
        <f t="shared" si="65"/>
        <v>40972.791666666664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0">
        <f t="shared" si="64"/>
        <v>40758.400150462956</v>
      </c>
      <c r="T2097" s="10">
        <f t="shared" si="65"/>
        <v>40818.400150462956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0">
        <f t="shared" si="64"/>
        <v>41192.425173611111</v>
      </c>
      <c r="T2098" s="10">
        <f t="shared" si="65"/>
        <v>41207.832638888889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0">
        <f t="shared" si="64"/>
        <v>40818.251562499994</v>
      </c>
      <c r="T2099" s="10">
        <f t="shared" si="65"/>
        <v>40878.293229166666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0">
        <f t="shared" si="64"/>
        <v>40945.780497685184</v>
      </c>
      <c r="T2100" s="10">
        <f t="shared" si="65"/>
        <v>40975.780497685184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0">
        <f t="shared" si="64"/>
        <v>42173.41300925926</v>
      </c>
      <c r="T2101" s="10">
        <f t="shared" si="65"/>
        <v>42186.819444444445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0">
        <f t="shared" si="64"/>
        <v>41074.50163194444</v>
      </c>
      <c r="T2102" s="10">
        <f t="shared" si="65"/>
        <v>41089.832638888889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0">
        <f t="shared" si="64"/>
        <v>40891.816134259258</v>
      </c>
      <c r="T2103" s="10">
        <f t="shared" si="65"/>
        <v>40951.816134259258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0">
        <f t="shared" si="64"/>
        <v>40638.535277777773</v>
      </c>
      <c r="T2104" s="10">
        <f t="shared" si="65"/>
        <v>40668.535277777773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0">
        <f t="shared" si="64"/>
        <v>41192.421608796292</v>
      </c>
      <c r="T2105" s="10">
        <f t="shared" si="65"/>
        <v>41222.463275462964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0">
        <f t="shared" si="64"/>
        <v>41393.74113425926</v>
      </c>
      <c r="T2106" s="10">
        <f t="shared" si="65"/>
        <v>41424.666666666664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0">
        <f t="shared" si="64"/>
        <v>41951.455474537033</v>
      </c>
      <c r="T2107" s="10">
        <f t="shared" si="65"/>
        <v>41963.833333333336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0">
        <f t="shared" si="64"/>
        <v>41269.881643518514</v>
      </c>
      <c r="T2108" s="10">
        <f t="shared" si="65"/>
        <v>41299.881643518514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0">
        <f t="shared" si="64"/>
        <v>41934.377233796295</v>
      </c>
      <c r="T2109" s="10">
        <f t="shared" si="65"/>
        <v>41955.418900462959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0">
        <f t="shared" si="64"/>
        <v>41134.842361111107</v>
      </c>
      <c r="T2110" s="10">
        <f t="shared" si="65"/>
        <v>41161.829861111109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0">
        <f t="shared" si="64"/>
        <v>42160.375196759262</v>
      </c>
      <c r="T2111" s="10">
        <f t="shared" si="65"/>
        <v>42190.375196759262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0">
        <f t="shared" si="64"/>
        <v>41759.337604166663</v>
      </c>
      <c r="T2112" s="10">
        <f t="shared" si="65"/>
        <v>41786.874305555553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0">
        <f t="shared" si="64"/>
        <v>40702.863715277774</v>
      </c>
      <c r="T2113" s="10">
        <f t="shared" si="65"/>
        <v>40769.708333333328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0">
        <f t="shared" si="64"/>
        <v>41365.594826388886</v>
      </c>
      <c r="T2114" s="10">
        <f t="shared" si="65"/>
        <v>41379.594826388886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0">
        <f t="shared" ref="S2115:S2178" si="66">(((J2115/60)/60)/24)+DATE(1970,1,1)+(-8/24)</f>
        <v>41870.532129629624</v>
      </c>
      <c r="T2115" s="10">
        <f t="shared" ref="T2115:T2178" si="67">(((I2115/60)/60)/24)+DATE(1970,1,1)+(-8/24)</f>
        <v>41905.532129629624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0">
        <f t="shared" si="66"/>
        <v>40458.482291666667</v>
      </c>
      <c r="T2116" s="10">
        <f t="shared" si="67"/>
        <v>40520.874305555553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0">
        <f t="shared" si="66"/>
        <v>40563.747696759259</v>
      </c>
      <c r="T2117" s="10">
        <f t="shared" si="67"/>
        <v>40593.747696759259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0">
        <f t="shared" si="66"/>
        <v>41136.444479166668</v>
      </c>
      <c r="T2118" s="10">
        <f t="shared" si="67"/>
        <v>41184.444479166668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0">
        <f t="shared" si="66"/>
        <v>42289.726261574069</v>
      </c>
      <c r="T2119" s="10">
        <f t="shared" si="67"/>
        <v>42303.874305555553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0">
        <f t="shared" si="66"/>
        <v>40718.506203703699</v>
      </c>
      <c r="T2120" s="10">
        <f t="shared" si="67"/>
        <v>40748.506203703699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0">
        <f t="shared" si="66"/>
        <v>41106.796817129631</v>
      </c>
      <c r="T2121" s="10">
        <f t="shared" si="67"/>
        <v>41136.796817129631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0">
        <f t="shared" si="66"/>
        <v>41591.631203703699</v>
      </c>
      <c r="T2122" s="10">
        <f t="shared" si="67"/>
        <v>41640.631203703699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0">
        <f t="shared" si="66"/>
        <v>42716.409120370365</v>
      </c>
      <c r="T2123" s="10">
        <f t="shared" si="67"/>
        <v>42746.409120370365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0">
        <f t="shared" si="66"/>
        <v>42711.967233796291</v>
      </c>
      <c r="T2124" s="10">
        <f t="shared" si="67"/>
        <v>42741.967233796291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0">
        <f t="shared" si="66"/>
        <v>40198.091516203705</v>
      </c>
      <c r="T2125" s="10">
        <f t="shared" si="67"/>
        <v>40251.957638888889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0">
        <f t="shared" si="66"/>
        <v>40463.694849537031</v>
      </c>
      <c r="T2126" s="10">
        <f t="shared" si="67"/>
        <v>40511.875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0">
        <f t="shared" si="66"/>
        <v>42190.690196759257</v>
      </c>
      <c r="T2127" s="10">
        <f t="shared" si="67"/>
        <v>42220.690196759257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0">
        <f t="shared" si="66"/>
        <v>41951.63989583333</v>
      </c>
      <c r="T2128" s="10">
        <f t="shared" si="67"/>
        <v>41981.63989583333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0">
        <f t="shared" si="66"/>
        <v>42045.172025462954</v>
      </c>
      <c r="T2129" s="10">
        <f t="shared" si="67"/>
        <v>42075.130358796298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0">
        <f t="shared" si="66"/>
        <v>41843.439456018517</v>
      </c>
      <c r="T2130" s="10">
        <f t="shared" si="67"/>
        <v>41903.439456018517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0">
        <f t="shared" si="66"/>
        <v>42408.690972222219</v>
      </c>
      <c r="T2131" s="10">
        <f t="shared" si="67"/>
        <v>42438.690972222219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0">
        <f t="shared" si="66"/>
        <v>41831.75304398148</v>
      </c>
      <c r="T2132" s="10">
        <f t="shared" si="67"/>
        <v>41866.75304398148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0">
        <f t="shared" si="66"/>
        <v>42166.873738425922</v>
      </c>
      <c r="T2133" s="10">
        <f t="shared" si="67"/>
        <v>42196.873738425922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0">
        <f t="shared" si="66"/>
        <v>41643.15384259259</v>
      </c>
      <c r="T2134" s="10">
        <f t="shared" si="67"/>
        <v>41673.15384259259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0">
        <f t="shared" si="66"/>
        <v>40618.763877314814</v>
      </c>
      <c r="T2135" s="10">
        <f t="shared" si="67"/>
        <v>40656.957638888889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0">
        <f t="shared" si="66"/>
        <v>41361.553136574068</v>
      </c>
      <c r="T2136" s="10">
        <f t="shared" si="67"/>
        <v>41391.553136574068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0">
        <f t="shared" si="66"/>
        <v>41156.630011574067</v>
      </c>
      <c r="T2137" s="10">
        <f t="shared" si="67"/>
        <v>41186.630011574067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0">
        <f t="shared" si="66"/>
        <v>41536.175763888888</v>
      </c>
      <c r="T2138" s="10">
        <f t="shared" si="67"/>
        <v>41566.175763888888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0">
        <f t="shared" si="66"/>
        <v>41948.437835648147</v>
      </c>
      <c r="T2139" s="10">
        <f t="shared" si="67"/>
        <v>41978.437835648147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0">
        <f t="shared" si="66"/>
        <v>41556.679849537039</v>
      </c>
      <c r="T2140" s="10">
        <f t="shared" si="67"/>
        <v>41586.721516203703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0">
        <f t="shared" si="66"/>
        <v>42647.416759259257</v>
      </c>
      <c r="T2141" s="10">
        <f t="shared" si="67"/>
        <v>42677.416759259257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0">
        <f t="shared" si="66"/>
        <v>41255.500277777777</v>
      </c>
      <c r="T2142" s="10">
        <f t="shared" si="67"/>
        <v>41285.500277777777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tr">
        <f>LEFT(N2143,FIND("/",N2143)-1)</f>
        <v>games</v>
      </c>
      <c r="R2143" t="str">
        <f>RIGHT(N2143,LEN(N2143)-FIND("/",N2143))</f>
        <v>video games</v>
      </c>
      <c r="S2143" s="10">
        <f t="shared" si="66"/>
        <v>41926.902303240735</v>
      </c>
      <c r="T2143" s="10">
        <f t="shared" si="67"/>
        <v>41956.943969907406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0">
        <f t="shared" si="66"/>
        <v>42340.368171296293</v>
      </c>
      <c r="T2144" s="10">
        <f t="shared" si="67"/>
        <v>42368.368171296293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0">
        <f t="shared" si="66"/>
        <v>40332.553379629629</v>
      </c>
      <c r="T2145" s="10">
        <f t="shared" si="67"/>
        <v>40380.458333333328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0">
        <f t="shared" si="66"/>
        <v>41499.213425925926</v>
      </c>
      <c r="T2146" s="10">
        <f t="shared" si="67"/>
        <v>41531.213425925926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0">
        <f t="shared" si="66"/>
        <v>41574.904097222221</v>
      </c>
      <c r="T2147" s="10">
        <f t="shared" si="67"/>
        <v>41604.945763888885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0">
        <f t="shared" si="66"/>
        <v>42397.346180555549</v>
      </c>
      <c r="T2148" s="10">
        <f t="shared" si="67"/>
        <v>42411.346180555549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0">
        <f t="shared" si="66"/>
        <v>41926.962361111109</v>
      </c>
      <c r="T2149" s="10">
        <f t="shared" si="67"/>
        <v>41959.004027777781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0">
        <f t="shared" si="66"/>
        <v>42066.400254629632</v>
      </c>
      <c r="T2150" s="10">
        <f t="shared" si="67"/>
        <v>42096.358587962961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tr">
        <f>LEFT(N2151,FIND("/",N2151)-1)</f>
        <v>games</v>
      </c>
      <c r="R2151" t="str">
        <f>RIGHT(N2151,LEN(N2151)-FIND("/",N2151))</f>
        <v>video games</v>
      </c>
      <c r="S2151" s="10">
        <f t="shared" si="66"/>
        <v>40354.691620370366</v>
      </c>
      <c r="T2151" s="10">
        <f t="shared" si="67"/>
        <v>40389.666666666664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0">
        <f t="shared" si="66"/>
        <v>42533.951377314814</v>
      </c>
      <c r="T2152" s="10">
        <f t="shared" si="67"/>
        <v>42563.951377314814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0">
        <f t="shared" si="66"/>
        <v>42520.514050925929</v>
      </c>
      <c r="T2153" s="10">
        <f t="shared" si="67"/>
        <v>42550.514050925929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0">
        <f t="shared" si="66"/>
        <v>41683.49894675926</v>
      </c>
      <c r="T2154" s="10">
        <f t="shared" si="67"/>
        <v>41713.457280092589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0">
        <f t="shared" si="66"/>
        <v>41974.577754629623</v>
      </c>
      <c r="T2155" s="10">
        <f t="shared" si="67"/>
        <v>42013.999305555553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0">
        <f t="shared" si="66"/>
        <v>41647.29892361111</v>
      </c>
      <c r="T2156" s="10">
        <f t="shared" si="67"/>
        <v>41667.29892361111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0">
        <f t="shared" si="66"/>
        <v>42430.414178240739</v>
      </c>
      <c r="T2157" s="10">
        <f t="shared" si="67"/>
        <v>42460.372511574074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0">
        <f t="shared" si="66"/>
        <v>41488.520902777775</v>
      </c>
      <c r="T2158" s="10">
        <f t="shared" si="67"/>
        <v>41533.520902777775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0">
        <f t="shared" si="66"/>
        <v>42694.647951388884</v>
      </c>
      <c r="T2159" s="10">
        <f t="shared" si="67"/>
        <v>42726.999305555553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0">
        <f t="shared" si="66"/>
        <v>41264.520532407405</v>
      </c>
      <c r="T2160" s="10">
        <f t="shared" si="67"/>
        <v>41309.520532407405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0">
        <f t="shared" si="66"/>
        <v>40710.397847222215</v>
      </c>
      <c r="T2161" s="10">
        <f t="shared" si="67"/>
        <v>40740.397847222215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0">
        <f t="shared" si="66"/>
        <v>41018.378530092588</v>
      </c>
      <c r="T2162" s="10">
        <f t="shared" si="67"/>
        <v>41048.378530092588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0">
        <f t="shared" si="66"/>
        <v>42240.519201388881</v>
      </c>
      <c r="T2163" s="10">
        <f t="shared" si="67"/>
        <v>42270.519201388881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0">
        <f t="shared" si="66"/>
        <v>41813.432766203703</v>
      </c>
      <c r="T2164" s="10">
        <f t="shared" si="67"/>
        <v>41844.432766203703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0">
        <f t="shared" si="66"/>
        <v>42111.566203703704</v>
      </c>
      <c r="T2165" s="10">
        <f t="shared" si="67"/>
        <v>42162.826388888883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0">
        <f t="shared" si="66"/>
        <v>42515.384421296294</v>
      </c>
      <c r="T2166" s="10">
        <f t="shared" si="67"/>
        <v>42545.832638888889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0">
        <f t="shared" si="66"/>
        <v>42438.333738425928</v>
      </c>
      <c r="T2167" s="10">
        <f t="shared" si="67"/>
        <v>42468.292071759257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0">
        <f t="shared" si="66"/>
        <v>41933.504837962959</v>
      </c>
      <c r="T2168" s="10">
        <f t="shared" si="67"/>
        <v>41978.546504629623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tr">
        <f>LEFT(N2169,FIND("/",N2169)-1)</f>
        <v>music</v>
      </c>
      <c r="R2169" t="str">
        <f>RIGHT(N2169,LEN(N2169)-FIND("/",N2169))</f>
        <v>rock</v>
      </c>
      <c r="S2169" s="10">
        <f t="shared" si="66"/>
        <v>41152.733067129629</v>
      </c>
      <c r="T2169" s="10">
        <f t="shared" si="67"/>
        <v>41166.733067129629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0">
        <f t="shared" si="66"/>
        <v>42745.266909722217</v>
      </c>
      <c r="T2170" s="10">
        <f t="shared" si="67"/>
        <v>42775.874999999993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0">
        <f t="shared" si="66"/>
        <v>42793.367488425924</v>
      </c>
      <c r="T2171" s="10">
        <f t="shared" si="67"/>
        <v>42796.367488425924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0">
        <f t="shared" si="66"/>
        <v>42198.416921296295</v>
      </c>
      <c r="T2172" s="10">
        <f t="shared" si="67"/>
        <v>42238.416921296295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0">
        <f t="shared" si="66"/>
        <v>42141.623784722215</v>
      </c>
      <c r="T2173" s="10">
        <f t="shared" si="67"/>
        <v>42176.874999999993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0">
        <f t="shared" si="66"/>
        <v>42082.246759259251</v>
      </c>
      <c r="T2174" s="10">
        <f t="shared" si="67"/>
        <v>42112.246759259251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0">
        <f t="shared" si="66"/>
        <v>41495.359293981477</v>
      </c>
      <c r="T2175" s="10">
        <f t="shared" si="67"/>
        <v>41526.832638888889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0">
        <f t="shared" si="66"/>
        <v>42465.209571759253</v>
      </c>
      <c r="T2176" s="10">
        <f t="shared" si="67"/>
        <v>42495.209571759253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0">
        <f t="shared" si="66"/>
        <v>42564.675763888888</v>
      </c>
      <c r="T2177" s="10">
        <f t="shared" si="67"/>
        <v>42571.675763888888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0">
        <f t="shared" si="66"/>
        <v>42096.299872685187</v>
      </c>
      <c r="T2178" s="10">
        <f t="shared" si="67"/>
        <v>42126.299872685187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0">
        <f t="shared" ref="S2179:S2242" si="68">(((J2179/60)/60)/24)+DATE(1970,1,1)+(-8/24)</f>
        <v>42501.917442129627</v>
      </c>
      <c r="T2179" s="10">
        <f t="shared" ref="T2179:T2242" si="69">(((I2179/60)/60)/24)+DATE(1970,1,1)+(-8/24)</f>
        <v>42526.917442129627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0">
        <f t="shared" si="68"/>
        <v>42723.303206018514</v>
      </c>
      <c r="T2180" s="10">
        <f t="shared" si="69"/>
        <v>42753.303206018514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0">
        <f t="shared" si="68"/>
        <v>42074.837870370371</v>
      </c>
      <c r="T2181" s="10">
        <f t="shared" si="69"/>
        <v>42104.837870370371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0">
        <f t="shared" si="68"/>
        <v>42279.336435185185</v>
      </c>
      <c r="T2182" s="10">
        <f t="shared" si="69"/>
        <v>42321.378101851849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0">
        <f t="shared" si="68"/>
        <v>42772.671909722216</v>
      </c>
      <c r="T2183" s="10">
        <f t="shared" si="69"/>
        <v>42786.671909722216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0">
        <f t="shared" si="68"/>
        <v>41879.567418981482</v>
      </c>
      <c r="T2184" s="10">
        <f t="shared" si="69"/>
        <v>41914.567418981482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0">
        <f t="shared" si="68"/>
        <v>42745.032141203708</v>
      </c>
      <c r="T2185" s="10">
        <f t="shared" si="69"/>
        <v>42774.874999999993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0">
        <f t="shared" si="68"/>
        <v>42380.356956018521</v>
      </c>
      <c r="T2186" s="10">
        <f t="shared" si="69"/>
        <v>42394.333333333336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0">
        <f t="shared" si="68"/>
        <v>41319.016655092593</v>
      </c>
      <c r="T2187" s="10">
        <f t="shared" si="69"/>
        <v>41359.016655092593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0">
        <f t="shared" si="68"/>
        <v>42583.281747685185</v>
      </c>
      <c r="T2188" s="10">
        <f t="shared" si="69"/>
        <v>42619.749999999993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0">
        <f t="shared" si="68"/>
        <v>42067.875763888886</v>
      </c>
      <c r="T2189" s="10">
        <f t="shared" si="69"/>
        <v>42096.832638888889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0">
        <f t="shared" si="68"/>
        <v>42633.252789351849</v>
      </c>
      <c r="T2190" s="10">
        <f t="shared" si="69"/>
        <v>42668.374999999993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0">
        <f t="shared" si="68"/>
        <v>42467.454861111109</v>
      </c>
      <c r="T2191" s="10">
        <f t="shared" si="69"/>
        <v>42481.583333333336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0">
        <f t="shared" si="68"/>
        <v>42417.291712962957</v>
      </c>
      <c r="T2192" s="10">
        <f t="shared" si="69"/>
        <v>42451.957638888889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0">
        <f t="shared" si="68"/>
        <v>42768.5003125</v>
      </c>
      <c r="T2193" s="10">
        <f t="shared" si="69"/>
        <v>42780.5003125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0">
        <f t="shared" si="68"/>
        <v>42691.517870370364</v>
      </c>
      <c r="T2194" s="10">
        <f t="shared" si="69"/>
        <v>42719.624999999993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0">
        <f t="shared" si="68"/>
        <v>42664.072592592587</v>
      </c>
      <c r="T2195" s="10">
        <f t="shared" si="69"/>
        <v>42694.874305555553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0">
        <f t="shared" si="68"/>
        <v>42425.42465277778</v>
      </c>
      <c r="T2196" s="10">
        <f t="shared" si="69"/>
        <v>42455.382986111108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0">
        <f t="shared" si="68"/>
        <v>42197.438657407409</v>
      </c>
      <c r="T2197" s="10">
        <f t="shared" si="69"/>
        <v>42227.438657407409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0">
        <f t="shared" si="68"/>
        <v>42675.153958333329</v>
      </c>
      <c r="T2198" s="10">
        <f t="shared" si="69"/>
        <v>42705.958333333336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0">
        <f t="shared" si="68"/>
        <v>42033.25068287037</v>
      </c>
      <c r="T2199" s="10">
        <f t="shared" si="69"/>
        <v>42063.25068287037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0">
        <f t="shared" si="68"/>
        <v>42292.180555555555</v>
      </c>
      <c r="T2200" s="10">
        <f t="shared" si="69"/>
        <v>42322.222222222219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0">
        <f t="shared" si="68"/>
        <v>42262.083310185182</v>
      </c>
      <c r="T2201" s="10">
        <f t="shared" si="69"/>
        <v>42292.083310185182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0">
        <f t="shared" si="68"/>
        <v>42163.292453703696</v>
      </c>
      <c r="T2202" s="10">
        <f t="shared" si="69"/>
        <v>42190.791666666664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0">
        <f t="shared" si="68"/>
        <v>41276.513483796298</v>
      </c>
      <c r="T2203" s="10">
        <f t="shared" si="69"/>
        <v>41290.513483796298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0">
        <f t="shared" si="68"/>
        <v>41184.515833333331</v>
      </c>
      <c r="T2204" s="10">
        <f t="shared" si="69"/>
        <v>41214.515833333331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0">
        <f t="shared" si="68"/>
        <v>42241.526412037034</v>
      </c>
      <c r="T2205" s="10">
        <f t="shared" si="69"/>
        <v>42271.526412037034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0">
        <f t="shared" si="68"/>
        <v>41311.978229166663</v>
      </c>
      <c r="T2206" s="10">
        <f t="shared" si="69"/>
        <v>41341.978229166663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0">
        <f t="shared" si="68"/>
        <v>41031.488298611104</v>
      </c>
      <c r="T2207" s="10">
        <f t="shared" si="69"/>
        <v>41061.488298611104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0">
        <f t="shared" si="68"/>
        <v>40996.923888888887</v>
      </c>
      <c r="T2208" s="10">
        <f t="shared" si="69"/>
        <v>41014.923888888887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0">
        <f t="shared" si="68"/>
        <v>41563.860798611109</v>
      </c>
      <c r="T2209" s="10">
        <f t="shared" si="69"/>
        <v>41593.902465277773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0">
        <f t="shared" si="68"/>
        <v>40946.548912037033</v>
      </c>
      <c r="T2210" s="10">
        <f t="shared" si="69"/>
        <v>41005.833333333328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0">
        <f t="shared" si="68"/>
        <v>41732.14634259259</v>
      </c>
      <c r="T2211" s="10">
        <f t="shared" si="69"/>
        <v>41743.625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0">
        <f t="shared" si="68"/>
        <v>40955.732754629629</v>
      </c>
      <c r="T2212" s="10">
        <f t="shared" si="69"/>
        <v>41013.399999999994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0">
        <f t="shared" si="68"/>
        <v>41716.451678240737</v>
      </c>
      <c r="T2213" s="10">
        <f t="shared" si="69"/>
        <v>41738.957638888889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0">
        <f t="shared" si="68"/>
        <v>41548.414085648146</v>
      </c>
      <c r="T2214" s="10">
        <f t="shared" si="69"/>
        <v>41581.708333333328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0">
        <f t="shared" si="68"/>
        <v>42109.492812499993</v>
      </c>
      <c r="T2215" s="10">
        <f t="shared" si="69"/>
        <v>42139.492812499993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0">
        <f t="shared" si="68"/>
        <v>41646.45888888889</v>
      </c>
      <c r="T2216" s="10">
        <f t="shared" si="69"/>
        <v>41676.45888888889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0">
        <f t="shared" si="68"/>
        <v>40958.383935185186</v>
      </c>
      <c r="T2217" s="10">
        <f t="shared" si="69"/>
        <v>40980.957638888889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0">
        <f t="shared" si="68"/>
        <v>42194.418344907412</v>
      </c>
      <c r="T2218" s="10">
        <f t="shared" si="69"/>
        <v>42208.418344907412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0">
        <f t="shared" si="68"/>
        <v>42299.443437499998</v>
      </c>
      <c r="T2219" s="10">
        <f t="shared" si="69"/>
        <v>42309.999999999993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0">
        <f t="shared" si="68"/>
        <v>41127.478969907403</v>
      </c>
      <c r="T2220" s="10">
        <f t="shared" si="69"/>
        <v>41149.666666666664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0">
        <f t="shared" si="68"/>
        <v>42205.385555555556</v>
      </c>
      <c r="T2221" s="10">
        <f t="shared" si="69"/>
        <v>42235.385555555556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0">
        <f t="shared" si="68"/>
        <v>41451.727268518516</v>
      </c>
      <c r="T2222" s="10">
        <f t="shared" si="69"/>
        <v>41481.727268518516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0">
        <f t="shared" si="68"/>
        <v>42452.333437499998</v>
      </c>
      <c r="T2223" s="10">
        <f t="shared" si="69"/>
        <v>42482.666666666664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0">
        <f t="shared" si="68"/>
        <v>40906.454247685186</v>
      </c>
      <c r="T2224" s="10">
        <f t="shared" si="69"/>
        <v>40936.454247685186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0">
        <f t="shared" si="68"/>
        <v>42152.307500000003</v>
      </c>
      <c r="T2225" s="10">
        <f t="shared" si="69"/>
        <v>42182.307500000003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0">
        <f t="shared" si="68"/>
        <v>42644.334201388883</v>
      </c>
      <c r="T2226" s="10">
        <f t="shared" si="69"/>
        <v>42672.458333333336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0">
        <f t="shared" si="68"/>
        <v>41873.458506944444</v>
      </c>
      <c r="T2227" s="10">
        <f t="shared" si="69"/>
        <v>41903.458506944444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0">
        <f t="shared" si="68"/>
        <v>42381.465532407405</v>
      </c>
      <c r="T2228" s="10">
        <f t="shared" si="69"/>
        <v>42411.874305555553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0">
        <f t="shared" si="68"/>
        <v>41561.474016203698</v>
      </c>
      <c r="T2229" s="10">
        <f t="shared" si="69"/>
        <v>41591.515682870369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0">
        <f t="shared" si="68"/>
        <v>42201.944861111107</v>
      </c>
      <c r="T2230" s="10">
        <f t="shared" si="69"/>
        <v>42231.944861111107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0">
        <f t="shared" si="68"/>
        <v>41484.330914351849</v>
      </c>
      <c r="T2231" s="10">
        <f t="shared" si="69"/>
        <v>41519.833333333328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0">
        <f t="shared" si="68"/>
        <v>41724.547766203701</v>
      </c>
      <c r="T2232" s="10">
        <f t="shared" si="69"/>
        <v>41754.547766203701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0">
        <f t="shared" si="68"/>
        <v>41423.577557870369</v>
      </c>
      <c r="T2233" s="10">
        <f t="shared" si="69"/>
        <v>41449.875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0">
        <f t="shared" si="68"/>
        <v>41806.460740740738</v>
      </c>
      <c r="T2234" s="10">
        <f t="shared" si="69"/>
        <v>41838.791666666664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0">
        <f t="shared" si="68"/>
        <v>42331.045590277768</v>
      </c>
      <c r="T2235" s="10">
        <f t="shared" si="69"/>
        <v>42351.666666666664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0">
        <f t="shared" si="68"/>
        <v>42710.491284722222</v>
      </c>
      <c r="T2236" s="10">
        <f t="shared" si="69"/>
        <v>42740.491284722222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0">
        <f t="shared" si="68"/>
        <v>42061.688784722217</v>
      </c>
      <c r="T2237" s="10">
        <f t="shared" si="69"/>
        <v>42091.64711805556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0">
        <f t="shared" si="68"/>
        <v>42371.283831018511</v>
      </c>
      <c r="T2238" s="10">
        <f t="shared" si="69"/>
        <v>42401.283831018511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0">
        <f t="shared" si="68"/>
        <v>41914.669942129629</v>
      </c>
      <c r="T2239" s="10">
        <f t="shared" si="69"/>
        <v>41954.999305555553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0">
        <f t="shared" si="68"/>
        <v>42774.28837962963</v>
      </c>
      <c r="T2240" s="10">
        <f t="shared" si="69"/>
        <v>42804.28837962963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0">
        <f t="shared" si="68"/>
        <v>41572.625162037039</v>
      </c>
      <c r="T2241" s="10">
        <f t="shared" si="69"/>
        <v>41608.834722222222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0">
        <f t="shared" si="68"/>
        <v>42452.492407407401</v>
      </c>
      <c r="T2242" s="10">
        <f t="shared" si="69"/>
        <v>42482.492407407401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0">
        <f t="shared" ref="S2243:S2306" si="70">(((J2243/60)/60)/24)+DATE(1970,1,1)+(-8/24)</f>
        <v>42766.494212962956</v>
      </c>
      <c r="T2243" s="10">
        <f t="shared" ref="T2243:T2306" si="71">(((I2243/60)/60)/24)+DATE(1970,1,1)+(-8/24)</f>
        <v>42796.494212962956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0">
        <f t="shared" si="70"/>
        <v>41569.242280092592</v>
      </c>
      <c r="T2244" s="10">
        <f t="shared" si="71"/>
        <v>41604.79305555555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0">
        <f t="shared" si="70"/>
        <v>42800.417708333327</v>
      </c>
      <c r="T2245" s="10">
        <f t="shared" si="71"/>
        <v>42806.791666666664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0">
        <f t="shared" si="70"/>
        <v>42647.485486111109</v>
      </c>
      <c r="T2246" s="10">
        <f t="shared" si="71"/>
        <v>42659.520833333336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0">
        <f t="shared" si="70"/>
        <v>41660.375196759262</v>
      </c>
      <c r="T2247" s="10">
        <f t="shared" si="71"/>
        <v>41691.416666666664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0">
        <f t="shared" si="70"/>
        <v>42221.458449074074</v>
      </c>
      <c r="T2248" s="10">
        <f t="shared" si="71"/>
        <v>42251.458449074074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0">
        <f t="shared" si="70"/>
        <v>42200.332928240743</v>
      </c>
      <c r="T2249" s="10">
        <f t="shared" si="71"/>
        <v>42214.332928240743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0">
        <f t="shared" si="70"/>
        <v>42688.542569444442</v>
      </c>
      <c r="T2250" s="10">
        <f t="shared" si="71"/>
        <v>42718.542569444442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0">
        <f t="shared" si="70"/>
        <v>41336.369965277772</v>
      </c>
      <c r="T2251" s="10">
        <f t="shared" si="71"/>
        <v>41366.328298611108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0">
        <f t="shared" si="70"/>
        <v>42676.6721412037</v>
      </c>
      <c r="T2252" s="10">
        <f t="shared" si="71"/>
        <v>42706.713807870365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0">
        <f t="shared" si="70"/>
        <v>41846.012465277774</v>
      </c>
      <c r="T2253" s="10">
        <f t="shared" si="71"/>
        <v>41867.012465277774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0">
        <f t="shared" si="70"/>
        <v>42572.994652777772</v>
      </c>
      <c r="T2254" s="10">
        <f t="shared" si="71"/>
        <v>42587.994652777772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0">
        <f t="shared" si="70"/>
        <v>42296.297997685186</v>
      </c>
      <c r="T2255" s="10">
        <f t="shared" si="71"/>
        <v>42326.33966435185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0">
        <f t="shared" si="70"/>
        <v>42752.314444444441</v>
      </c>
      <c r="T2256" s="10">
        <f t="shared" si="71"/>
        <v>42759.314444444441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0">
        <f t="shared" si="70"/>
        <v>42467.618645833332</v>
      </c>
      <c r="T2257" s="10">
        <f t="shared" si="71"/>
        <v>42497.618645833332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0">
        <f t="shared" si="70"/>
        <v>42682.118587962956</v>
      </c>
      <c r="T2258" s="10">
        <f t="shared" si="71"/>
        <v>42696.118587962956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0">
        <f t="shared" si="70"/>
        <v>42505.603344907409</v>
      </c>
      <c r="T2259" s="10">
        <f t="shared" si="71"/>
        <v>42540.624999999993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0">
        <f t="shared" si="70"/>
        <v>42136.417673611104</v>
      </c>
      <c r="T2260" s="10">
        <f t="shared" si="71"/>
        <v>42166.417673611104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0">
        <f t="shared" si="70"/>
        <v>42702.47148148148</v>
      </c>
      <c r="T2261" s="10">
        <f t="shared" si="71"/>
        <v>42712.47148148148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0">
        <f t="shared" si="70"/>
        <v>41694.683449074073</v>
      </c>
      <c r="T2262" s="10">
        <f t="shared" si="71"/>
        <v>41724.641782407409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0">
        <f t="shared" si="70"/>
        <v>42759.391435185178</v>
      </c>
      <c r="T2263" s="10">
        <f t="shared" si="71"/>
        <v>42780.391435185178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0">
        <f t="shared" si="70"/>
        <v>41926.251828703702</v>
      </c>
      <c r="T2264" s="10">
        <f t="shared" si="71"/>
        <v>41960.666666666664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0">
        <f t="shared" si="70"/>
        <v>42014.498993055553</v>
      </c>
      <c r="T2265" s="10">
        <f t="shared" si="71"/>
        <v>42035.498993055553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0">
        <f t="shared" si="70"/>
        <v>42496.249004629623</v>
      </c>
      <c r="T2266" s="10">
        <f t="shared" si="71"/>
        <v>42512.791666666664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0">
        <f t="shared" si="70"/>
        <v>42689.519756944443</v>
      </c>
      <c r="T2267" s="10">
        <f t="shared" si="71"/>
        <v>42696.519756944443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0">
        <f t="shared" si="70"/>
        <v>42469.541574074072</v>
      </c>
      <c r="T2268" s="10">
        <f t="shared" si="71"/>
        <v>42486.749999999993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0">
        <f t="shared" si="70"/>
        <v>41968.496493055551</v>
      </c>
      <c r="T2269" s="10">
        <f t="shared" si="71"/>
        <v>41993.708333333336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0">
        <f t="shared" si="70"/>
        <v>42775.749016203699</v>
      </c>
      <c r="T2270" s="10">
        <f t="shared" si="71"/>
        <v>42805.749016203699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0">
        <f t="shared" si="70"/>
        <v>42776.371099537035</v>
      </c>
      <c r="T2271" s="10">
        <f t="shared" si="71"/>
        <v>42800.874999999993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0">
        <f t="shared" si="70"/>
        <v>42725.536030092589</v>
      </c>
      <c r="T2272" s="10">
        <f t="shared" si="71"/>
        <v>42745.582638888889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0">
        <f t="shared" si="70"/>
        <v>42683.666712962957</v>
      </c>
      <c r="T2273" s="10">
        <f t="shared" si="71"/>
        <v>42713.666712962957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0">
        <f t="shared" si="70"/>
        <v>42315.366157407399</v>
      </c>
      <c r="T2274" s="10">
        <f t="shared" si="71"/>
        <v>42345.366157407399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0">
        <f t="shared" si="70"/>
        <v>42781.215763888882</v>
      </c>
      <c r="T2275" s="10">
        <f t="shared" si="71"/>
        <v>42806.174097222225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0">
        <f t="shared" si="70"/>
        <v>41663.167326388888</v>
      </c>
      <c r="T2276" s="10">
        <f t="shared" si="71"/>
        <v>41693.167326388888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0">
        <f t="shared" si="70"/>
        <v>41965.283321759263</v>
      </c>
      <c r="T2277" s="10">
        <f t="shared" si="71"/>
        <v>41995.283321759263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0">
        <f t="shared" si="70"/>
        <v>41614.318159722221</v>
      </c>
      <c r="T2278" s="10">
        <f t="shared" si="71"/>
        <v>41644.318159722221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0">
        <f t="shared" si="70"/>
        <v>40936.345173611109</v>
      </c>
      <c r="T2279" s="10">
        <f t="shared" si="71"/>
        <v>40966.345173611109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0">
        <f t="shared" si="70"/>
        <v>42338.375775462955</v>
      </c>
      <c r="T2280" s="10">
        <f t="shared" si="71"/>
        <v>42372.624305555553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0">
        <f t="shared" si="70"/>
        <v>42020.473368055551</v>
      </c>
      <c r="T2281" s="10">
        <f t="shared" si="71"/>
        <v>42038.833333333336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0">
        <f t="shared" si="70"/>
        <v>42234.291562499995</v>
      </c>
      <c r="T2282" s="10">
        <f t="shared" si="71"/>
        <v>42264.291562499995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0">
        <f t="shared" si="70"/>
        <v>40686.952511574069</v>
      </c>
      <c r="T2283" s="10">
        <f t="shared" si="71"/>
        <v>40748.951388888883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0">
        <f t="shared" si="70"/>
        <v>42322.841273148144</v>
      </c>
      <c r="T2284" s="10">
        <f t="shared" si="71"/>
        <v>42382.841273148144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0">
        <f t="shared" si="70"/>
        <v>40977.791712962957</v>
      </c>
      <c r="T2285" s="10">
        <f t="shared" si="71"/>
        <v>41037.750046296293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0">
        <f t="shared" si="70"/>
        <v>40585.463483796295</v>
      </c>
      <c r="T2286" s="10">
        <f t="shared" si="71"/>
        <v>40613.833333333328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0">
        <f t="shared" si="70"/>
        <v>41058.852349537032</v>
      </c>
      <c r="T2287" s="10">
        <f t="shared" si="71"/>
        <v>41088.852349537032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0">
        <f t="shared" si="70"/>
        <v>41494.630254629628</v>
      </c>
      <c r="T2288" s="10">
        <f t="shared" si="71"/>
        <v>41522.832638888889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0">
        <f t="shared" si="70"/>
        <v>41792.334027777775</v>
      </c>
      <c r="T2289" s="10">
        <f t="shared" si="71"/>
        <v>41813.334027777775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tr">
        <f>LEFT(N2290,FIND("/",N2290)-1)</f>
        <v>music</v>
      </c>
      <c r="R2290" t="str">
        <f>RIGHT(N2290,LEN(N2290)-FIND("/",N2290))</f>
        <v>rock</v>
      </c>
      <c r="S2290" s="10">
        <f t="shared" si="70"/>
        <v>41067.494085648148</v>
      </c>
      <c r="T2290" s="10">
        <f t="shared" si="71"/>
        <v>41086.416666666664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tr">
        <f>LEFT(N2291,FIND("/",N2291)-1)</f>
        <v>music</v>
      </c>
      <c r="R2291" t="str">
        <f>RIGHT(N2291,LEN(N2291)-FIND("/",N2291))</f>
        <v>rock</v>
      </c>
      <c r="S2291" s="10">
        <f t="shared" si="70"/>
        <v>41571.665046296293</v>
      </c>
      <c r="T2291" s="10">
        <f t="shared" si="71"/>
        <v>41614.640277777777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0">
        <f t="shared" si="70"/>
        <v>40069.920486111107</v>
      </c>
      <c r="T2292" s="10">
        <f t="shared" si="71"/>
        <v>40148.375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0">
        <f t="shared" si="70"/>
        <v>40987.643726851849</v>
      </c>
      <c r="T2293" s="10">
        <f t="shared" si="71"/>
        <v>41021.833333333328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0">
        <f t="shared" si="70"/>
        <v>40987.364305555551</v>
      </c>
      <c r="T2294" s="10">
        <f t="shared" si="71"/>
        <v>41017.364305555551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0">
        <f t="shared" si="70"/>
        <v>41151.374988425923</v>
      </c>
      <c r="T2295" s="10">
        <f t="shared" si="71"/>
        <v>41176.832638888889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0">
        <f t="shared" si="70"/>
        <v>41264.389814814815</v>
      </c>
      <c r="T2296" s="10">
        <f t="shared" si="71"/>
        <v>41294.389814814815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0">
        <f t="shared" si="70"/>
        <v>41270.621018518512</v>
      </c>
      <c r="T2297" s="10">
        <f t="shared" si="71"/>
        <v>41300.621018518512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0">
        <f t="shared" si="70"/>
        <v>40927.39844907407</v>
      </c>
      <c r="T2298" s="10">
        <f t="shared" si="71"/>
        <v>40962.39844907407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0">
        <f t="shared" si="70"/>
        <v>40947.70890046296</v>
      </c>
      <c r="T2299" s="10">
        <f t="shared" si="71"/>
        <v>40981.832638888889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0">
        <f t="shared" si="70"/>
        <v>41694.507326388884</v>
      </c>
      <c r="T2300" s="10">
        <f t="shared" si="71"/>
        <v>41724.46565972222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0">
        <f t="shared" si="70"/>
        <v>40564.699178240735</v>
      </c>
      <c r="T2301" s="10">
        <f t="shared" si="71"/>
        <v>40579.699178240735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0">
        <f t="shared" si="70"/>
        <v>41074.393703703703</v>
      </c>
      <c r="T2302" s="10">
        <f t="shared" si="71"/>
        <v>41088.393703703703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0">
        <f t="shared" si="70"/>
        <v>41415.813611111109</v>
      </c>
      <c r="T2303" s="10">
        <f t="shared" si="71"/>
        <v>41445.813611111109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0">
        <f t="shared" si="70"/>
        <v>41605.535115740735</v>
      </c>
      <c r="T2304" s="10">
        <f t="shared" si="71"/>
        <v>41638.958333333328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0">
        <f t="shared" si="70"/>
        <v>40849.777731481481</v>
      </c>
      <c r="T2305" s="10">
        <f t="shared" si="71"/>
        <v>40889.819398148145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0">
        <f t="shared" si="70"/>
        <v>40502.482534722221</v>
      </c>
      <c r="T2306" s="10">
        <f t="shared" si="71"/>
        <v>40543.874305555553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0">
        <f t="shared" ref="S2307:S2370" si="72">(((J2307/60)/60)/24)+DATE(1970,1,1)+(-8/24)</f>
        <v>41834.361944444441</v>
      </c>
      <c r="T2307" s="10">
        <f t="shared" ref="T2307:T2370" si="73">(((I2307/60)/60)/24)+DATE(1970,1,1)+(-8/24)</f>
        <v>41859.416666666664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0">
        <f t="shared" si="72"/>
        <v>40947.834826388884</v>
      </c>
      <c r="T2308" s="10">
        <f t="shared" si="73"/>
        <v>40977.834826388884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0">
        <f t="shared" si="72"/>
        <v>41004.469131944439</v>
      </c>
      <c r="T2309" s="10">
        <f t="shared" si="73"/>
        <v>41034.46907407407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0">
        <f t="shared" si="72"/>
        <v>41851.629583333335</v>
      </c>
      <c r="T2310" s="10">
        <f t="shared" si="73"/>
        <v>41879.708333333328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0">
        <f t="shared" si="72"/>
        <v>41307.654363425921</v>
      </c>
      <c r="T2311" s="10">
        <f t="shared" si="73"/>
        <v>41342.654363425921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0">
        <f t="shared" si="72"/>
        <v>41324.460821759254</v>
      </c>
      <c r="T2312" s="10">
        <f t="shared" si="73"/>
        <v>41354.41915509259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0">
        <f t="shared" si="72"/>
        <v>41735.671168981477</v>
      </c>
      <c r="T2313" s="10">
        <f t="shared" si="73"/>
        <v>41765.671168981477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0">
        <f t="shared" si="72"/>
        <v>41716.299513888887</v>
      </c>
      <c r="T2314" s="10">
        <f t="shared" si="73"/>
        <v>41747.625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0">
        <f t="shared" si="72"/>
        <v>41002.625300925924</v>
      </c>
      <c r="T2315" s="10">
        <f t="shared" si="73"/>
        <v>41032.625300925924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0">
        <f t="shared" si="72"/>
        <v>41037.218252314815</v>
      </c>
      <c r="T2316" s="10">
        <f t="shared" si="73"/>
        <v>41067.218252314815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0">
        <f t="shared" si="72"/>
        <v>41004.392858796295</v>
      </c>
      <c r="T2317" s="10">
        <f t="shared" si="73"/>
        <v>41034.392858796295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0">
        <f t="shared" si="72"/>
        <v>40079.391782407409</v>
      </c>
      <c r="T2318" s="10">
        <f t="shared" si="73"/>
        <v>40156.433333333334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0">
        <f t="shared" si="72"/>
        <v>40192.20890046296</v>
      </c>
      <c r="T2319" s="10">
        <f t="shared" si="73"/>
        <v>40223.875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0">
        <f t="shared" si="72"/>
        <v>40050.310347222221</v>
      </c>
      <c r="T2320" s="10">
        <f t="shared" si="73"/>
        <v>40081.832638888889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0">
        <f t="shared" si="72"/>
        <v>41592.748668981476</v>
      </c>
      <c r="T2321" s="10">
        <f t="shared" si="73"/>
        <v>41622.748668981476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0">
        <f t="shared" si="72"/>
        <v>41696.483796296292</v>
      </c>
      <c r="T2322" s="10">
        <f t="shared" si="73"/>
        <v>41731.442129629628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0">
        <f t="shared" si="72"/>
        <v>42798.927094907405</v>
      </c>
      <c r="T2323" s="10">
        <f t="shared" si="73"/>
        <v>42828.885428240734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0">
        <f t="shared" si="72"/>
        <v>42804.562141203707</v>
      </c>
      <c r="T2324" s="10">
        <f t="shared" si="73"/>
        <v>42834.520474537036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0">
        <f t="shared" si="72"/>
        <v>42807.42184027777</v>
      </c>
      <c r="T2325" s="10">
        <f t="shared" si="73"/>
        <v>42814.42184027777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0">
        <f t="shared" si="72"/>
        <v>42790.55190972222</v>
      </c>
      <c r="T2326" s="10">
        <f t="shared" si="73"/>
        <v>42820.510243055549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0">
        <f t="shared" si="72"/>
        <v>42793.689016203702</v>
      </c>
      <c r="T2327" s="10">
        <f t="shared" si="73"/>
        <v>42823.647349537037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0">
        <f t="shared" si="72"/>
        <v>42803.700787037036</v>
      </c>
      <c r="T2328" s="10">
        <f t="shared" si="73"/>
        <v>42855.374999999993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0">
        <f t="shared" si="72"/>
        <v>41842.583796296298</v>
      </c>
      <c r="T2329" s="10">
        <f t="shared" si="73"/>
        <v>41877.583796296298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0">
        <f t="shared" si="72"/>
        <v>42139.448344907411</v>
      </c>
      <c r="T2330" s="10">
        <f t="shared" si="73"/>
        <v>42169.448344907411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0">
        <f t="shared" si="72"/>
        <v>41807.291041666664</v>
      </c>
      <c r="T2331" s="10">
        <f t="shared" si="73"/>
        <v>41837.291041666664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0">
        <f t="shared" si="72"/>
        <v>42332.566469907404</v>
      </c>
      <c r="T2332" s="10">
        <f t="shared" si="73"/>
        <v>42362.666666666664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0">
        <f t="shared" si="72"/>
        <v>41838.672337962962</v>
      </c>
      <c r="T2333" s="10">
        <f t="shared" si="73"/>
        <v>41868.672337962962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0">
        <f t="shared" si="72"/>
        <v>42011.294803240737</v>
      </c>
      <c r="T2334" s="10">
        <f t="shared" si="73"/>
        <v>42041.294803240737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0">
        <f t="shared" si="72"/>
        <v>41767.317013888889</v>
      </c>
      <c r="T2335" s="10">
        <f t="shared" si="73"/>
        <v>41788.409722222219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0">
        <f t="shared" si="72"/>
        <v>41918.336782407401</v>
      </c>
      <c r="T2336" s="10">
        <f t="shared" si="73"/>
        <v>41948.398611111108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0">
        <f t="shared" si="72"/>
        <v>41771.238923611112</v>
      </c>
      <c r="T2337" s="10">
        <f t="shared" si="73"/>
        <v>41801.238923611112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0">
        <f t="shared" si="72"/>
        <v>41666.591377314813</v>
      </c>
      <c r="T2338" s="10">
        <f t="shared" si="73"/>
        <v>41706.591377314813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0">
        <f t="shared" si="72"/>
        <v>41786.307210648149</v>
      </c>
      <c r="T2339" s="10">
        <f t="shared" si="73"/>
        <v>41816.307210648149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0">
        <f t="shared" si="72"/>
        <v>41789.563472222217</v>
      </c>
      <c r="T2340" s="10">
        <f t="shared" si="73"/>
        <v>41819.563472222217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0">
        <f t="shared" si="72"/>
        <v>42692.466539351844</v>
      </c>
      <c r="T2341" s="10">
        <f t="shared" si="73"/>
        <v>42722.999305555553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0">
        <f t="shared" si="72"/>
        <v>42643.309467592589</v>
      </c>
      <c r="T2342" s="10">
        <f t="shared" si="73"/>
        <v>42673.309467592589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tr">
        <f>LEFT(N2343,FIND("/",N2343)-1)</f>
        <v>technology</v>
      </c>
      <c r="R2343" t="str">
        <f>RIGHT(N2343,LEN(N2343)-FIND("/",N2343))</f>
        <v>web</v>
      </c>
      <c r="S2343" s="10">
        <f t="shared" si="72"/>
        <v>42167.480370370373</v>
      </c>
      <c r="T2343" s="10">
        <f t="shared" si="73"/>
        <v>42197.480370370373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tr">
        <f>LEFT(N2344,FIND("/",N2344)-1)</f>
        <v>technology</v>
      </c>
      <c r="R2344" t="str">
        <f>RIGHT(N2344,LEN(N2344)-FIND("/",N2344))</f>
        <v>web</v>
      </c>
      <c r="S2344" s="10">
        <f t="shared" si="72"/>
        <v>41897.36886574074</v>
      </c>
      <c r="T2344" s="10">
        <f t="shared" si="73"/>
        <v>41917.875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0">
        <f t="shared" si="72"/>
        <v>42327.491956018515</v>
      </c>
      <c r="T2345" s="10">
        <f t="shared" si="73"/>
        <v>42377.490972222215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tr">
        <f>LEFT(N2346,FIND("/",N2346)-1)</f>
        <v>technology</v>
      </c>
      <c r="R2346" t="str">
        <f>RIGHT(N2346,LEN(N2346)-FIND("/",N2346))</f>
        <v>web</v>
      </c>
      <c r="S2346" s="10">
        <f t="shared" si="72"/>
        <v>42515.394317129627</v>
      </c>
      <c r="T2346" s="10">
        <f t="shared" si="73"/>
        <v>42545.394317129627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tr">
        <f>LEFT(N2347,FIND("/",N2347)-1)</f>
        <v>technology</v>
      </c>
      <c r="R2347" t="str">
        <f>RIGHT(N2347,LEN(N2347)-FIND("/",N2347))</f>
        <v>web</v>
      </c>
      <c r="S2347" s="10">
        <f t="shared" si="72"/>
        <v>42059.66847222222</v>
      </c>
      <c r="T2347" s="10">
        <f t="shared" si="73"/>
        <v>42094.652083333327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0">
        <f t="shared" si="72"/>
        <v>42615.465636574074</v>
      </c>
      <c r="T2348" s="10">
        <f t="shared" si="73"/>
        <v>42660.465636574074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0">
        <f t="shared" si="72"/>
        <v>42577.274027777778</v>
      </c>
      <c r="T2349" s="10">
        <f t="shared" si="73"/>
        <v>42607.274027777778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0">
        <f t="shared" si="72"/>
        <v>42360.598819444444</v>
      </c>
      <c r="T2350" s="10">
        <f t="shared" si="73"/>
        <v>42420.598819444444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tr">
        <f>LEFT(N2351,FIND("/",N2351)-1)</f>
        <v>technology</v>
      </c>
      <c r="R2351" t="str">
        <f>RIGHT(N2351,LEN(N2351)-FIND("/",N2351))</f>
        <v>web</v>
      </c>
      <c r="S2351" s="10">
        <f t="shared" si="72"/>
        <v>42198.442453703705</v>
      </c>
      <c r="T2351" s="10">
        <f t="shared" si="73"/>
        <v>42227.442453703705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tr">
        <f>LEFT(N2352,FIND("/",N2352)-1)</f>
        <v>technology</v>
      </c>
      <c r="R2352" t="str">
        <f>RIGHT(N2352,LEN(N2352)-FIND("/",N2352))</f>
        <v>web</v>
      </c>
      <c r="S2352" s="10">
        <f t="shared" si="72"/>
        <v>42708.508912037032</v>
      </c>
      <c r="T2352" s="10">
        <f t="shared" si="73"/>
        <v>42738.508912037032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0">
        <f t="shared" si="72"/>
        <v>42093.767812500002</v>
      </c>
      <c r="T2353" s="10">
        <f t="shared" si="73"/>
        <v>42123.767812500002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tr">
        <f>LEFT(N2354,FIND("/",N2354)-1)</f>
        <v>technology</v>
      </c>
      <c r="R2354" t="str">
        <f>RIGHT(N2354,LEN(N2354)-FIND("/",N2354))</f>
        <v>web</v>
      </c>
      <c r="S2354" s="10">
        <f t="shared" si="72"/>
        <v>42101.300370370365</v>
      </c>
      <c r="T2354" s="10">
        <f t="shared" si="73"/>
        <v>42161.300370370365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tr">
        <f>LEFT(N2355,FIND("/",N2355)-1)</f>
        <v>technology</v>
      </c>
      <c r="R2355" t="str">
        <f>RIGHT(N2355,LEN(N2355)-FIND("/",N2355))</f>
        <v>web</v>
      </c>
      <c r="S2355" s="10">
        <f t="shared" si="72"/>
        <v>42103.342847222222</v>
      </c>
      <c r="T2355" s="10">
        <f t="shared" si="73"/>
        <v>42115.342847222222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0">
        <f t="shared" si="72"/>
        <v>41954.38958333333</v>
      </c>
      <c r="T2356" s="10">
        <f t="shared" si="73"/>
        <v>42014.38958333333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0">
        <f t="shared" si="72"/>
        <v>42096.584907407399</v>
      </c>
      <c r="T2357" s="10">
        <f t="shared" si="73"/>
        <v>42126.584907407399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tr">
        <f>LEFT(N2358,FIND("/",N2358)-1)</f>
        <v>technology</v>
      </c>
      <c r="R2358" t="str">
        <f>RIGHT(N2358,LEN(N2358)-FIND("/",N2358))</f>
        <v>web</v>
      </c>
      <c r="S2358" s="10">
        <f t="shared" si="72"/>
        <v>42130.450277777774</v>
      </c>
      <c r="T2358" s="10">
        <f t="shared" si="73"/>
        <v>42160.450277777774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tr">
        <f>LEFT(N2359,FIND("/",N2359)-1)</f>
        <v>technology</v>
      </c>
      <c r="R2359" t="str">
        <f>RIGHT(N2359,LEN(N2359)-FIND("/",N2359))</f>
        <v>web</v>
      </c>
      <c r="S2359" s="10">
        <f t="shared" si="72"/>
        <v>42264.286782407398</v>
      </c>
      <c r="T2359" s="10">
        <f t="shared" si="73"/>
        <v>42294.286782407398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tr">
        <f>LEFT(N2360,FIND("/",N2360)-1)</f>
        <v>technology</v>
      </c>
      <c r="R2360" t="str">
        <f>RIGHT(N2360,LEN(N2360)-FIND("/",N2360))</f>
        <v>web</v>
      </c>
      <c r="S2360" s="10">
        <f t="shared" si="72"/>
        <v>41978.597638888888</v>
      </c>
      <c r="T2360" s="10">
        <f t="shared" si="73"/>
        <v>42034.693749999999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0">
        <f t="shared" si="72"/>
        <v>42159.316249999996</v>
      </c>
      <c r="T2361" s="10">
        <f t="shared" si="73"/>
        <v>42219.316249999996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tr">
        <f>LEFT(N2362,FIND("/",N2362)-1)</f>
        <v>technology</v>
      </c>
      <c r="R2362" t="str">
        <f>RIGHT(N2362,LEN(N2362)-FIND("/",N2362))</f>
        <v>web</v>
      </c>
      <c r="S2362" s="10">
        <f t="shared" si="72"/>
        <v>42377.373611111114</v>
      </c>
      <c r="T2362" s="10">
        <f t="shared" si="73"/>
        <v>42407.373611111114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tr">
        <f>LEFT(N2363,FIND("/",N2363)-1)</f>
        <v>technology</v>
      </c>
      <c r="R2363" t="str">
        <f>RIGHT(N2363,LEN(N2363)-FIND("/",N2363))</f>
        <v>web</v>
      </c>
      <c r="S2363" s="10">
        <f t="shared" si="72"/>
        <v>42466.525555555556</v>
      </c>
      <c r="T2363" s="10">
        <f t="shared" si="73"/>
        <v>42490.583333333336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0">
        <f t="shared" si="72"/>
        <v>41954.35497685185</v>
      </c>
      <c r="T2364" s="10">
        <f t="shared" si="73"/>
        <v>41984.35497685185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tr">
        <f>LEFT(N2365,FIND("/",N2365)-1)</f>
        <v>technology</v>
      </c>
      <c r="R2365" t="str">
        <f>RIGHT(N2365,LEN(N2365)-FIND("/",N2365))</f>
        <v>web</v>
      </c>
      <c r="S2365" s="10">
        <f t="shared" si="72"/>
        <v>42321.678240740737</v>
      </c>
      <c r="T2365" s="10">
        <f t="shared" si="73"/>
        <v>42366.678240740737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tr">
        <f>LEFT(N2366,FIND("/",N2366)-1)</f>
        <v>technology</v>
      </c>
      <c r="R2366" t="str">
        <f>RIGHT(N2366,LEN(N2366)-FIND("/",N2366))</f>
        <v>web</v>
      </c>
      <c r="S2366" s="10">
        <f t="shared" si="72"/>
        <v>42248.601342592585</v>
      </c>
      <c r="T2366" s="10">
        <f t="shared" si="73"/>
        <v>42303.601342592585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tr">
        <f>LEFT(N2367,FIND("/",N2367)-1)</f>
        <v>technology</v>
      </c>
      <c r="R2367" t="str">
        <f>RIGHT(N2367,LEN(N2367)-FIND("/",N2367))</f>
        <v>web</v>
      </c>
      <c r="S2367" s="10">
        <f t="shared" si="72"/>
        <v>42346.403067129628</v>
      </c>
      <c r="T2367" s="10">
        <f t="shared" si="73"/>
        <v>42386.624999999993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0">
        <f t="shared" si="72"/>
        <v>42268.198298611103</v>
      </c>
      <c r="T2368" s="10">
        <f t="shared" si="73"/>
        <v>42298.198298611103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0">
        <f t="shared" si="72"/>
        <v>42425.636759259258</v>
      </c>
      <c r="T2369" s="10">
        <f t="shared" si="73"/>
        <v>42485.595092592594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0">
        <f t="shared" si="72"/>
        <v>42063.388483796291</v>
      </c>
      <c r="T2370" s="10">
        <f t="shared" si="73"/>
        <v>42108.346817129634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tr">
        <f>LEFT(N2371,FIND("/",N2371)-1)</f>
        <v>technology</v>
      </c>
      <c r="R2371" t="str">
        <f>RIGHT(N2371,LEN(N2371)-FIND("/",N2371))</f>
        <v>web</v>
      </c>
      <c r="S2371" s="10">
        <f t="shared" ref="S2371:S2434" si="74">(((J2371/60)/60)/24)+DATE(1970,1,1)+(-8/24)</f>
        <v>42380.47929398148</v>
      </c>
      <c r="T2371" s="10">
        <f t="shared" ref="T2371:T2434" si="75">(((I2371/60)/60)/24)+DATE(1970,1,1)+(-8/24)</f>
        <v>42410.47929398148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0">
        <f t="shared" si="74"/>
        <v>41960.855798611105</v>
      </c>
      <c r="T2372" s="10">
        <f t="shared" si="75"/>
        <v>41990.855798611105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tr">
        <f>LEFT(N2373,FIND("/",N2373)-1)</f>
        <v>technology</v>
      </c>
      <c r="R2373" t="str">
        <f>RIGHT(N2373,LEN(N2373)-FIND("/",N2373))</f>
        <v>web</v>
      </c>
      <c r="S2373" s="10">
        <f t="shared" si="74"/>
        <v>42150.444398148145</v>
      </c>
      <c r="T2373" s="10">
        <f t="shared" si="75"/>
        <v>42180.444398148145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0">
        <f t="shared" si="74"/>
        <v>42087.735775462956</v>
      </c>
      <c r="T2374" s="10">
        <f t="shared" si="75"/>
        <v>42117.735775462956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0">
        <f t="shared" si="74"/>
        <v>42215.328981481485</v>
      </c>
      <c r="T2375" s="10">
        <f t="shared" si="75"/>
        <v>42245.328981481485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0">
        <f t="shared" si="74"/>
        <v>42017.509953703695</v>
      </c>
      <c r="T2376" s="10">
        <f t="shared" si="75"/>
        <v>42047.509953703695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tr">
        <f>LEFT(N2377,FIND("/",N2377)-1)</f>
        <v>technology</v>
      </c>
      <c r="R2377" t="str">
        <f>RIGHT(N2377,LEN(N2377)-FIND("/",N2377))</f>
        <v>web</v>
      </c>
      <c r="S2377" s="10">
        <f t="shared" si="74"/>
        <v>42592.502743055556</v>
      </c>
      <c r="T2377" s="10">
        <f t="shared" si="75"/>
        <v>42622.502743055556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0">
        <f t="shared" si="74"/>
        <v>42318.592199074068</v>
      </c>
      <c r="T2378" s="10">
        <f t="shared" si="75"/>
        <v>42348.592199074068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tr">
        <f>LEFT(N2379,FIND("/",N2379)-1)</f>
        <v>technology</v>
      </c>
      <c r="R2379" t="str">
        <f>RIGHT(N2379,LEN(N2379)-FIND("/",N2379))</f>
        <v>web</v>
      </c>
      <c r="S2379" s="10">
        <f t="shared" si="74"/>
        <v>42669.536840277775</v>
      </c>
      <c r="T2379" s="10">
        <f t="shared" si="75"/>
        <v>42699.578506944446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tr">
        <f>LEFT(N2380,FIND("/",N2380)-1)</f>
        <v>technology</v>
      </c>
      <c r="R2380" t="str">
        <f>RIGHT(N2380,LEN(N2380)-FIND("/",N2380))</f>
        <v>web</v>
      </c>
      <c r="S2380" s="10">
        <f t="shared" si="74"/>
        <v>42212.679745370369</v>
      </c>
      <c r="T2380" s="10">
        <f t="shared" si="75"/>
        <v>42241.679745370369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tr">
        <f>LEFT(N2381,FIND("/",N2381)-1)</f>
        <v>technology</v>
      </c>
      <c r="R2381" t="str">
        <f>RIGHT(N2381,LEN(N2381)-FIND("/",N2381))</f>
        <v>web</v>
      </c>
      <c r="S2381" s="10">
        <f t="shared" si="74"/>
        <v>42236.683055555557</v>
      </c>
      <c r="T2381" s="10">
        <f t="shared" si="75"/>
        <v>42281.683055555557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0">
        <f t="shared" si="74"/>
        <v>42248.459976851846</v>
      </c>
      <c r="T2382" s="10">
        <f t="shared" si="75"/>
        <v>42278.459976851846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0">
        <f t="shared" si="74"/>
        <v>42074.602407407401</v>
      </c>
      <c r="T2383" s="10">
        <f t="shared" si="75"/>
        <v>42104.602407407401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0">
        <f t="shared" si="74"/>
        <v>42194.854201388887</v>
      </c>
      <c r="T2384" s="10">
        <f t="shared" si="75"/>
        <v>42219.854201388887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0">
        <f t="shared" si="74"/>
        <v>42026.723460648143</v>
      </c>
      <c r="T2385" s="10">
        <f t="shared" si="75"/>
        <v>42056.723460648143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tr">
        <f>LEFT(N2386,FIND("/",N2386)-1)</f>
        <v>technology</v>
      </c>
      <c r="R2386" t="str">
        <f>RIGHT(N2386,LEN(N2386)-FIND("/",N2386))</f>
        <v>web</v>
      </c>
      <c r="S2386" s="10">
        <f t="shared" si="74"/>
        <v>41926.734293981477</v>
      </c>
      <c r="T2386" s="10">
        <f t="shared" si="75"/>
        <v>41956.775960648149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0">
        <f t="shared" si="74"/>
        <v>42191.368425925924</v>
      </c>
      <c r="T2387" s="10">
        <f t="shared" si="75"/>
        <v>42221.368425925924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tr">
        <f>LEFT(N2388,FIND("/",N2388)-1)</f>
        <v>technology</v>
      </c>
      <c r="R2388" t="str">
        <f>RIGHT(N2388,LEN(N2388)-FIND("/",N2388))</f>
        <v>web</v>
      </c>
      <c r="S2388" s="10">
        <f t="shared" si="74"/>
        <v>41954.504907407405</v>
      </c>
      <c r="T2388" s="10">
        <f t="shared" si="75"/>
        <v>42014.504907407405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0">
        <f t="shared" si="74"/>
        <v>42528.293287037035</v>
      </c>
      <c r="T2389" s="10">
        <f t="shared" si="75"/>
        <v>42573.293287037035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0">
        <f t="shared" si="74"/>
        <v>41989.520358796297</v>
      </c>
      <c r="T2390" s="10">
        <f t="shared" si="75"/>
        <v>42019.478472222218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0">
        <f t="shared" si="74"/>
        <v>42179.320046296292</v>
      </c>
      <c r="T2391" s="10">
        <f t="shared" si="75"/>
        <v>42210.582638888889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tr">
        <f>LEFT(N2392,FIND("/",N2392)-1)</f>
        <v>technology</v>
      </c>
      <c r="R2392" t="str">
        <f>RIGHT(N2392,LEN(N2392)-FIND("/",N2392))</f>
        <v>web</v>
      </c>
      <c r="S2392" s="10">
        <f t="shared" si="74"/>
        <v>41967.928981481477</v>
      </c>
      <c r="T2392" s="10">
        <f t="shared" si="75"/>
        <v>42007.928981481477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0">
        <f t="shared" si="74"/>
        <v>42064.461157407401</v>
      </c>
      <c r="T2393" s="10">
        <f t="shared" si="75"/>
        <v>42094.419490740744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tr">
        <f>LEFT(N2394,FIND("/",N2394)-1)</f>
        <v>technology</v>
      </c>
      <c r="R2394" t="str">
        <f>RIGHT(N2394,LEN(N2394)-FIND("/",N2394))</f>
        <v>web</v>
      </c>
      <c r="S2394" s="10">
        <f t="shared" si="74"/>
        <v>42275.787303240737</v>
      </c>
      <c r="T2394" s="10">
        <f t="shared" si="75"/>
        <v>42305.787303240737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0">
        <f t="shared" si="74"/>
        <v>42194.315011574072</v>
      </c>
      <c r="T2395" s="10">
        <f t="shared" si="75"/>
        <v>42224.315011574072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0">
        <f t="shared" si="74"/>
        <v>42031.02885416666</v>
      </c>
      <c r="T2396" s="10">
        <f t="shared" si="75"/>
        <v>42061.02885416666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tr">
        <f>LEFT(N2397,FIND("/",N2397)-1)</f>
        <v>technology</v>
      </c>
      <c r="R2397" t="str">
        <f>RIGHT(N2397,LEN(N2397)-FIND("/",N2397))</f>
        <v>web</v>
      </c>
      <c r="S2397" s="10">
        <f t="shared" si="74"/>
        <v>42716.788043981483</v>
      </c>
      <c r="T2397" s="10">
        <f t="shared" si="75"/>
        <v>42745.039583333331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0">
        <f t="shared" si="74"/>
        <v>42262.515717592592</v>
      </c>
      <c r="T2398" s="10">
        <f t="shared" si="75"/>
        <v>42292.515717592592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tr">
        <f>LEFT(N2399,FIND("/",N2399)-1)</f>
        <v>technology</v>
      </c>
      <c r="R2399" t="str">
        <f>RIGHT(N2399,LEN(N2399)-FIND("/",N2399))</f>
        <v>web</v>
      </c>
      <c r="S2399" s="10">
        <f t="shared" si="74"/>
        <v>41976.551574074074</v>
      </c>
      <c r="T2399" s="10">
        <f t="shared" si="75"/>
        <v>42006.551574074074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tr">
        <f>LEFT(N2400,FIND("/",N2400)-1)</f>
        <v>technology</v>
      </c>
      <c r="R2400" t="str">
        <f>RIGHT(N2400,LEN(N2400)-FIND("/",N2400))</f>
        <v>web</v>
      </c>
      <c r="S2400" s="10">
        <f t="shared" si="74"/>
        <v>42157.583148148151</v>
      </c>
      <c r="T2400" s="10">
        <f t="shared" si="75"/>
        <v>42187.583148148151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tr">
        <f>LEFT(N2401,FIND("/",N2401)-1)</f>
        <v>technology</v>
      </c>
      <c r="R2401" t="str">
        <f>RIGHT(N2401,LEN(N2401)-FIND("/",N2401))</f>
        <v>web</v>
      </c>
      <c r="S2401" s="10">
        <f t="shared" si="74"/>
        <v>41956.519745370366</v>
      </c>
      <c r="T2401" s="10">
        <f t="shared" si="75"/>
        <v>41991.519745370366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tr">
        <f>LEFT(N2402,FIND("/",N2402)-1)</f>
        <v>technology</v>
      </c>
      <c r="R2402" t="str">
        <f>RIGHT(N2402,LEN(N2402)-FIND("/",N2402))</f>
        <v>web</v>
      </c>
      <c r="S2402" s="10">
        <f t="shared" si="74"/>
        <v>42443.934768518513</v>
      </c>
      <c r="T2402" s="10">
        <f t="shared" si="75"/>
        <v>42473.934768518513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0">
        <f t="shared" si="74"/>
        <v>42374.489537037036</v>
      </c>
      <c r="T2403" s="10">
        <f t="shared" si="75"/>
        <v>42434.489537037036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0">
        <f t="shared" si="74"/>
        <v>42107.34642361111</v>
      </c>
      <c r="T2404" s="10">
        <f t="shared" si="75"/>
        <v>42137.34642361111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0">
        <f t="shared" si="74"/>
        <v>42399.549282407403</v>
      </c>
      <c r="T2405" s="10">
        <f t="shared" si="75"/>
        <v>42459.507615740738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tr">
        <f>LEFT(N2406,FIND("/",N2406)-1)</f>
        <v>food</v>
      </c>
      <c r="R2406" t="str">
        <f>RIGHT(N2406,LEN(N2406)-FIND("/",N2406))</f>
        <v>food trucks</v>
      </c>
      <c r="S2406" s="10">
        <f t="shared" si="74"/>
        <v>42341.706099537034</v>
      </c>
      <c r="T2406" s="10">
        <f t="shared" si="75"/>
        <v>42371.706099537034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0">
        <f t="shared" si="74"/>
        <v>42595.252025462956</v>
      </c>
      <c r="T2407" s="10">
        <f t="shared" si="75"/>
        <v>42616.252025462956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0">
        <f t="shared" si="74"/>
        <v>41982.777662037035</v>
      </c>
      <c r="T2408" s="10">
        <f t="shared" si="75"/>
        <v>42022.777662037035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0">
        <f t="shared" si="74"/>
        <v>42082.242222222216</v>
      </c>
      <c r="T2409" s="10">
        <f t="shared" si="75"/>
        <v>42104.916666666664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0">
        <f t="shared" si="74"/>
        <v>41918.80737268518</v>
      </c>
      <c r="T2410" s="10">
        <f t="shared" si="75"/>
        <v>41948.849039351851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0">
        <f t="shared" si="74"/>
        <v>42204.542534722219</v>
      </c>
      <c r="T2411" s="10">
        <f t="shared" si="75"/>
        <v>42234.542534722219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tr">
        <f>LEFT(N2412,FIND("/",N2412)-1)</f>
        <v>food</v>
      </c>
      <c r="R2412" t="str">
        <f>RIGHT(N2412,LEN(N2412)-FIND("/",N2412))</f>
        <v>food trucks</v>
      </c>
      <c r="S2412" s="10">
        <f t="shared" si="74"/>
        <v>42224.074942129628</v>
      </c>
      <c r="T2412" s="10">
        <f t="shared" si="75"/>
        <v>42254.074942129628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0">
        <f t="shared" si="74"/>
        <v>42211.399097222216</v>
      </c>
      <c r="T2413" s="10">
        <f t="shared" si="75"/>
        <v>42241.399097222216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tr">
        <f>LEFT(N2414,FIND("/",N2414)-1)</f>
        <v>food</v>
      </c>
      <c r="R2414" t="str">
        <f>RIGHT(N2414,LEN(N2414)-FIND("/",N2414))</f>
        <v>food trucks</v>
      </c>
      <c r="S2414" s="10">
        <f t="shared" si="74"/>
        <v>42655.403622685182</v>
      </c>
      <c r="T2414" s="10">
        <f t="shared" si="75"/>
        <v>42700.445289351854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0">
        <f t="shared" si="74"/>
        <v>41759.776412037034</v>
      </c>
      <c r="T2415" s="10">
        <f t="shared" si="75"/>
        <v>41790.645833333328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0">
        <f t="shared" si="74"/>
        <v>42198.361805555549</v>
      </c>
      <c r="T2416" s="10">
        <f t="shared" si="75"/>
        <v>42237.832638888889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0">
        <f t="shared" si="74"/>
        <v>42536.529467592591</v>
      </c>
      <c r="T2417" s="10">
        <f t="shared" si="75"/>
        <v>42566.529467592591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0">
        <f t="shared" si="74"/>
        <v>42019.404432870368</v>
      </c>
      <c r="T2418" s="10">
        <f t="shared" si="75"/>
        <v>42077.291666666664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tr">
        <f>LEFT(N2419,FIND("/",N2419)-1)</f>
        <v>food</v>
      </c>
      <c r="R2419" t="str">
        <f>RIGHT(N2419,LEN(N2419)-FIND("/",N2419))</f>
        <v>food trucks</v>
      </c>
      <c r="S2419" s="10">
        <f t="shared" si="74"/>
        <v>41831.550775462958</v>
      </c>
      <c r="T2419" s="10">
        <f t="shared" si="75"/>
        <v>41861.550775462958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0">
        <f t="shared" si="74"/>
        <v>42027.523657407401</v>
      </c>
      <c r="T2420" s="10">
        <f t="shared" si="75"/>
        <v>42087.481990740744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tr">
        <f>LEFT(N2421,FIND("/",N2421)-1)</f>
        <v>food</v>
      </c>
      <c r="R2421" t="str">
        <f>RIGHT(N2421,LEN(N2421)-FIND("/",N2421))</f>
        <v>food trucks</v>
      </c>
      <c r="S2421" s="10">
        <f t="shared" si="74"/>
        <v>41993.404965277768</v>
      </c>
      <c r="T2421" s="10">
        <f t="shared" si="75"/>
        <v>42053.404965277768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0">
        <f t="shared" si="74"/>
        <v>41892.695543981477</v>
      </c>
      <c r="T2422" s="10">
        <f t="shared" si="75"/>
        <v>41952.737210648142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0">
        <f t="shared" si="74"/>
        <v>42026.354120370372</v>
      </c>
      <c r="T2423" s="10">
        <f t="shared" si="75"/>
        <v>42056.354120370372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0">
        <f t="shared" si="74"/>
        <v>42044.391620370363</v>
      </c>
      <c r="T2424" s="10">
        <f t="shared" si="75"/>
        <v>42074.349953703706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0">
        <f t="shared" si="74"/>
        <v>41974.371412037035</v>
      </c>
      <c r="T2425" s="10">
        <f t="shared" si="75"/>
        <v>42004.371412037035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0">
        <f t="shared" si="74"/>
        <v>41909.559120370366</v>
      </c>
      <c r="T2426" s="10">
        <f t="shared" si="75"/>
        <v>41939.559120370366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0">
        <f t="shared" si="74"/>
        <v>42502.580428240741</v>
      </c>
      <c r="T2427" s="10">
        <f t="shared" si="75"/>
        <v>42517.586111111108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tr">
        <f>LEFT(N2428,FIND("/",N2428)-1)</f>
        <v>food</v>
      </c>
      <c r="R2428" t="str">
        <f>RIGHT(N2428,LEN(N2428)-FIND("/",N2428))</f>
        <v>food trucks</v>
      </c>
      <c r="S2428" s="10">
        <f t="shared" si="74"/>
        <v>42163.836712962955</v>
      </c>
      <c r="T2428" s="10">
        <f t="shared" si="75"/>
        <v>42223.836712962955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0">
        <f t="shared" si="74"/>
        <v>42411.98533564814</v>
      </c>
      <c r="T2429" s="10">
        <f t="shared" si="75"/>
        <v>42451.943668981483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0">
        <f t="shared" si="74"/>
        <v>42045.450821759259</v>
      </c>
      <c r="T2430" s="10">
        <f t="shared" si="75"/>
        <v>42075.409155092588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0">
        <f t="shared" si="74"/>
        <v>42734.545902777776</v>
      </c>
      <c r="T2431" s="10">
        <f t="shared" si="75"/>
        <v>42771.363888888889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0">
        <f t="shared" si="74"/>
        <v>42381.797499999993</v>
      </c>
      <c r="T2432" s="10">
        <f t="shared" si="75"/>
        <v>42411.797499999993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0">
        <f t="shared" si="74"/>
        <v>42488.766354166662</v>
      </c>
      <c r="T2433" s="10">
        <f t="shared" si="75"/>
        <v>42548.766354166662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0">
        <f t="shared" si="74"/>
        <v>42040.885381944441</v>
      </c>
      <c r="T2434" s="10">
        <f t="shared" si="75"/>
        <v>42070.885381944441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tr">
        <f>LEFT(N2435,FIND("/",N2435)-1)</f>
        <v>food</v>
      </c>
      <c r="R2435" t="str">
        <f>RIGHT(N2435,LEN(N2435)-FIND("/",N2435))</f>
        <v>food trucks</v>
      </c>
      <c r="S2435" s="10">
        <f t="shared" ref="S2435:S2498" si="76">(((J2435/60)/60)/24)+DATE(1970,1,1)+(-8/24)</f>
        <v>42397.566469907404</v>
      </c>
      <c r="T2435" s="10">
        <f t="shared" ref="T2435:T2498" si="77">(((I2435/60)/60)/24)+DATE(1970,1,1)+(-8/24)</f>
        <v>42427.566469907404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0">
        <f t="shared" si="76"/>
        <v>42179.852708333325</v>
      </c>
      <c r="T2436" s="10">
        <f t="shared" si="77"/>
        <v>42219.852708333325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0">
        <f t="shared" si="76"/>
        <v>42251.944282407399</v>
      </c>
      <c r="T2437" s="10">
        <f t="shared" si="77"/>
        <v>42281.944282407399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0">
        <f t="shared" si="76"/>
        <v>42338.282060185178</v>
      </c>
      <c r="T2438" s="10">
        <f t="shared" si="77"/>
        <v>42398.282060185178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tr">
        <f>LEFT(N2439,FIND("/",N2439)-1)</f>
        <v>food</v>
      </c>
      <c r="R2439" t="str">
        <f>RIGHT(N2439,LEN(N2439)-FIND("/",N2439))</f>
        <v>food trucks</v>
      </c>
      <c r="S2439" s="10">
        <f t="shared" si="76"/>
        <v>42031.631805555553</v>
      </c>
      <c r="T2439" s="10">
        <f t="shared" si="77"/>
        <v>42080.416666666664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0">
        <f t="shared" si="76"/>
        <v>42285.581736111104</v>
      </c>
      <c r="T2440" s="10">
        <f t="shared" si="77"/>
        <v>42345.623402777775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tr">
        <f>LEFT(N2441,FIND("/",N2441)-1)</f>
        <v>food</v>
      </c>
      <c r="R2441" t="str">
        <f>RIGHT(N2441,LEN(N2441)-FIND("/",N2441))</f>
        <v>food trucks</v>
      </c>
      <c r="S2441" s="10">
        <f t="shared" si="76"/>
        <v>42265.485289351847</v>
      </c>
      <c r="T2441" s="10">
        <f t="shared" si="77"/>
        <v>42295.485289351847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0">
        <f t="shared" si="76"/>
        <v>42383.566122685181</v>
      </c>
      <c r="T2442" s="10">
        <f t="shared" si="77"/>
        <v>42413.566122685181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0">
        <f t="shared" si="76"/>
        <v>42186.792291666665</v>
      </c>
      <c r="T2443" s="10">
        <f t="shared" si="77"/>
        <v>42207.874305555553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0">
        <f t="shared" si="76"/>
        <v>42052.333657407398</v>
      </c>
      <c r="T2444" s="10">
        <f t="shared" si="77"/>
        <v>42082.291990740741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0">
        <f t="shared" si="76"/>
        <v>41836.291921296295</v>
      </c>
      <c r="T2445" s="10">
        <f t="shared" si="77"/>
        <v>41866.291921296295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0">
        <f t="shared" si="76"/>
        <v>42485.42119212963</v>
      </c>
      <c r="T2446" s="10">
        <f t="shared" si="77"/>
        <v>42515.42119212963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0">
        <f t="shared" si="76"/>
        <v>42242.856724537036</v>
      </c>
      <c r="T2447" s="10">
        <f t="shared" si="77"/>
        <v>42272.856724537036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0">
        <f t="shared" si="76"/>
        <v>42670.269340277773</v>
      </c>
      <c r="T2448" s="10">
        <f t="shared" si="77"/>
        <v>42700.311006944445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0">
        <f t="shared" si="76"/>
        <v>42654.13649305555</v>
      </c>
      <c r="T2449" s="10">
        <f t="shared" si="77"/>
        <v>42685.833333333336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0">
        <f t="shared" si="76"/>
        <v>42606.982789351845</v>
      </c>
      <c r="T2450" s="10">
        <f t="shared" si="77"/>
        <v>42612.9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0">
        <f t="shared" si="76"/>
        <v>41942.809201388889</v>
      </c>
      <c r="T2451" s="10">
        <f t="shared" si="77"/>
        <v>41972.850868055553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0">
        <f t="shared" si="76"/>
        <v>41901.739074074074</v>
      </c>
      <c r="T2452" s="10">
        <f t="shared" si="77"/>
        <v>41939.799305555556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0">
        <f t="shared" si="76"/>
        <v>42779.575115740743</v>
      </c>
      <c r="T2453" s="10">
        <f t="shared" si="77"/>
        <v>42799.575115740743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0">
        <f t="shared" si="76"/>
        <v>42338.510416666664</v>
      </c>
      <c r="T2454" s="10">
        <f t="shared" si="77"/>
        <v>42367.624999999993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0">
        <f t="shared" si="76"/>
        <v>42738.358900462961</v>
      </c>
      <c r="T2455" s="10">
        <f t="shared" si="77"/>
        <v>42768.358900462961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0">
        <f t="shared" si="76"/>
        <v>42769.86814814814</v>
      </c>
      <c r="T2456" s="10">
        <f t="shared" si="77"/>
        <v>42804.86814814814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0">
        <f t="shared" si="76"/>
        <v>42452.448495370372</v>
      </c>
      <c r="T2457" s="10">
        <f t="shared" si="77"/>
        <v>42480.448495370372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0">
        <f t="shared" si="76"/>
        <v>42761.627766203703</v>
      </c>
      <c r="T2458" s="10">
        <f t="shared" si="77"/>
        <v>42791.627766203703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0">
        <f t="shared" si="76"/>
        <v>42423.269166666665</v>
      </c>
      <c r="T2459" s="10">
        <f t="shared" si="77"/>
        <v>42453.227500000001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0">
        <f t="shared" si="76"/>
        <v>42495.538402777776</v>
      </c>
      <c r="T2460" s="10">
        <f t="shared" si="77"/>
        <v>42530.458333333336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0">
        <f t="shared" si="76"/>
        <v>42407.304224537038</v>
      </c>
      <c r="T2461" s="10">
        <f t="shared" si="77"/>
        <v>42452.262557870366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0">
        <f t="shared" si="76"/>
        <v>42703.853784722225</v>
      </c>
      <c r="T2462" s="10">
        <f t="shared" si="77"/>
        <v>42737.845138888886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0">
        <f t="shared" si="76"/>
        <v>40783.679363425923</v>
      </c>
      <c r="T2463" s="10">
        <f t="shared" si="77"/>
        <v>40816.791666666664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0">
        <f t="shared" si="76"/>
        <v>41088.852962962963</v>
      </c>
      <c r="T2464" s="10">
        <f t="shared" si="77"/>
        <v>41108.852962962963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0">
        <f t="shared" si="76"/>
        <v>41340.778067129628</v>
      </c>
      <c r="T2465" s="10">
        <f t="shared" si="77"/>
        <v>41380.458333333328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0">
        <f t="shared" si="76"/>
        <v>42248.567094907405</v>
      </c>
      <c r="T2466" s="10">
        <f t="shared" si="77"/>
        <v>42277.478472222218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0">
        <f t="shared" si="76"/>
        <v>41145.385972222219</v>
      </c>
      <c r="T2467" s="10">
        <f t="shared" si="77"/>
        <v>41175.385972222219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0">
        <f t="shared" si="76"/>
        <v>41372.769131944442</v>
      </c>
      <c r="T2468" s="10">
        <f t="shared" si="77"/>
        <v>41402.769131944442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0">
        <f t="shared" si="76"/>
        <v>41025.540868055556</v>
      </c>
      <c r="T2469" s="10">
        <f t="shared" si="77"/>
        <v>41039.375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0">
        <f t="shared" si="76"/>
        <v>41173.820844907401</v>
      </c>
      <c r="T2470" s="10">
        <f t="shared" si="77"/>
        <v>41209.875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0">
        <f t="shared" si="76"/>
        <v>40557.096400462957</v>
      </c>
      <c r="T2471" s="10">
        <f t="shared" si="77"/>
        <v>40582.096400462957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0">
        <f t="shared" si="76"/>
        <v>41022.741377314815</v>
      </c>
      <c r="T2472" s="10">
        <f t="shared" si="77"/>
        <v>41052.741377314815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0">
        <f t="shared" si="76"/>
        <v>40893.659629629627</v>
      </c>
      <c r="T2473" s="10">
        <f t="shared" si="77"/>
        <v>40933.659629629627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0">
        <f t="shared" si="76"/>
        <v>40353.782175925924</v>
      </c>
      <c r="T2474" s="10">
        <f t="shared" si="77"/>
        <v>40424.710416666661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0">
        <f t="shared" si="76"/>
        <v>41193.415150462963</v>
      </c>
      <c r="T2475" s="10">
        <f t="shared" si="77"/>
        <v>41223.456817129627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0">
        <f t="shared" si="76"/>
        <v>40416.67796296296</v>
      </c>
      <c r="T2476" s="10">
        <f t="shared" si="77"/>
        <v>40461.67796296296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0">
        <f t="shared" si="76"/>
        <v>40309.954340277778</v>
      </c>
      <c r="T2477" s="10">
        <f t="shared" si="77"/>
        <v>40369.583333333328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0">
        <f t="shared" si="76"/>
        <v>41912.995023148142</v>
      </c>
      <c r="T2478" s="10">
        <f t="shared" si="77"/>
        <v>41946.036689814813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0">
        <f t="shared" si="76"/>
        <v>41088.358159722222</v>
      </c>
      <c r="T2479" s="10">
        <f t="shared" si="77"/>
        <v>41133.358159722222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0">
        <f t="shared" si="76"/>
        <v>41257.617048611108</v>
      </c>
      <c r="T2480" s="10">
        <f t="shared" si="77"/>
        <v>41287.617048611108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0">
        <f t="shared" si="76"/>
        <v>41107.393449074072</v>
      </c>
      <c r="T2481" s="10">
        <f t="shared" si="77"/>
        <v>41117.75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0">
        <f t="shared" si="76"/>
        <v>42227.602824074071</v>
      </c>
      <c r="T2482" s="10">
        <f t="shared" si="77"/>
        <v>42287.602824074071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0">
        <f t="shared" si="76"/>
        <v>40999.312592592592</v>
      </c>
      <c r="T2483" s="10">
        <f t="shared" si="77"/>
        <v>41029.312592592592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0">
        <f t="shared" si="76"/>
        <v>40711.448877314811</v>
      </c>
      <c r="T2484" s="10">
        <f t="shared" si="77"/>
        <v>40756.448877314811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0">
        <f t="shared" si="76"/>
        <v>40970.416701388887</v>
      </c>
      <c r="T2485" s="10">
        <f t="shared" si="77"/>
        <v>41030.375034722223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0">
        <f t="shared" si="76"/>
        <v>40771.583368055552</v>
      </c>
      <c r="T2486" s="10">
        <f t="shared" si="77"/>
        <v>40801.583368055552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0">
        <f t="shared" si="76"/>
        <v>40793.665266203701</v>
      </c>
      <c r="T2487" s="10">
        <f t="shared" si="77"/>
        <v>40828.665266203701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0">
        <f t="shared" si="76"/>
        <v>40991.374722222223</v>
      </c>
      <c r="T2488" s="10">
        <f t="shared" si="77"/>
        <v>41021.374722222223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0">
        <f t="shared" si="76"/>
        <v>41025.749965277777</v>
      </c>
      <c r="T2489" s="10">
        <f t="shared" si="77"/>
        <v>41055.749965277777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0">
        <f t="shared" si="76"/>
        <v>40833.299861111111</v>
      </c>
      <c r="T2490" s="10">
        <f t="shared" si="77"/>
        <v>40863.341527777775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0">
        <f t="shared" si="76"/>
        <v>41373.356932870367</v>
      </c>
      <c r="T2491" s="10">
        <f t="shared" si="77"/>
        <v>41403.356932870367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0">
        <f t="shared" si="76"/>
        <v>41022.894398148142</v>
      </c>
      <c r="T2492" s="10">
        <f t="shared" si="77"/>
        <v>41082.894398148142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0">
        <f t="shared" si="76"/>
        <v>40542.505949074075</v>
      </c>
      <c r="T2493" s="10">
        <f t="shared" si="77"/>
        <v>40558.743749999994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0">
        <f t="shared" si="76"/>
        <v>41024.652638888889</v>
      </c>
      <c r="T2494" s="10">
        <f t="shared" si="77"/>
        <v>41076.082638888889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0">
        <f t="shared" si="76"/>
        <v>41347.834953703699</v>
      </c>
      <c r="T2495" s="10">
        <f t="shared" si="77"/>
        <v>41392.834953703699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0">
        <f t="shared" si="76"/>
        <v>41022.311851851846</v>
      </c>
      <c r="T2496" s="10">
        <f t="shared" si="77"/>
        <v>41052.311851851846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0">
        <f t="shared" si="76"/>
        <v>41036.613136574073</v>
      </c>
      <c r="T2497" s="10">
        <f t="shared" si="77"/>
        <v>41066.613136574073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0">
        <f t="shared" si="76"/>
        <v>41327.663101851853</v>
      </c>
      <c r="T2498" s="10">
        <f t="shared" si="77"/>
        <v>41362.621435185181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0">
        <f t="shared" ref="S2499:S2562" si="78">(((J2499/60)/60)/24)+DATE(1970,1,1)+(-8/24)</f>
        <v>40730.545578703699</v>
      </c>
      <c r="T2499" s="10">
        <f t="shared" ref="T2499:T2562" si="79">(((I2499/60)/60)/24)+DATE(1970,1,1)+(-8/24)</f>
        <v>40760.545578703699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0">
        <f t="shared" si="78"/>
        <v>42017.634108796294</v>
      </c>
      <c r="T2500" s="10">
        <f t="shared" si="79"/>
        <v>42031.634108796294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0">
        <f t="shared" si="78"/>
        <v>41226.315243055549</v>
      </c>
      <c r="T2501" s="10">
        <f t="shared" si="79"/>
        <v>41274.416666666664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0">
        <f t="shared" si="78"/>
        <v>41053.439525462964</v>
      </c>
      <c r="T2502" s="10">
        <f t="shared" si="79"/>
        <v>41083.439525462964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0">
        <f t="shared" si="78"/>
        <v>42244.443333333329</v>
      </c>
      <c r="T2503" s="10">
        <f t="shared" si="79"/>
        <v>42274.443333333329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0">
        <f t="shared" si="78"/>
        <v>41858.492106481477</v>
      </c>
      <c r="T2504" s="10">
        <f t="shared" si="79"/>
        <v>41903.492106481477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tr">
        <f>LEFT(N2505,FIND("/",N2505)-1)</f>
        <v>food</v>
      </c>
      <c r="R2505" t="str">
        <f>RIGHT(N2505,LEN(N2505)-FIND("/",N2505))</f>
        <v>restaurants</v>
      </c>
      <c r="S2505" s="10">
        <f t="shared" si="78"/>
        <v>42498.566064814811</v>
      </c>
      <c r="T2505" s="10">
        <f t="shared" si="79"/>
        <v>42528.54583333333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tr">
        <f>LEFT(N2506,FIND("/",N2506)-1)</f>
        <v>food</v>
      </c>
      <c r="R2506" t="str">
        <f>RIGHT(N2506,LEN(N2506)-FIND("/",N2506))</f>
        <v>restaurants</v>
      </c>
      <c r="S2506" s="10">
        <f t="shared" si="78"/>
        <v>41927.682106481479</v>
      </c>
      <c r="T2506" s="10">
        <f t="shared" si="79"/>
        <v>41957.723773148151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tr">
        <f>LEFT(N2507,FIND("/",N2507)-1)</f>
        <v>food</v>
      </c>
      <c r="R2507" t="str">
        <f>RIGHT(N2507,LEN(N2507)-FIND("/",N2507))</f>
        <v>restaurants</v>
      </c>
      <c r="S2507" s="10">
        <f t="shared" si="78"/>
        <v>42046.722407407404</v>
      </c>
      <c r="T2507" s="10">
        <f t="shared" si="79"/>
        <v>42076.68074074074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0">
        <f t="shared" si="78"/>
        <v>42257.963761574072</v>
      </c>
      <c r="T2508" s="10">
        <f t="shared" si="79"/>
        <v>42280.541666666664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tr">
        <f>LEFT(N2509,FIND("/",N2509)-1)</f>
        <v>food</v>
      </c>
      <c r="R2509" t="str">
        <f>RIGHT(N2509,LEN(N2509)-FIND("/",N2509))</f>
        <v>restaurants</v>
      </c>
      <c r="S2509" s="10">
        <f t="shared" si="78"/>
        <v>42104.739629629628</v>
      </c>
      <c r="T2509" s="10">
        <f t="shared" si="79"/>
        <v>42134.739629629628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tr">
        <f>LEFT(N2510,FIND("/",N2510)-1)</f>
        <v>food</v>
      </c>
      <c r="R2510" t="str">
        <f>RIGHT(N2510,LEN(N2510)-FIND("/",N2510))</f>
        <v>restaurants</v>
      </c>
      <c r="S2510" s="10">
        <f t="shared" si="78"/>
        <v>41835.618449074071</v>
      </c>
      <c r="T2510" s="10">
        <f t="shared" si="79"/>
        <v>41865.618449074071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0">
        <f t="shared" si="78"/>
        <v>42058.476261574069</v>
      </c>
      <c r="T2511" s="10">
        <f t="shared" si="79"/>
        <v>42114.434594907405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0">
        <f t="shared" si="78"/>
        <v>42078.66402777777</v>
      </c>
      <c r="T2512" s="10">
        <f t="shared" si="79"/>
        <v>42138.66402777777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tr">
        <f>LEFT(N2513,FIND("/",N2513)-1)</f>
        <v>food</v>
      </c>
      <c r="R2513" t="str">
        <f>RIGHT(N2513,LEN(N2513)-FIND("/",N2513))</f>
        <v>restaurants</v>
      </c>
      <c r="S2513" s="10">
        <f t="shared" si="78"/>
        <v>42371.113576388881</v>
      </c>
      <c r="T2513" s="10">
        <f t="shared" si="79"/>
        <v>42401.113576388881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tr">
        <f>LEFT(N2514,FIND("/",N2514)-1)</f>
        <v>food</v>
      </c>
      <c r="R2514" t="str">
        <f>RIGHT(N2514,LEN(N2514)-FIND("/",N2514))</f>
        <v>restaurants</v>
      </c>
      <c r="S2514" s="10">
        <f t="shared" si="78"/>
        <v>41971.543530092589</v>
      </c>
      <c r="T2514" s="10">
        <f t="shared" si="79"/>
        <v>41986.543530092589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tr">
        <f>LEFT(N2515,FIND("/",N2515)-1)</f>
        <v>food</v>
      </c>
      <c r="R2515" t="str">
        <f>RIGHT(N2515,LEN(N2515)-FIND("/",N2515))</f>
        <v>restaurants</v>
      </c>
      <c r="S2515" s="10">
        <f t="shared" si="78"/>
        <v>42731.673483796294</v>
      </c>
      <c r="T2515" s="10">
        <f t="shared" si="79"/>
        <v>42791.673483796294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0">
        <f t="shared" si="78"/>
        <v>41854.056446759256</v>
      </c>
      <c r="T2516" s="10">
        <f t="shared" si="79"/>
        <v>41871.056446759256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0">
        <f t="shared" si="78"/>
        <v>42027.50640046296</v>
      </c>
      <c r="T2517" s="10">
        <f t="shared" si="79"/>
        <v>42057.50640046296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tr">
        <f>LEFT(N2518,FIND("/",N2518)-1)</f>
        <v>food</v>
      </c>
      <c r="R2518" t="str">
        <f>RIGHT(N2518,LEN(N2518)-FIND("/",N2518))</f>
        <v>restaurants</v>
      </c>
      <c r="S2518" s="10">
        <f t="shared" si="78"/>
        <v>41942.320046296292</v>
      </c>
      <c r="T2518" s="10">
        <f t="shared" si="79"/>
        <v>41972.361712962964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0">
        <f t="shared" si="78"/>
        <v>42052.469097222223</v>
      </c>
      <c r="T2519" s="10">
        <f t="shared" si="79"/>
        <v>42082.427430555552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tr">
        <f>LEFT(N2520,FIND("/",N2520)-1)</f>
        <v>food</v>
      </c>
      <c r="R2520" t="str">
        <f>RIGHT(N2520,LEN(N2520)-FIND("/",N2520))</f>
        <v>restaurants</v>
      </c>
      <c r="S2520" s="10">
        <f t="shared" si="78"/>
        <v>41926.347546296296</v>
      </c>
      <c r="T2520" s="10">
        <f t="shared" si="79"/>
        <v>41956.38921296296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0">
        <f t="shared" si="78"/>
        <v>41808.821805555555</v>
      </c>
      <c r="T2521" s="10">
        <f t="shared" si="79"/>
        <v>41838.821805555555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tr">
        <f>LEFT(N2522,FIND("/",N2522)-1)</f>
        <v>food</v>
      </c>
      <c r="R2522" t="str">
        <f>RIGHT(N2522,LEN(N2522)-FIND("/",N2522))</f>
        <v>restaurants</v>
      </c>
      <c r="S2522" s="10">
        <f t="shared" si="78"/>
        <v>42612.267187500001</v>
      </c>
      <c r="T2522" s="10">
        <f t="shared" si="79"/>
        <v>42658.472916666658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0">
        <f t="shared" si="78"/>
        <v>42269.63450231481</v>
      </c>
      <c r="T2523" s="10">
        <f t="shared" si="79"/>
        <v>42290.63450231481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0">
        <f t="shared" si="78"/>
        <v>42460.240277777775</v>
      </c>
      <c r="T2524" s="10">
        <f t="shared" si="79"/>
        <v>42482.286111111105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0">
        <f t="shared" si="78"/>
        <v>41930.642268518517</v>
      </c>
      <c r="T2525" s="10">
        <f t="shared" si="79"/>
        <v>41960.683935185189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0">
        <f t="shared" si="78"/>
        <v>41961.474039351851</v>
      </c>
      <c r="T2526" s="10">
        <f t="shared" si="79"/>
        <v>41993.854166666664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0">
        <f t="shared" si="78"/>
        <v>41058.511238425926</v>
      </c>
      <c r="T2527" s="10">
        <f t="shared" si="79"/>
        <v>41088.511238425926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0">
        <f t="shared" si="78"/>
        <v>41952.757800925923</v>
      </c>
      <c r="T2528" s="10">
        <f t="shared" si="79"/>
        <v>41980.874305555553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0">
        <f t="shared" si="78"/>
        <v>41546.417719907404</v>
      </c>
      <c r="T2529" s="10">
        <f t="shared" si="79"/>
        <v>41564.832638888889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0">
        <f t="shared" si="78"/>
        <v>42217.501192129632</v>
      </c>
      <c r="T2530" s="10">
        <f t="shared" si="79"/>
        <v>42236.124999999993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0">
        <f t="shared" si="78"/>
        <v>40947.747395833328</v>
      </c>
      <c r="T2531" s="10">
        <f t="shared" si="79"/>
        <v>40992.705729166664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0">
        <f t="shared" si="78"/>
        <v>42081.531307870369</v>
      </c>
      <c r="T2532" s="10">
        <f t="shared" si="79"/>
        <v>42113.868055555555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0">
        <f t="shared" si="78"/>
        <v>42208.346689814811</v>
      </c>
      <c r="T2533" s="10">
        <f t="shared" si="79"/>
        <v>42230.832638888889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0">
        <f t="shared" si="78"/>
        <v>41107.515810185185</v>
      </c>
      <c r="T2534" s="10">
        <f t="shared" si="79"/>
        <v>41137.515810185185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0">
        <f t="shared" si="78"/>
        <v>41304.417951388888</v>
      </c>
      <c r="T2535" s="10">
        <f t="shared" si="79"/>
        <v>41334.417453703703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0">
        <f t="shared" si="78"/>
        <v>40127.367037037038</v>
      </c>
      <c r="T2536" s="10">
        <f t="shared" si="79"/>
        <v>40178.916666666664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0">
        <f t="shared" si="78"/>
        <v>41943.457696759258</v>
      </c>
      <c r="T2537" s="10">
        <f t="shared" si="79"/>
        <v>41974.499363425923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0">
        <f t="shared" si="78"/>
        <v>41463.77275462963</v>
      </c>
      <c r="T2538" s="10">
        <f t="shared" si="79"/>
        <v>41484.77275462963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0">
        <f t="shared" si="78"/>
        <v>40696.315451388888</v>
      </c>
      <c r="T2539" s="10">
        <f t="shared" si="79"/>
        <v>40756.315451388888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0">
        <f t="shared" si="78"/>
        <v>41298.176631944443</v>
      </c>
      <c r="T2540" s="10">
        <f t="shared" si="79"/>
        <v>41328.874305555553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0">
        <f t="shared" si="78"/>
        <v>41977.568888888891</v>
      </c>
      <c r="T2541" s="10">
        <f t="shared" si="79"/>
        <v>42037.568888888891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0">
        <f t="shared" si="78"/>
        <v>40785.341678240737</v>
      </c>
      <c r="T2542" s="10">
        <f t="shared" si="79"/>
        <v>40845.341678240737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0">
        <f t="shared" si="78"/>
        <v>41483.115949074068</v>
      </c>
      <c r="T2543" s="10">
        <f t="shared" si="79"/>
        <v>41543.115949074068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0">
        <f t="shared" si="78"/>
        <v>41509.093252314815</v>
      </c>
      <c r="T2544" s="10">
        <f t="shared" si="79"/>
        <v>41547.832638888889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0">
        <f t="shared" si="78"/>
        <v>40513.774282407401</v>
      </c>
      <c r="T2545" s="10">
        <f t="shared" si="79"/>
        <v>40544.791666666664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0">
        <f t="shared" si="78"/>
        <v>41068.1871412037</v>
      </c>
      <c r="T2546" s="10">
        <f t="shared" si="79"/>
        <v>41098.1871412037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0">
        <f t="shared" si="78"/>
        <v>42026.804837962954</v>
      </c>
      <c r="T2547" s="10">
        <f t="shared" si="79"/>
        <v>42061.687499999993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0">
        <f t="shared" si="78"/>
        <v>41524.525219907402</v>
      </c>
      <c r="T2548" s="10">
        <f t="shared" si="79"/>
        <v>41551.875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0">
        <f t="shared" si="78"/>
        <v>40973.439849537033</v>
      </c>
      <c r="T2549" s="10">
        <f t="shared" si="79"/>
        <v>41003.398182870369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0">
        <f t="shared" si="78"/>
        <v>42618.292094907411</v>
      </c>
      <c r="T2550" s="10">
        <f t="shared" si="79"/>
        <v>42642.852083333331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0">
        <f t="shared" si="78"/>
        <v>41390.424421296295</v>
      </c>
      <c r="T2551" s="10">
        <f t="shared" si="79"/>
        <v>41425.375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0">
        <f t="shared" si="78"/>
        <v>42228.300995370366</v>
      </c>
      <c r="T2552" s="10">
        <f t="shared" si="79"/>
        <v>42284.832638888889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0">
        <f t="shared" si="78"/>
        <v>40960.918807870366</v>
      </c>
      <c r="T2553" s="10">
        <f t="shared" si="79"/>
        <v>40989.533333333333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0">
        <f t="shared" si="78"/>
        <v>42769.476631944439</v>
      </c>
      <c r="T2554" s="10">
        <f t="shared" si="79"/>
        <v>42799.476631944439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0">
        <f t="shared" si="78"/>
        <v>41112.86582175926</v>
      </c>
      <c r="T2555" s="10">
        <f t="shared" si="79"/>
        <v>41172.86582175926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0">
        <f t="shared" si="78"/>
        <v>42124.744942129626</v>
      </c>
      <c r="T2556" s="10">
        <f t="shared" si="79"/>
        <v>42155.832638888889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0">
        <f t="shared" si="78"/>
        <v>41026.32167824074</v>
      </c>
      <c r="T2557" s="10">
        <f t="shared" si="79"/>
        <v>41057.32167824074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0">
        <f t="shared" si="78"/>
        <v>41222.658067129625</v>
      </c>
      <c r="T2558" s="10">
        <f t="shared" si="79"/>
        <v>41267.658067129625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0">
        <f t="shared" si="78"/>
        <v>41744.411874999998</v>
      </c>
      <c r="T2559" s="10">
        <f t="shared" si="79"/>
        <v>41774.411874999998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0">
        <f t="shared" si="78"/>
        <v>42093.526689814818</v>
      </c>
      <c r="T2560" s="10">
        <f t="shared" si="79"/>
        <v>42125.249305555553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0">
        <f t="shared" si="78"/>
        <v>40829.540324074071</v>
      </c>
      <c r="T2561" s="10">
        <f t="shared" si="79"/>
        <v>40862.484027777777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0">
        <f t="shared" si="78"/>
        <v>42039.617754629631</v>
      </c>
      <c r="T2562" s="10">
        <f t="shared" si="79"/>
        <v>42069.617754629631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tr">
        <f>LEFT(N2563,FIND("/",N2563)-1)</f>
        <v>food</v>
      </c>
      <c r="R2563" t="str">
        <f>RIGHT(N2563,LEN(N2563)-FIND("/",N2563))</f>
        <v>food trucks</v>
      </c>
      <c r="S2563" s="10">
        <f t="shared" ref="S2563:S2626" si="80">(((J2563/60)/60)/24)+DATE(1970,1,1)+(-8/24)</f>
        <v>42260.195474537039</v>
      </c>
      <c r="T2563" s="10">
        <f t="shared" ref="T2563:T2626" si="81">(((I2563/60)/60)/24)+DATE(1970,1,1)+(-8/24)</f>
        <v>42290.195474537039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0">
        <f t="shared" si="80"/>
        <v>42594.191423611112</v>
      </c>
      <c r="T2564" s="10">
        <f t="shared" si="81"/>
        <v>42654.191423611112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tr">
        <f>LEFT(N2565,FIND("/",N2565)-1)</f>
        <v>food</v>
      </c>
      <c r="R2565" t="str">
        <f>RIGHT(N2565,LEN(N2565)-FIND("/",N2565))</f>
        <v>food trucks</v>
      </c>
      <c r="S2565" s="10">
        <f t="shared" si="80"/>
        <v>42154.806145833332</v>
      </c>
      <c r="T2565" s="10">
        <f t="shared" si="81"/>
        <v>42214.806145833332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tr">
        <f>LEFT(N2566,FIND("/",N2566)-1)</f>
        <v>food</v>
      </c>
      <c r="R2566" t="str">
        <f>RIGHT(N2566,LEN(N2566)-FIND("/",N2566))</f>
        <v>food trucks</v>
      </c>
      <c r="S2566" s="10">
        <f t="shared" si="80"/>
        <v>41821.70716435185</v>
      </c>
      <c r="T2566" s="10">
        <f t="shared" si="81"/>
        <v>41851.70716435185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0">
        <f t="shared" si="80"/>
        <v>42440.317002314812</v>
      </c>
      <c r="T2567" s="10">
        <f t="shared" si="81"/>
        <v>42499.534722222219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tr">
        <f>LEFT(N2568,FIND("/",N2568)-1)</f>
        <v>food</v>
      </c>
      <c r="R2568" t="str">
        <f>RIGHT(N2568,LEN(N2568)-FIND("/",N2568))</f>
        <v>food trucks</v>
      </c>
      <c r="S2568" s="10">
        <f t="shared" si="80"/>
        <v>41842.647546296292</v>
      </c>
      <c r="T2568" s="10">
        <f t="shared" si="81"/>
        <v>41872.647546296292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0">
        <f t="shared" si="80"/>
        <v>42087.545578703699</v>
      </c>
      <c r="T2569" s="10">
        <f t="shared" si="81"/>
        <v>42117.545578703699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0">
        <f t="shared" si="80"/>
        <v>42584.33326388889</v>
      </c>
      <c r="T2570" s="10">
        <f t="shared" si="81"/>
        <v>42614.33326388889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0">
        <f t="shared" si="80"/>
        <v>42233.772129629629</v>
      </c>
      <c r="T2571" s="10">
        <f t="shared" si="81"/>
        <v>42263.772129629629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0">
        <f t="shared" si="80"/>
        <v>42744.569849537038</v>
      </c>
      <c r="T2572" s="10">
        <f t="shared" si="81"/>
        <v>42774.569849537038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0">
        <f t="shared" si="80"/>
        <v>42449.008344907408</v>
      </c>
      <c r="T2573" s="10">
        <f t="shared" si="81"/>
        <v>42509.008344907408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tr">
        <f>LEFT(N2574,FIND("/",N2574)-1)</f>
        <v>food</v>
      </c>
      <c r="R2574" t="str">
        <f>RIGHT(N2574,LEN(N2574)-FIND("/",N2574))</f>
        <v>food trucks</v>
      </c>
      <c r="S2574" s="10">
        <f t="shared" si="80"/>
        <v>42076.786076388882</v>
      </c>
      <c r="T2574" s="10">
        <f t="shared" si="81"/>
        <v>42106.786076388882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tr">
        <f>LEFT(N2575,FIND("/",N2575)-1)</f>
        <v>food</v>
      </c>
      <c r="R2575" t="str">
        <f>RIGHT(N2575,LEN(N2575)-FIND("/",N2575))</f>
        <v>food trucks</v>
      </c>
      <c r="S2575" s="10">
        <f t="shared" si="80"/>
        <v>41829.258668981478</v>
      </c>
      <c r="T2575" s="10">
        <f t="shared" si="81"/>
        <v>41874.258668981478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tr">
        <f>LEFT(N2576,FIND("/",N2576)-1)</f>
        <v>food</v>
      </c>
      <c r="R2576" t="str">
        <f>RIGHT(N2576,LEN(N2576)-FIND("/",N2576))</f>
        <v>food trucks</v>
      </c>
      <c r="S2576" s="10">
        <f t="shared" si="80"/>
        <v>42487.492418981477</v>
      </c>
      <c r="T2576" s="10">
        <f t="shared" si="81"/>
        <v>42508.492418981477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tr">
        <f>LEFT(N2577,FIND("/",N2577)-1)</f>
        <v>food</v>
      </c>
      <c r="R2577" t="str">
        <f>RIGHT(N2577,LEN(N2577)-FIND("/",N2577))</f>
        <v>food trucks</v>
      </c>
      <c r="S2577" s="10">
        <f t="shared" si="80"/>
        <v>41985.77539351851</v>
      </c>
      <c r="T2577" s="10">
        <f t="shared" si="81"/>
        <v>42015.77539351851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tr">
        <f>LEFT(N2578,FIND("/",N2578)-1)</f>
        <v>food</v>
      </c>
      <c r="R2578" t="str">
        <f>RIGHT(N2578,LEN(N2578)-FIND("/",N2578))</f>
        <v>food trucks</v>
      </c>
      <c r="S2578" s="10">
        <f t="shared" si="80"/>
        <v>42059.676469907405</v>
      </c>
      <c r="T2578" s="10">
        <f t="shared" si="81"/>
        <v>42104.634803240733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tr">
        <f>LEFT(N2579,FIND("/",N2579)-1)</f>
        <v>food</v>
      </c>
      <c r="R2579" t="str">
        <f>RIGHT(N2579,LEN(N2579)-FIND("/",N2579))</f>
        <v>food trucks</v>
      </c>
      <c r="S2579" s="10">
        <f t="shared" si="80"/>
        <v>41830.487233796295</v>
      </c>
      <c r="T2579" s="10">
        <f t="shared" si="81"/>
        <v>41855.487233796295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tr">
        <f>LEFT(N2580,FIND("/",N2580)-1)</f>
        <v>food</v>
      </c>
      <c r="R2580" t="str">
        <f>RIGHT(N2580,LEN(N2580)-FIND("/",N2580))</f>
        <v>food trucks</v>
      </c>
      <c r="S2580" s="10">
        <f t="shared" si="80"/>
        <v>42237.689571759263</v>
      </c>
      <c r="T2580" s="10">
        <f t="shared" si="81"/>
        <v>42286.374999999993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0">
        <f t="shared" si="80"/>
        <v>41837.496562499997</v>
      </c>
      <c r="T2581" s="10">
        <f t="shared" si="81"/>
        <v>41897.496562499997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0">
        <f t="shared" si="80"/>
        <v>42109.993090277778</v>
      </c>
      <c r="T2582" s="10">
        <f t="shared" si="81"/>
        <v>42139.791666666664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0">
        <f t="shared" si="80"/>
        <v>42294.295115740737</v>
      </c>
      <c r="T2583" s="10">
        <f t="shared" si="81"/>
        <v>42324.336782407401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0">
        <f t="shared" si="80"/>
        <v>42642.655486111107</v>
      </c>
      <c r="T2584" s="10">
        <f t="shared" si="81"/>
        <v>42672.655486111107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0">
        <f t="shared" si="80"/>
        <v>42019.436111111114</v>
      </c>
      <c r="T2585" s="10">
        <f t="shared" si="81"/>
        <v>42079.394444444442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tr">
        <f>LEFT(N2586,FIND("/",N2586)-1)</f>
        <v>food</v>
      </c>
      <c r="R2586" t="str">
        <f>RIGHT(N2586,LEN(N2586)-FIND("/",N2586))</f>
        <v>food trucks</v>
      </c>
      <c r="S2586" s="10">
        <f t="shared" si="80"/>
        <v>42139.839918981481</v>
      </c>
      <c r="T2586" s="10">
        <f t="shared" si="81"/>
        <v>42169.839918981481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0">
        <f t="shared" si="80"/>
        <v>41795.629999999997</v>
      </c>
      <c r="T2587" s="10">
        <f t="shared" si="81"/>
        <v>41825.629999999997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0">
        <f t="shared" si="80"/>
        <v>42332.996944444443</v>
      </c>
      <c r="T2588" s="10">
        <f t="shared" si="81"/>
        <v>42362.996944444443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0">
        <f t="shared" si="80"/>
        <v>42338.342048611106</v>
      </c>
      <c r="T2589" s="10">
        <f t="shared" si="81"/>
        <v>42368.342048611106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0">
        <f t="shared" si="80"/>
        <v>42042.342893518515</v>
      </c>
      <c r="T2590" s="10">
        <f t="shared" si="81"/>
        <v>42094.218055555553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0">
        <f t="shared" si="80"/>
        <v>42422.202858796292</v>
      </c>
      <c r="T2591" s="10">
        <f t="shared" si="81"/>
        <v>42452.161192129628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tr">
        <f>LEFT(N2592,FIND("/",N2592)-1)</f>
        <v>food</v>
      </c>
      <c r="R2592" t="str">
        <f>RIGHT(N2592,LEN(N2592)-FIND("/",N2592))</f>
        <v>food trucks</v>
      </c>
      <c r="S2592" s="10">
        <f t="shared" si="80"/>
        <v>42388.255752314813</v>
      </c>
      <c r="T2592" s="10">
        <f t="shared" si="81"/>
        <v>42395.255752314813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0">
        <f t="shared" si="80"/>
        <v>42382.573194444441</v>
      </c>
      <c r="T2593" s="10">
        <f t="shared" si="81"/>
        <v>42442.531527777777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0">
        <f t="shared" si="80"/>
        <v>41887.467835648145</v>
      </c>
      <c r="T2594" s="10">
        <f t="shared" si="81"/>
        <v>41917.467835648145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tr">
        <f>LEFT(N2595,FIND("/",N2595)-1)</f>
        <v>food</v>
      </c>
      <c r="R2595" t="str">
        <f>RIGHT(N2595,LEN(N2595)-FIND("/",N2595))</f>
        <v>food trucks</v>
      </c>
      <c r="S2595" s="10">
        <f t="shared" si="80"/>
        <v>42089.511875000004</v>
      </c>
      <c r="T2595" s="10">
        <f t="shared" si="81"/>
        <v>42119.511875000004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0">
        <f t="shared" si="80"/>
        <v>41828.634583333333</v>
      </c>
      <c r="T2596" s="10">
        <f t="shared" si="81"/>
        <v>41858.634583333333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0">
        <f t="shared" si="80"/>
        <v>42759.910879629628</v>
      </c>
      <c r="T2597" s="10">
        <f t="shared" si="81"/>
        <v>42789.910879629628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0">
        <f t="shared" si="80"/>
        <v>41828.33112268518</v>
      </c>
      <c r="T2598" s="10">
        <f t="shared" si="81"/>
        <v>41858.33112268518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0">
        <f t="shared" si="80"/>
        <v>42510.008298611108</v>
      </c>
      <c r="T2599" s="10">
        <f t="shared" si="81"/>
        <v>42540.008298611108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0">
        <f t="shared" si="80"/>
        <v>42240.506956018515</v>
      </c>
      <c r="T2600" s="10">
        <f t="shared" si="81"/>
        <v>42270.506956018515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0">
        <f t="shared" si="80"/>
        <v>41809.420682870368</v>
      </c>
      <c r="T2601" s="10">
        <f t="shared" si="81"/>
        <v>41854.420682870368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0">
        <f t="shared" si="80"/>
        <v>42394.567129629628</v>
      </c>
      <c r="T2602" s="10">
        <f t="shared" si="81"/>
        <v>42454.525462962956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0">
        <f t="shared" si="80"/>
        <v>41150.56885416666</v>
      </c>
      <c r="T2603" s="10">
        <f t="shared" si="81"/>
        <v>41164.832638888889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0">
        <f t="shared" si="80"/>
        <v>41915.413981481477</v>
      </c>
      <c r="T2604" s="10">
        <f t="shared" si="81"/>
        <v>41955.555555555555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0">
        <f t="shared" si="80"/>
        <v>41617.579328703701</v>
      </c>
      <c r="T2605" s="10">
        <f t="shared" si="81"/>
        <v>41631.579328703701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0">
        <f t="shared" si="80"/>
        <v>40997.717858796292</v>
      </c>
      <c r="T2606" s="10">
        <f t="shared" si="81"/>
        <v>41027.717858796292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0">
        <f t="shared" si="80"/>
        <v>42508.20821759259</v>
      </c>
      <c r="T2607" s="10">
        <f t="shared" si="81"/>
        <v>42538.20821759259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0">
        <f t="shared" si="80"/>
        <v>41726.379421296297</v>
      </c>
      <c r="T2608" s="10">
        <f t="shared" si="81"/>
        <v>41758.379421296297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0">
        <f t="shared" si="80"/>
        <v>42184.541342592587</v>
      </c>
      <c r="T2609" s="10">
        <f t="shared" si="81"/>
        <v>42227.749999999993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0">
        <f t="shared" si="80"/>
        <v>42767.468379629623</v>
      </c>
      <c r="T2610" s="10">
        <f t="shared" si="81"/>
        <v>42808.666666666664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0">
        <f t="shared" si="80"/>
        <v>41074.90452546296</v>
      </c>
      <c r="T2611" s="10">
        <f t="shared" si="81"/>
        <v>41104.90452546296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0">
        <f t="shared" si="80"/>
        <v>42564.547743055555</v>
      </c>
      <c r="T2612" s="10">
        <f t="shared" si="81"/>
        <v>42603.957638888889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0">
        <f t="shared" si="80"/>
        <v>42704.002476851849</v>
      </c>
      <c r="T2613" s="10">
        <f t="shared" si="81"/>
        <v>42737.624305555553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0">
        <f t="shared" si="80"/>
        <v>41981.809837962959</v>
      </c>
      <c r="T2614" s="10">
        <f t="shared" si="81"/>
        <v>42012.809837962959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0">
        <f t="shared" si="80"/>
        <v>41143.484884259255</v>
      </c>
      <c r="T2615" s="10">
        <f t="shared" si="81"/>
        <v>41173.484884259255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0">
        <f t="shared" si="80"/>
        <v>41730.375138888885</v>
      </c>
      <c r="T2616" s="10">
        <f t="shared" si="81"/>
        <v>41758.875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0">
        <f t="shared" si="80"/>
        <v>42453.163935185185</v>
      </c>
      <c r="T2617" s="10">
        <f t="shared" si="81"/>
        <v>42490.166666666664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0">
        <f t="shared" si="80"/>
        <v>42211.661215277774</v>
      </c>
      <c r="T2618" s="10">
        <f t="shared" si="81"/>
        <v>42241.661215277774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0">
        <f t="shared" si="80"/>
        <v>41902.541099537033</v>
      </c>
      <c r="T2619" s="10">
        <f t="shared" si="81"/>
        <v>41932.541099537033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0">
        <f t="shared" si="80"/>
        <v>42279.459039351852</v>
      </c>
      <c r="T2620" s="10">
        <f t="shared" si="81"/>
        <v>42339.500706018516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0">
        <f t="shared" si="80"/>
        <v>42273.55097222222</v>
      </c>
      <c r="T2621" s="10">
        <f t="shared" si="81"/>
        <v>42300.124999999993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0">
        <f t="shared" si="80"/>
        <v>42250.833819444444</v>
      </c>
      <c r="T2622" s="10">
        <f t="shared" si="81"/>
        <v>42287.708333333336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0">
        <f t="shared" si="80"/>
        <v>42115.414212962954</v>
      </c>
      <c r="T2623" s="10">
        <f t="shared" si="81"/>
        <v>42145.414212962954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0">
        <f t="shared" si="80"/>
        <v>42689.409907407404</v>
      </c>
      <c r="T2624" s="10">
        <f t="shared" si="81"/>
        <v>42734.409907407404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0">
        <f t="shared" si="80"/>
        <v>42691.923217592594</v>
      </c>
      <c r="T2625" s="10">
        <f t="shared" si="81"/>
        <v>42705.923217592594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0">
        <f t="shared" si="80"/>
        <v>41144.088217592594</v>
      </c>
      <c r="T2626" s="10">
        <f t="shared" si="81"/>
        <v>41165.088217592594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0">
        <f t="shared" ref="S2627:S2690" si="82">(((J2627/60)/60)/24)+DATE(1970,1,1)+(-8/24)</f>
        <v>42658.476944444446</v>
      </c>
      <c r="T2627" s="10">
        <f t="shared" ref="T2627:T2690" si="83">(((I2627/60)/60)/24)+DATE(1970,1,1)+(-8/24)</f>
        <v>42683.518611111103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0">
        <f t="shared" si="82"/>
        <v>42128.29478009259</v>
      </c>
      <c r="T2628" s="10">
        <f t="shared" si="83"/>
        <v>42158.29478009259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0">
        <f t="shared" si="82"/>
        <v>42304.496076388888</v>
      </c>
      <c r="T2629" s="10">
        <f t="shared" si="83"/>
        <v>42334.53774305556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0">
        <f t="shared" si="82"/>
        <v>41953.632719907408</v>
      </c>
      <c r="T2630" s="10">
        <f t="shared" si="83"/>
        <v>41973.632719907408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0">
        <f t="shared" si="82"/>
        <v>42108.205115740733</v>
      </c>
      <c r="T2631" s="10">
        <f t="shared" si="83"/>
        <v>42138.205115740733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0">
        <f t="shared" si="82"/>
        <v>42523.772129629629</v>
      </c>
      <c r="T2632" s="10">
        <f t="shared" si="83"/>
        <v>42551.083333333336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0">
        <f t="shared" si="82"/>
        <v>42217.835960648146</v>
      </c>
      <c r="T2633" s="10">
        <f t="shared" si="83"/>
        <v>42245.835960648146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0">
        <f t="shared" si="82"/>
        <v>42493.728460648148</v>
      </c>
      <c r="T2634" s="10">
        <f t="shared" si="83"/>
        <v>42518.728460648148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0">
        <f t="shared" si="82"/>
        <v>41667.489953703705</v>
      </c>
      <c r="T2635" s="10">
        <f t="shared" si="83"/>
        <v>41697.625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0">
        <f t="shared" si="82"/>
        <v>42612.323159722226</v>
      </c>
      <c r="T2636" s="10">
        <f t="shared" si="83"/>
        <v>42642.323159722226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0">
        <f t="shared" si="82"/>
        <v>42037.617604166669</v>
      </c>
      <c r="T2637" s="10">
        <f t="shared" si="83"/>
        <v>42072.575937499998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0">
        <f t="shared" si="82"/>
        <v>42636.281412037039</v>
      </c>
      <c r="T2638" s="10">
        <f t="shared" si="83"/>
        <v>42658.708333333336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0">
        <f t="shared" si="82"/>
        <v>42639.216145833336</v>
      </c>
      <c r="T2639" s="10">
        <f t="shared" si="83"/>
        <v>42655.216145833336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0">
        <f t="shared" si="82"/>
        <v>41989.57980324074</v>
      </c>
      <c r="T2640" s="10">
        <f t="shared" si="83"/>
        <v>42019.57980324074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0">
        <f t="shared" si="82"/>
        <v>42024.531805555554</v>
      </c>
      <c r="T2641" s="10">
        <f t="shared" si="83"/>
        <v>42054.531805555554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0">
        <f t="shared" si="82"/>
        <v>42102.827245370368</v>
      </c>
      <c r="T2642" s="10">
        <f t="shared" si="83"/>
        <v>42162.827245370368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0">
        <f t="shared" si="82"/>
        <v>41880.493784722217</v>
      </c>
      <c r="T2643" s="10">
        <f t="shared" si="83"/>
        <v>41897.506249999999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tr">
        <f>LEFT(N2644,FIND("/",N2644)-1)</f>
        <v>technology</v>
      </c>
      <c r="R2644" t="str">
        <f>RIGHT(N2644,LEN(N2644)-FIND("/",N2644))</f>
        <v>space exploration</v>
      </c>
      <c r="S2644" s="10">
        <f t="shared" si="82"/>
        <v>42535.91328703703</v>
      </c>
      <c r="T2644" s="10">
        <f t="shared" si="83"/>
        <v>42565.956249999996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0">
        <f t="shared" si="82"/>
        <v>42689.249016203699</v>
      </c>
      <c r="T2645" s="10">
        <f t="shared" si="83"/>
        <v>42724.999305555553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0">
        <f t="shared" si="82"/>
        <v>42774.458738425928</v>
      </c>
      <c r="T2646" s="10">
        <f t="shared" si="83"/>
        <v>42804.458738425928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0">
        <f t="shared" si="82"/>
        <v>41921.509293981479</v>
      </c>
      <c r="T2647" s="10">
        <f t="shared" si="83"/>
        <v>41951.550960648143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0">
        <f t="shared" si="82"/>
        <v>42225.97996527778</v>
      </c>
      <c r="T2648" s="10">
        <f t="shared" si="83"/>
        <v>42255.97996527778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0">
        <f t="shared" si="82"/>
        <v>42199.928460648145</v>
      </c>
      <c r="T2649" s="10">
        <f t="shared" si="83"/>
        <v>42229.928460648145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0">
        <f t="shared" si="82"/>
        <v>42408.381481481476</v>
      </c>
      <c r="T2650" s="10">
        <f t="shared" si="83"/>
        <v>42438.381481481476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0">
        <f t="shared" si="82"/>
        <v>42341.663668981484</v>
      </c>
      <c r="T2651" s="10">
        <f t="shared" si="83"/>
        <v>42401.663668981484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0">
        <f t="shared" si="82"/>
        <v>42695.291006944441</v>
      </c>
      <c r="T2652" s="10">
        <f t="shared" si="83"/>
        <v>42725.291006944441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0">
        <f t="shared" si="82"/>
        <v>42327.472326388881</v>
      </c>
      <c r="T2653" s="10">
        <f t="shared" si="83"/>
        <v>42355.472326388881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0">
        <f t="shared" si="82"/>
        <v>41952.825520833336</v>
      </c>
      <c r="T2654" s="10">
        <f t="shared" si="83"/>
        <v>41982.825520833336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0">
        <f t="shared" si="82"/>
        <v>41771.318599537037</v>
      </c>
      <c r="T2655" s="10">
        <f t="shared" si="83"/>
        <v>41802.833333333328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0">
        <f t="shared" si="82"/>
        <v>42055.26766203704</v>
      </c>
      <c r="T2656" s="10">
        <f t="shared" si="83"/>
        <v>42115.225995370369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0">
        <f t="shared" si="82"/>
        <v>42381.532951388886</v>
      </c>
      <c r="T2657" s="10">
        <f t="shared" si="83"/>
        <v>42409.499999999993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0">
        <f t="shared" si="82"/>
        <v>42767.355185185181</v>
      </c>
      <c r="T2658" s="10">
        <f t="shared" si="83"/>
        <v>42806.458333333336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0">
        <f t="shared" si="82"/>
        <v>42551.595520833333</v>
      </c>
      <c r="T2659" s="10">
        <f t="shared" si="83"/>
        <v>42584.729166666664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0">
        <f t="shared" si="82"/>
        <v>42551.550856481481</v>
      </c>
      <c r="T2660" s="10">
        <f t="shared" si="83"/>
        <v>42581.550856481481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0">
        <f t="shared" si="82"/>
        <v>42081.736226851855</v>
      </c>
      <c r="T2661" s="10">
        <f t="shared" si="83"/>
        <v>42111.736226851855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0">
        <f t="shared" si="82"/>
        <v>42272.379837962959</v>
      </c>
      <c r="T2662" s="10">
        <f t="shared" si="83"/>
        <v>42332.421504629623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0">
        <f t="shared" si="82"/>
        <v>41542.625115740739</v>
      </c>
      <c r="T2663" s="10">
        <f t="shared" si="83"/>
        <v>41572.625115740739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0">
        <f t="shared" si="82"/>
        <v>42207.413344907407</v>
      </c>
      <c r="T2664" s="10">
        <f t="shared" si="83"/>
        <v>42237.413344907407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0">
        <f t="shared" si="82"/>
        <v>42222.28943287037</v>
      </c>
      <c r="T2665" s="10">
        <f t="shared" si="83"/>
        <v>42251.291666666664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0">
        <f t="shared" si="82"/>
        <v>42312.692094907405</v>
      </c>
      <c r="T2666" s="10">
        <f t="shared" si="83"/>
        <v>42346.957638888889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0">
        <f t="shared" si="82"/>
        <v>42083.562199074069</v>
      </c>
      <c r="T2667" s="10">
        <f t="shared" si="83"/>
        <v>42128.562199074069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0">
        <f t="shared" si="82"/>
        <v>42235.43100694444</v>
      </c>
      <c r="T2668" s="10">
        <f t="shared" si="83"/>
        <v>42272.541666666664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0">
        <f t="shared" si="82"/>
        <v>42380.592777777776</v>
      </c>
      <c r="T2669" s="10">
        <f t="shared" si="83"/>
        <v>42410.592777777776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0">
        <f t="shared" si="82"/>
        <v>42275.255381944437</v>
      </c>
      <c r="T2670" s="10">
        <f t="shared" si="83"/>
        <v>42317.272222222215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0">
        <f t="shared" si="82"/>
        <v>42318.702499999999</v>
      </c>
      <c r="T2671" s="10">
        <f t="shared" si="83"/>
        <v>42378.702499999999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0">
        <f t="shared" si="82"/>
        <v>41820.687268518515</v>
      </c>
      <c r="T2672" s="10">
        <f t="shared" si="83"/>
        <v>41848.687268518515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0">
        <f t="shared" si="82"/>
        <v>41962.415694444448</v>
      </c>
      <c r="T2673" s="10">
        <f t="shared" si="83"/>
        <v>41992.484722222223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0">
        <f t="shared" si="82"/>
        <v>42344.550810185181</v>
      </c>
      <c r="T2674" s="10">
        <f t="shared" si="83"/>
        <v>42365.916666666664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0">
        <f t="shared" si="82"/>
        <v>41912.208321759259</v>
      </c>
      <c r="T2675" s="10">
        <f t="shared" si="83"/>
        <v>41941.614583333328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0">
        <f t="shared" si="82"/>
        <v>42529.299421296295</v>
      </c>
      <c r="T2676" s="10">
        <f t="shared" si="83"/>
        <v>42555.874305555553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0">
        <f t="shared" si="82"/>
        <v>41923.524178240739</v>
      </c>
      <c r="T2677" s="10">
        <f t="shared" si="83"/>
        <v>41953.565844907404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0">
        <f t="shared" si="82"/>
        <v>42482.291365740741</v>
      </c>
      <c r="T2678" s="10">
        <f t="shared" si="83"/>
        <v>42512.291365740741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0">
        <f t="shared" si="82"/>
        <v>41792.696099537032</v>
      </c>
      <c r="T2679" s="10">
        <f t="shared" si="83"/>
        <v>41822.696099537032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0">
        <f t="shared" si="82"/>
        <v>42241.464872685181</v>
      </c>
      <c r="T2680" s="10">
        <f t="shared" si="83"/>
        <v>42271.464872685181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0">
        <f t="shared" si="82"/>
        <v>42032.667754629627</v>
      </c>
      <c r="T2681" s="10">
        <f t="shared" si="83"/>
        <v>42062.667754629627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0">
        <f t="shared" si="82"/>
        <v>42435.878368055557</v>
      </c>
      <c r="T2682" s="10">
        <f t="shared" si="83"/>
        <v>42465.836701388886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0">
        <f t="shared" si="82"/>
        <v>41805.561921296292</v>
      </c>
      <c r="T2683" s="10">
        <f t="shared" si="83"/>
        <v>41830.561921296292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0">
        <f t="shared" si="82"/>
        <v>41932.538657407407</v>
      </c>
      <c r="T2684" s="10">
        <f t="shared" si="83"/>
        <v>41964.915972222218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0">
        <f t="shared" si="82"/>
        <v>42034.421759259254</v>
      </c>
      <c r="T2685" s="10">
        <f t="shared" si="83"/>
        <v>42064.421759259254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0">
        <f t="shared" si="82"/>
        <v>41820.581307870365</v>
      </c>
      <c r="T2686" s="10">
        <f t="shared" si="83"/>
        <v>41860.581307870365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0">
        <f t="shared" si="82"/>
        <v>42061.362615740734</v>
      </c>
      <c r="T2687" s="10">
        <f t="shared" si="83"/>
        <v>42121.320949074077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tr">
        <f>LEFT(N2688,FIND("/",N2688)-1)</f>
        <v>food</v>
      </c>
      <c r="R2688" t="str">
        <f>RIGHT(N2688,LEN(N2688)-FIND("/",N2688))</f>
        <v>food trucks</v>
      </c>
      <c r="S2688" s="10">
        <f t="shared" si="82"/>
        <v>41892.641469907401</v>
      </c>
      <c r="T2688" s="10">
        <f t="shared" si="83"/>
        <v>41912.641469907401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tr">
        <f>LEFT(N2689,FIND("/",N2689)-1)</f>
        <v>food</v>
      </c>
      <c r="R2689" t="str">
        <f>RIGHT(N2689,LEN(N2689)-FIND("/",N2689))</f>
        <v>food trucks</v>
      </c>
      <c r="S2689" s="10">
        <f t="shared" si="82"/>
        <v>42154.306921296295</v>
      </c>
      <c r="T2689" s="10">
        <f t="shared" si="83"/>
        <v>42184.306921296295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0">
        <f t="shared" si="82"/>
        <v>42027.785532407412</v>
      </c>
      <c r="T2690" s="10">
        <f t="shared" si="83"/>
        <v>42058.791666666664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0">
        <f t="shared" ref="S2691:S2754" si="84">(((J2691/60)/60)/24)+DATE(1970,1,1)+(-8/24)</f>
        <v>42551.628356481473</v>
      </c>
      <c r="T2691" s="10">
        <f t="shared" ref="T2691:T2754" si="85">(((I2691/60)/60)/24)+DATE(1970,1,1)+(-8/24)</f>
        <v>42581.628356481473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0">
        <f t="shared" si="84"/>
        <v>42112.77171296296</v>
      </c>
      <c r="T2692" s="10">
        <f t="shared" si="85"/>
        <v>42157.77171296296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0">
        <f t="shared" si="84"/>
        <v>42089.390706018516</v>
      </c>
      <c r="T2693" s="10">
        <f t="shared" si="85"/>
        <v>42134.390706018516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0">
        <f t="shared" si="84"/>
        <v>42058.000694444439</v>
      </c>
      <c r="T2694" s="10">
        <f t="shared" si="85"/>
        <v>42087.959027777775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0">
        <f t="shared" si="84"/>
        <v>41833.805162037032</v>
      </c>
      <c r="T2695" s="10">
        <f t="shared" si="85"/>
        <v>41863.805162037032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0">
        <f t="shared" si="84"/>
        <v>41877.807164351849</v>
      </c>
      <c r="T2696" s="10">
        <f t="shared" si="85"/>
        <v>41907.807164351849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0">
        <f t="shared" si="84"/>
        <v>42047.848587962959</v>
      </c>
      <c r="T2697" s="10">
        <f t="shared" si="85"/>
        <v>42107.806921296295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0">
        <f t="shared" si="84"/>
        <v>41964.511111111111</v>
      </c>
      <c r="T2698" s="10">
        <f t="shared" si="85"/>
        <v>41998.511111111111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0">
        <f t="shared" si="84"/>
        <v>42187.606747685182</v>
      </c>
      <c r="T2699" s="10">
        <f t="shared" si="85"/>
        <v>42218.583333333336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0">
        <f t="shared" si="84"/>
        <v>41787.564907407403</v>
      </c>
      <c r="T2700" s="10">
        <f t="shared" si="85"/>
        <v>41817.564907407403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tr">
        <f>LEFT(N2701,FIND("/",N2701)-1)</f>
        <v>food</v>
      </c>
      <c r="R2701" t="str">
        <f>RIGHT(N2701,LEN(N2701)-FIND("/",N2701))</f>
        <v>food trucks</v>
      </c>
      <c r="S2701" s="10">
        <f t="shared" si="84"/>
        <v>41829.563229166662</v>
      </c>
      <c r="T2701" s="10">
        <f t="shared" si="85"/>
        <v>41859.563229166662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0">
        <f t="shared" si="84"/>
        <v>41870.541342592594</v>
      </c>
      <c r="T2702" s="10">
        <f t="shared" si="85"/>
        <v>41900.541342592594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0">
        <f t="shared" si="84"/>
        <v>42801.441365740735</v>
      </c>
      <c r="T2703" s="10">
        <f t="shared" si="85"/>
        <v>42832.399699074071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0">
        <f t="shared" si="84"/>
        <v>42800.468483796292</v>
      </c>
      <c r="T2704" s="10">
        <f t="shared" si="85"/>
        <v>42830.426817129628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0">
        <f t="shared" si="84"/>
        <v>42756.356828703698</v>
      </c>
      <c r="T2705" s="10">
        <f t="shared" si="85"/>
        <v>42816.315162037034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0">
        <f t="shared" si="84"/>
        <v>42787.529097222221</v>
      </c>
      <c r="T2706" s="10">
        <f t="shared" si="85"/>
        <v>42830.48743055555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0">
        <f t="shared" si="84"/>
        <v>42773.58284722222</v>
      </c>
      <c r="T2707" s="10">
        <f t="shared" si="85"/>
        <v>42818.541180555556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0">
        <f t="shared" si="84"/>
        <v>41898.961608796293</v>
      </c>
      <c r="T2708" s="10">
        <f t="shared" si="85"/>
        <v>41927.957638888889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0">
        <f t="shared" si="84"/>
        <v>41391.449571759258</v>
      </c>
      <c r="T2709" s="10">
        <f t="shared" si="85"/>
        <v>41420.957638888889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0">
        <f t="shared" si="84"/>
        <v>42512.364884259259</v>
      </c>
      <c r="T2710" s="10">
        <f t="shared" si="85"/>
        <v>42572.364884259259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0">
        <f t="shared" si="84"/>
        <v>42611.816446759258</v>
      </c>
      <c r="T2711" s="10">
        <f t="shared" si="85"/>
        <v>42646.832638888889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0">
        <f t="shared" si="84"/>
        <v>41827.896157407406</v>
      </c>
      <c r="T2712" s="10">
        <f t="shared" si="85"/>
        <v>41859.75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0">
        <f t="shared" si="84"/>
        <v>41780.411921296298</v>
      </c>
      <c r="T2713" s="10">
        <f t="shared" si="85"/>
        <v>41810.584027777775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0">
        <f t="shared" si="84"/>
        <v>41431.728703703702</v>
      </c>
      <c r="T2714" s="10">
        <f t="shared" si="85"/>
        <v>41468.416666666664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0">
        <f t="shared" si="84"/>
        <v>42322.320416666662</v>
      </c>
      <c r="T2715" s="10">
        <f t="shared" si="85"/>
        <v>42362.320416666662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0">
        <f t="shared" si="84"/>
        <v>42629.321712962956</v>
      </c>
      <c r="T2716" s="10">
        <f t="shared" si="85"/>
        <v>42657.624999999993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0">
        <f t="shared" si="84"/>
        <v>42387.065138888887</v>
      </c>
      <c r="T2717" s="10">
        <f t="shared" si="85"/>
        <v>42421.065138888887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0">
        <f t="shared" si="84"/>
        <v>42254.999918981477</v>
      </c>
      <c r="T2718" s="10">
        <f t="shared" si="85"/>
        <v>42284.999918981477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0">
        <f t="shared" si="84"/>
        <v>41934.581585648149</v>
      </c>
      <c r="T2719" s="10">
        <f t="shared" si="85"/>
        <v>41979.623252314814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0">
        <f t="shared" si="84"/>
        <v>42465.263252314813</v>
      </c>
      <c r="T2720" s="10">
        <f t="shared" si="85"/>
        <v>42493.624999999993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0">
        <f t="shared" si="84"/>
        <v>42417.697847222218</v>
      </c>
      <c r="T2721" s="10">
        <f t="shared" si="85"/>
        <v>42477.656180555547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0">
        <f t="shared" si="84"/>
        <v>42655.132557870362</v>
      </c>
      <c r="T2722" s="10">
        <f t="shared" si="85"/>
        <v>42685.174224537033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0">
        <f t="shared" si="84"/>
        <v>41493.210625</v>
      </c>
      <c r="T2723" s="10">
        <f t="shared" si="85"/>
        <v>41523.458333333328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0">
        <f t="shared" si="84"/>
        <v>42704.52376157407</v>
      </c>
      <c r="T2724" s="10">
        <f t="shared" si="85"/>
        <v>42764.52376157407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0">
        <f t="shared" si="84"/>
        <v>41944.505648148144</v>
      </c>
      <c r="T2725" s="10">
        <f t="shared" si="85"/>
        <v>42004.547314814808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0">
        <f t="shared" si="84"/>
        <v>42198.993738425925</v>
      </c>
      <c r="T2726" s="10">
        <f t="shared" si="85"/>
        <v>42230.993738425925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0">
        <f t="shared" si="84"/>
        <v>42745.41128472222</v>
      </c>
      <c r="T2727" s="10">
        <f t="shared" si="85"/>
        <v>42795.41128472222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0">
        <f t="shared" si="84"/>
        <v>42452.246655092589</v>
      </c>
      <c r="T2728" s="10">
        <f t="shared" si="85"/>
        <v>42482.246655092589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0">
        <f t="shared" si="84"/>
        <v>42198.343321759261</v>
      </c>
      <c r="T2729" s="10">
        <f t="shared" si="85"/>
        <v>42223.343321759261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0">
        <f t="shared" si="84"/>
        <v>42333.266597222224</v>
      </c>
      <c r="T2730" s="10">
        <f t="shared" si="85"/>
        <v>42368.266597222224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0">
        <f t="shared" si="84"/>
        <v>42094.907372685186</v>
      </c>
      <c r="T2731" s="10">
        <f t="shared" si="85"/>
        <v>42124.907372685186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0">
        <f t="shared" si="84"/>
        <v>41351.208043981482</v>
      </c>
      <c r="T2732" s="10">
        <f t="shared" si="85"/>
        <v>41386.208043981482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0">
        <f t="shared" si="84"/>
        <v>41872.192384259259</v>
      </c>
      <c r="T2733" s="10">
        <f t="shared" si="85"/>
        <v>41929.833333333328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0">
        <f t="shared" si="84"/>
        <v>41389.474861111106</v>
      </c>
      <c r="T2734" s="10">
        <f t="shared" si="85"/>
        <v>41421.666666666664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0">
        <f t="shared" si="84"/>
        <v>42043.939513888887</v>
      </c>
      <c r="T2735" s="10">
        <f t="shared" si="85"/>
        <v>42103.897847222215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0">
        <f t="shared" si="84"/>
        <v>42626.335555555554</v>
      </c>
      <c r="T2736" s="10">
        <f t="shared" si="85"/>
        <v>42656.582638888889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0">
        <f t="shared" si="84"/>
        <v>41315.787615740737</v>
      </c>
      <c r="T2737" s="10">
        <f t="shared" si="85"/>
        <v>41346.5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0">
        <f t="shared" si="84"/>
        <v>41722.333020833328</v>
      </c>
      <c r="T2738" s="10">
        <f t="shared" si="85"/>
        <v>41752.333020833328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0">
        <f t="shared" si="84"/>
        <v>41611.584340277775</v>
      </c>
      <c r="T2739" s="10">
        <f t="shared" si="85"/>
        <v>41654.458333333328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0">
        <f t="shared" si="84"/>
        <v>42619.810231481482</v>
      </c>
      <c r="T2740" s="10">
        <f t="shared" si="85"/>
        <v>42679.810231481482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0">
        <f t="shared" si="84"/>
        <v>41719.554594907408</v>
      </c>
      <c r="T2741" s="10">
        <f t="shared" si="85"/>
        <v>41764.554594907408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0">
        <f t="shared" si="84"/>
        <v>42044.698518518511</v>
      </c>
      <c r="T2742" s="10">
        <f t="shared" si="85"/>
        <v>42074.656851851854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0">
        <f t="shared" si="84"/>
        <v>41911.324097222219</v>
      </c>
      <c r="T2743" s="10">
        <f t="shared" si="85"/>
        <v>41931.754861111105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0">
        <f t="shared" si="84"/>
        <v>41030.386423611111</v>
      </c>
      <c r="T2744" s="10">
        <f t="shared" si="85"/>
        <v>41044.386423611111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tr">
        <f>LEFT(N2745,FIND("/",N2745)-1)</f>
        <v>publishing</v>
      </c>
      <c r="R2745" t="str">
        <f>RIGHT(N2745,LEN(N2745)-FIND("/",N2745))</f>
        <v>children's books</v>
      </c>
      <c r="S2745" s="10">
        <f t="shared" si="84"/>
        <v>42631.995451388888</v>
      </c>
      <c r="T2745" s="10">
        <f t="shared" si="85"/>
        <v>42661.995451388888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0">
        <f t="shared" si="84"/>
        <v>40937.729143518518</v>
      </c>
      <c r="T2746" s="10">
        <f t="shared" si="85"/>
        <v>40967.729143518518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0">
        <f t="shared" si="84"/>
        <v>41044.654722222222</v>
      </c>
      <c r="T2747" s="10">
        <f t="shared" si="85"/>
        <v>41104.654722222222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0">
        <f t="shared" si="84"/>
        <v>41850.44804398148</v>
      </c>
      <c r="T2748" s="10">
        <f t="shared" si="85"/>
        <v>41880.44804398148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0">
        <f t="shared" si="84"/>
        <v>41044.314780092594</v>
      </c>
      <c r="T2749" s="10">
        <f t="shared" si="85"/>
        <v>41075.798611111109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0">
        <f t="shared" si="84"/>
        <v>42585.377337962964</v>
      </c>
      <c r="T2750" s="10">
        <f t="shared" si="85"/>
        <v>42615.377337962964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0">
        <f t="shared" si="84"/>
        <v>42068.46570601852</v>
      </c>
      <c r="T2751" s="10">
        <f t="shared" si="85"/>
        <v>42098.424039351848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tr">
        <f>LEFT(N2752,FIND("/",N2752)-1)</f>
        <v>publishing</v>
      </c>
      <c r="R2752" t="str">
        <f>RIGHT(N2752,LEN(N2752)-FIND("/",N2752))</f>
        <v>children's books</v>
      </c>
      <c r="S2752" s="10">
        <f t="shared" si="84"/>
        <v>41078.56649305555</v>
      </c>
      <c r="T2752" s="10">
        <f t="shared" si="85"/>
        <v>41090.5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tr">
        <f>LEFT(N2753,FIND("/",N2753)-1)</f>
        <v>publishing</v>
      </c>
      <c r="R2753" t="str">
        <f>RIGHT(N2753,LEN(N2753)-FIND("/",N2753))</f>
        <v>children's books</v>
      </c>
      <c r="S2753" s="10">
        <f t="shared" si="84"/>
        <v>41747.553726851853</v>
      </c>
      <c r="T2753" s="10">
        <f t="shared" si="85"/>
        <v>41807.553726851853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0">
        <f t="shared" si="84"/>
        <v>40855.431759259256</v>
      </c>
      <c r="T2754" s="10">
        <f t="shared" si="85"/>
        <v>40895.431759259256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0">
        <f t="shared" ref="S2755:S2818" si="86">(((J2755/60)/60)/24)+DATE(1970,1,1)+(-8/24)</f>
        <v>41117.567395833328</v>
      </c>
      <c r="T2755" s="10">
        <f t="shared" ref="T2755:T2818" si="87">(((I2755/60)/60)/24)+DATE(1970,1,1)+(-8/24)</f>
        <v>41147.567395833328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tr">
        <f>LEFT(N2756,FIND("/",N2756)-1)</f>
        <v>publishing</v>
      </c>
      <c r="R2756" t="str">
        <f>RIGHT(N2756,LEN(N2756)-FIND("/",N2756))</f>
        <v>children's books</v>
      </c>
      <c r="S2756" s="10">
        <f t="shared" si="86"/>
        <v>41863.302673611113</v>
      </c>
      <c r="T2756" s="10">
        <f t="shared" si="87"/>
        <v>41893.302673611113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0">
        <f t="shared" si="86"/>
        <v>42072.457488425927</v>
      </c>
      <c r="T2757" s="10">
        <f t="shared" si="87"/>
        <v>42102.457488425927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0">
        <f t="shared" si="86"/>
        <v>41620.567141203705</v>
      </c>
      <c r="T2758" s="10">
        <f t="shared" si="87"/>
        <v>41650.567141203705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0">
        <f t="shared" si="86"/>
        <v>42573.323287037034</v>
      </c>
      <c r="T2759" s="10">
        <f t="shared" si="87"/>
        <v>42588.323287037034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0">
        <f t="shared" si="86"/>
        <v>42639.10859953703</v>
      </c>
      <c r="T2760" s="10">
        <f t="shared" si="87"/>
        <v>42653.10859953703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0">
        <f t="shared" si="86"/>
        <v>42524.033171296294</v>
      </c>
      <c r="T2761" s="10">
        <f t="shared" si="87"/>
        <v>42567.033171296294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tr">
        <f>LEFT(N2762,FIND("/",N2762)-1)</f>
        <v>publishing</v>
      </c>
      <c r="R2762" t="str">
        <f>RIGHT(N2762,LEN(N2762)-FIND("/",N2762))</f>
        <v>children's books</v>
      </c>
      <c r="S2762" s="10">
        <f t="shared" si="86"/>
        <v>41415.127986111111</v>
      </c>
      <c r="T2762" s="10">
        <f t="shared" si="87"/>
        <v>41445.127986111111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0">
        <f t="shared" si="86"/>
        <v>41246.73024305555</v>
      </c>
      <c r="T2763" s="10">
        <f t="shared" si="87"/>
        <v>41276.73024305555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0">
        <f t="shared" si="86"/>
        <v>40926.703645833331</v>
      </c>
      <c r="T2764" s="10">
        <f t="shared" si="87"/>
        <v>40986.661979166667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0">
        <f t="shared" si="86"/>
        <v>41373.246342592589</v>
      </c>
      <c r="T2765" s="10">
        <f t="shared" si="87"/>
        <v>41418.246342592589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0">
        <f t="shared" si="86"/>
        <v>41029.958692129629</v>
      </c>
      <c r="T2766" s="10">
        <f t="shared" si="87"/>
        <v>41059.458333333328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tr">
        <f>LEFT(N2767,FIND("/",N2767)-1)</f>
        <v>publishing</v>
      </c>
      <c r="R2767" t="str">
        <f>RIGHT(N2767,LEN(N2767)-FIND("/",N2767))</f>
        <v>children's books</v>
      </c>
      <c r="S2767" s="10">
        <f t="shared" si="86"/>
        <v>41194.245694444442</v>
      </c>
      <c r="T2767" s="10">
        <f t="shared" si="87"/>
        <v>41210.245694444442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0">
        <f t="shared" si="86"/>
        <v>40736.334699074068</v>
      </c>
      <c r="T2768" s="10">
        <f t="shared" si="87"/>
        <v>40766.334699074068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0">
        <f t="shared" si="86"/>
        <v>42172.625578703701</v>
      </c>
      <c r="T2769" s="10">
        <f t="shared" si="87"/>
        <v>42232.625578703701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0">
        <f t="shared" si="86"/>
        <v>40967.2815162037</v>
      </c>
      <c r="T2770" s="10">
        <f t="shared" si="87"/>
        <v>40997.239849537036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0">
        <f t="shared" si="86"/>
        <v>41745.492939814809</v>
      </c>
      <c r="T2771" s="10">
        <f t="shared" si="87"/>
        <v>41795.492939814809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0">
        <f t="shared" si="86"/>
        <v>41686.371874999997</v>
      </c>
      <c r="T2772" s="10">
        <f t="shared" si="87"/>
        <v>41716.330208333333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tr">
        <f>LEFT(N2773,FIND("/",N2773)-1)</f>
        <v>publishing</v>
      </c>
      <c r="R2773" t="str">
        <f>RIGHT(N2773,LEN(N2773)-FIND("/",N2773))</f>
        <v>children's books</v>
      </c>
      <c r="S2773" s="10">
        <f t="shared" si="86"/>
        <v>41257.198379629626</v>
      </c>
      <c r="T2773" s="10">
        <f t="shared" si="87"/>
        <v>41306.375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tr">
        <f>LEFT(N2774,FIND("/",N2774)-1)</f>
        <v>publishing</v>
      </c>
      <c r="R2774" t="str">
        <f>RIGHT(N2774,LEN(N2774)-FIND("/",N2774))</f>
        <v>children's books</v>
      </c>
      <c r="S2774" s="10">
        <f t="shared" si="86"/>
        <v>41537.535810185182</v>
      </c>
      <c r="T2774" s="10">
        <f t="shared" si="87"/>
        <v>41552.535810185182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0">
        <f t="shared" si="86"/>
        <v>42474.531493055554</v>
      </c>
      <c r="T2775" s="10">
        <f t="shared" si="87"/>
        <v>42484.531493055554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0">
        <f t="shared" si="86"/>
        <v>41310.793148148143</v>
      </c>
      <c r="T2776" s="10">
        <f t="shared" si="87"/>
        <v>41340.793148148143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0">
        <f t="shared" si="86"/>
        <v>40862.680023148147</v>
      </c>
      <c r="T2777" s="10">
        <f t="shared" si="87"/>
        <v>40892.680023148147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0">
        <f t="shared" si="86"/>
        <v>42135.963842592588</v>
      </c>
      <c r="T2778" s="10">
        <f t="shared" si="87"/>
        <v>42166.963842592588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0">
        <f t="shared" si="86"/>
        <v>42172.335694444446</v>
      </c>
      <c r="T2779" s="10">
        <f t="shared" si="87"/>
        <v>42202.335694444446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0">
        <f t="shared" si="86"/>
        <v>41846.644745370366</v>
      </c>
      <c r="T2780" s="10">
        <f t="shared" si="87"/>
        <v>41876.644745370366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0">
        <f t="shared" si="86"/>
        <v>42300.252557870372</v>
      </c>
      <c r="T2781" s="10">
        <f t="shared" si="87"/>
        <v>42330.294224537036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tr">
        <f>LEFT(N2782,FIND("/",N2782)-1)</f>
        <v>publishing</v>
      </c>
      <c r="R2782" t="str">
        <f>RIGHT(N2782,LEN(N2782)-FIND("/",N2782))</f>
        <v>children's books</v>
      </c>
      <c r="S2782" s="10">
        <f t="shared" si="86"/>
        <v>42774.114444444444</v>
      </c>
      <c r="T2782" s="10">
        <f t="shared" si="87"/>
        <v>42804.114444444444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tr">
        <f>LEFT(N2783,FIND("/",N2783)-1)</f>
        <v>theater</v>
      </c>
      <c r="R2783" t="str">
        <f>RIGHT(N2783,LEN(N2783)-FIND("/",N2783))</f>
        <v>plays</v>
      </c>
      <c r="S2783" s="10">
        <f t="shared" si="86"/>
        <v>42018.608263888884</v>
      </c>
      <c r="T2783" s="10">
        <f t="shared" si="87"/>
        <v>42046.958333333336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0">
        <f t="shared" si="86"/>
        <v>42026.591643518514</v>
      </c>
      <c r="T2784" s="10">
        <f t="shared" si="87"/>
        <v>42051.874305555553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0">
        <f t="shared" si="86"/>
        <v>42103.201921296299</v>
      </c>
      <c r="T2785" s="10">
        <f t="shared" si="87"/>
        <v>42117.201921296299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0">
        <f t="shared" si="86"/>
        <v>41920.454201388886</v>
      </c>
      <c r="T2786" s="10">
        <f t="shared" si="87"/>
        <v>41941.454201388886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0">
        <f t="shared" si="86"/>
        <v>42557.856099537035</v>
      </c>
      <c r="T2787" s="10">
        <f t="shared" si="87"/>
        <v>42587.541666666664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0">
        <f t="shared" si="86"/>
        <v>41815.235879629625</v>
      </c>
      <c r="T2788" s="10">
        <f t="shared" si="87"/>
        <v>41829.235879629625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0">
        <f t="shared" si="86"/>
        <v>41807.865185185183</v>
      </c>
      <c r="T2789" s="10">
        <f t="shared" si="87"/>
        <v>41837.865185185183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0">
        <f t="shared" si="86"/>
        <v>42550.368553240733</v>
      </c>
      <c r="T2790" s="10">
        <f t="shared" si="87"/>
        <v>42580.368553240733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0">
        <f t="shared" si="86"/>
        <v>42055.679791666662</v>
      </c>
      <c r="T2791" s="10">
        <f t="shared" si="87"/>
        <v>42074.833333333336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0">
        <f t="shared" si="86"/>
        <v>42016.605358796289</v>
      </c>
      <c r="T2792" s="10">
        <f t="shared" si="87"/>
        <v>42046.605358796289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0">
        <f t="shared" si="86"/>
        <v>42591.566655092589</v>
      </c>
      <c r="T2793" s="10">
        <f t="shared" si="87"/>
        <v>42621.833333333336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0">
        <f t="shared" si="86"/>
        <v>42182.897673611107</v>
      </c>
      <c r="T2794" s="10">
        <f t="shared" si="87"/>
        <v>42227.897673611107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0">
        <f t="shared" si="86"/>
        <v>42176.085706018515</v>
      </c>
      <c r="T2795" s="10">
        <f t="shared" si="87"/>
        <v>42206.085706018515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tr">
        <f>LEFT(N2796,FIND("/",N2796)-1)</f>
        <v>theater</v>
      </c>
      <c r="R2796" t="str">
        <f>RIGHT(N2796,LEN(N2796)-FIND("/",N2796))</f>
        <v>plays</v>
      </c>
      <c r="S2796" s="10">
        <f t="shared" si="86"/>
        <v>42416.35832175926</v>
      </c>
      <c r="T2796" s="10">
        <f t="shared" si="87"/>
        <v>42432.458333333336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0">
        <f t="shared" si="86"/>
        <v>41780.192604166667</v>
      </c>
      <c r="T2797" s="10">
        <f t="shared" si="87"/>
        <v>41796.625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tr">
        <f>LEFT(N2798,FIND("/",N2798)-1)</f>
        <v>theater</v>
      </c>
      <c r="R2798" t="str">
        <f>RIGHT(N2798,LEN(N2798)-FIND("/",N2798))</f>
        <v>plays</v>
      </c>
      <c r="S2798" s="10">
        <f t="shared" si="86"/>
        <v>41795.194768518515</v>
      </c>
      <c r="T2798" s="10">
        <f t="shared" si="87"/>
        <v>41825.194768518515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0">
        <f t="shared" si="86"/>
        <v>41798.606944444444</v>
      </c>
      <c r="T2799" s="10">
        <f t="shared" si="87"/>
        <v>41828.606944444444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0">
        <f t="shared" si="86"/>
        <v>42201.341678240737</v>
      </c>
      <c r="T2800" s="10">
        <f t="shared" si="87"/>
        <v>42216.333333333336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0">
        <f t="shared" si="86"/>
        <v>42506.93136574074</v>
      </c>
      <c r="T2801" s="10">
        <f t="shared" si="87"/>
        <v>42538.333333333336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0">
        <f t="shared" si="86"/>
        <v>41948.219513888886</v>
      </c>
      <c r="T2802" s="10">
        <f t="shared" si="87"/>
        <v>42008.219513888886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0">
        <f t="shared" si="86"/>
        <v>41899.909826388888</v>
      </c>
      <c r="T2803" s="10">
        <f t="shared" si="87"/>
        <v>41922.125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0">
        <f t="shared" si="86"/>
        <v>42192.313738425924</v>
      </c>
      <c r="T2804" s="10">
        <f t="shared" si="87"/>
        <v>42222.313738425924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0">
        <f t="shared" si="86"/>
        <v>42157.732361111113</v>
      </c>
      <c r="T2805" s="10">
        <f t="shared" si="87"/>
        <v>42200.666666666664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tr">
        <f>LEFT(N2806,FIND("/",N2806)-1)</f>
        <v>theater</v>
      </c>
      <c r="R2806" t="str">
        <f>RIGHT(N2806,LEN(N2806)-FIND("/",N2806))</f>
        <v>plays</v>
      </c>
      <c r="S2806" s="10">
        <f t="shared" si="86"/>
        <v>41881.120254629626</v>
      </c>
      <c r="T2806" s="10">
        <f t="shared" si="87"/>
        <v>41911.120254629626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0">
        <f t="shared" si="86"/>
        <v>42213.1721412037</v>
      </c>
      <c r="T2807" s="10">
        <f t="shared" si="87"/>
        <v>42238.1721412037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0">
        <f t="shared" si="86"/>
        <v>42184.933912037035</v>
      </c>
      <c r="T2808" s="10">
        <f t="shared" si="87"/>
        <v>42221.124999999993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0">
        <f t="shared" si="86"/>
        <v>42154.539791666662</v>
      </c>
      <c r="T2809" s="10">
        <f t="shared" si="87"/>
        <v>42184.539791666662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0">
        <f t="shared" si="86"/>
        <v>42208.513136574074</v>
      </c>
      <c r="T2810" s="10">
        <f t="shared" si="87"/>
        <v>42238.513136574074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0">
        <f t="shared" si="86"/>
        <v>42451.163483796299</v>
      </c>
      <c r="T2811" s="10">
        <f t="shared" si="87"/>
        <v>42459.277083333327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0">
        <f t="shared" si="86"/>
        <v>41758.806296296294</v>
      </c>
      <c r="T2812" s="10">
        <f t="shared" si="87"/>
        <v>41790.832638888889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0">
        <f t="shared" si="86"/>
        <v>42028.163229166668</v>
      </c>
      <c r="T2813" s="10">
        <f t="shared" si="87"/>
        <v>42058.163229166668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0">
        <f t="shared" si="86"/>
        <v>42054.410856481474</v>
      </c>
      <c r="T2814" s="10">
        <f t="shared" si="87"/>
        <v>42099.833333333336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0">
        <f t="shared" si="86"/>
        <v>42693.409270833326</v>
      </c>
      <c r="T2815" s="10">
        <f t="shared" si="87"/>
        <v>42718.409270833326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0">
        <f t="shared" si="86"/>
        <v>42103.066145833327</v>
      </c>
      <c r="T2816" s="10">
        <f t="shared" si="87"/>
        <v>42133.066145833327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0">
        <f t="shared" si="86"/>
        <v>42559.443391203698</v>
      </c>
      <c r="T2817" s="10">
        <f t="shared" si="87"/>
        <v>42589.443391203698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0">
        <f t="shared" si="86"/>
        <v>42188.134166666663</v>
      </c>
      <c r="T2818" s="10">
        <f t="shared" si="87"/>
        <v>42218.333333333336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0">
        <f t="shared" ref="S2819:S2882" si="88">(((J2819/60)/60)/24)+DATE(1970,1,1)+(-8/24)</f>
        <v>42023.30164351852</v>
      </c>
      <c r="T2819" s="10">
        <f t="shared" ref="T2819:T2882" si="89">(((I2819/60)/60)/24)+DATE(1970,1,1)+(-8/24)</f>
        <v>42063.30164351852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0">
        <f t="shared" si="88"/>
        <v>42250.264884259253</v>
      </c>
      <c r="T2820" s="10">
        <f t="shared" si="89"/>
        <v>42270.264884259253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0">
        <f t="shared" si="88"/>
        <v>42139.192233796297</v>
      </c>
      <c r="T2821" s="10">
        <f t="shared" si="89"/>
        <v>42169.192233796297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0">
        <f t="shared" si="88"/>
        <v>42401.277650462966</v>
      </c>
      <c r="T2822" s="10">
        <f t="shared" si="89"/>
        <v>42425.666666666664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0">
        <f t="shared" si="88"/>
        <v>41875.589525462965</v>
      </c>
      <c r="T2823" s="10">
        <f t="shared" si="89"/>
        <v>41905.589525462965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0">
        <f t="shared" si="88"/>
        <v>42060.350601851846</v>
      </c>
      <c r="T2824" s="10">
        <f t="shared" si="89"/>
        <v>42090.308935185189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0">
        <f t="shared" si="88"/>
        <v>42066.678310185183</v>
      </c>
      <c r="T2825" s="10">
        <f t="shared" si="89"/>
        <v>42094.624305555553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0">
        <f t="shared" si="88"/>
        <v>42135.9374537037</v>
      </c>
      <c r="T2826" s="10">
        <f t="shared" si="89"/>
        <v>42167.738194444442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0">
        <f t="shared" si="88"/>
        <v>42312.459328703706</v>
      </c>
      <c r="T2827" s="10">
        <f t="shared" si="89"/>
        <v>42342.459328703706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0">
        <f t="shared" si="88"/>
        <v>42170.701527777775</v>
      </c>
      <c r="T2828" s="10">
        <f t="shared" si="89"/>
        <v>42194.958333333336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0">
        <f t="shared" si="88"/>
        <v>42494.350300925922</v>
      </c>
      <c r="T2829" s="10">
        <f t="shared" si="89"/>
        <v>42524.354166666664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0">
        <f t="shared" si="88"/>
        <v>42253.931354166663</v>
      </c>
      <c r="T2830" s="10">
        <f t="shared" si="89"/>
        <v>42279.624999999993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0">
        <f t="shared" si="88"/>
        <v>42495.100902777776</v>
      </c>
      <c r="T2831" s="10">
        <f t="shared" si="89"/>
        <v>42523.100902777776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0">
        <f t="shared" si="88"/>
        <v>41758.506342592591</v>
      </c>
      <c r="T2832" s="10">
        <f t="shared" si="89"/>
        <v>41770.832638888889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0">
        <f t="shared" si="88"/>
        <v>42171.491550925923</v>
      </c>
      <c r="T2833" s="10">
        <f t="shared" si="89"/>
        <v>42201.491550925923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0">
        <f t="shared" si="88"/>
        <v>41938.376087962963</v>
      </c>
      <c r="T2834" s="10">
        <f t="shared" si="89"/>
        <v>41966.583333333336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0">
        <f t="shared" si="88"/>
        <v>42267.794363425921</v>
      </c>
      <c r="T2835" s="10">
        <f t="shared" si="89"/>
        <v>42287.749999999993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0">
        <f t="shared" si="88"/>
        <v>42019.626504629625</v>
      </c>
      <c r="T2836" s="10">
        <f t="shared" si="89"/>
        <v>42034.626504629625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0">
        <f t="shared" si="88"/>
        <v>42313.370567129627</v>
      </c>
      <c r="T2837" s="10">
        <f t="shared" si="89"/>
        <v>42342.666666666664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0">
        <f t="shared" si="88"/>
        <v>42745.928449074076</v>
      </c>
      <c r="T2838" s="10">
        <f t="shared" si="89"/>
        <v>42783.874305555553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0">
        <f t="shared" si="88"/>
        <v>42307.575046296297</v>
      </c>
      <c r="T2839" s="10">
        <f t="shared" si="89"/>
        <v>42347.616712962961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0">
        <f t="shared" si="88"/>
        <v>41842.274259259255</v>
      </c>
      <c r="T2840" s="10">
        <f t="shared" si="89"/>
        <v>41864.583333333328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0">
        <f t="shared" si="88"/>
        <v>41852.906874999993</v>
      </c>
      <c r="T2841" s="10">
        <f t="shared" si="89"/>
        <v>41875.874305555553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0">
        <f t="shared" si="88"/>
        <v>42059.702303240738</v>
      </c>
      <c r="T2842" s="10">
        <f t="shared" si="89"/>
        <v>42081.374999999993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tr">
        <f>LEFT(N2843,FIND("/",N2843)-1)</f>
        <v>theater</v>
      </c>
      <c r="R2843" t="str">
        <f>RIGHT(N2843,LEN(N2843)-FIND("/",N2843))</f>
        <v>plays</v>
      </c>
      <c r="S2843" s="10">
        <f t="shared" si="88"/>
        <v>42291.40621527777</v>
      </c>
      <c r="T2843" s="10">
        <f t="shared" si="89"/>
        <v>42351.447881944441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tr">
        <f>LEFT(N2844,FIND("/",N2844)-1)</f>
        <v>theater</v>
      </c>
      <c r="R2844" t="str">
        <f>RIGHT(N2844,LEN(N2844)-FIND("/",N2844))</f>
        <v>plays</v>
      </c>
      <c r="S2844" s="10">
        <f t="shared" si="88"/>
        <v>41784.619155092587</v>
      </c>
      <c r="T2844" s="10">
        <f t="shared" si="89"/>
        <v>41811.125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tr">
        <f>LEFT(N2845,FIND("/",N2845)-1)</f>
        <v>theater</v>
      </c>
      <c r="R2845" t="str">
        <f>RIGHT(N2845,LEN(N2845)-FIND("/",N2845))</f>
        <v>plays</v>
      </c>
      <c r="S2845" s="10">
        <f t="shared" si="88"/>
        <v>42492.404513888883</v>
      </c>
      <c r="T2845" s="10">
        <f t="shared" si="89"/>
        <v>42533.833333333336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tr">
        <f>LEFT(N2846,FIND("/",N2846)-1)</f>
        <v>theater</v>
      </c>
      <c r="R2846" t="str">
        <f>RIGHT(N2846,LEN(N2846)-FIND("/",N2846))</f>
        <v>plays</v>
      </c>
      <c r="S2846" s="10">
        <f t="shared" si="88"/>
        <v>42709.212731481479</v>
      </c>
      <c r="T2846" s="10">
        <f t="shared" si="89"/>
        <v>42739.212731481479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0">
        <f t="shared" si="88"/>
        <v>42102.683252314811</v>
      </c>
      <c r="T2847" s="10">
        <f t="shared" si="89"/>
        <v>42162.683252314811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tr">
        <f>LEFT(N2848,FIND("/",N2848)-1)</f>
        <v>theater</v>
      </c>
      <c r="R2848" t="str">
        <f>RIGHT(N2848,LEN(N2848)-FIND("/",N2848))</f>
        <v>plays</v>
      </c>
      <c r="S2848" s="10">
        <f t="shared" si="88"/>
        <v>42108.358726851853</v>
      </c>
      <c r="T2848" s="10">
        <f t="shared" si="89"/>
        <v>42153.358726851853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tr">
        <f>LEFT(N2849,FIND("/",N2849)-1)</f>
        <v>theater</v>
      </c>
      <c r="R2849" t="str">
        <f>RIGHT(N2849,LEN(N2849)-FIND("/",N2849))</f>
        <v>plays</v>
      </c>
      <c r="S2849" s="10">
        <f t="shared" si="88"/>
        <v>42453.472974537035</v>
      </c>
      <c r="T2849" s="10">
        <f t="shared" si="89"/>
        <v>42513.472974537035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0">
        <f t="shared" si="88"/>
        <v>42123.315497685187</v>
      </c>
      <c r="T2850" s="10">
        <f t="shared" si="89"/>
        <v>42153.315497685187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tr">
        <f>LEFT(N2851,FIND("/",N2851)-1)</f>
        <v>theater</v>
      </c>
      <c r="R2851" t="str">
        <f>RIGHT(N2851,LEN(N2851)-FIND("/",N2851))</f>
        <v>plays</v>
      </c>
      <c r="S2851" s="10">
        <f t="shared" si="88"/>
        <v>42453.094907407409</v>
      </c>
      <c r="T2851" s="10">
        <f t="shared" si="89"/>
        <v>42483.094907407409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0">
        <f t="shared" si="88"/>
        <v>41857.673738425925</v>
      </c>
      <c r="T2852" s="10">
        <f t="shared" si="89"/>
        <v>41887.673738425925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tr">
        <f>LEFT(N2853,FIND("/",N2853)-1)</f>
        <v>theater</v>
      </c>
      <c r="R2853" t="str">
        <f>RIGHT(N2853,LEN(N2853)-FIND("/",N2853))</f>
        <v>plays</v>
      </c>
      <c r="S2853" s="10">
        <f t="shared" si="88"/>
        <v>42389.669317129628</v>
      </c>
      <c r="T2853" s="10">
        <f t="shared" si="89"/>
        <v>42398.636805555558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0">
        <f t="shared" si="88"/>
        <v>41780.711840277778</v>
      </c>
      <c r="T2854" s="10">
        <f t="shared" si="89"/>
        <v>41810.711840277778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tr">
        <f>LEFT(N2855,FIND("/",N2855)-1)</f>
        <v>theater</v>
      </c>
      <c r="R2855" t="str">
        <f>RIGHT(N2855,LEN(N2855)-FIND("/",N2855))</f>
        <v>plays</v>
      </c>
      <c r="S2855" s="10">
        <f t="shared" si="88"/>
        <v>41835.85760416666</v>
      </c>
      <c r="T2855" s="10">
        <f t="shared" si="89"/>
        <v>41895.85760416666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0">
        <f t="shared" si="88"/>
        <v>42111.383321759255</v>
      </c>
      <c r="T2856" s="10">
        <f t="shared" si="89"/>
        <v>42131.383321759255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tr">
        <f>LEFT(N2857,FIND("/",N2857)-1)</f>
        <v>theater</v>
      </c>
      <c r="R2857" t="str">
        <f>RIGHT(N2857,LEN(N2857)-FIND("/",N2857))</f>
        <v>plays</v>
      </c>
      <c r="S2857" s="10">
        <f t="shared" si="88"/>
        <v>42369.674432870372</v>
      </c>
      <c r="T2857" s="10">
        <f t="shared" si="89"/>
        <v>42398.648611111108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0">
        <f t="shared" si="88"/>
        <v>42164.704247685186</v>
      </c>
      <c r="T2858" s="10">
        <f t="shared" si="89"/>
        <v>42224.56527777778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0">
        <f t="shared" si="88"/>
        <v>42726.586747685178</v>
      </c>
      <c r="T2859" s="10">
        <f t="shared" si="89"/>
        <v>42786.416666666664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tr">
        <f>LEFT(N2860,FIND("/",N2860)-1)</f>
        <v>theater</v>
      </c>
      <c r="R2860" t="str">
        <f>RIGHT(N2860,LEN(N2860)-FIND("/",N2860))</f>
        <v>plays</v>
      </c>
      <c r="S2860" s="10">
        <f t="shared" si="88"/>
        <v>41954.211747685178</v>
      </c>
      <c r="T2860" s="10">
        <f t="shared" si="89"/>
        <v>41978.144444444442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tr">
        <f>LEFT(N2861,FIND("/",N2861)-1)</f>
        <v>theater</v>
      </c>
      <c r="R2861" t="str">
        <f>RIGHT(N2861,LEN(N2861)-FIND("/",N2861))</f>
        <v>plays</v>
      </c>
      <c r="S2861" s="10">
        <f t="shared" si="88"/>
        <v>42233.028981481482</v>
      </c>
      <c r="T2861" s="10">
        <f t="shared" si="89"/>
        <v>42293.028981481482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0">
        <f t="shared" si="88"/>
        <v>42480.467314814807</v>
      </c>
      <c r="T2862" s="10">
        <f t="shared" si="89"/>
        <v>42540.467314814807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0">
        <f t="shared" si="88"/>
        <v>42257.2575</v>
      </c>
      <c r="T2863" s="10">
        <f t="shared" si="89"/>
        <v>42271.2575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0">
        <f t="shared" si="88"/>
        <v>41784.456354166665</v>
      </c>
      <c r="T2864" s="10">
        <f t="shared" si="89"/>
        <v>41814.456354166665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tr">
        <f>LEFT(N2865,FIND("/",N2865)-1)</f>
        <v>theater</v>
      </c>
      <c r="R2865" t="str">
        <f>RIGHT(N2865,LEN(N2865)-FIND("/",N2865))</f>
        <v>plays</v>
      </c>
      <c r="S2865" s="10">
        <f t="shared" si="88"/>
        <v>41831.34170138889</v>
      </c>
      <c r="T2865" s="10">
        <f t="shared" si="89"/>
        <v>41891.34170138889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0">
        <f t="shared" si="88"/>
        <v>42172.280173611107</v>
      </c>
      <c r="T2866" s="10">
        <f t="shared" si="89"/>
        <v>42202.220833333333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tr">
        <f>LEFT(N2867,FIND("/",N2867)-1)</f>
        <v>theater</v>
      </c>
      <c r="R2867" t="str">
        <f>RIGHT(N2867,LEN(N2867)-FIND("/",N2867))</f>
        <v>plays</v>
      </c>
      <c r="S2867" s="10">
        <f t="shared" si="88"/>
        <v>41949.780775462961</v>
      </c>
      <c r="T2867" s="10">
        <f t="shared" si="89"/>
        <v>42009.780775462961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0">
        <f t="shared" si="88"/>
        <v>42627.621770833335</v>
      </c>
      <c r="T2868" s="10">
        <f t="shared" si="89"/>
        <v>42657.583333333336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0">
        <f t="shared" si="88"/>
        <v>42530.861944444441</v>
      </c>
      <c r="T2869" s="10">
        <f t="shared" si="89"/>
        <v>42554.833333333336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0">
        <f t="shared" si="88"/>
        <v>42618.493680555555</v>
      </c>
      <c r="T2870" s="10">
        <f t="shared" si="89"/>
        <v>42648.493680555555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0">
        <f t="shared" si="88"/>
        <v>42540.260196759256</v>
      </c>
      <c r="T2871" s="10">
        <f t="shared" si="89"/>
        <v>42570.260196759256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0">
        <f t="shared" si="88"/>
        <v>41745.856076388889</v>
      </c>
      <c r="T2872" s="10">
        <f t="shared" si="89"/>
        <v>41775.856076388889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0">
        <f t="shared" si="88"/>
        <v>41974.405243055553</v>
      </c>
      <c r="T2873" s="10">
        <f t="shared" si="89"/>
        <v>41994.405243055553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tr">
        <f>LEFT(N2874,FIND("/",N2874)-1)</f>
        <v>theater</v>
      </c>
      <c r="R2874" t="str">
        <f>RIGHT(N2874,LEN(N2874)-FIND("/",N2874))</f>
        <v>plays</v>
      </c>
      <c r="S2874" s="10">
        <f t="shared" si="88"/>
        <v>42114.782847222225</v>
      </c>
      <c r="T2874" s="10">
        <f t="shared" si="89"/>
        <v>42174.782847222225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0">
        <f t="shared" si="88"/>
        <v>42002.484155092585</v>
      </c>
      <c r="T2875" s="10">
        <f t="shared" si="89"/>
        <v>42032.484155092585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0">
        <f t="shared" si="88"/>
        <v>42722.511412037034</v>
      </c>
      <c r="T2876" s="10">
        <f t="shared" si="89"/>
        <v>42752.511412037034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0">
        <f t="shared" si="88"/>
        <v>42464.795057870368</v>
      </c>
      <c r="T2877" s="10">
        <f t="shared" si="89"/>
        <v>42494.795057870368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tr">
        <f>LEFT(N2878,FIND("/",N2878)-1)</f>
        <v>theater</v>
      </c>
      <c r="R2878" t="str">
        <f>RIGHT(N2878,LEN(N2878)-FIND("/",N2878))</f>
        <v>plays</v>
      </c>
      <c r="S2878" s="10">
        <f t="shared" si="88"/>
        <v>42171.410636574066</v>
      </c>
      <c r="T2878" s="10">
        <f t="shared" si="89"/>
        <v>42201.410636574066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0">
        <f t="shared" si="88"/>
        <v>42672.621805555551</v>
      </c>
      <c r="T2879" s="10">
        <f t="shared" si="89"/>
        <v>42704.374999999993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0">
        <f t="shared" si="88"/>
        <v>42128.282349537032</v>
      </c>
      <c r="T2880" s="10">
        <f t="shared" si="89"/>
        <v>42188.282349537032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tr">
        <f>LEFT(N2881,FIND("/",N2881)-1)</f>
        <v>theater</v>
      </c>
      <c r="R2881" t="str">
        <f>RIGHT(N2881,LEN(N2881)-FIND("/",N2881))</f>
        <v>plays</v>
      </c>
      <c r="S2881" s="10">
        <f t="shared" si="88"/>
        <v>42359.391909722217</v>
      </c>
      <c r="T2881" s="10">
        <f t="shared" si="89"/>
        <v>42389.391909722217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0">
        <f t="shared" si="88"/>
        <v>42192.57236111111</v>
      </c>
      <c r="T2882" s="10">
        <f t="shared" si="89"/>
        <v>42236.378472222219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tr">
        <f>LEFT(N2883,FIND("/",N2883)-1)</f>
        <v>theater</v>
      </c>
      <c r="R2883" t="str">
        <f>RIGHT(N2883,LEN(N2883)-FIND("/",N2883))</f>
        <v>plays</v>
      </c>
      <c r="S2883" s="10">
        <f t="shared" ref="S2883:S2946" si="90">(((J2883/60)/60)/24)+DATE(1970,1,1)+(-8/24)</f>
        <v>41916.264305555553</v>
      </c>
      <c r="T2883" s="10">
        <f t="shared" ref="T2883:T2946" si="91">(((I2883/60)/60)/24)+DATE(1970,1,1)+(-8/24)</f>
        <v>41976.305972222217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tr">
        <f>LEFT(N2884,FIND("/",N2884)-1)</f>
        <v>theater</v>
      </c>
      <c r="R2884" t="str">
        <f>RIGHT(N2884,LEN(N2884)-FIND("/",N2884))</f>
        <v>plays</v>
      </c>
      <c r="S2884" s="10">
        <f t="shared" si="90"/>
        <v>42461.262939814813</v>
      </c>
      <c r="T2884" s="10">
        <f t="shared" si="91"/>
        <v>42491.262939814813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0">
        <f t="shared" si="90"/>
        <v>42370.569872685184</v>
      </c>
      <c r="T2885" s="10">
        <f t="shared" si="91"/>
        <v>42405.874305555553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0">
        <f t="shared" si="90"/>
        <v>41948.393923611111</v>
      </c>
      <c r="T2886" s="10">
        <f t="shared" si="91"/>
        <v>41978.393923611111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tr">
        <f>LEFT(N2887,FIND("/",N2887)-1)</f>
        <v>theater</v>
      </c>
      <c r="R2887" t="str">
        <f>RIGHT(N2887,LEN(N2887)-FIND("/",N2887))</f>
        <v>plays</v>
      </c>
      <c r="S2887" s="10">
        <f t="shared" si="90"/>
        <v>42046.743067129624</v>
      </c>
      <c r="T2887" s="10">
        <f t="shared" si="91"/>
        <v>42076.70140046296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tr">
        <f>LEFT(N2888,FIND("/",N2888)-1)</f>
        <v>theater</v>
      </c>
      <c r="R2888" t="str">
        <f>RIGHT(N2888,LEN(N2888)-FIND("/",N2888))</f>
        <v>plays</v>
      </c>
      <c r="S2888" s="10">
        <f t="shared" si="90"/>
        <v>42261.299583333333</v>
      </c>
      <c r="T2888" s="10">
        <f t="shared" si="91"/>
        <v>42265.832638888889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tr">
        <f>LEFT(N2889,FIND("/",N2889)-1)</f>
        <v>theater</v>
      </c>
      <c r="R2889" t="str">
        <f>RIGHT(N2889,LEN(N2889)-FIND("/",N2889))</f>
        <v>plays</v>
      </c>
      <c r="S2889" s="10">
        <f t="shared" si="90"/>
        <v>41985.094027777777</v>
      </c>
      <c r="T2889" s="10">
        <f t="shared" si="91"/>
        <v>42015.094027777777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tr">
        <f>LEFT(N2890,FIND("/",N2890)-1)</f>
        <v>theater</v>
      </c>
      <c r="R2890" t="str">
        <f>RIGHT(N2890,LEN(N2890)-FIND("/",N2890))</f>
        <v>plays</v>
      </c>
      <c r="S2890" s="10">
        <f t="shared" si="90"/>
        <v>41922.201851851853</v>
      </c>
      <c r="T2890" s="10">
        <f t="shared" si="91"/>
        <v>41929.874305555553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0">
        <f t="shared" si="90"/>
        <v>41850.529918981476</v>
      </c>
      <c r="T2891" s="10">
        <f t="shared" si="91"/>
        <v>41880.529918981476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tr">
        <f>LEFT(N2892,FIND("/",N2892)-1)</f>
        <v>theater</v>
      </c>
      <c r="R2892" t="str">
        <f>RIGHT(N2892,LEN(N2892)-FIND("/",N2892))</f>
        <v>plays</v>
      </c>
      <c r="S2892" s="10">
        <f t="shared" si="90"/>
        <v>41831.409629629627</v>
      </c>
      <c r="T2892" s="10">
        <f t="shared" si="91"/>
        <v>41859.791666666664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0">
        <f t="shared" si="90"/>
        <v>42415.550092592595</v>
      </c>
      <c r="T2893" s="10">
        <f t="shared" si="91"/>
        <v>42475.508425925924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0">
        <f t="shared" si="90"/>
        <v>41869.380833333329</v>
      </c>
      <c r="T2894" s="10">
        <f t="shared" si="91"/>
        <v>41876.541666666664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0">
        <f t="shared" si="90"/>
        <v>41953.439756944441</v>
      </c>
      <c r="T2895" s="10">
        <f t="shared" si="91"/>
        <v>42012.749999999993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tr">
        <f>LEFT(N2896,FIND("/",N2896)-1)</f>
        <v>theater</v>
      </c>
      <c r="R2896" t="str">
        <f>RIGHT(N2896,LEN(N2896)-FIND("/",N2896))</f>
        <v>plays</v>
      </c>
      <c r="S2896" s="10">
        <f t="shared" si="90"/>
        <v>42037.652951388889</v>
      </c>
      <c r="T2896" s="10">
        <f t="shared" si="91"/>
        <v>42097.611284722218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0">
        <f t="shared" si="90"/>
        <v>41811.222129629627</v>
      </c>
      <c r="T2897" s="10">
        <f t="shared" si="91"/>
        <v>41812.541666666664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0">
        <f t="shared" si="90"/>
        <v>42701.575474537036</v>
      </c>
      <c r="T2898" s="10">
        <f t="shared" si="91"/>
        <v>42715.916666666664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0">
        <f t="shared" si="90"/>
        <v>42258.313171296293</v>
      </c>
      <c r="T2899" s="10">
        <f t="shared" si="91"/>
        <v>42288.311863425923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0">
        <f t="shared" si="90"/>
        <v>42278.331631944442</v>
      </c>
      <c r="T2900" s="10">
        <f t="shared" si="91"/>
        <v>42308.331631944442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tr">
        <f>LEFT(N2901,FIND("/",N2901)-1)</f>
        <v>theater</v>
      </c>
      <c r="R2901" t="str">
        <f>RIGHT(N2901,LEN(N2901)-FIND("/",N2901))</f>
        <v>plays</v>
      </c>
      <c r="S2901" s="10">
        <f t="shared" si="90"/>
        <v>42514.744884259257</v>
      </c>
      <c r="T2901" s="10">
        <f t="shared" si="91"/>
        <v>42574.744884259257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0">
        <f t="shared" si="90"/>
        <v>41829.900833333333</v>
      </c>
      <c r="T2902" s="10">
        <f t="shared" si="91"/>
        <v>41859.900833333333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tr">
        <f>LEFT(N2903,FIND("/",N2903)-1)</f>
        <v>theater</v>
      </c>
      <c r="R2903" t="str">
        <f>RIGHT(N2903,LEN(N2903)-FIND("/",N2903))</f>
        <v>plays</v>
      </c>
      <c r="S2903" s="10">
        <f t="shared" si="90"/>
        <v>41982.571053240739</v>
      </c>
      <c r="T2903" s="10">
        <f t="shared" si="91"/>
        <v>42042.571053240739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tr">
        <f>LEFT(N2904,FIND("/",N2904)-1)</f>
        <v>theater</v>
      </c>
      <c r="R2904" t="str">
        <f>RIGHT(N2904,LEN(N2904)-FIND("/",N2904))</f>
        <v>plays</v>
      </c>
      <c r="S2904" s="10">
        <f t="shared" si="90"/>
        <v>42210.106435185182</v>
      </c>
      <c r="T2904" s="10">
        <f t="shared" si="91"/>
        <v>42240.106435185182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0">
        <f t="shared" si="90"/>
        <v>42195.83354166666</v>
      </c>
      <c r="T2905" s="10">
        <f t="shared" si="91"/>
        <v>42255.83354166666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0">
        <f t="shared" si="90"/>
        <v>41940.634618055556</v>
      </c>
      <c r="T2906" s="10">
        <f t="shared" si="91"/>
        <v>41952.166666666664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0">
        <f t="shared" si="90"/>
        <v>42605.723530092589</v>
      </c>
      <c r="T2907" s="10">
        <f t="shared" si="91"/>
        <v>42619.723530092589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0">
        <f t="shared" si="90"/>
        <v>42199.315578703703</v>
      </c>
      <c r="T2908" s="10">
        <f t="shared" si="91"/>
        <v>42216.708333333336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tr">
        <f>LEFT(N2909,FIND("/",N2909)-1)</f>
        <v>theater</v>
      </c>
      <c r="R2909" t="str">
        <f>RIGHT(N2909,LEN(N2909)-FIND("/",N2909))</f>
        <v>plays</v>
      </c>
      <c r="S2909" s="10">
        <f t="shared" si="90"/>
        <v>42444.544409722213</v>
      </c>
      <c r="T2909" s="10">
        <f t="shared" si="91"/>
        <v>42504.544409722213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0">
        <f t="shared" si="90"/>
        <v>42499.398368055547</v>
      </c>
      <c r="T2910" s="10">
        <f t="shared" si="91"/>
        <v>42529.398368055547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tr">
        <f>LEFT(N2911,FIND("/",N2911)-1)</f>
        <v>theater</v>
      </c>
      <c r="R2911" t="str">
        <f>RIGHT(N2911,LEN(N2911)-FIND("/",N2911))</f>
        <v>plays</v>
      </c>
      <c r="S2911" s="10">
        <f t="shared" si="90"/>
        <v>41928.932881944442</v>
      </c>
      <c r="T2911" s="10">
        <f t="shared" si="91"/>
        <v>41968.490277777775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tr">
        <f>LEFT(N2912,FIND("/",N2912)-1)</f>
        <v>theater</v>
      </c>
      <c r="R2912" t="str">
        <f>RIGHT(N2912,LEN(N2912)-FIND("/",N2912))</f>
        <v>plays</v>
      </c>
      <c r="S2912" s="10">
        <f t="shared" si="90"/>
        <v>42107.507951388885</v>
      </c>
      <c r="T2912" s="10">
        <f t="shared" si="91"/>
        <v>42167.507951388885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0">
        <f t="shared" si="90"/>
        <v>42142.435486111113</v>
      </c>
      <c r="T2913" s="10">
        <f t="shared" si="91"/>
        <v>42182.435486111113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0">
        <f t="shared" si="90"/>
        <v>42353.798310185179</v>
      </c>
      <c r="T2914" s="10">
        <f t="shared" si="91"/>
        <v>42383.798310185179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tr">
        <f>LEFT(N2915,FIND("/",N2915)-1)</f>
        <v>theater</v>
      </c>
      <c r="R2915" t="str">
        <f>RIGHT(N2915,LEN(N2915)-FIND("/",N2915))</f>
        <v>plays</v>
      </c>
      <c r="S2915" s="10">
        <f t="shared" si="90"/>
        <v>41828.589571759258</v>
      </c>
      <c r="T2915" s="10">
        <f t="shared" si="91"/>
        <v>41888.589571759258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tr">
        <f>LEFT(N2916,FIND("/",N2916)-1)</f>
        <v>theater</v>
      </c>
      <c r="R2916" t="str">
        <f>RIGHT(N2916,LEN(N2916)-FIND("/",N2916))</f>
        <v>plays</v>
      </c>
      <c r="S2916" s="10">
        <f t="shared" si="90"/>
        <v>42017.574004629627</v>
      </c>
      <c r="T2916" s="10">
        <f t="shared" si="91"/>
        <v>42077.532337962963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0">
        <f t="shared" si="90"/>
        <v>42415.064699074072</v>
      </c>
      <c r="T2917" s="10">
        <f t="shared" si="91"/>
        <v>42445.0230324074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0">
        <f t="shared" si="90"/>
        <v>41755.143391203703</v>
      </c>
      <c r="T2918" s="10">
        <f t="shared" si="91"/>
        <v>41778.143391203703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0">
        <f t="shared" si="90"/>
        <v>42244.901006944441</v>
      </c>
      <c r="T2919" s="10">
        <f t="shared" si="91"/>
        <v>42262.901006944441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0">
        <f t="shared" si="90"/>
        <v>42278.296377314815</v>
      </c>
      <c r="T2920" s="10">
        <f t="shared" si="91"/>
        <v>42306.296377314815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0">
        <f t="shared" si="90"/>
        <v>41826.286215277774</v>
      </c>
      <c r="T2921" s="10">
        <f t="shared" si="91"/>
        <v>41856.286215277774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0">
        <f t="shared" si="90"/>
        <v>42058.459143518521</v>
      </c>
      <c r="T2922" s="10">
        <f t="shared" si="91"/>
        <v>42088.41747685185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0">
        <f t="shared" si="90"/>
        <v>41877.553287037037</v>
      </c>
      <c r="T2923" s="10">
        <f t="shared" si="91"/>
        <v>41907.553287037037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0">
        <f t="shared" si="90"/>
        <v>42097.540821759256</v>
      </c>
      <c r="T2924" s="10">
        <f t="shared" si="91"/>
        <v>42142.540821759256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0">
        <f t="shared" si="90"/>
        <v>42012.819201388884</v>
      </c>
      <c r="T2925" s="10">
        <f t="shared" si="91"/>
        <v>42027.791666666664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0">
        <f t="shared" si="90"/>
        <v>42103.223495370366</v>
      </c>
      <c r="T2926" s="10">
        <f t="shared" si="91"/>
        <v>42132.832638888889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0">
        <f t="shared" si="90"/>
        <v>41863.250787037032</v>
      </c>
      <c r="T2927" s="10">
        <f t="shared" si="91"/>
        <v>41893.250787037032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0">
        <f t="shared" si="90"/>
        <v>42044.432627314811</v>
      </c>
      <c r="T2928" s="10">
        <f t="shared" si="91"/>
        <v>42058.432627314811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0">
        <f t="shared" si="90"/>
        <v>41806.335983796293</v>
      </c>
      <c r="T2929" s="10">
        <f t="shared" si="91"/>
        <v>41834.875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0">
        <f t="shared" si="90"/>
        <v>42403.664884259262</v>
      </c>
      <c r="T2930" s="10">
        <f t="shared" si="91"/>
        <v>42433.664884259262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0">
        <f t="shared" si="90"/>
        <v>41754.230995370366</v>
      </c>
      <c r="T2931" s="10">
        <f t="shared" si="91"/>
        <v>41784.230995370366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0">
        <f t="shared" si="90"/>
        <v>42101.250740740739</v>
      </c>
      <c r="T2932" s="10">
        <f t="shared" si="91"/>
        <v>42131.250740740739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0">
        <f t="shared" si="90"/>
        <v>41871.957905092589</v>
      </c>
      <c r="T2933" s="10">
        <f t="shared" si="91"/>
        <v>41896.922222222223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0">
        <f t="shared" si="90"/>
        <v>42024.831446759257</v>
      </c>
      <c r="T2934" s="10">
        <f t="shared" si="91"/>
        <v>42056.124999999993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0">
        <f t="shared" si="90"/>
        <v>42495.623298611106</v>
      </c>
      <c r="T2935" s="10">
        <f t="shared" si="91"/>
        <v>42525.623298611106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0">
        <f t="shared" si="90"/>
        <v>41775.302824074075</v>
      </c>
      <c r="T2936" s="10">
        <f t="shared" si="91"/>
        <v>41805.302824074075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0">
        <f t="shared" si="90"/>
        <v>42553.250092592592</v>
      </c>
      <c r="T2937" s="10">
        <f t="shared" si="91"/>
        <v>42611.374999999993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0">
        <f t="shared" si="90"/>
        <v>41912.317395833328</v>
      </c>
      <c r="T2938" s="10">
        <f t="shared" si="91"/>
        <v>41924.874305555553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0">
        <f t="shared" si="90"/>
        <v>41803.123993055553</v>
      </c>
      <c r="T2939" s="10">
        <f t="shared" si="91"/>
        <v>41833.123993055553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0">
        <f t="shared" si="90"/>
        <v>42004.370532407404</v>
      </c>
      <c r="T2940" s="10">
        <f t="shared" si="91"/>
        <v>42034.370532407404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0">
        <f t="shared" si="90"/>
        <v>41845.47583333333</v>
      </c>
      <c r="T2941" s="10">
        <f t="shared" si="91"/>
        <v>41878.708333333328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0">
        <f t="shared" si="90"/>
        <v>41982.440023148149</v>
      </c>
      <c r="T2942" s="10">
        <f t="shared" si="91"/>
        <v>42022.440023148149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tr">
        <f>LEFT(N2943,FIND("/",N2943)-1)</f>
        <v>theater</v>
      </c>
      <c r="R2943" t="str">
        <f>RIGHT(N2943,LEN(N2943)-FIND("/",N2943))</f>
        <v>spaces</v>
      </c>
      <c r="S2943" s="10">
        <f t="shared" si="90"/>
        <v>42034.626793981479</v>
      </c>
      <c r="T2943" s="10">
        <f t="shared" si="91"/>
        <v>42064.626793981479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0">
        <f t="shared" si="90"/>
        <v>42334.470590277771</v>
      </c>
      <c r="T2944" s="10">
        <f t="shared" si="91"/>
        <v>42354.512499999997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tr">
        <f>LEFT(N2945,FIND("/",N2945)-1)</f>
        <v>theater</v>
      </c>
      <c r="R2945" t="str">
        <f>RIGHT(N2945,LEN(N2945)-FIND("/",N2945))</f>
        <v>spaces</v>
      </c>
      <c r="S2945" s="10">
        <f t="shared" si="90"/>
        <v>42076.796064814807</v>
      </c>
      <c r="T2945" s="10">
        <f t="shared" si="91"/>
        <v>42106.796064814807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0">
        <f t="shared" si="90"/>
        <v>42132.580995370365</v>
      </c>
      <c r="T2946" s="10">
        <f t="shared" si="91"/>
        <v>42162.580995370365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tr">
        <f>LEFT(N2947,FIND("/",N2947)-1)</f>
        <v>theater</v>
      </c>
      <c r="R2947" t="str">
        <f>RIGHT(N2947,LEN(N2947)-FIND("/",N2947))</f>
        <v>spaces</v>
      </c>
      <c r="S2947" s="10">
        <f t="shared" ref="S2947:S3010" si="92">(((J2947/60)/60)/24)+DATE(1970,1,1)+(-8/24)</f>
        <v>42117.806250000001</v>
      </c>
      <c r="T2947" s="10">
        <f t="shared" ref="T2947:T3010" si="93">(((I2947/60)/60)/24)+DATE(1970,1,1)+(-8/24)</f>
        <v>42147.806250000001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tr">
        <f>LEFT(N2948,FIND("/",N2948)-1)</f>
        <v>theater</v>
      </c>
      <c r="R2948" t="str">
        <f>RIGHT(N2948,LEN(N2948)-FIND("/",N2948))</f>
        <v>spaces</v>
      </c>
      <c r="S2948" s="10">
        <f t="shared" si="92"/>
        <v>42567.197824074072</v>
      </c>
      <c r="T2948" s="10">
        <f t="shared" si="93"/>
        <v>42597.197824074072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0">
        <f t="shared" si="92"/>
        <v>42649.228784722225</v>
      </c>
      <c r="T2949" s="10">
        <f t="shared" si="93"/>
        <v>42698.382638888892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0">
        <f t="shared" si="92"/>
        <v>42097.315891203696</v>
      </c>
      <c r="T2950" s="10">
        <f t="shared" si="93"/>
        <v>42157.315891203696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0">
        <f t="shared" si="92"/>
        <v>42297.48978009259</v>
      </c>
      <c r="T2951" s="10">
        <f t="shared" si="93"/>
        <v>42327.531446759262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tr">
        <f>LEFT(N2952,FIND("/",N2952)-1)</f>
        <v>theater</v>
      </c>
      <c r="R2952" t="str">
        <f>RIGHT(N2952,LEN(N2952)-FIND("/",N2952))</f>
        <v>spaces</v>
      </c>
      <c r="S2952" s="10">
        <f t="shared" si="92"/>
        <v>42362.031851851854</v>
      </c>
      <c r="T2952" s="10">
        <f t="shared" si="93"/>
        <v>42392.031851851854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0">
        <f t="shared" si="92"/>
        <v>41872.469594907401</v>
      </c>
      <c r="T2953" s="10">
        <f t="shared" si="93"/>
        <v>41917.469594907401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0">
        <f t="shared" si="92"/>
        <v>42628.356932870367</v>
      </c>
      <c r="T2954" s="10">
        <f t="shared" si="93"/>
        <v>42659.833333333336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0">
        <f t="shared" si="92"/>
        <v>42255.458576388883</v>
      </c>
      <c r="T2955" s="10">
        <f t="shared" si="93"/>
        <v>42285.458576388883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tr">
        <f>LEFT(N2956,FIND("/",N2956)-1)</f>
        <v>theater</v>
      </c>
      <c r="R2956" t="str">
        <f>RIGHT(N2956,LEN(N2956)-FIND("/",N2956))</f>
        <v>spaces</v>
      </c>
      <c r="S2956" s="10">
        <f t="shared" si="92"/>
        <v>42790.250034722216</v>
      </c>
      <c r="T2956" s="10">
        <f t="shared" si="93"/>
        <v>42810.208368055559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0">
        <f t="shared" si="92"/>
        <v>42141.407974537033</v>
      </c>
      <c r="T2957" s="10">
        <f t="shared" si="93"/>
        <v>42171.407974537033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0">
        <f t="shared" si="92"/>
        <v>42464.625578703701</v>
      </c>
      <c r="T2958" s="10">
        <f t="shared" si="93"/>
        <v>42494.625578703701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0">
        <f t="shared" si="92"/>
        <v>42030.67791666666</v>
      </c>
      <c r="T2959" s="10">
        <f t="shared" si="93"/>
        <v>42090.636249999996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tr">
        <f>LEFT(N2960,FIND("/",N2960)-1)</f>
        <v>theater</v>
      </c>
      <c r="R2960" t="str">
        <f>RIGHT(N2960,LEN(N2960)-FIND("/",N2960))</f>
        <v>spaces</v>
      </c>
      <c r="S2960" s="10">
        <f t="shared" si="92"/>
        <v>42438.445798611108</v>
      </c>
      <c r="T2960" s="10">
        <f t="shared" si="93"/>
        <v>42498.404131944444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tr">
        <f>LEFT(N2961,FIND("/",N2961)-1)</f>
        <v>theater</v>
      </c>
      <c r="R2961" t="str">
        <f>RIGHT(N2961,LEN(N2961)-FIND("/",N2961))</f>
        <v>spaces</v>
      </c>
      <c r="S2961" s="10">
        <f t="shared" si="92"/>
        <v>42497.675057870372</v>
      </c>
      <c r="T2961" s="10">
        <f t="shared" si="93"/>
        <v>42527.675057870372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tr">
        <f>LEFT(N2962,FIND("/",N2962)-1)</f>
        <v>theater</v>
      </c>
      <c r="R2962" t="str">
        <f>RIGHT(N2962,LEN(N2962)-FIND("/",N2962))</f>
        <v>spaces</v>
      </c>
      <c r="S2962" s="10">
        <f t="shared" si="92"/>
        <v>41863.42387731481</v>
      </c>
      <c r="T2962" s="10">
        <f t="shared" si="93"/>
        <v>41893.42387731481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0">
        <f t="shared" si="92"/>
        <v>42060.879155092589</v>
      </c>
      <c r="T2963" s="10">
        <f t="shared" si="93"/>
        <v>42088.833333333336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0">
        <f t="shared" si="92"/>
        <v>42035.910949074074</v>
      </c>
      <c r="T2964" s="10">
        <f t="shared" si="93"/>
        <v>42063.957638888889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0">
        <f t="shared" si="92"/>
        <v>42157.13685185185</v>
      </c>
      <c r="T2965" s="10">
        <f t="shared" si="93"/>
        <v>42187.13685185185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0">
        <f t="shared" si="92"/>
        <v>41827.576608796291</v>
      </c>
      <c r="T2966" s="10">
        <f t="shared" si="93"/>
        <v>41857.563888888886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0">
        <f t="shared" si="92"/>
        <v>42162.396215277775</v>
      </c>
      <c r="T2967" s="10">
        <f t="shared" si="93"/>
        <v>42192.396215277775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0">
        <f t="shared" si="92"/>
        <v>42233.405231481483</v>
      </c>
      <c r="T2968" s="10">
        <f t="shared" si="93"/>
        <v>42263.405231481483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0">
        <f t="shared" si="92"/>
        <v>42041.864490740736</v>
      </c>
      <c r="T2969" s="10">
        <f t="shared" si="93"/>
        <v>42071.822824074072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0">
        <f t="shared" si="92"/>
        <v>42585.190509259257</v>
      </c>
      <c r="T2970" s="10">
        <f t="shared" si="93"/>
        <v>42598.832638888889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0">
        <f t="shared" si="92"/>
        <v>42097.453159722216</v>
      </c>
      <c r="T2971" s="10">
        <f t="shared" si="93"/>
        <v>42127.618750000001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0">
        <f t="shared" si="92"/>
        <v>41808.336238425924</v>
      </c>
      <c r="T2972" s="10">
        <f t="shared" si="93"/>
        <v>41838.336238425924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0">
        <f t="shared" si="92"/>
        <v>41852.324976851851</v>
      </c>
      <c r="T2973" s="10">
        <f t="shared" si="93"/>
        <v>41882.324976851851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0">
        <f t="shared" si="92"/>
        <v>42693.77685185185</v>
      </c>
      <c r="T2974" s="10">
        <f t="shared" si="93"/>
        <v>42708.708333333336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0">
        <f t="shared" si="92"/>
        <v>42341.485046296293</v>
      </c>
      <c r="T2975" s="10">
        <f t="shared" si="93"/>
        <v>42369.833333333336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0">
        <f t="shared" si="92"/>
        <v>41879.727673611109</v>
      </c>
      <c r="T2976" s="10">
        <f t="shared" si="93"/>
        <v>41907.732638888883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0">
        <f t="shared" si="92"/>
        <v>41941.350532407407</v>
      </c>
      <c r="T2977" s="10">
        <f t="shared" si="93"/>
        <v>41969.791666666664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0">
        <f t="shared" si="92"/>
        <v>42425.397337962961</v>
      </c>
      <c r="T2978" s="10">
        <f t="shared" si="93"/>
        <v>42442.166666666664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0">
        <f t="shared" si="92"/>
        <v>42026.547847222224</v>
      </c>
      <c r="T2979" s="10">
        <f t="shared" si="93"/>
        <v>42085.759722222218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0">
        <f t="shared" si="92"/>
        <v>41922.307256944441</v>
      </c>
      <c r="T2980" s="10">
        <f t="shared" si="93"/>
        <v>41931.915972222218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0">
        <f t="shared" si="92"/>
        <v>41993.491006944438</v>
      </c>
      <c r="T2981" s="10">
        <f t="shared" si="93"/>
        <v>42009.916666666664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0">
        <f t="shared" si="92"/>
        <v>42219.58252314815</v>
      </c>
      <c r="T2982" s="10">
        <f t="shared" si="93"/>
        <v>42239.749999999993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0">
        <f t="shared" si="92"/>
        <v>42225.226342592585</v>
      </c>
      <c r="T2983" s="10">
        <f t="shared" si="93"/>
        <v>42270.226342592585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0">
        <f t="shared" si="92"/>
        <v>42381.353506944441</v>
      </c>
      <c r="T2984" s="10">
        <f t="shared" si="93"/>
        <v>42411.353506944441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0">
        <f t="shared" si="92"/>
        <v>41894.299027777779</v>
      </c>
      <c r="T2985" s="10">
        <f t="shared" si="93"/>
        <v>41954.340694444443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0">
        <f t="shared" si="92"/>
        <v>42575.945381944439</v>
      </c>
      <c r="T2986" s="10">
        <f t="shared" si="93"/>
        <v>42605.945381944439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0">
        <f t="shared" si="92"/>
        <v>42654.640370370362</v>
      </c>
      <c r="T2987" s="10">
        <f t="shared" si="93"/>
        <v>42673.833333333336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0">
        <f t="shared" si="92"/>
        <v>42431.16673611111</v>
      </c>
      <c r="T2988" s="10">
        <f t="shared" si="93"/>
        <v>42491.125069444439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0">
        <f t="shared" si="92"/>
        <v>42626.973969907405</v>
      </c>
      <c r="T2989" s="10">
        <f t="shared" si="93"/>
        <v>42655.666666666664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0">
        <f t="shared" si="92"/>
        <v>42511.028715277782</v>
      </c>
      <c r="T2990" s="10">
        <f t="shared" si="93"/>
        <v>42541.028715277782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0">
        <f t="shared" si="92"/>
        <v>42336.687060185184</v>
      </c>
      <c r="T2991" s="10">
        <f t="shared" si="93"/>
        <v>42358.874305555553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0">
        <f t="shared" si="92"/>
        <v>42341.240972222215</v>
      </c>
      <c r="T2992" s="10">
        <f t="shared" si="93"/>
        <v>42376.240972222215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0">
        <f t="shared" si="92"/>
        <v>42740.503819444442</v>
      </c>
      <c r="T2993" s="10">
        <f t="shared" si="93"/>
        <v>42762.503819444442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0">
        <f t="shared" si="92"/>
        <v>42622.434143518512</v>
      </c>
      <c r="T2994" s="10">
        <f t="shared" si="93"/>
        <v>42652.434143518512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0">
        <f t="shared" si="92"/>
        <v>42390.50540509259</v>
      </c>
      <c r="T2995" s="10">
        <f t="shared" si="93"/>
        <v>42420.50540509259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0">
        <f t="shared" si="92"/>
        <v>41885.145509259259</v>
      </c>
      <c r="T2996" s="10">
        <f t="shared" si="93"/>
        <v>41915.145509259259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0">
        <f t="shared" si="92"/>
        <v>42724.331840277773</v>
      </c>
      <c r="T2997" s="10">
        <f t="shared" si="93"/>
        <v>42754.331840277773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0">
        <f t="shared" si="92"/>
        <v>42090.57916666667</v>
      </c>
      <c r="T2998" s="10">
        <f t="shared" si="93"/>
        <v>42150.57916666667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0">
        <f t="shared" si="92"/>
        <v>42775.400381944441</v>
      </c>
      <c r="T2999" s="10">
        <f t="shared" si="93"/>
        <v>42792.874305555553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0">
        <f t="shared" si="92"/>
        <v>41777.860289351847</v>
      </c>
      <c r="T3000" s="10">
        <f t="shared" si="93"/>
        <v>41805.850694444445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0">
        <f t="shared" si="92"/>
        <v>42780.406944444439</v>
      </c>
      <c r="T3001" s="10">
        <f t="shared" si="93"/>
        <v>42794.749999999993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0">
        <f t="shared" si="92"/>
        <v>42752.49386574074</v>
      </c>
      <c r="T3002" s="10">
        <f t="shared" si="93"/>
        <v>42766.416666666664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0">
        <f t="shared" si="92"/>
        <v>42534.562291666669</v>
      </c>
      <c r="T3003" s="10">
        <f t="shared" si="93"/>
        <v>42564.562291666669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0">
        <f t="shared" si="92"/>
        <v>41239.502916666665</v>
      </c>
      <c r="T3004" s="10">
        <f t="shared" si="93"/>
        <v>41269.502916666665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0">
        <f t="shared" si="92"/>
        <v>42398.515925925924</v>
      </c>
      <c r="T3005" s="10">
        <f t="shared" si="93"/>
        <v>42429.915972222218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0">
        <f t="shared" si="92"/>
        <v>41928.547731481478</v>
      </c>
      <c r="T3006" s="10">
        <f t="shared" si="93"/>
        <v>41958.589398148142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0">
        <f t="shared" si="92"/>
        <v>41888.341493055552</v>
      </c>
      <c r="T3007" s="10">
        <f t="shared" si="93"/>
        <v>41918.341493055552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0">
        <f t="shared" si="92"/>
        <v>41957.423506944448</v>
      </c>
      <c r="T3008" s="10">
        <f t="shared" si="93"/>
        <v>41987.423506944448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0">
        <f t="shared" si="92"/>
        <v>42097.882905092592</v>
      </c>
      <c r="T3009" s="10">
        <f t="shared" si="93"/>
        <v>42118.882905092592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0">
        <f t="shared" si="92"/>
        <v>42359.878692129627</v>
      </c>
      <c r="T3010" s="10">
        <f t="shared" si="93"/>
        <v>42389.878692129627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0">
        <f t="shared" ref="S3011:S3074" si="94">(((J3011/60)/60)/24)+DATE(1970,1,1)+(-8/24)</f>
        <v>41939.236574074072</v>
      </c>
      <c r="T3011" s="10">
        <f t="shared" ref="T3011:T3074" si="95">(((I3011/60)/60)/24)+DATE(1970,1,1)+(-8/24)</f>
        <v>41969.278240740743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0">
        <f t="shared" si="94"/>
        <v>41996.499062499999</v>
      </c>
      <c r="T3012" s="10">
        <f t="shared" si="95"/>
        <v>42056.499062499999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0">
        <f t="shared" si="94"/>
        <v>42334.135601851849</v>
      </c>
      <c r="T3013" s="10">
        <f t="shared" si="95"/>
        <v>42361.624305555553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0">
        <f t="shared" si="94"/>
        <v>42024.369560185187</v>
      </c>
      <c r="T3014" s="10">
        <f t="shared" si="95"/>
        <v>42045.369560185187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0">
        <f t="shared" si="94"/>
        <v>42146.502881944441</v>
      </c>
      <c r="T3015" s="10">
        <f t="shared" si="95"/>
        <v>42176.502881944441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0">
        <f t="shared" si="94"/>
        <v>41919.790277777778</v>
      </c>
      <c r="T3016" s="10">
        <f t="shared" si="95"/>
        <v>41947.875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0">
        <f t="shared" si="94"/>
        <v>41785.393958333334</v>
      </c>
      <c r="T3017" s="10">
        <f t="shared" si="95"/>
        <v>41800.833333333328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0">
        <f t="shared" si="94"/>
        <v>41778.214722222219</v>
      </c>
      <c r="T3018" s="10">
        <f t="shared" si="95"/>
        <v>41838.214722222219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0">
        <f t="shared" si="94"/>
        <v>41841.516701388886</v>
      </c>
      <c r="T3019" s="10">
        <f t="shared" si="95"/>
        <v>41871.516701388886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0">
        <f t="shared" si="94"/>
        <v>42162.965000000004</v>
      </c>
      <c r="T3020" s="10">
        <f t="shared" si="95"/>
        <v>42205.583333333336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0">
        <f t="shared" si="94"/>
        <v>41758.500231481477</v>
      </c>
      <c r="T3021" s="10">
        <f t="shared" si="95"/>
        <v>41785.791666666664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0">
        <f t="shared" si="94"/>
        <v>42170.513113425921</v>
      </c>
      <c r="T3022" s="10">
        <f t="shared" si="95"/>
        <v>42230.513113425921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0">
        <f t="shared" si="94"/>
        <v>42660.285520833328</v>
      </c>
      <c r="T3023" s="10">
        <f t="shared" si="95"/>
        <v>42695.915972222218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0">
        <f t="shared" si="94"/>
        <v>42564.620474537034</v>
      </c>
      <c r="T3024" s="10">
        <f t="shared" si="95"/>
        <v>42609.620474537034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0">
        <f t="shared" si="94"/>
        <v>42121.34243055556</v>
      </c>
      <c r="T3025" s="10">
        <f t="shared" si="95"/>
        <v>42166.34243055556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0">
        <f t="shared" si="94"/>
        <v>41158.660590277774</v>
      </c>
      <c r="T3026" s="10">
        <f t="shared" si="95"/>
        <v>41188.660590277774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0">
        <f t="shared" si="94"/>
        <v>41761.176076388889</v>
      </c>
      <c r="T3027" s="10">
        <f t="shared" si="95"/>
        <v>41789.333333333328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0">
        <f t="shared" si="94"/>
        <v>42783.126064814809</v>
      </c>
      <c r="T3028" s="10">
        <f t="shared" si="95"/>
        <v>42797.126064814809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0">
        <f t="shared" si="94"/>
        <v>42053.37096064815</v>
      </c>
      <c r="T3029" s="10">
        <f t="shared" si="95"/>
        <v>42083.329293981478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0">
        <f t="shared" si="94"/>
        <v>42566.930844907409</v>
      </c>
      <c r="T3030" s="10">
        <f t="shared" si="95"/>
        <v>42596.930844907409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0">
        <f t="shared" si="94"/>
        <v>41932.375543981478</v>
      </c>
      <c r="T3031" s="10">
        <f t="shared" si="95"/>
        <v>41960.857638888883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0">
        <f t="shared" si="94"/>
        <v>42233.4140162037</v>
      </c>
      <c r="T3032" s="10">
        <f t="shared" si="95"/>
        <v>42263.4140162037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0">
        <f t="shared" si="94"/>
        <v>42597.549155092587</v>
      </c>
      <c r="T3033" s="10">
        <f t="shared" si="95"/>
        <v>42657.549155092587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0">
        <f t="shared" si="94"/>
        <v>42227.711331018516</v>
      </c>
      <c r="T3034" s="10">
        <f t="shared" si="95"/>
        <v>42257.711331018516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0">
        <f t="shared" si="94"/>
        <v>42569.776909722219</v>
      </c>
      <c r="T3035" s="10">
        <f t="shared" si="95"/>
        <v>42599.776909722219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0">
        <f t="shared" si="94"/>
        <v>42644.202025462961</v>
      </c>
      <c r="T3036" s="10">
        <f t="shared" si="95"/>
        <v>42674.832638888889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0">
        <f t="shared" si="94"/>
        <v>41368.226956018516</v>
      </c>
      <c r="T3037" s="10">
        <f t="shared" si="95"/>
        <v>41398.226956018516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0">
        <f t="shared" si="94"/>
        <v>41466.451898148145</v>
      </c>
      <c r="T3038" s="10">
        <f t="shared" si="95"/>
        <v>41502.165972222218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0">
        <f t="shared" si="94"/>
        <v>40378.559872685182</v>
      </c>
      <c r="T3039" s="10">
        <f t="shared" si="95"/>
        <v>40452.874305555553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0">
        <f t="shared" si="94"/>
        <v>42372.918946759259</v>
      </c>
      <c r="T3040" s="10">
        <f t="shared" si="95"/>
        <v>42432.918946759259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0">
        <f t="shared" si="94"/>
        <v>41610.461087962962</v>
      </c>
      <c r="T3041" s="10">
        <f t="shared" si="95"/>
        <v>41636.999305555553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0">
        <f t="shared" si="94"/>
        <v>42177.458576388883</v>
      </c>
      <c r="T3042" s="10">
        <f t="shared" si="95"/>
        <v>42181.624999999993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0">
        <f t="shared" si="94"/>
        <v>42359.535277777781</v>
      </c>
      <c r="T3043" s="10">
        <f t="shared" si="95"/>
        <v>42389.535277777781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0">
        <f t="shared" si="94"/>
        <v>42253.354710648149</v>
      </c>
      <c r="T3044" s="10">
        <f t="shared" si="95"/>
        <v>42283.354710648149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0">
        <f t="shared" si="94"/>
        <v>42082.737256944441</v>
      </c>
      <c r="T3045" s="10">
        <f t="shared" si="95"/>
        <v>42109.784722222219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0">
        <f t="shared" si="94"/>
        <v>42387.393495370365</v>
      </c>
      <c r="T3046" s="10">
        <f t="shared" si="95"/>
        <v>42402.393495370365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0">
        <f t="shared" si="94"/>
        <v>41842.822395833333</v>
      </c>
      <c r="T3047" s="10">
        <f t="shared" si="95"/>
        <v>41872.822395833333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0">
        <f t="shared" si="94"/>
        <v>41862.46974537037</v>
      </c>
      <c r="T3048" s="10">
        <f t="shared" si="95"/>
        <v>41891.869444444441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0">
        <f t="shared" si="94"/>
        <v>42443.655717592592</v>
      </c>
      <c r="T3049" s="10">
        <f t="shared" si="95"/>
        <v>42487.219444444439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0">
        <f t="shared" si="94"/>
        <v>41975.567847222213</v>
      </c>
      <c r="T3050" s="10">
        <f t="shared" si="95"/>
        <v>42004.556944444441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0">
        <f t="shared" si="94"/>
        <v>42138.681192129625</v>
      </c>
      <c r="T3051" s="10">
        <f t="shared" si="95"/>
        <v>42168.681192129625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0">
        <f t="shared" si="94"/>
        <v>42464.835185185184</v>
      </c>
      <c r="T3052" s="10">
        <f t="shared" si="95"/>
        <v>42494.835185185184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0">
        <f t="shared" si="94"/>
        <v>42744.082696759251</v>
      </c>
      <c r="T3053" s="10">
        <f t="shared" si="95"/>
        <v>42774.082696759251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0">
        <f t="shared" si="94"/>
        <v>42122.336736111109</v>
      </c>
      <c r="T3054" s="10">
        <f t="shared" si="95"/>
        <v>42152.332638888889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0">
        <f t="shared" si="94"/>
        <v>41862.428391203699</v>
      </c>
      <c r="T3055" s="10">
        <f t="shared" si="95"/>
        <v>41913.832638888889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tr">
        <f>LEFT(N3056,FIND("/",N3056)-1)</f>
        <v>theater</v>
      </c>
      <c r="R3056" t="str">
        <f>RIGHT(N3056,LEN(N3056)-FIND("/",N3056))</f>
        <v>spaces</v>
      </c>
      <c r="S3056" s="10">
        <f t="shared" si="94"/>
        <v>42027.499467592592</v>
      </c>
      <c r="T3056" s="10">
        <f t="shared" si="95"/>
        <v>42064.711111111108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tr">
        <f>LEFT(N3057,FIND("/",N3057)-1)</f>
        <v>theater</v>
      </c>
      <c r="R3057" t="str">
        <f>RIGHT(N3057,LEN(N3057)-FIND("/",N3057))</f>
        <v>spaces</v>
      </c>
      <c r="S3057" s="10">
        <f t="shared" si="94"/>
        <v>41953.624884259254</v>
      </c>
      <c r="T3057" s="10">
        <f t="shared" si="95"/>
        <v>42013.624884259254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tr">
        <f>LEFT(N3058,FIND("/",N3058)-1)</f>
        <v>theater</v>
      </c>
      <c r="R3058" t="str">
        <f>RIGHT(N3058,LEN(N3058)-FIND("/",N3058))</f>
        <v>spaces</v>
      </c>
      <c r="S3058" s="10">
        <f t="shared" si="94"/>
        <v>41851.303055555552</v>
      </c>
      <c r="T3058" s="10">
        <f t="shared" si="95"/>
        <v>41911.303055555552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tr">
        <f>LEFT(N3059,FIND("/",N3059)-1)</f>
        <v>theater</v>
      </c>
      <c r="R3059" t="str">
        <f>RIGHT(N3059,LEN(N3059)-FIND("/",N3059))</f>
        <v>spaces</v>
      </c>
      <c r="S3059" s="10">
        <f t="shared" si="94"/>
        <v>42433.317256944443</v>
      </c>
      <c r="T3059" s="10">
        <f t="shared" si="95"/>
        <v>42463.275590277779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tr">
        <f>LEFT(N3060,FIND("/",N3060)-1)</f>
        <v>theater</v>
      </c>
      <c r="R3060" t="str">
        <f>RIGHT(N3060,LEN(N3060)-FIND("/",N3060))</f>
        <v>spaces</v>
      </c>
      <c r="S3060" s="10">
        <f t="shared" si="94"/>
        <v>42460.040972222218</v>
      </c>
      <c r="T3060" s="10">
        <f t="shared" si="95"/>
        <v>42510.040972222218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0">
        <f t="shared" si="94"/>
        <v>41829.602384259255</v>
      </c>
      <c r="T3061" s="10">
        <f t="shared" si="95"/>
        <v>41859.602384259255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0">
        <f t="shared" si="94"/>
        <v>42244.941365740735</v>
      </c>
      <c r="T3062" s="10">
        <f t="shared" si="95"/>
        <v>42274.941365740735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tr">
        <f>LEFT(N3063,FIND("/",N3063)-1)</f>
        <v>theater</v>
      </c>
      <c r="R3063" t="str">
        <f>RIGHT(N3063,LEN(N3063)-FIND("/",N3063))</f>
        <v>spaces</v>
      </c>
      <c r="S3063" s="10">
        <f t="shared" si="94"/>
        <v>41834.450787037036</v>
      </c>
      <c r="T3063" s="10">
        <f t="shared" si="95"/>
        <v>41864.450787037036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0">
        <f t="shared" si="94"/>
        <v>42248.2024537037</v>
      </c>
      <c r="T3064" s="10">
        <f t="shared" si="95"/>
        <v>42277.416666666664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0">
        <f t="shared" si="94"/>
        <v>42630.589560185181</v>
      </c>
      <c r="T3065" s="10">
        <f t="shared" si="95"/>
        <v>42665.589560185181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0">
        <f t="shared" si="94"/>
        <v>42298.7968287037</v>
      </c>
      <c r="T3066" s="10">
        <f t="shared" si="95"/>
        <v>42329.957638888889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tr">
        <f>LEFT(N3067,FIND("/",N3067)-1)</f>
        <v>theater</v>
      </c>
      <c r="R3067" t="str">
        <f>RIGHT(N3067,LEN(N3067)-FIND("/",N3067))</f>
        <v>spaces</v>
      </c>
      <c r="S3067" s="10">
        <f t="shared" si="94"/>
        <v>41824.721898148149</v>
      </c>
      <c r="T3067" s="10">
        <f t="shared" si="95"/>
        <v>41849.721898148149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0">
        <f t="shared" si="94"/>
        <v>42530.895104166666</v>
      </c>
      <c r="T3068" s="10">
        <f t="shared" si="95"/>
        <v>42560.895104166666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0">
        <f t="shared" si="94"/>
        <v>42226.605081018519</v>
      </c>
      <c r="T3069" s="10">
        <f t="shared" si="95"/>
        <v>42256.605081018519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0">
        <f t="shared" si="94"/>
        <v>42263.358240740738</v>
      </c>
      <c r="T3070" s="10">
        <f t="shared" si="95"/>
        <v>42293.358240740738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0">
        <f t="shared" si="94"/>
        <v>41957.500393518516</v>
      </c>
      <c r="T3071" s="10">
        <f t="shared" si="95"/>
        <v>41987.500393518516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0">
        <f t="shared" si="94"/>
        <v>42690.400104166663</v>
      </c>
      <c r="T3072" s="10">
        <f t="shared" si="95"/>
        <v>42711.400104166663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0">
        <f t="shared" si="94"/>
        <v>42097.399085648147</v>
      </c>
      <c r="T3073" s="10">
        <f t="shared" si="95"/>
        <v>42114.915972222218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tr">
        <f>LEFT(N3074,FIND("/",N3074)-1)</f>
        <v>theater</v>
      </c>
      <c r="R3074" t="str">
        <f>RIGHT(N3074,LEN(N3074)-FIND("/",N3074))</f>
        <v>spaces</v>
      </c>
      <c r="S3074" s="10">
        <f t="shared" si="94"/>
        <v>42658.357199074067</v>
      </c>
      <c r="T3074" s="10">
        <f t="shared" si="95"/>
        <v>42672.740277777775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0">
        <f t="shared" ref="S3075:S3138" si="96">(((J3075/60)/60)/24)+DATE(1970,1,1)+(-8/24)</f>
        <v>42111.350694444445</v>
      </c>
      <c r="T3075" s="10">
        <f t="shared" ref="T3075:T3138" si="97">(((I3075/60)/60)/24)+DATE(1970,1,1)+(-8/24)</f>
        <v>42169.47152777778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0">
        <f t="shared" si="96"/>
        <v>42409.237951388881</v>
      </c>
      <c r="T3076" s="10">
        <f t="shared" si="97"/>
        <v>42439.237951388881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0">
        <f t="shared" si="96"/>
        <v>42550.768981481473</v>
      </c>
      <c r="T3077" s="10">
        <f t="shared" si="97"/>
        <v>42600.768981481473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0">
        <f t="shared" si="96"/>
        <v>42226.318553240737</v>
      </c>
      <c r="T3078" s="10">
        <f t="shared" si="97"/>
        <v>42286.318553240737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0">
        <f t="shared" si="96"/>
        <v>42766.62358796296</v>
      </c>
      <c r="T3079" s="10">
        <f t="shared" si="97"/>
        <v>42796.62358796296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0">
        <f t="shared" si="96"/>
        <v>42030.805497685178</v>
      </c>
      <c r="T3080" s="10">
        <f t="shared" si="97"/>
        <v>42060.805497685178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0">
        <f t="shared" si="96"/>
        <v>42055.38003472222</v>
      </c>
      <c r="T3081" s="10">
        <f t="shared" si="97"/>
        <v>42085.338368055549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0">
        <f t="shared" si="96"/>
        <v>41939.6949537037</v>
      </c>
      <c r="T3082" s="10">
        <f t="shared" si="97"/>
        <v>41999.736620370364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0">
        <f t="shared" si="96"/>
        <v>42236.848275462959</v>
      </c>
      <c r="T3083" s="10">
        <f t="shared" si="97"/>
        <v>42266.848275462959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tr">
        <f>LEFT(N3084,FIND("/",N3084)-1)</f>
        <v>theater</v>
      </c>
      <c r="R3084" t="str">
        <f>RIGHT(N3084,LEN(N3084)-FIND("/",N3084))</f>
        <v>spaces</v>
      </c>
      <c r="S3084" s="10">
        <f t="shared" si="96"/>
        <v>42293.589652777773</v>
      </c>
      <c r="T3084" s="10">
        <f t="shared" si="97"/>
        <v>42323.631319444445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0">
        <f t="shared" si="96"/>
        <v>41853.230069444442</v>
      </c>
      <c r="T3085" s="10">
        <f t="shared" si="97"/>
        <v>41882.875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0">
        <f t="shared" si="96"/>
        <v>42100.390405092585</v>
      </c>
      <c r="T3086" s="10">
        <f t="shared" si="97"/>
        <v>42129.45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0">
        <f t="shared" si="96"/>
        <v>42246.550451388881</v>
      </c>
      <c r="T3087" s="10">
        <f t="shared" si="97"/>
        <v>42276.550451388881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0">
        <f t="shared" si="96"/>
        <v>42173.337488425925</v>
      </c>
      <c r="T3088" s="10">
        <f t="shared" si="97"/>
        <v>42233.337488425925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0">
        <f t="shared" si="96"/>
        <v>42664.817013888889</v>
      </c>
      <c r="T3089" s="10">
        <f t="shared" si="97"/>
        <v>42724.858680555553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0">
        <f t="shared" si="96"/>
        <v>41981.238969907405</v>
      </c>
      <c r="T3090" s="10">
        <f t="shared" si="97"/>
        <v>42012.236805555549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0">
        <f t="shared" si="96"/>
        <v>42528.209293981483</v>
      </c>
      <c r="T3091" s="10">
        <f t="shared" si="97"/>
        <v>42559.749305555553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0">
        <f t="shared" si="96"/>
        <v>42065.485474537032</v>
      </c>
      <c r="T3092" s="10">
        <f t="shared" si="97"/>
        <v>42125.443807870368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0">
        <f t="shared" si="96"/>
        <v>42566.615081018514</v>
      </c>
      <c r="T3093" s="10">
        <f t="shared" si="97"/>
        <v>42596.615081018514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0">
        <f t="shared" si="96"/>
        <v>42255.28601851852</v>
      </c>
      <c r="T3094" s="10">
        <f t="shared" si="97"/>
        <v>42292.583333333336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0">
        <f t="shared" si="96"/>
        <v>41760.575706018513</v>
      </c>
      <c r="T3095" s="10">
        <f t="shared" si="97"/>
        <v>41790.832638888889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0">
        <f t="shared" si="96"/>
        <v>42207.462453703702</v>
      </c>
      <c r="T3096" s="10">
        <f t="shared" si="97"/>
        <v>42267.462453703702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0">
        <f t="shared" si="96"/>
        <v>42522.69189814815</v>
      </c>
      <c r="T3097" s="10">
        <f t="shared" si="97"/>
        <v>42582.69189814815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0">
        <f t="shared" si="96"/>
        <v>42114.492199074077</v>
      </c>
      <c r="T3098" s="10">
        <f t="shared" si="97"/>
        <v>42144.492199074077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0">
        <f t="shared" si="96"/>
        <v>42629.17015046296</v>
      </c>
      <c r="T3099" s="10">
        <f t="shared" si="97"/>
        <v>42650.249999999993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0">
        <f t="shared" si="96"/>
        <v>42359.45890046296</v>
      </c>
      <c r="T3100" s="10">
        <f t="shared" si="97"/>
        <v>42407.678472222215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0">
        <f t="shared" si="96"/>
        <v>42381.856377314813</v>
      </c>
      <c r="T3101" s="10">
        <f t="shared" si="97"/>
        <v>42411.856377314813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0">
        <f t="shared" si="96"/>
        <v>41902.2890625</v>
      </c>
      <c r="T3102" s="10">
        <f t="shared" si="97"/>
        <v>41932.2890625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0">
        <f t="shared" si="96"/>
        <v>42171.050196759257</v>
      </c>
      <c r="T3103" s="10">
        <f t="shared" si="97"/>
        <v>42200.99722222222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0">
        <f t="shared" si="96"/>
        <v>42555.007152777776</v>
      </c>
      <c r="T3104" s="10">
        <f t="shared" si="97"/>
        <v>42605.007152777776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0">
        <f t="shared" si="96"/>
        <v>42106.82298611111</v>
      </c>
      <c r="T3105" s="10">
        <f t="shared" si="97"/>
        <v>42166.82298611111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0">
        <f t="shared" si="96"/>
        <v>42006.57535879629</v>
      </c>
      <c r="T3106" s="10">
        <f t="shared" si="97"/>
        <v>42037.749999999993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0">
        <f t="shared" si="96"/>
        <v>41876.385601851849</v>
      </c>
      <c r="T3107" s="10">
        <f t="shared" si="97"/>
        <v>41930.875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0">
        <f t="shared" si="96"/>
        <v>42241.09578703704</v>
      </c>
      <c r="T3108" s="10">
        <f t="shared" si="97"/>
        <v>42263.583333333336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0">
        <f t="shared" si="96"/>
        <v>42128.480914351843</v>
      </c>
      <c r="T3109" s="10">
        <f t="shared" si="97"/>
        <v>42135.480914351843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0">
        <f t="shared" si="96"/>
        <v>42062.34715277778</v>
      </c>
      <c r="T3110" s="10">
        <f t="shared" si="97"/>
        <v>42122.305486111109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0">
        <f t="shared" si="96"/>
        <v>41843.791782407403</v>
      </c>
      <c r="T3111" s="10">
        <f t="shared" si="97"/>
        <v>41878.791782407403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0">
        <f t="shared" si="96"/>
        <v>42744.698136574072</v>
      </c>
      <c r="T3112" s="10">
        <f t="shared" si="97"/>
        <v>42784.698136574072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0">
        <f t="shared" si="96"/>
        <v>41885.26180555555</v>
      </c>
      <c r="T3113" s="10">
        <f t="shared" si="97"/>
        <v>41916.26180555555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0">
        <f t="shared" si="96"/>
        <v>42614.788587962961</v>
      </c>
      <c r="T3114" s="10">
        <f t="shared" si="97"/>
        <v>42674.788587962961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0">
        <f t="shared" si="96"/>
        <v>42081.397939814815</v>
      </c>
      <c r="T3115" s="10">
        <f t="shared" si="97"/>
        <v>42111.397939814815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tr">
        <f>LEFT(N3116,FIND("/",N3116)-1)</f>
        <v>theater</v>
      </c>
      <c r="R3116" t="str">
        <f>RIGHT(N3116,LEN(N3116)-FIND("/",N3116))</f>
        <v>spaces</v>
      </c>
      <c r="S3116" s="10">
        <f t="shared" si="96"/>
        <v>41843.29918981481</v>
      </c>
      <c r="T3116" s="10">
        <f t="shared" si="97"/>
        <v>41903.29918981481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0">
        <f t="shared" si="96"/>
        <v>42496.113738425927</v>
      </c>
      <c r="T3117" s="10">
        <f t="shared" si="97"/>
        <v>42526.113738425927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0">
        <f t="shared" si="96"/>
        <v>42081.18200231481</v>
      </c>
      <c r="T3118" s="10">
        <f t="shared" si="97"/>
        <v>42095.18200231481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tr">
        <f>LEFT(N3119,FIND("/",N3119)-1)</f>
        <v>theater</v>
      </c>
      <c r="R3119" t="str">
        <f>RIGHT(N3119,LEN(N3119)-FIND("/",N3119))</f>
        <v>spaces</v>
      </c>
      <c r="S3119" s="10">
        <f t="shared" si="96"/>
        <v>42509.041203703695</v>
      </c>
      <c r="T3119" s="10">
        <f t="shared" si="97"/>
        <v>42517.216666666667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0">
        <f t="shared" si="96"/>
        <v>42534.316238425927</v>
      </c>
      <c r="T3120" s="10">
        <f t="shared" si="97"/>
        <v>42553.316238425927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tr">
        <f>LEFT(N3121,FIND("/",N3121)-1)</f>
        <v>theater</v>
      </c>
      <c r="R3121" t="str">
        <f>RIGHT(N3121,LEN(N3121)-FIND("/",N3121))</f>
        <v>spaces</v>
      </c>
      <c r="S3121" s="10">
        <f t="shared" si="96"/>
        <v>42059.712175925924</v>
      </c>
      <c r="T3121" s="10">
        <f t="shared" si="97"/>
        <v>42089.670509259253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0">
        <f t="shared" si="96"/>
        <v>42435.608749999999</v>
      </c>
      <c r="T3122" s="10">
        <f t="shared" si="97"/>
        <v>42495.567083333335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0">
        <f t="shared" si="96"/>
        <v>41848.346469907403</v>
      </c>
      <c r="T3123" s="10">
        <f t="shared" si="97"/>
        <v>41908.346469907403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0">
        <f t="shared" si="96"/>
        <v>42678.598749999997</v>
      </c>
      <c r="T3124" s="10">
        <f t="shared" si="97"/>
        <v>42683.640416666669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0">
        <f t="shared" si="96"/>
        <v>42530.659699074073</v>
      </c>
      <c r="T3125" s="10">
        <f t="shared" si="97"/>
        <v>42560.659699074073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0">
        <f t="shared" si="96"/>
        <v>41977.446770833332</v>
      </c>
      <c r="T3126" s="10">
        <f t="shared" si="97"/>
        <v>42037.446770833332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tr">
        <f>LEFT(N3127,FIND("/",N3127)-1)</f>
        <v>theater</v>
      </c>
      <c r="R3127" t="str">
        <f>RIGHT(N3127,LEN(N3127)-FIND("/",N3127))</f>
        <v>spaces</v>
      </c>
      <c r="S3127" s="10">
        <f t="shared" si="96"/>
        <v>42345.873518518514</v>
      </c>
      <c r="T3127" s="10">
        <f t="shared" si="97"/>
        <v>42375.873518518514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0">
        <f t="shared" si="96"/>
        <v>42426.684745370374</v>
      </c>
      <c r="T3128" s="10">
        <f t="shared" si="97"/>
        <v>42456.643078703702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tr">
        <f>LEFT(N3129,FIND("/",N3129)-1)</f>
        <v>theater</v>
      </c>
      <c r="R3129" t="str">
        <f>RIGHT(N3129,LEN(N3129)-FIND("/",N3129))</f>
        <v>spaces</v>
      </c>
      <c r="S3129" s="10">
        <f t="shared" si="96"/>
        <v>42034.523483796293</v>
      </c>
      <c r="T3129" s="10">
        <f t="shared" si="97"/>
        <v>42064.523483796293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0">
        <f t="shared" si="96"/>
        <v>42780.492372685178</v>
      </c>
      <c r="T3130" s="10">
        <f t="shared" si="97"/>
        <v>42810.450706018521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tr">
        <f>LEFT(N3131,FIND("/",N3131)-1)</f>
        <v>theater</v>
      </c>
      <c r="R3131" t="str">
        <f>RIGHT(N3131,LEN(N3131)-FIND("/",N3131))</f>
        <v>plays</v>
      </c>
      <c r="S3131" s="10">
        <f t="shared" si="96"/>
        <v>42803.509479166663</v>
      </c>
      <c r="T3131" s="10">
        <f t="shared" si="97"/>
        <v>42843.467812499999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0">
        <f t="shared" si="96"/>
        <v>42808.306898148141</v>
      </c>
      <c r="T3132" s="10">
        <f t="shared" si="97"/>
        <v>42838.874305555553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0">
        <f t="shared" si="96"/>
        <v>42803.245891203704</v>
      </c>
      <c r="T3133" s="10">
        <f t="shared" si="97"/>
        <v>42833.204224537032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tr">
        <f>LEFT(N3134,FIND("/",N3134)-1)</f>
        <v>theater</v>
      </c>
      <c r="R3134" t="str">
        <f>RIGHT(N3134,LEN(N3134)-FIND("/",N3134))</f>
        <v>plays</v>
      </c>
      <c r="S3134" s="10">
        <f t="shared" si="96"/>
        <v>42786.016898148147</v>
      </c>
      <c r="T3134" s="10">
        <f t="shared" si="97"/>
        <v>42845.975231481476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0">
        <f t="shared" si="96"/>
        <v>42788.231874999998</v>
      </c>
      <c r="T3135" s="10">
        <f t="shared" si="97"/>
        <v>42818.190208333333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0">
        <f t="shared" si="96"/>
        <v>42800.386793981481</v>
      </c>
      <c r="T3136" s="10">
        <f t="shared" si="97"/>
        <v>42821.345127314817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0">
        <f t="shared" si="96"/>
        <v>42806.818530092591</v>
      </c>
      <c r="T3137" s="10">
        <f t="shared" si="97"/>
        <v>42828.818530092591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0">
        <f t="shared" si="96"/>
        <v>42789.12909722222</v>
      </c>
      <c r="T3138" s="10">
        <f t="shared" si="97"/>
        <v>42825.624305555553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tr">
        <f>LEFT(N3139,FIND("/",N3139)-1)</f>
        <v>theater</v>
      </c>
      <c r="R3139" t="str">
        <f>RIGHT(N3139,LEN(N3139)-FIND("/",N3139))</f>
        <v>plays</v>
      </c>
      <c r="S3139" s="10">
        <f t="shared" ref="S3139:S3202" si="98">(((J3139/60)/60)/24)+DATE(1970,1,1)+(-8/24)</f>
        <v>42807.551724537036</v>
      </c>
      <c r="T3139" s="10">
        <f t="shared" ref="T3139:T3202" si="99">(((I3139/60)/60)/24)+DATE(1970,1,1)+(-8/24)</f>
        <v>42858.466666666667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tr">
        <f>LEFT(N3140,FIND("/",N3140)-1)</f>
        <v>theater</v>
      </c>
      <c r="R3140" t="str">
        <f>RIGHT(N3140,LEN(N3140)-FIND("/",N3140))</f>
        <v>plays</v>
      </c>
      <c r="S3140" s="10">
        <f t="shared" si="98"/>
        <v>42809.312581018516</v>
      </c>
      <c r="T3140" s="10">
        <f t="shared" si="99"/>
        <v>42828.312581018516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0">
        <f t="shared" si="98"/>
        <v>42784.937037037038</v>
      </c>
      <c r="T3141" s="10">
        <f t="shared" si="99"/>
        <v>42818.856249999997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tr">
        <f>LEFT(N3142,FIND("/",N3142)-1)</f>
        <v>theater</v>
      </c>
      <c r="R3142" t="str">
        <f>RIGHT(N3142,LEN(N3142)-FIND("/",N3142))</f>
        <v>plays</v>
      </c>
      <c r="S3142" s="10">
        <f t="shared" si="98"/>
        <v>42802.385451388887</v>
      </c>
      <c r="T3142" s="10">
        <f t="shared" si="99"/>
        <v>42832.343784722216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0">
        <f t="shared" si="98"/>
        <v>42800.42</v>
      </c>
      <c r="T3143" s="10">
        <f t="shared" si="99"/>
        <v>42841.499999999993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tr">
        <f>LEFT(N3144,FIND("/",N3144)-1)</f>
        <v>theater</v>
      </c>
      <c r="R3144" t="str">
        <f>RIGHT(N3144,LEN(N3144)-FIND("/",N3144))</f>
        <v>plays</v>
      </c>
      <c r="S3144" s="10">
        <f t="shared" si="98"/>
        <v>42783.179849537039</v>
      </c>
      <c r="T3144" s="10">
        <f t="shared" si="99"/>
        <v>42813.138182870367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tr">
        <f>LEFT(N3145,FIND("/",N3145)-1)</f>
        <v>theater</v>
      </c>
      <c r="R3145" t="str">
        <f>RIGHT(N3145,LEN(N3145)-FIND("/",N3145))</f>
        <v>plays</v>
      </c>
      <c r="S3145" s="10">
        <f t="shared" si="98"/>
        <v>42808.024953703702</v>
      </c>
      <c r="T3145" s="10">
        <f t="shared" si="99"/>
        <v>42834.024953703702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0">
        <f t="shared" si="98"/>
        <v>42796.204942129632</v>
      </c>
      <c r="T3146" s="10">
        <f t="shared" si="99"/>
        <v>42812.916666666664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tr">
        <f>LEFT(N3147,FIND("/",N3147)-1)</f>
        <v>theater</v>
      </c>
      <c r="R3147" t="str">
        <f>RIGHT(N3147,LEN(N3147)-FIND("/",N3147))</f>
        <v>plays</v>
      </c>
      <c r="S3147" s="10">
        <f t="shared" si="98"/>
        <v>42761.707569444443</v>
      </c>
      <c r="T3147" s="10">
        <f t="shared" si="99"/>
        <v>42821.665902777771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0">
        <f t="shared" si="98"/>
        <v>42796.349143518521</v>
      </c>
      <c r="T3148" s="10">
        <f t="shared" si="99"/>
        <v>42841.307476851849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0">
        <f t="shared" si="98"/>
        <v>41909.636053240742</v>
      </c>
      <c r="T3149" s="10">
        <f t="shared" si="99"/>
        <v>41949.677719907406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0">
        <f t="shared" si="98"/>
        <v>41891.331990740735</v>
      </c>
      <c r="T3150" s="10">
        <f t="shared" si="99"/>
        <v>41912.833333333328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tr">
        <f>LEFT(N3151,FIND("/",N3151)-1)</f>
        <v>theater</v>
      </c>
      <c r="R3151" t="str">
        <f>RIGHT(N3151,LEN(N3151)-FIND("/",N3151))</f>
        <v>plays</v>
      </c>
      <c r="S3151" s="10">
        <f t="shared" si="98"/>
        <v>41225.684027777774</v>
      </c>
      <c r="T3151" s="10">
        <f t="shared" si="99"/>
        <v>41249.75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0">
        <f t="shared" si="98"/>
        <v>40477.930590277778</v>
      </c>
      <c r="T3152" s="10">
        <f t="shared" si="99"/>
        <v>40567.833333333328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0">
        <f t="shared" si="98"/>
        <v>41862.506643518514</v>
      </c>
      <c r="T3153" s="10">
        <f t="shared" si="99"/>
        <v>41892.506643518514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0">
        <f t="shared" si="98"/>
        <v>41550.534340277773</v>
      </c>
      <c r="T3154" s="10">
        <f t="shared" si="99"/>
        <v>41580.534340277773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0">
        <f t="shared" si="98"/>
        <v>40632.821030092593</v>
      </c>
      <c r="T3155" s="10">
        <f t="shared" si="99"/>
        <v>40663.874305555553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0">
        <f t="shared" si="98"/>
        <v>40970.542337962957</v>
      </c>
      <c r="T3156" s="10">
        <f t="shared" si="99"/>
        <v>41000.500671296293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0">
        <f t="shared" si="98"/>
        <v>41233.165798611109</v>
      </c>
      <c r="T3157" s="10">
        <f t="shared" si="99"/>
        <v>41263.165798611109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0">
        <f t="shared" si="98"/>
        <v>41026.619722222218</v>
      </c>
      <c r="T3158" s="10">
        <f t="shared" si="99"/>
        <v>41061.619722222218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0">
        <f t="shared" si="98"/>
        <v>41829.454918981479</v>
      </c>
      <c r="T3159" s="10">
        <f t="shared" si="99"/>
        <v>41838.875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0">
        <f t="shared" si="98"/>
        <v>41447.506388888884</v>
      </c>
      <c r="T3160" s="10">
        <f t="shared" si="99"/>
        <v>41477.506388888884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0">
        <f t="shared" si="98"/>
        <v>40883.733344907407</v>
      </c>
      <c r="T3161" s="10">
        <f t="shared" si="99"/>
        <v>40926.625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0">
        <f t="shared" si="98"/>
        <v>41840.931562499994</v>
      </c>
      <c r="T3162" s="10">
        <f t="shared" si="99"/>
        <v>41863.874305555553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0">
        <f t="shared" si="98"/>
        <v>41897.202800925923</v>
      </c>
      <c r="T3163" s="10">
        <f t="shared" si="99"/>
        <v>41927.202800925923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0">
        <f t="shared" si="98"/>
        <v>41799.35256944444</v>
      </c>
      <c r="T3164" s="10">
        <f t="shared" si="99"/>
        <v>41826.75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0">
        <f t="shared" si="98"/>
        <v>41775.420428240737</v>
      </c>
      <c r="T3165" s="10">
        <f t="shared" si="99"/>
        <v>41805.420428240737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0">
        <f t="shared" si="98"/>
        <v>41766.472395833334</v>
      </c>
      <c r="T3166" s="10">
        <f t="shared" si="99"/>
        <v>41799.472395833334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0">
        <f t="shared" si="98"/>
        <v>40643.825925925921</v>
      </c>
      <c r="T3167" s="10">
        <f t="shared" si="99"/>
        <v>40665.832638888889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0">
        <f t="shared" si="98"/>
        <v>41940.358252314814</v>
      </c>
      <c r="T3168" s="10">
        <f t="shared" si="99"/>
        <v>41968.999305555553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0">
        <f t="shared" si="98"/>
        <v>41838.842372685183</v>
      </c>
      <c r="T3169" s="10">
        <f t="shared" si="99"/>
        <v>41852.842372685183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0">
        <f t="shared" si="98"/>
        <v>41771.772604166668</v>
      </c>
      <c r="T3170" s="10">
        <f t="shared" si="99"/>
        <v>41803.583333333328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0">
        <f t="shared" si="98"/>
        <v>41591.404641203699</v>
      </c>
      <c r="T3171" s="10">
        <f t="shared" si="99"/>
        <v>41620.874305555553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0">
        <f t="shared" si="98"/>
        <v>41788.747037037036</v>
      </c>
      <c r="T3172" s="10">
        <f t="shared" si="99"/>
        <v>41821.833333333328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0">
        <f t="shared" si="98"/>
        <v>42466.274976851848</v>
      </c>
      <c r="T3173" s="10">
        <f t="shared" si="99"/>
        <v>42496.274976851848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0">
        <f t="shared" si="98"/>
        <v>40923.396620370368</v>
      </c>
      <c r="T3174" s="10">
        <f t="shared" si="99"/>
        <v>40953.396620370368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0">
        <f t="shared" si="98"/>
        <v>41878.545046296291</v>
      </c>
      <c r="T3175" s="10">
        <f t="shared" si="99"/>
        <v>41908.545046296291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0">
        <f t="shared" si="98"/>
        <v>41862.531342592592</v>
      </c>
      <c r="T3176" s="10">
        <f t="shared" si="99"/>
        <v>41876.531342592592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0">
        <f t="shared" si="98"/>
        <v>40531.553553240738</v>
      </c>
      <c r="T3177" s="10">
        <f t="shared" si="99"/>
        <v>40591.553553240738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0">
        <f t="shared" si="98"/>
        <v>41477.597581018512</v>
      </c>
      <c r="T3178" s="10">
        <f t="shared" si="99"/>
        <v>41504.291666666664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0">
        <f t="shared" si="98"/>
        <v>41781.333437499998</v>
      </c>
      <c r="T3179" s="10">
        <f t="shared" si="99"/>
        <v>41811.333437499998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0">
        <f t="shared" si="98"/>
        <v>41806.271701388883</v>
      </c>
      <c r="T3180" s="10">
        <f t="shared" si="99"/>
        <v>41836.271701388883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0">
        <f t="shared" si="98"/>
        <v>41375.36887731481</v>
      </c>
      <c r="T3181" s="10">
        <f t="shared" si="99"/>
        <v>41400.36887731481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0">
        <f t="shared" si="98"/>
        <v>41780.079270833332</v>
      </c>
      <c r="T3182" s="10">
        <f t="shared" si="99"/>
        <v>41810.079270833332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0">
        <f t="shared" si="98"/>
        <v>41778.976701388885</v>
      </c>
      <c r="T3183" s="10">
        <f t="shared" si="99"/>
        <v>41805.333333333328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0">
        <f t="shared" si="98"/>
        <v>40883.615983796291</v>
      </c>
      <c r="T3184" s="10">
        <f t="shared" si="99"/>
        <v>40939.375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0">
        <f t="shared" si="98"/>
        <v>41491.461446759255</v>
      </c>
      <c r="T3185" s="10">
        <f t="shared" si="99"/>
        <v>41509.461446759255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0">
        <f t="shared" si="98"/>
        <v>41791.660081018512</v>
      </c>
      <c r="T3186" s="10">
        <f t="shared" si="99"/>
        <v>41821.660081018512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0">
        <f t="shared" si="98"/>
        <v>41829.643993055557</v>
      </c>
      <c r="T3187" s="10">
        <f t="shared" si="99"/>
        <v>41836.643993055557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0">
        <f t="shared" si="98"/>
        <v>41868.590717592589</v>
      </c>
      <c r="T3188" s="10">
        <f t="shared" si="99"/>
        <v>41898.541666666664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0">
        <f t="shared" si="98"/>
        <v>41835.333020833328</v>
      </c>
      <c r="T3189" s="10">
        <f t="shared" si="99"/>
        <v>41855.333020833328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0">
        <f t="shared" si="98"/>
        <v>42144.082199074073</v>
      </c>
      <c r="T3190" s="10">
        <f t="shared" si="99"/>
        <v>42165.082199074073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0">
        <f t="shared" si="98"/>
        <v>42118.013101851851</v>
      </c>
      <c r="T3191" s="10">
        <f t="shared" si="99"/>
        <v>42148.013101851851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tr">
        <f>LEFT(N3192,FIND("/",N3192)-1)</f>
        <v>theater</v>
      </c>
      <c r="R3192" t="str">
        <f>RIGHT(N3192,LEN(N3192)-FIND("/",N3192))</f>
        <v>musical</v>
      </c>
      <c r="S3192" s="10">
        <f t="shared" si="98"/>
        <v>42682.817997685182</v>
      </c>
      <c r="T3192" s="10">
        <f t="shared" si="99"/>
        <v>42712.859664351847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0">
        <f t="shared" si="98"/>
        <v>42538.422094907401</v>
      </c>
      <c r="T3193" s="10">
        <f t="shared" si="99"/>
        <v>42598.422094907401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0">
        <f t="shared" si="98"/>
        <v>42018.607164351844</v>
      </c>
      <c r="T3194" s="10">
        <f t="shared" si="99"/>
        <v>42063.583333333336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0">
        <f t="shared" si="98"/>
        <v>42010.634907407402</v>
      </c>
      <c r="T3195" s="10">
        <f t="shared" si="99"/>
        <v>42055.634907407402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tr">
        <f>LEFT(N3196,FIND("/",N3196)-1)</f>
        <v>theater</v>
      </c>
      <c r="R3196" t="str">
        <f>RIGHT(N3196,LEN(N3196)-FIND("/",N3196))</f>
        <v>musical</v>
      </c>
      <c r="S3196" s="10">
        <f t="shared" si="98"/>
        <v>42181.729143518511</v>
      </c>
      <c r="T3196" s="10">
        <f t="shared" si="99"/>
        <v>42211.729143518511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0">
        <f t="shared" si="98"/>
        <v>42017.260902777773</v>
      </c>
      <c r="T3197" s="10">
        <f t="shared" si="99"/>
        <v>42047.260902777773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0">
        <f t="shared" si="98"/>
        <v>42157.264756944445</v>
      </c>
      <c r="T3198" s="10">
        <f t="shared" si="99"/>
        <v>42217.249999999993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0">
        <f t="shared" si="98"/>
        <v>42009.15993055555</v>
      </c>
      <c r="T3199" s="10">
        <f t="shared" si="99"/>
        <v>42039.15993055555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0">
        <f t="shared" si="98"/>
        <v>42013.091168981475</v>
      </c>
      <c r="T3200" s="10">
        <f t="shared" si="99"/>
        <v>42051.091168981475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0">
        <f t="shared" si="98"/>
        <v>41858.428449074068</v>
      </c>
      <c r="T3201" s="10">
        <f t="shared" si="99"/>
        <v>41888.541666666664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0">
        <f t="shared" si="98"/>
        <v>42459.987280092588</v>
      </c>
      <c r="T3202" s="10">
        <f t="shared" si="99"/>
        <v>42489.898611111108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0">
        <f t="shared" ref="S3203:S3266" si="100">(((J3203/60)/60)/24)+DATE(1970,1,1)+(-8/24)</f>
        <v>41861.433761574073</v>
      </c>
      <c r="T3203" s="10">
        <f t="shared" ref="T3203:T3266" si="101">(((I3203/60)/60)/24)+DATE(1970,1,1)+(-8/24)</f>
        <v>41882.433761574073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0">
        <f t="shared" si="100"/>
        <v>42293.520208333335</v>
      </c>
      <c r="T3204" s="10">
        <f t="shared" si="101"/>
        <v>42351.915972222218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0">
        <f t="shared" si="100"/>
        <v>42242.655347222222</v>
      </c>
      <c r="T3205" s="10">
        <f t="shared" si="101"/>
        <v>42272.655347222222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tr">
        <f>LEFT(N3206,FIND("/",N3206)-1)</f>
        <v>theater</v>
      </c>
      <c r="R3206" t="str">
        <f>RIGHT(N3206,LEN(N3206)-FIND("/",N3206))</f>
        <v>musical</v>
      </c>
      <c r="S3206" s="10">
        <f t="shared" si="100"/>
        <v>42172.352766203701</v>
      </c>
      <c r="T3206" s="10">
        <f t="shared" si="101"/>
        <v>42202.343055555553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0">
        <f t="shared" si="100"/>
        <v>42095.041342592587</v>
      </c>
      <c r="T3207" s="10">
        <f t="shared" si="101"/>
        <v>42125.041342592587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tr">
        <f>LEFT(N3208,FIND("/",N3208)-1)</f>
        <v>theater</v>
      </c>
      <c r="R3208" t="str">
        <f>RIGHT(N3208,LEN(N3208)-FIND("/",N3208))</f>
        <v>musical</v>
      </c>
      <c r="S3208" s="10">
        <f t="shared" si="100"/>
        <v>42235.942719907405</v>
      </c>
      <c r="T3208" s="10">
        <f t="shared" si="101"/>
        <v>42265.942719907405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0">
        <f t="shared" si="100"/>
        <v>42056.944525462961</v>
      </c>
      <c r="T3209" s="10">
        <f t="shared" si="101"/>
        <v>42116.902858796289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0">
        <f t="shared" si="100"/>
        <v>41827.271724537037</v>
      </c>
      <c r="T3210" s="10">
        <f t="shared" si="101"/>
        <v>41848.271724537037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0">
        <f t="shared" si="100"/>
        <v>41778.303912037038</v>
      </c>
      <c r="T3211" s="10">
        <f t="shared" si="101"/>
        <v>41810.625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0">
        <f t="shared" si="100"/>
        <v>41013.603229166663</v>
      </c>
      <c r="T3212" s="10">
        <f t="shared" si="101"/>
        <v>41060.832638888889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0">
        <f t="shared" si="100"/>
        <v>41834.253240740742</v>
      </c>
      <c r="T3213" s="10">
        <f t="shared" si="101"/>
        <v>41865.75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0">
        <f t="shared" si="100"/>
        <v>41829.462395833332</v>
      </c>
      <c r="T3214" s="10">
        <f t="shared" si="101"/>
        <v>41859.462395833332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0">
        <f t="shared" si="100"/>
        <v>42171.430081018516</v>
      </c>
      <c r="T3215" s="10">
        <f t="shared" si="101"/>
        <v>42211.430081018516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0">
        <f t="shared" si="100"/>
        <v>42337.459178240737</v>
      </c>
      <c r="T3216" s="10">
        <f t="shared" si="101"/>
        <v>42374.663194444445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0">
        <f t="shared" si="100"/>
        <v>42219.331840277773</v>
      </c>
      <c r="T3217" s="10">
        <f t="shared" si="101"/>
        <v>42256.832638888889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0">
        <f t="shared" si="100"/>
        <v>42165.129293981481</v>
      </c>
      <c r="T3218" s="10">
        <f t="shared" si="101"/>
        <v>42196.270833333336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0">
        <f t="shared" si="100"/>
        <v>42648.212777777771</v>
      </c>
      <c r="T3219" s="10">
        <f t="shared" si="101"/>
        <v>42678.212777777771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0">
        <f t="shared" si="100"/>
        <v>41970.668819444443</v>
      </c>
      <c r="T3220" s="10">
        <f t="shared" si="101"/>
        <v>42003.666666666664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0">
        <f t="shared" si="100"/>
        <v>42050.64984953704</v>
      </c>
      <c r="T3221" s="10">
        <f t="shared" si="101"/>
        <v>42085.608182870368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0">
        <f t="shared" si="100"/>
        <v>42772.500046296293</v>
      </c>
      <c r="T3222" s="10">
        <f t="shared" si="101"/>
        <v>42806.541666666664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0">
        <f t="shared" si="100"/>
        <v>42155.363460648143</v>
      </c>
      <c r="T3223" s="10">
        <f t="shared" si="101"/>
        <v>42190.363460648143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0">
        <f t="shared" si="100"/>
        <v>42270.248807870368</v>
      </c>
      <c r="T3224" s="10">
        <f t="shared" si="101"/>
        <v>42301.561805555553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0">
        <f t="shared" si="100"/>
        <v>42206.50203703704</v>
      </c>
      <c r="T3225" s="10">
        <f t="shared" si="101"/>
        <v>42236.50203703704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0">
        <f t="shared" si="100"/>
        <v>42697.517511574071</v>
      </c>
      <c r="T3226" s="10">
        <f t="shared" si="101"/>
        <v>42744.874999999993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0">
        <f t="shared" si="100"/>
        <v>42503.226134259261</v>
      </c>
      <c r="T3227" s="10">
        <f t="shared" si="101"/>
        <v>42524.541666666664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0">
        <f t="shared" si="100"/>
        <v>42277.250138888885</v>
      </c>
      <c r="T3228" s="10">
        <f t="shared" si="101"/>
        <v>42307.250138888885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tr">
        <f>LEFT(N3229,FIND("/",N3229)-1)</f>
        <v>theater</v>
      </c>
      <c r="R3229" t="str">
        <f>RIGHT(N3229,LEN(N3229)-FIND("/",N3229))</f>
        <v>plays</v>
      </c>
      <c r="S3229" s="10">
        <f t="shared" si="100"/>
        <v>42722.549027777779</v>
      </c>
      <c r="T3229" s="10">
        <f t="shared" si="101"/>
        <v>42752.549027777779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0">
        <f t="shared" si="100"/>
        <v>42323.375972222224</v>
      </c>
      <c r="T3230" s="10">
        <f t="shared" si="101"/>
        <v>42354.874305555553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0">
        <f t="shared" si="100"/>
        <v>41932.958310185182</v>
      </c>
      <c r="T3231" s="10">
        <f t="shared" si="101"/>
        <v>41962.999976851854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0">
        <f t="shared" si="100"/>
        <v>41897.834791666668</v>
      </c>
      <c r="T3232" s="10">
        <f t="shared" si="101"/>
        <v>41912.832638888889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0">
        <f t="shared" si="100"/>
        <v>42446.610497685186</v>
      </c>
      <c r="T3233" s="10">
        <f t="shared" si="101"/>
        <v>42476.610497685186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0">
        <f t="shared" si="100"/>
        <v>42463.480520833335</v>
      </c>
      <c r="T3234" s="10">
        <f t="shared" si="101"/>
        <v>42493.832638888889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0">
        <f t="shared" si="100"/>
        <v>42766.471701388888</v>
      </c>
      <c r="T3235" s="10">
        <f t="shared" si="101"/>
        <v>42796.471701388888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0">
        <f t="shared" si="100"/>
        <v>42734.456111111103</v>
      </c>
      <c r="T3236" s="10">
        <f t="shared" si="101"/>
        <v>42767.646527777775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0">
        <f t="shared" si="100"/>
        <v>42522.014479166661</v>
      </c>
      <c r="T3237" s="10">
        <f t="shared" si="101"/>
        <v>42552.014479166661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0">
        <f t="shared" si="100"/>
        <v>42702.583715277775</v>
      </c>
      <c r="T3238" s="10">
        <f t="shared" si="101"/>
        <v>42732.583715277775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0">
        <f t="shared" si="100"/>
        <v>42252.141018518516</v>
      </c>
      <c r="T3239" s="10">
        <f t="shared" si="101"/>
        <v>42275.832638888889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0">
        <f t="shared" si="100"/>
        <v>42156.177060185182</v>
      </c>
      <c r="T3240" s="10">
        <f t="shared" si="101"/>
        <v>42186.177060185182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0">
        <f t="shared" si="100"/>
        <v>42277.755706018514</v>
      </c>
      <c r="T3241" s="10">
        <f t="shared" si="101"/>
        <v>42302.665972222218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0">
        <f t="shared" si="100"/>
        <v>42754.360509259255</v>
      </c>
      <c r="T3242" s="10">
        <f t="shared" si="101"/>
        <v>42782.624999999993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0">
        <f t="shared" si="100"/>
        <v>41892.991550925923</v>
      </c>
      <c r="T3243" s="10">
        <f t="shared" si="101"/>
        <v>41925.957638888889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0">
        <f t="shared" si="100"/>
        <v>41871.422361111108</v>
      </c>
      <c r="T3244" s="10">
        <f t="shared" si="101"/>
        <v>41901.422361111108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0">
        <f t="shared" si="100"/>
        <v>42261.763449074067</v>
      </c>
      <c r="T3245" s="10">
        <f t="shared" si="101"/>
        <v>42285.666666666664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0">
        <f t="shared" si="100"/>
        <v>42675.360902777778</v>
      </c>
      <c r="T3246" s="10">
        <f t="shared" si="101"/>
        <v>42705.402569444443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0">
        <f t="shared" si="100"/>
        <v>42135.266874999994</v>
      </c>
      <c r="T3247" s="10">
        <f t="shared" si="101"/>
        <v>42166.749999999993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0">
        <f t="shared" si="100"/>
        <v>42230.138888888883</v>
      </c>
      <c r="T3248" s="10">
        <f t="shared" si="101"/>
        <v>42258.832638888889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0">
        <f t="shared" si="100"/>
        <v>42167.10083333333</v>
      </c>
      <c r="T3249" s="10">
        <f t="shared" si="101"/>
        <v>42197.10083333333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0">
        <f t="shared" si="100"/>
        <v>42068.55505787037</v>
      </c>
      <c r="T3250" s="10">
        <f t="shared" si="101"/>
        <v>42098.513391203705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0">
        <f t="shared" si="100"/>
        <v>42145.413356481477</v>
      </c>
      <c r="T3251" s="10">
        <f t="shared" si="101"/>
        <v>42175.413356481477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0">
        <f t="shared" si="100"/>
        <v>41918.408842592587</v>
      </c>
      <c r="T3252" s="10">
        <f t="shared" si="101"/>
        <v>41948.450509259259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0">
        <f t="shared" si="100"/>
        <v>42146.39775462963</v>
      </c>
      <c r="T3253" s="10">
        <f t="shared" si="101"/>
        <v>42176.39775462963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0">
        <f t="shared" si="100"/>
        <v>42590.139351851853</v>
      </c>
      <c r="T3254" s="10">
        <f t="shared" si="101"/>
        <v>42620.139351851853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0">
        <f t="shared" si="100"/>
        <v>42602.243379629632</v>
      </c>
      <c r="T3255" s="10">
        <f t="shared" si="101"/>
        <v>42620.822916666664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0">
        <f t="shared" si="100"/>
        <v>42058.752418981479</v>
      </c>
      <c r="T3256" s="10">
        <f t="shared" si="101"/>
        <v>42088.710752314808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0">
        <f t="shared" si="100"/>
        <v>41889.434895833328</v>
      </c>
      <c r="T3257" s="10">
        <f t="shared" si="101"/>
        <v>41919.434895833328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0">
        <f t="shared" si="100"/>
        <v>42144.240474537037</v>
      </c>
      <c r="T3258" s="10">
        <f t="shared" si="101"/>
        <v>42165.832638888889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0">
        <f t="shared" si="100"/>
        <v>42758.226296296292</v>
      </c>
      <c r="T3259" s="10">
        <f t="shared" si="101"/>
        <v>42788.226296296292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0">
        <f t="shared" si="100"/>
        <v>41982.553946759253</v>
      </c>
      <c r="T3260" s="10">
        <f t="shared" si="101"/>
        <v>42012.553946759253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0">
        <f t="shared" si="100"/>
        <v>42614.427604166667</v>
      </c>
      <c r="T3261" s="10">
        <f t="shared" si="101"/>
        <v>42643.832638888889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0">
        <f t="shared" si="100"/>
        <v>42303.339328703696</v>
      </c>
      <c r="T3262" s="10">
        <f t="shared" si="101"/>
        <v>42338.380995370368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0">
        <f t="shared" si="100"/>
        <v>42171.392083333332</v>
      </c>
      <c r="T3263" s="10">
        <f t="shared" si="101"/>
        <v>42201.392083333332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0">
        <f t="shared" si="100"/>
        <v>41963.982199074067</v>
      </c>
      <c r="T3264" s="10">
        <f t="shared" si="101"/>
        <v>41994.833333333336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0">
        <f t="shared" si="100"/>
        <v>42284.18273148148</v>
      </c>
      <c r="T3265" s="10">
        <f t="shared" si="101"/>
        <v>42307.541666666664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0">
        <f t="shared" si="100"/>
        <v>42016.466874999998</v>
      </c>
      <c r="T3266" s="10">
        <f t="shared" si="101"/>
        <v>42032.583333333336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0">
        <f t="shared" ref="S3267:S3330" si="102">(((J3267/60)/60)/24)+DATE(1970,1,1)+(-8/24)</f>
        <v>42311.378645833327</v>
      </c>
      <c r="T3267" s="10">
        <f t="shared" ref="T3267:T3330" si="103">(((I3267/60)/60)/24)+DATE(1970,1,1)+(-8/24)</f>
        <v>42341.374999999993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0">
        <f t="shared" si="102"/>
        <v>42136.20280092593</v>
      </c>
      <c r="T3268" s="10">
        <f t="shared" si="103"/>
        <v>42167.541666666664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0">
        <f t="shared" si="102"/>
        <v>42172.424305555549</v>
      </c>
      <c r="T3269" s="10">
        <f t="shared" si="103"/>
        <v>42202.424305555549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0">
        <f t="shared" si="102"/>
        <v>42590.570925925924</v>
      </c>
      <c r="T3270" s="10">
        <f t="shared" si="103"/>
        <v>42606.570925925924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0">
        <f t="shared" si="102"/>
        <v>42137.06246527777</v>
      </c>
      <c r="T3271" s="10">
        <f t="shared" si="103"/>
        <v>42171.124999999993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tr">
        <f>LEFT(N3272,FIND("/",N3272)-1)</f>
        <v>theater</v>
      </c>
      <c r="R3272" t="str">
        <f>RIGHT(N3272,LEN(N3272)-FIND("/",N3272))</f>
        <v>plays</v>
      </c>
      <c r="S3272" s="10">
        <f t="shared" si="102"/>
        <v>42167.199826388889</v>
      </c>
      <c r="T3272" s="10">
        <f t="shared" si="103"/>
        <v>42197.199826388889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0">
        <f t="shared" si="102"/>
        <v>41915.10387731481</v>
      </c>
      <c r="T3273" s="10">
        <f t="shared" si="103"/>
        <v>41945.145543981482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0">
        <f t="shared" si="102"/>
        <v>42284.166770833333</v>
      </c>
      <c r="T3274" s="10">
        <f t="shared" si="103"/>
        <v>42314.208437499998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0">
        <f t="shared" si="102"/>
        <v>42611.4680787037</v>
      </c>
      <c r="T3275" s="10">
        <f t="shared" si="103"/>
        <v>42627.458333333336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0">
        <f t="shared" si="102"/>
        <v>42400.371203703697</v>
      </c>
      <c r="T3276" s="10">
        <f t="shared" si="103"/>
        <v>42444.541666666664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0">
        <f t="shared" si="102"/>
        <v>42017.547118055554</v>
      </c>
      <c r="T3277" s="10">
        <f t="shared" si="103"/>
        <v>42043.854166666664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0">
        <f t="shared" si="102"/>
        <v>42426.616655092592</v>
      </c>
      <c r="T3278" s="10">
        <f t="shared" si="103"/>
        <v>42460.832638888889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0">
        <f t="shared" si="102"/>
        <v>41931.349606481483</v>
      </c>
      <c r="T3279" s="10">
        <f t="shared" si="103"/>
        <v>41961.391273148147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0">
        <f t="shared" si="102"/>
        <v>42124.515081018515</v>
      </c>
      <c r="T3280" s="10">
        <f t="shared" si="103"/>
        <v>42154.515081018515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0">
        <f t="shared" si="102"/>
        <v>42430.769201388881</v>
      </c>
      <c r="T3281" s="10">
        <f t="shared" si="103"/>
        <v>42460.727534722224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0">
        <f t="shared" si="102"/>
        <v>42121.423587962963</v>
      </c>
      <c r="T3282" s="10">
        <f t="shared" si="103"/>
        <v>42155.874999999993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0">
        <f t="shared" si="102"/>
        <v>42218.686400462961</v>
      </c>
      <c r="T3283" s="10">
        <f t="shared" si="103"/>
        <v>42248.686400462961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0">
        <f t="shared" si="102"/>
        <v>42444.860972222225</v>
      </c>
      <c r="T3284" s="10">
        <f t="shared" si="103"/>
        <v>42488.860972222225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0">
        <f t="shared" si="102"/>
        <v>42379.410856481474</v>
      </c>
      <c r="T3285" s="10">
        <f t="shared" si="103"/>
        <v>42410.541666666664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0">
        <f t="shared" si="102"/>
        <v>42380.551539351851</v>
      </c>
      <c r="T3286" s="10">
        <f t="shared" si="103"/>
        <v>42397.915972222218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0">
        <f t="shared" si="102"/>
        <v>42762.609097222223</v>
      </c>
      <c r="T3287" s="10">
        <f t="shared" si="103"/>
        <v>42793.874999999993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0">
        <f t="shared" si="102"/>
        <v>42567.506736111107</v>
      </c>
      <c r="T3288" s="10">
        <f t="shared" si="103"/>
        <v>42597.506736111107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0">
        <f t="shared" si="102"/>
        <v>42311.416990740741</v>
      </c>
      <c r="T3289" s="10">
        <f t="shared" si="103"/>
        <v>42336.416990740741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0">
        <f t="shared" si="102"/>
        <v>42505.441145833327</v>
      </c>
      <c r="T3290" s="10">
        <f t="shared" si="103"/>
        <v>42541.624999999993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0">
        <f t="shared" si="102"/>
        <v>42758.034745370365</v>
      </c>
      <c r="T3291" s="10">
        <f t="shared" si="103"/>
        <v>42786.034745370365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0">
        <f t="shared" si="102"/>
        <v>42775.181608796294</v>
      </c>
      <c r="T3292" s="10">
        <f t="shared" si="103"/>
        <v>42805.181608796294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0">
        <f t="shared" si="102"/>
        <v>42232.369212962956</v>
      </c>
      <c r="T3293" s="10">
        <f t="shared" si="103"/>
        <v>42263.832638888889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0">
        <f t="shared" si="102"/>
        <v>42282.436898148146</v>
      </c>
      <c r="T3294" s="10">
        <f t="shared" si="103"/>
        <v>42342.478564814817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0">
        <f t="shared" si="102"/>
        <v>42768.092037037037</v>
      </c>
      <c r="T3295" s="10">
        <f t="shared" si="103"/>
        <v>42798.092037037037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0">
        <f t="shared" si="102"/>
        <v>42141.20780092592</v>
      </c>
      <c r="T3296" s="10">
        <f t="shared" si="103"/>
        <v>42171.20780092592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0">
        <f t="shared" si="102"/>
        <v>42609.109131944446</v>
      </c>
      <c r="T3297" s="10">
        <f t="shared" si="103"/>
        <v>42639.109131944446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0">
        <f t="shared" si="102"/>
        <v>42309.42328703704</v>
      </c>
      <c r="T3298" s="10">
        <f t="shared" si="103"/>
        <v>42330.583333333336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0">
        <f t="shared" si="102"/>
        <v>42193.438148148147</v>
      </c>
      <c r="T3299" s="10">
        <f t="shared" si="103"/>
        <v>42212.624305555553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0">
        <f t="shared" si="102"/>
        <v>42239.624629629623</v>
      </c>
      <c r="T3300" s="10">
        <f t="shared" si="103"/>
        <v>42259.666666666664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0">
        <f t="shared" si="102"/>
        <v>42261.584062499998</v>
      </c>
      <c r="T3301" s="10">
        <f t="shared" si="103"/>
        <v>42291.584062499998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0">
        <f t="shared" si="102"/>
        <v>42102.410439814812</v>
      </c>
      <c r="T3302" s="10">
        <f t="shared" si="103"/>
        <v>42123.410439814812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0">
        <f t="shared" si="102"/>
        <v>42538.402500000004</v>
      </c>
      <c r="T3303" s="10">
        <f t="shared" si="103"/>
        <v>42582.957638888889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0">
        <f t="shared" si="102"/>
        <v>42681.018240740734</v>
      </c>
      <c r="T3304" s="10">
        <f t="shared" si="103"/>
        <v>42711.018240740734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0">
        <f t="shared" si="102"/>
        <v>42056.318101851844</v>
      </c>
      <c r="T3305" s="10">
        <f t="shared" si="103"/>
        <v>42091.276435185187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0">
        <f t="shared" si="102"/>
        <v>42696.29111111111</v>
      </c>
      <c r="T3306" s="10">
        <f t="shared" si="103"/>
        <v>42726.29111111111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0">
        <f t="shared" si="102"/>
        <v>42186.522546296292</v>
      </c>
      <c r="T3307" s="10">
        <f t="shared" si="103"/>
        <v>42216.522546296292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0">
        <f t="shared" si="102"/>
        <v>42492.885902777773</v>
      </c>
      <c r="T3308" s="10">
        <f t="shared" si="103"/>
        <v>42530.791666666664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0">
        <f t="shared" si="102"/>
        <v>42474.723831018513</v>
      </c>
      <c r="T3309" s="10">
        <f t="shared" si="103"/>
        <v>42504.723831018513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0">
        <f t="shared" si="102"/>
        <v>42452.543576388889</v>
      </c>
      <c r="T3310" s="10">
        <f t="shared" si="103"/>
        <v>42473.543576388889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tr">
        <f>LEFT(N3311,FIND("/",N3311)-1)</f>
        <v>theater</v>
      </c>
      <c r="R3311" t="str">
        <f>RIGHT(N3311,LEN(N3311)-FIND("/",N3311))</f>
        <v>plays</v>
      </c>
      <c r="S3311" s="10">
        <f t="shared" si="102"/>
        <v>42628.316874999997</v>
      </c>
      <c r="T3311" s="10">
        <f t="shared" si="103"/>
        <v>42659.316874999997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0">
        <f t="shared" si="102"/>
        <v>42253.595196759255</v>
      </c>
      <c r="T3312" s="10">
        <f t="shared" si="103"/>
        <v>42283.595196759255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0">
        <f t="shared" si="102"/>
        <v>42263.958449074074</v>
      </c>
      <c r="T3313" s="10">
        <f t="shared" si="103"/>
        <v>42293.958449074074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tr">
        <f>LEFT(N3314,FIND("/",N3314)-1)</f>
        <v>theater</v>
      </c>
      <c r="R3314" t="str">
        <f>RIGHT(N3314,LEN(N3314)-FIND("/",N3314))</f>
        <v>plays</v>
      </c>
      <c r="S3314" s="10">
        <f t="shared" si="102"/>
        <v>42664.476226851846</v>
      </c>
      <c r="T3314" s="10">
        <f t="shared" si="103"/>
        <v>42685.583333333336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0">
        <f t="shared" si="102"/>
        <v>42381.911076388882</v>
      </c>
      <c r="T3315" s="10">
        <f t="shared" si="103"/>
        <v>42395.708333333336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0">
        <f t="shared" si="102"/>
        <v>42104.934155092589</v>
      </c>
      <c r="T3316" s="10">
        <f t="shared" si="103"/>
        <v>42132.503472222219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0">
        <f t="shared" si="102"/>
        <v>42465.970381944448</v>
      </c>
      <c r="T3317" s="10">
        <f t="shared" si="103"/>
        <v>42495.970381944448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0">
        <f t="shared" si="102"/>
        <v>41826.537905092591</v>
      </c>
      <c r="T3318" s="10">
        <f t="shared" si="103"/>
        <v>41859.245833333334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0">
        <f t="shared" si="102"/>
        <v>42498.706296296288</v>
      </c>
      <c r="T3319" s="10">
        <f t="shared" si="103"/>
        <v>42528.706296296288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0">
        <f t="shared" si="102"/>
        <v>42430.968668981477</v>
      </c>
      <c r="T3320" s="10">
        <f t="shared" si="103"/>
        <v>42470.770833333336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0">
        <f t="shared" si="102"/>
        <v>41990.252152777779</v>
      </c>
      <c r="T3321" s="10">
        <f t="shared" si="103"/>
        <v>42035.252152777779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0">
        <f t="shared" si="102"/>
        <v>42512.712465277778</v>
      </c>
      <c r="T3322" s="10">
        <f t="shared" si="103"/>
        <v>42542.712465277778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0">
        <f t="shared" si="102"/>
        <v>41913.766956018517</v>
      </c>
      <c r="T3323" s="10">
        <f t="shared" si="103"/>
        <v>41927.832638888889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0">
        <f t="shared" si="102"/>
        <v>42520.677037037036</v>
      </c>
      <c r="T3324" s="10">
        <f t="shared" si="103"/>
        <v>42542.829861111109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0">
        <f t="shared" si="102"/>
        <v>42608.032499999994</v>
      </c>
      <c r="T3325" s="10">
        <f t="shared" si="103"/>
        <v>42638.032499999994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0">
        <f t="shared" si="102"/>
        <v>42512.249884259254</v>
      </c>
      <c r="T3326" s="10">
        <f t="shared" si="103"/>
        <v>42526.249884259254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tr">
        <f>LEFT(N3327,FIND("/",N3327)-1)</f>
        <v>theater</v>
      </c>
      <c r="R3327" t="str">
        <f>RIGHT(N3327,LEN(N3327)-FIND("/",N3327))</f>
        <v>plays</v>
      </c>
      <c r="S3327" s="10">
        <f t="shared" si="102"/>
        <v>42064.452280092592</v>
      </c>
      <c r="T3327" s="10">
        <f t="shared" si="103"/>
        <v>42099.410613425927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0">
        <f t="shared" si="102"/>
        <v>42041.380844907406</v>
      </c>
      <c r="T3328" s="10">
        <f t="shared" si="103"/>
        <v>42071.339178240734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0">
        <f t="shared" si="102"/>
        <v>42468.041273148141</v>
      </c>
      <c r="T3329" s="10">
        <f t="shared" si="103"/>
        <v>42498.041273148141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0">
        <f t="shared" si="102"/>
        <v>41822.241701388884</v>
      </c>
      <c r="T3330" s="10">
        <f t="shared" si="103"/>
        <v>41824.708333333328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0">
        <f t="shared" ref="S3331:S3394" si="104">(((J3331/60)/60)/24)+DATE(1970,1,1)+(-8/24)</f>
        <v>41836.989675925921</v>
      </c>
      <c r="T3331" s="10">
        <f t="shared" ref="T3331:T3394" si="105">(((I3331/60)/60)/24)+DATE(1970,1,1)+(-8/24)</f>
        <v>41847.625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0">
        <f t="shared" si="104"/>
        <v>42065.554027777776</v>
      </c>
      <c r="T3332" s="10">
        <f t="shared" si="105"/>
        <v>42095.512361111112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0">
        <f t="shared" si="104"/>
        <v>42248.36442129629</v>
      </c>
      <c r="T3333" s="10">
        <f t="shared" si="105"/>
        <v>42283.36442129629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0">
        <f t="shared" si="104"/>
        <v>41809.526967592588</v>
      </c>
      <c r="T3334" s="10">
        <f t="shared" si="105"/>
        <v>41839.526967592588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0">
        <f t="shared" si="104"/>
        <v>42148.343518518515</v>
      </c>
      <c r="T3335" s="10">
        <f t="shared" si="105"/>
        <v>42170.343518518515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0">
        <f t="shared" si="104"/>
        <v>42185.187754629624</v>
      </c>
      <c r="T3336" s="10">
        <f t="shared" si="105"/>
        <v>42215.187754629624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0">
        <f t="shared" si="104"/>
        <v>41827.340810185182</v>
      </c>
      <c r="T3337" s="10">
        <f t="shared" si="105"/>
        <v>41854.625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0">
        <f t="shared" si="104"/>
        <v>42437.065347222226</v>
      </c>
      <c r="T3338" s="10">
        <f t="shared" si="105"/>
        <v>42465.023680555554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0">
        <f t="shared" si="104"/>
        <v>41900.948692129627</v>
      </c>
      <c r="T3339" s="10">
        <f t="shared" si="105"/>
        <v>41922.541666666664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0">
        <f t="shared" si="104"/>
        <v>42769.241666666661</v>
      </c>
      <c r="T3340" s="10">
        <f t="shared" si="105"/>
        <v>42790.241666666661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0">
        <f t="shared" si="104"/>
        <v>42549.332384259258</v>
      </c>
      <c r="T3341" s="10">
        <f t="shared" si="105"/>
        <v>42579.332384259258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0">
        <f t="shared" si="104"/>
        <v>42685.640671296293</v>
      </c>
      <c r="T3342" s="10">
        <f t="shared" si="105"/>
        <v>42710.640671296293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0">
        <f t="shared" si="104"/>
        <v>42510.465520833335</v>
      </c>
      <c r="T3343" s="10">
        <f t="shared" si="105"/>
        <v>42533.374999999993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0">
        <f t="shared" si="104"/>
        <v>42061.963078703695</v>
      </c>
      <c r="T3344" s="10">
        <f t="shared" si="105"/>
        <v>42094.874305555553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0">
        <f t="shared" si="104"/>
        <v>42452.583148148151</v>
      </c>
      <c r="T3345" s="10">
        <f t="shared" si="105"/>
        <v>42473.220833333333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0">
        <f t="shared" si="104"/>
        <v>41850.866817129623</v>
      </c>
      <c r="T3346" s="10">
        <f t="shared" si="105"/>
        <v>41880.866817129623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tr">
        <f>LEFT(N3347,FIND("/",N3347)-1)</f>
        <v>theater</v>
      </c>
      <c r="R3347" t="str">
        <f>RIGHT(N3347,LEN(N3347)-FIND("/",N3347))</f>
        <v>plays</v>
      </c>
      <c r="S3347" s="10">
        <f t="shared" si="104"/>
        <v>42052.772777777776</v>
      </c>
      <c r="T3347" s="10">
        <f t="shared" si="105"/>
        <v>42111.692361111105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0">
        <f t="shared" si="104"/>
        <v>42053.691087962965</v>
      </c>
      <c r="T3348" s="10">
        <f t="shared" si="105"/>
        <v>42060.691087962965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0">
        <f t="shared" si="104"/>
        <v>42484.218217592592</v>
      </c>
      <c r="T3349" s="10">
        <f t="shared" si="105"/>
        <v>42498.541666666664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0">
        <f t="shared" si="104"/>
        <v>42466.225462962961</v>
      </c>
      <c r="T3350" s="10">
        <f t="shared" si="105"/>
        <v>42489.832638888889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0">
        <f t="shared" si="104"/>
        <v>42512.777453703697</v>
      </c>
      <c r="T3351" s="10">
        <f t="shared" si="105"/>
        <v>42534.374999999993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0">
        <f t="shared" si="104"/>
        <v>42302.368182870363</v>
      </c>
      <c r="T3352" s="10">
        <f t="shared" si="105"/>
        <v>42337.624999999993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0">
        <f t="shared" si="104"/>
        <v>41806.062094907407</v>
      </c>
      <c r="T3353" s="10">
        <f t="shared" si="105"/>
        <v>41843.125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0">
        <f t="shared" si="104"/>
        <v>42495.659467592595</v>
      </c>
      <c r="T3354" s="10">
        <f t="shared" si="105"/>
        <v>42552.624999999993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0">
        <f t="shared" si="104"/>
        <v>42479.098958333336</v>
      </c>
      <c r="T3355" s="10">
        <f t="shared" si="105"/>
        <v>42492.624999999993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0">
        <f t="shared" si="104"/>
        <v>42270.393587962964</v>
      </c>
      <c r="T3356" s="10">
        <f t="shared" si="105"/>
        <v>42305.834027777775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0">
        <f t="shared" si="104"/>
        <v>42489.286192129628</v>
      </c>
      <c r="T3357" s="10">
        <f t="shared" si="105"/>
        <v>42500.136805555558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0">
        <f t="shared" si="104"/>
        <v>42536.482314814813</v>
      </c>
      <c r="T3358" s="10">
        <f t="shared" si="105"/>
        <v>42566.482314814813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0">
        <f t="shared" si="104"/>
        <v>41822.084606481476</v>
      </c>
      <c r="T3359" s="10">
        <f t="shared" si="105"/>
        <v>41852.084606481476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0">
        <f t="shared" si="104"/>
        <v>41931.977766203701</v>
      </c>
      <c r="T3360" s="10">
        <f t="shared" si="105"/>
        <v>41962.019432870373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0">
        <f t="shared" si="104"/>
        <v>42745.723773148151</v>
      </c>
      <c r="T3361" s="10">
        <f t="shared" si="105"/>
        <v>42790.723773148151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0">
        <f t="shared" si="104"/>
        <v>42696.749340277776</v>
      </c>
      <c r="T3362" s="10">
        <f t="shared" si="105"/>
        <v>42718.332638888889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0">
        <f t="shared" si="104"/>
        <v>41865.692013888889</v>
      </c>
      <c r="T3363" s="10">
        <f t="shared" si="105"/>
        <v>41883.332638888889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0">
        <f t="shared" si="104"/>
        <v>42055.758298611108</v>
      </c>
      <c r="T3364" s="10">
        <f t="shared" si="105"/>
        <v>42069.871527777774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0">
        <f t="shared" si="104"/>
        <v>41851.438020833331</v>
      </c>
      <c r="T3365" s="10">
        <f t="shared" si="105"/>
        <v>41870.333333333328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0">
        <f t="shared" si="104"/>
        <v>42422.644085648142</v>
      </c>
      <c r="T3366" s="10">
        <f t="shared" si="105"/>
        <v>42444.541666666664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0">
        <f t="shared" si="104"/>
        <v>42320.768425925926</v>
      </c>
      <c r="T3367" s="10">
        <f t="shared" si="105"/>
        <v>42350.768425925926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0">
        <f t="shared" si="104"/>
        <v>42106.734224537031</v>
      </c>
      <c r="T3368" s="10">
        <f t="shared" si="105"/>
        <v>42136.734224537031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0">
        <f t="shared" si="104"/>
        <v>42192.600624999999</v>
      </c>
      <c r="T3369" s="10">
        <f t="shared" si="105"/>
        <v>42217.600624999999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0">
        <f t="shared" si="104"/>
        <v>41968.866423611107</v>
      </c>
      <c r="T3370" s="10">
        <f t="shared" si="105"/>
        <v>42004.874999999993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0">
        <f t="shared" si="104"/>
        <v>42689.708101851851</v>
      </c>
      <c r="T3371" s="10">
        <f t="shared" si="105"/>
        <v>42749.708101851851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0">
        <f t="shared" si="104"/>
        <v>42690.000983796293</v>
      </c>
      <c r="T3372" s="10">
        <f t="shared" si="105"/>
        <v>42720.999999999993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0">
        <f t="shared" si="104"/>
        <v>42312.541261574072</v>
      </c>
      <c r="T3373" s="10">
        <f t="shared" si="105"/>
        <v>42340.541261574072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0">
        <f t="shared" si="104"/>
        <v>41855.214768518512</v>
      </c>
      <c r="T3374" s="10">
        <f t="shared" si="105"/>
        <v>41875.874305555553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0">
        <f t="shared" si="104"/>
        <v>42179.521296296291</v>
      </c>
      <c r="T3375" s="10">
        <f t="shared" si="105"/>
        <v>42203.333333333336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0">
        <f t="shared" si="104"/>
        <v>42275.398333333331</v>
      </c>
      <c r="T3376" s="10">
        <f t="shared" si="105"/>
        <v>42305.398333333331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0">
        <f t="shared" si="104"/>
        <v>41765.277465277773</v>
      </c>
      <c r="T3377" s="10">
        <f t="shared" si="105"/>
        <v>41777.277465277773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0">
        <f t="shared" si="104"/>
        <v>42059.367986111109</v>
      </c>
      <c r="T3378" s="10">
        <f t="shared" si="105"/>
        <v>42119.326319444437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0">
        <f t="shared" si="104"/>
        <v>42053.399293981485</v>
      </c>
      <c r="T3379" s="10">
        <f t="shared" si="105"/>
        <v>42083.37222222222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0">
        <f t="shared" si="104"/>
        <v>41858.022060185183</v>
      </c>
      <c r="T3380" s="10">
        <f t="shared" si="105"/>
        <v>41882.213888888888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0">
        <f t="shared" si="104"/>
        <v>42225.180555555555</v>
      </c>
      <c r="T3381" s="10">
        <f t="shared" si="105"/>
        <v>42242.624999999993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0">
        <f t="shared" si="104"/>
        <v>41937.620115740734</v>
      </c>
      <c r="T3382" s="10">
        <f t="shared" si="105"/>
        <v>41972.661782407398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0">
        <f t="shared" si="104"/>
        <v>42043.851655092592</v>
      </c>
      <c r="T3383" s="10">
        <f t="shared" si="105"/>
        <v>42073.809988425921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0">
        <f t="shared" si="104"/>
        <v>42559.097870370366</v>
      </c>
      <c r="T3384" s="10">
        <f t="shared" si="105"/>
        <v>42583.624305555553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0">
        <f t="shared" si="104"/>
        <v>42524.449305555558</v>
      </c>
      <c r="T3385" s="10">
        <f t="shared" si="105"/>
        <v>42544.449305555558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0">
        <f t="shared" si="104"/>
        <v>42291.754259259258</v>
      </c>
      <c r="T3386" s="10">
        <f t="shared" si="105"/>
        <v>42328.791666666664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0">
        <f t="shared" si="104"/>
        <v>41953.534166666665</v>
      </c>
      <c r="T3387" s="10">
        <f t="shared" si="105"/>
        <v>41983.534166666665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0">
        <f t="shared" si="104"/>
        <v>41946.311412037037</v>
      </c>
      <c r="T3388" s="10">
        <f t="shared" si="105"/>
        <v>41976.311412037037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0">
        <f t="shared" si="104"/>
        <v>41947.429259259254</v>
      </c>
      <c r="T3389" s="10">
        <f t="shared" si="105"/>
        <v>41987.429259259261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0">
        <f t="shared" si="104"/>
        <v>42143.127789351849</v>
      </c>
      <c r="T3390" s="10">
        <f t="shared" si="105"/>
        <v>42173.127789351849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0">
        <f t="shared" si="104"/>
        <v>42494.230115740742</v>
      </c>
      <c r="T3391" s="10">
        <f t="shared" si="105"/>
        <v>42524.230115740742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0">
        <f t="shared" si="104"/>
        <v>41815.44149305555</v>
      </c>
      <c r="T3392" s="10">
        <f t="shared" si="105"/>
        <v>41830.44149305555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0">
        <f t="shared" si="104"/>
        <v>41830.212361111109</v>
      </c>
      <c r="T3393" s="10">
        <f t="shared" si="105"/>
        <v>41859.602777777778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0">
        <f t="shared" si="104"/>
        <v>42446.51221064815</v>
      </c>
      <c r="T3394" s="10">
        <f t="shared" si="105"/>
        <v>42496.51221064815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0">
        <f t="shared" ref="S3395:S3458" si="106">(((J3395/60)/60)/24)+DATE(1970,1,1)+(-8/24)</f>
        <v>41923.588310185187</v>
      </c>
      <c r="T3395" s="10">
        <f t="shared" ref="T3395:T3458" si="107">(((I3395/60)/60)/24)+DATE(1970,1,1)+(-8/24)</f>
        <v>41948.698611111111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tr">
        <f>LEFT(N3396,FIND("/",N3396)-1)</f>
        <v>theater</v>
      </c>
      <c r="R3396" t="str">
        <f>RIGHT(N3396,LEN(N3396)-FIND("/",N3396))</f>
        <v>plays</v>
      </c>
      <c r="S3396" s="10">
        <f t="shared" si="106"/>
        <v>41817.262094907404</v>
      </c>
      <c r="T3396" s="10">
        <f t="shared" si="107"/>
        <v>41847.262094907404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0">
        <f t="shared" si="106"/>
        <v>42140.378981481481</v>
      </c>
      <c r="T3397" s="10">
        <f t="shared" si="107"/>
        <v>42154.423611111109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0">
        <f t="shared" si="106"/>
        <v>41764.113298611104</v>
      </c>
      <c r="T3398" s="10">
        <f t="shared" si="107"/>
        <v>41790.832638888889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0">
        <f t="shared" si="106"/>
        <v>42378.145011574066</v>
      </c>
      <c r="T3399" s="10">
        <f t="shared" si="107"/>
        <v>42418.583333333336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0">
        <f t="shared" si="106"/>
        <v>41941.418703703705</v>
      </c>
      <c r="T3400" s="10">
        <f t="shared" si="107"/>
        <v>41964.374999999993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0">
        <f t="shared" si="106"/>
        <v>42026.587094907409</v>
      </c>
      <c r="T3401" s="10">
        <f t="shared" si="107"/>
        <v>42056.587094907409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0">
        <f t="shared" si="106"/>
        <v>41834.620532407404</v>
      </c>
      <c r="T3402" s="10">
        <f t="shared" si="107"/>
        <v>41879.620532407404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0">
        <f t="shared" si="106"/>
        <v>42193.3905787037</v>
      </c>
      <c r="T3403" s="10">
        <f t="shared" si="107"/>
        <v>42223.3905787037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0">
        <f t="shared" si="106"/>
        <v>42290.285219907404</v>
      </c>
      <c r="T3404" s="10">
        <f t="shared" si="107"/>
        <v>42319.771527777775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0">
        <f t="shared" si="106"/>
        <v>42150.128749999996</v>
      </c>
      <c r="T3405" s="10">
        <f t="shared" si="107"/>
        <v>42180.128749999996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0">
        <f t="shared" si="106"/>
        <v>42152.170162037037</v>
      </c>
      <c r="T3406" s="10">
        <f t="shared" si="107"/>
        <v>42172.170162037037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0">
        <f t="shared" si="106"/>
        <v>42409.683865740742</v>
      </c>
      <c r="T3407" s="10">
        <f t="shared" si="107"/>
        <v>42430.665972222218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0">
        <f t="shared" si="106"/>
        <v>41791.159444444442</v>
      </c>
      <c r="T3408" s="10">
        <f t="shared" si="107"/>
        <v>41836.159444444442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0">
        <f t="shared" si="106"/>
        <v>41796.08899305555</v>
      </c>
      <c r="T3409" s="10">
        <f t="shared" si="107"/>
        <v>41826.08899305555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0">
        <f t="shared" si="106"/>
        <v>41808.65861111111</v>
      </c>
      <c r="T3410" s="10">
        <f t="shared" si="107"/>
        <v>41838.65861111111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0">
        <f t="shared" si="106"/>
        <v>42544.480995370373</v>
      </c>
      <c r="T3411" s="10">
        <f t="shared" si="107"/>
        <v>42582.540277777771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0">
        <f t="shared" si="106"/>
        <v>42499.70821759259</v>
      </c>
      <c r="T3412" s="10">
        <f t="shared" si="107"/>
        <v>42526.958333333336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0">
        <f t="shared" si="106"/>
        <v>42264.689490740733</v>
      </c>
      <c r="T3413" s="10">
        <f t="shared" si="107"/>
        <v>42284.689490740733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0">
        <f t="shared" si="106"/>
        <v>41879.625717592593</v>
      </c>
      <c r="T3414" s="10">
        <f t="shared" si="107"/>
        <v>41909.625717592593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0">
        <f t="shared" si="106"/>
        <v>42053.399745370371</v>
      </c>
      <c r="T3415" s="10">
        <f t="shared" si="107"/>
        <v>42062.874305555553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0">
        <f t="shared" si="106"/>
        <v>42675.499131944445</v>
      </c>
      <c r="T3416" s="10">
        <f t="shared" si="107"/>
        <v>42704.999305555553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0">
        <f t="shared" si="106"/>
        <v>42466.810833333329</v>
      </c>
      <c r="T3417" s="10">
        <f t="shared" si="107"/>
        <v>42477.645833333336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0">
        <f t="shared" si="106"/>
        <v>42089.079224537032</v>
      </c>
      <c r="T3418" s="10">
        <f t="shared" si="107"/>
        <v>42117.437499999993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0">
        <f t="shared" si="106"/>
        <v>41894.580416666664</v>
      </c>
      <c r="T3419" s="10">
        <f t="shared" si="107"/>
        <v>41937.696527777778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0">
        <f t="shared" si="106"/>
        <v>41752.501238425924</v>
      </c>
      <c r="T3420" s="10">
        <f t="shared" si="107"/>
        <v>41782.501238425924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0">
        <f t="shared" si="106"/>
        <v>42448.488252314812</v>
      </c>
      <c r="T3421" s="10">
        <f t="shared" si="107"/>
        <v>42466.562499999993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0">
        <f t="shared" si="106"/>
        <v>42404.756967592592</v>
      </c>
      <c r="T3422" s="10">
        <f t="shared" si="107"/>
        <v>42413.666666666664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0">
        <f t="shared" si="106"/>
        <v>42037.457905092589</v>
      </c>
      <c r="T3423" s="10">
        <f t="shared" si="107"/>
        <v>42067.457905092589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0">
        <f t="shared" si="106"/>
        <v>42323.228888888887</v>
      </c>
      <c r="T3424" s="10">
        <f t="shared" si="107"/>
        <v>42351.666666666664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tr">
        <f>LEFT(N3425,FIND("/",N3425)-1)</f>
        <v>theater</v>
      </c>
      <c r="R3425" t="str">
        <f>RIGHT(N3425,LEN(N3425)-FIND("/",N3425))</f>
        <v>plays</v>
      </c>
      <c r="S3425" s="10">
        <f t="shared" si="106"/>
        <v>42088.578020833331</v>
      </c>
      <c r="T3425" s="10">
        <f t="shared" si="107"/>
        <v>42118.578020833331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0">
        <f t="shared" si="106"/>
        <v>42018.343564814808</v>
      </c>
      <c r="T3426" s="10">
        <f t="shared" si="107"/>
        <v>42039.957638888889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0">
        <f t="shared" si="106"/>
        <v>41884.28398148148</v>
      </c>
      <c r="T3427" s="10">
        <f t="shared" si="107"/>
        <v>41916.28398148148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0">
        <f t="shared" si="106"/>
        <v>41883.723414351851</v>
      </c>
      <c r="T3428" s="10">
        <f t="shared" si="107"/>
        <v>41902.75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0">
        <f t="shared" si="106"/>
        <v>41792.311944444438</v>
      </c>
      <c r="T3429" s="10">
        <f t="shared" si="107"/>
        <v>41822.311944444438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0">
        <f t="shared" si="106"/>
        <v>42038.387118055551</v>
      </c>
      <c r="T3430" s="10">
        <f t="shared" si="107"/>
        <v>42063.374999999993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0">
        <f t="shared" si="106"/>
        <v>42661.688206018516</v>
      </c>
      <c r="T3431" s="10">
        <f t="shared" si="107"/>
        <v>42675.688206018516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0">
        <f t="shared" si="106"/>
        <v>41820.612280092588</v>
      </c>
      <c r="T3432" s="10">
        <f t="shared" si="107"/>
        <v>41850.612280092588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0">
        <f t="shared" si="106"/>
        <v>41839.397604166668</v>
      </c>
      <c r="T3433" s="10">
        <f t="shared" si="107"/>
        <v>41869.397604166668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0">
        <f t="shared" si="106"/>
        <v>42380.247847222221</v>
      </c>
      <c r="T3434" s="10">
        <f t="shared" si="107"/>
        <v>42405.583333333336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0">
        <f t="shared" si="106"/>
        <v>41775.729803240742</v>
      </c>
      <c r="T3435" s="10">
        <f t="shared" si="107"/>
        <v>41806.791666666664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0">
        <f t="shared" si="106"/>
        <v>41800.047094907408</v>
      </c>
      <c r="T3436" s="10">
        <f t="shared" si="107"/>
        <v>41830.047094907408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0">
        <f t="shared" si="106"/>
        <v>42572.283483796295</v>
      </c>
      <c r="T3437" s="10">
        <f t="shared" si="107"/>
        <v>42588.791666666664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0">
        <f t="shared" si="106"/>
        <v>41851.208252314813</v>
      </c>
      <c r="T3438" s="10">
        <f t="shared" si="107"/>
        <v>41872.352777777778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0">
        <f t="shared" si="106"/>
        <v>42205.377546296295</v>
      </c>
      <c r="T3439" s="10">
        <f t="shared" si="107"/>
        <v>42235.377546296295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0">
        <f t="shared" si="106"/>
        <v>42100.594525462955</v>
      </c>
      <c r="T3440" s="10">
        <f t="shared" si="107"/>
        <v>42126.541666666664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0">
        <f t="shared" si="106"/>
        <v>42374.577893518515</v>
      </c>
      <c r="T3441" s="10">
        <f t="shared" si="107"/>
        <v>42387.874305555553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0">
        <f t="shared" si="106"/>
        <v>41808.789675925924</v>
      </c>
      <c r="T3442" s="10">
        <f t="shared" si="107"/>
        <v>41831.34375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0">
        <f t="shared" si="106"/>
        <v>42294.096307870372</v>
      </c>
      <c r="T3443" s="10">
        <f t="shared" si="107"/>
        <v>42321.511805555558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0">
        <f t="shared" si="106"/>
        <v>42124.50777777777</v>
      </c>
      <c r="T3444" s="10">
        <f t="shared" si="107"/>
        <v>42154.50777777777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0">
        <f t="shared" si="106"/>
        <v>41861.191504629627</v>
      </c>
      <c r="T3445" s="10">
        <f t="shared" si="107"/>
        <v>41891.191504629627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0">
        <f t="shared" si="106"/>
        <v>42520.95817129629</v>
      </c>
      <c r="T3446" s="10">
        <f t="shared" si="107"/>
        <v>42529.249305555553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0">
        <f t="shared" si="106"/>
        <v>42272.197175925925</v>
      </c>
      <c r="T3447" s="10">
        <f t="shared" si="107"/>
        <v>42300.197175925925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0">
        <f t="shared" si="106"/>
        <v>42016.499131944445</v>
      </c>
      <c r="T3448" s="10">
        <f t="shared" si="107"/>
        <v>42040.180555555555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tr">
        <f>LEFT(N3449,FIND("/",N3449)-1)</f>
        <v>theater</v>
      </c>
      <c r="R3449" t="str">
        <f>RIGHT(N3449,LEN(N3449)-FIND("/",N3449))</f>
        <v>plays</v>
      </c>
      <c r="S3449" s="10">
        <f t="shared" si="106"/>
        <v>42402.555694444447</v>
      </c>
      <c r="T3449" s="10">
        <f t="shared" si="107"/>
        <v>42447.514027777775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0">
        <f t="shared" si="106"/>
        <v>41959.785752314812</v>
      </c>
      <c r="T3450" s="10">
        <f t="shared" si="107"/>
        <v>41989.785752314812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0">
        <f t="shared" si="106"/>
        <v>42531.719189814808</v>
      </c>
      <c r="T3451" s="10">
        <f t="shared" si="107"/>
        <v>42559.833333333336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0">
        <f t="shared" si="106"/>
        <v>42036.371192129627</v>
      </c>
      <c r="T3452" s="10">
        <f t="shared" si="107"/>
        <v>42096.329525462956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0">
        <f t="shared" si="106"/>
        <v>42088.390358796292</v>
      </c>
      <c r="T3453" s="10">
        <f t="shared" si="107"/>
        <v>42115.390358796292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0">
        <f t="shared" si="106"/>
        <v>41820.305856481478</v>
      </c>
      <c r="T3454" s="10">
        <f t="shared" si="107"/>
        <v>41842.832638888889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0">
        <f t="shared" si="106"/>
        <v>42535.645324074074</v>
      </c>
      <c r="T3455" s="10">
        <f t="shared" si="107"/>
        <v>42595.645324074074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0">
        <f t="shared" si="106"/>
        <v>41821.365266203698</v>
      </c>
      <c r="T3456" s="10">
        <f t="shared" si="107"/>
        <v>41851.365266203698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0">
        <f t="shared" si="106"/>
        <v>42626.416979166665</v>
      </c>
      <c r="T3457" s="10">
        <f t="shared" si="107"/>
        <v>42656.416979166665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0">
        <f t="shared" si="106"/>
        <v>41820.872303240736</v>
      </c>
      <c r="T3458" s="10">
        <f t="shared" si="107"/>
        <v>41851.957638888889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0">
        <f t="shared" ref="S3459:S3522" si="108">(((J3459/60)/60)/24)+DATE(1970,1,1)+(-8/24)</f>
        <v>42016.373344907406</v>
      </c>
      <c r="T3459" s="10">
        <f t="shared" ref="T3459:T3522" si="109">(((I3459/60)/60)/24)+DATE(1970,1,1)+(-8/24)</f>
        <v>42046.915972222218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0">
        <f t="shared" si="108"/>
        <v>42010.869247685179</v>
      </c>
      <c r="T3460" s="10">
        <f t="shared" si="109"/>
        <v>42037.852083333331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0">
        <f t="shared" si="108"/>
        <v>42480.146527777775</v>
      </c>
      <c r="T3461" s="10">
        <f t="shared" si="109"/>
        <v>42510.146527777775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tr">
        <f>LEFT(N3462,FIND("/",N3462)-1)</f>
        <v>theater</v>
      </c>
      <c r="R3462" t="str">
        <f>RIGHT(N3462,LEN(N3462)-FIND("/",N3462))</f>
        <v>plays</v>
      </c>
      <c r="S3462" s="10">
        <f t="shared" si="108"/>
        <v>41852.193888888884</v>
      </c>
      <c r="T3462" s="10">
        <f t="shared" si="109"/>
        <v>41866.193888888884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0">
        <f t="shared" si="108"/>
        <v>42643.299525462957</v>
      </c>
      <c r="T3463" s="10">
        <f t="shared" si="109"/>
        <v>42671.791666666664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0">
        <f t="shared" si="108"/>
        <v>42179.565138888887</v>
      </c>
      <c r="T3464" s="10">
        <f t="shared" si="109"/>
        <v>42195.416666666664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0">
        <f t="shared" si="108"/>
        <v>42612.585474537038</v>
      </c>
      <c r="T3465" s="10">
        <f t="shared" si="109"/>
        <v>42653.832638888889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0">
        <f t="shared" si="108"/>
        <v>42574.796724537031</v>
      </c>
      <c r="T3466" s="10">
        <f t="shared" si="109"/>
        <v>42604.796724537031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0">
        <f t="shared" si="108"/>
        <v>42200.292499999996</v>
      </c>
      <c r="T3467" s="10">
        <f t="shared" si="109"/>
        <v>42225.333333333336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0">
        <f t="shared" si="108"/>
        <v>42419.685763888883</v>
      </c>
      <c r="T3468" s="10">
        <f t="shared" si="109"/>
        <v>42479.644097222219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0">
        <f t="shared" si="108"/>
        <v>42053.338333333326</v>
      </c>
      <c r="T3469" s="10">
        <f t="shared" si="109"/>
        <v>42083.296666666669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0">
        <f t="shared" si="108"/>
        <v>42605.432048611103</v>
      </c>
      <c r="T3470" s="10">
        <f t="shared" si="109"/>
        <v>42633.791666666664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0">
        <f t="shared" si="108"/>
        <v>42458.308391203704</v>
      </c>
      <c r="T3471" s="10">
        <f t="shared" si="109"/>
        <v>42488.308391203704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0">
        <f t="shared" si="108"/>
        <v>42528.688680555548</v>
      </c>
      <c r="T3472" s="10">
        <f t="shared" si="109"/>
        <v>42566.568055555552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0">
        <f t="shared" si="108"/>
        <v>41841.487152777772</v>
      </c>
      <c r="T3473" s="10">
        <f t="shared" si="109"/>
        <v>41882.5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0">
        <f t="shared" si="108"/>
        <v>41927.837164351848</v>
      </c>
      <c r="T3474" s="10">
        <f t="shared" si="109"/>
        <v>41948.915972222218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0">
        <f t="shared" si="108"/>
        <v>42062.501111111109</v>
      </c>
      <c r="T3475" s="10">
        <f t="shared" si="109"/>
        <v>42083.518749999996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0">
        <f t="shared" si="108"/>
        <v>42541.168182870366</v>
      </c>
      <c r="T3476" s="10">
        <f t="shared" si="109"/>
        <v>42571.168182870366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tr">
        <f>LEFT(N3477,FIND("/",N3477)-1)</f>
        <v>theater</v>
      </c>
      <c r="R3477" t="str">
        <f>RIGHT(N3477,LEN(N3477)-FIND("/",N3477))</f>
        <v>plays</v>
      </c>
      <c r="S3477" s="10">
        <f t="shared" si="108"/>
        <v>41918.547499999993</v>
      </c>
      <c r="T3477" s="10">
        <f t="shared" si="109"/>
        <v>41945.666666666664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tr">
        <f>LEFT(N3478,FIND("/",N3478)-1)</f>
        <v>theater</v>
      </c>
      <c r="R3478" t="str">
        <f>RIGHT(N3478,LEN(N3478)-FIND("/",N3478))</f>
        <v>plays</v>
      </c>
      <c r="S3478" s="10">
        <f t="shared" si="108"/>
        <v>41920.946643518517</v>
      </c>
      <c r="T3478" s="10">
        <f t="shared" si="109"/>
        <v>41938.791666666664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0">
        <f t="shared" si="108"/>
        <v>42128.403275462959</v>
      </c>
      <c r="T3479" s="10">
        <f t="shared" si="109"/>
        <v>42140.791666666664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0">
        <f t="shared" si="108"/>
        <v>42053.583587962967</v>
      </c>
      <c r="T3480" s="10">
        <f t="shared" si="109"/>
        <v>42079.541666666664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0">
        <f t="shared" si="108"/>
        <v>41781.521759259253</v>
      </c>
      <c r="T3481" s="10">
        <f t="shared" si="109"/>
        <v>41811.521759259253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0">
        <f t="shared" si="108"/>
        <v>42170.984108796292</v>
      </c>
      <c r="T3482" s="10">
        <f t="shared" si="109"/>
        <v>42195.541666666664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0">
        <f t="shared" si="108"/>
        <v>41988.914212962954</v>
      </c>
      <c r="T3483" s="10">
        <f t="shared" si="109"/>
        <v>42005.914212962954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0">
        <f t="shared" si="108"/>
        <v>41796.438263888886</v>
      </c>
      <c r="T3484" s="10">
        <f t="shared" si="109"/>
        <v>41826.438263888886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0">
        <f t="shared" si="108"/>
        <v>41793.335428240738</v>
      </c>
      <c r="T3485" s="10">
        <f t="shared" si="109"/>
        <v>41823.335428240738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0">
        <f t="shared" si="108"/>
        <v>42506.427071759252</v>
      </c>
      <c r="T3486" s="10">
        <f t="shared" si="109"/>
        <v>42536.427071759252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0">
        <f t="shared" si="108"/>
        <v>42372.359722222223</v>
      </c>
      <c r="T3487" s="10">
        <f t="shared" si="109"/>
        <v>42402.359722222223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0">
        <f t="shared" si="108"/>
        <v>42126.541678240734</v>
      </c>
      <c r="T3488" s="10">
        <f t="shared" si="109"/>
        <v>42157.957638888889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0">
        <f t="shared" si="108"/>
        <v>42149.607083333329</v>
      </c>
      <c r="T3489" s="10">
        <f t="shared" si="109"/>
        <v>42179.607083333329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0">
        <f t="shared" si="108"/>
        <v>42087.43472222222</v>
      </c>
      <c r="T3490" s="10">
        <f t="shared" si="109"/>
        <v>42111.333333333336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0">
        <f t="shared" si="108"/>
        <v>41753.302442129629</v>
      </c>
      <c r="T3491" s="10">
        <f t="shared" si="109"/>
        <v>41783.541666666664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0">
        <f t="shared" si="108"/>
        <v>42443.469027777777</v>
      </c>
      <c r="T3492" s="10">
        <f t="shared" si="109"/>
        <v>42473.469027777777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0">
        <f t="shared" si="108"/>
        <v>42120.916481481479</v>
      </c>
      <c r="T3493" s="10">
        <f t="shared" si="109"/>
        <v>42141.916481481479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0">
        <f t="shared" si="108"/>
        <v>42267.675891203697</v>
      </c>
      <c r="T3494" s="10">
        <f t="shared" si="109"/>
        <v>42302.675891203697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0">
        <f t="shared" si="108"/>
        <v>41848.532824074071</v>
      </c>
      <c r="T3495" s="10">
        <f t="shared" si="109"/>
        <v>41867.882638888885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0">
        <f t="shared" si="108"/>
        <v>42688.881655092591</v>
      </c>
      <c r="T3496" s="10">
        <f t="shared" si="109"/>
        <v>42699.916666666664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0">
        <f t="shared" si="108"/>
        <v>41915.429502314815</v>
      </c>
      <c r="T3497" s="10">
        <f t="shared" si="109"/>
        <v>41944.387499999997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0">
        <f t="shared" si="108"/>
        <v>42584.513495370367</v>
      </c>
      <c r="T3498" s="10">
        <f t="shared" si="109"/>
        <v>42624.513495370367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0">
        <f t="shared" si="108"/>
        <v>42511.408611111103</v>
      </c>
      <c r="T3499" s="10">
        <f t="shared" si="109"/>
        <v>42523.583333333336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0">
        <f t="shared" si="108"/>
        <v>42458.825277777774</v>
      </c>
      <c r="T3500" s="10">
        <f t="shared" si="109"/>
        <v>42518.572222222218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0">
        <f t="shared" si="108"/>
        <v>42131.702835648146</v>
      </c>
      <c r="T3501" s="10">
        <f t="shared" si="109"/>
        <v>42185.957638888889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0">
        <f t="shared" si="108"/>
        <v>42419.586087962954</v>
      </c>
      <c r="T3502" s="10">
        <f t="shared" si="109"/>
        <v>42435.874305555553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0">
        <f t="shared" si="108"/>
        <v>42233.430497685178</v>
      </c>
      <c r="T3503" s="10">
        <f t="shared" si="109"/>
        <v>42258.430497685178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0">
        <f t="shared" si="108"/>
        <v>42430.506064814814</v>
      </c>
      <c r="T3504" s="10">
        <f t="shared" si="109"/>
        <v>42444.832638888889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0">
        <f t="shared" si="108"/>
        <v>42545.144999999997</v>
      </c>
      <c r="T3505" s="10">
        <f t="shared" si="109"/>
        <v>42575.144999999997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0">
        <f t="shared" si="108"/>
        <v>42297.415405092594</v>
      </c>
      <c r="T3506" s="10">
        <f t="shared" si="109"/>
        <v>42327.457071759258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0">
        <f t="shared" si="108"/>
        <v>41760.602372685185</v>
      </c>
      <c r="T3507" s="10">
        <f t="shared" si="109"/>
        <v>41771.833333333328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0">
        <f t="shared" si="108"/>
        <v>41829.400925925926</v>
      </c>
      <c r="T3508" s="10">
        <f t="shared" si="109"/>
        <v>41874.400925925926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0">
        <f t="shared" si="108"/>
        <v>42491.589548611104</v>
      </c>
      <c r="T3509" s="10">
        <f t="shared" si="109"/>
        <v>42521.589548611104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tr">
        <f>LEFT(N3510,FIND("/",N3510)-1)</f>
        <v>theater</v>
      </c>
      <c r="R3510" t="str">
        <f>RIGHT(N3510,LEN(N3510)-FIND("/",N3510))</f>
        <v>plays</v>
      </c>
      <c r="S3510" s="10">
        <f t="shared" si="108"/>
        <v>42477.396446759252</v>
      </c>
      <c r="T3510" s="10">
        <f t="shared" si="109"/>
        <v>42500.541666666664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0">
        <f t="shared" si="108"/>
        <v>41950.526226851849</v>
      </c>
      <c r="T3511" s="10">
        <f t="shared" si="109"/>
        <v>41963.871527777774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0">
        <f t="shared" si="108"/>
        <v>41802.287569444445</v>
      </c>
      <c r="T3512" s="10">
        <f t="shared" si="109"/>
        <v>41822.287569444445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0">
        <f t="shared" si="108"/>
        <v>41927.540451388886</v>
      </c>
      <c r="T3513" s="10">
        <f t="shared" si="109"/>
        <v>41950.4375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0">
        <f t="shared" si="108"/>
        <v>42057.203611111108</v>
      </c>
      <c r="T3514" s="10">
        <f t="shared" si="109"/>
        <v>42117.161944444444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0">
        <f t="shared" si="108"/>
        <v>41780.762870370367</v>
      </c>
      <c r="T3515" s="10">
        <f t="shared" si="109"/>
        <v>41793.874305555553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tr">
        <f>LEFT(N3516,FIND("/",N3516)-1)</f>
        <v>theater</v>
      </c>
      <c r="R3516" t="str">
        <f>RIGHT(N3516,LEN(N3516)-FIND("/",N3516))</f>
        <v>plays</v>
      </c>
      <c r="S3516" s="10">
        <f t="shared" si="108"/>
        <v>42020.513333333329</v>
      </c>
      <c r="T3516" s="10">
        <f t="shared" si="109"/>
        <v>42036.874305555553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0">
        <f t="shared" si="108"/>
        <v>42125.439479166664</v>
      </c>
      <c r="T3517" s="10">
        <f t="shared" si="109"/>
        <v>42155.439479166664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0">
        <f t="shared" si="108"/>
        <v>41855.676736111105</v>
      </c>
      <c r="T3518" s="10">
        <f t="shared" si="109"/>
        <v>41889.791666666664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0">
        <f t="shared" si="108"/>
        <v>41794.484189814815</v>
      </c>
      <c r="T3519" s="10">
        <f t="shared" si="109"/>
        <v>41824.125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0">
        <f t="shared" si="108"/>
        <v>41893.450219907405</v>
      </c>
      <c r="T3520" s="10">
        <f t="shared" si="109"/>
        <v>41914.26458333333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0">
        <f t="shared" si="108"/>
        <v>42037.265624999993</v>
      </c>
      <c r="T3521" s="10">
        <f t="shared" si="109"/>
        <v>42067.265624999993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0">
        <f t="shared" si="108"/>
        <v>42227.490879629629</v>
      </c>
      <c r="T3522" s="10">
        <f t="shared" si="109"/>
        <v>42253.240972222215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0">
        <f t="shared" ref="S3523:S3586" si="110">(((J3523/60)/60)/24)+DATE(1970,1,1)+(-8/24)</f>
        <v>41881.028009259258</v>
      </c>
      <c r="T3523" s="10">
        <f t="shared" ref="T3523:T3586" si="111">(((I3523/60)/60)/24)+DATE(1970,1,1)+(-8/24)</f>
        <v>41911.028009259258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0">
        <f t="shared" si="110"/>
        <v>42234.456550925919</v>
      </c>
      <c r="T3524" s="10">
        <f t="shared" si="111"/>
        <v>42262.087500000001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0">
        <f t="shared" si="110"/>
        <v>42581.064212962963</v>
      </c>
      <c r="T3525" s="10">
        <f t="shared" si="111"/>
        <v>42638.624999999993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0">
        <f t="shared" si="110"/>
        <v>41880.430243055554</v>
      </c>
      <c r="T3526" s="10">
        <f t="shared" si="111"/>
        <v>41894.833333333328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0">
        <f t="shared" si="110"/>
        <v>42214.362337962964</v>
      </c>
      <c r="T3527" s="10">
        <f t="shared" si="111"/>
        <v>42225.333333333336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tr">
        <f>LEFT(N3528,FIND("/",N3528)-1)</f>
        <v>theater</v>
      </c>
      <c r="R3528" t="str">
        <f>RIGHT(N3528,LEN(N3528)-FIND("/",N3528))</f>
        <v>plays</v>
      </c>
      <c r="S3528" s="10">
        <f t="shared" si="110"/>
        <v>42460.001979166664</v>
      </c>
      <c r="T3528" s="10">
        <f t="shared" si="111"/>
        <v>42487.915972222218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0">
        <f t="shared" si="110"/>
        <v>42166.689872685187</v>
      </c>
      <c r="T3529" s="10">
        <f t="shared" si="111"/>
        <v>42195.832638888889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0">
        <f t="shared" si="110"/>
        <v>42733.168032407404</v>
      </c>
      <c r="T3530" s="10">
        <f t="shared" si="111"/>
        <v>42753.168032407404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0">
        <f t="shared" si="110"/>
        <v>42177.428449074076</v>
      </c>
      <c r="T3531" s="10">
        <f t="shared" si="111"/>
        <v>42197.708333333336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0">
        <f t="shared" si="110"/>
        <v>42442.29001157407</v>
      </c>
      <c r="T3532" s="10">
        <f t="shared" si="111"/>
        <v>42470.499999999993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0">
        <f t="shared" si="110"/>
        <v>42521.32099537037</v>
      </c>
      <c r="T3533" s="10">
        <f t="shared" si="111"/>
        <v>42551.32099537037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0">
        <f t="shared" si="110"/>
        <v>41884.266516203701</v>
      </c>
      <c r="T3534" s="10">
        <f t="shared" si="111"/>
        <v>41899.832638888889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0">
        <f t="shared" si="110"/>
        <v>42289.427858796298</v>
      </c>
      <c r="T3535" s="10">
        <f t="shared" si="111"/>
        <v>42319.469525462955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0">
        <f t="shared" si="110"/>
        <v>42243.291932870365</v>
      </c>
      <c r="T3536" s="10">
        <f t="shared" si="111"/>
        <v>42278.291932870365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0">
        <f t="shared" si="110"/>
        <v>42248.306828703695</v>
      </c>
      <c r="T3537" s="10">
        <f t="shared" si="111"/>
        <v>42279.416666666664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0">
        <f t="shared" si="110"/>
        <v>42328.393807870372</v>
      </c>
      <c r="T3538" s="10">
        <f t="shared" si="111"/>
        <v>42358.165972222218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0">
        <f t="shared" si="110"/>
        <v>41923.021018518513</v>
      </c>
      <c r="T3539" s="10">
        <f t="shared" si="111"/>
        <v>41959.999305555553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0">
        <f t="shared" si="110"/>
        <v>42571.087268518517</v>
      </c>
      <c r="T3540" s="10">
        <f t="shared" si="111"/>
        <v>42599.087268518517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0">
        <f t="shared" si="110"/>
        <v>42600.422708333332</v>
      </c>
      <c r="T3541" s="10">
        <f t="shared" si="111"/>
        <v>42621.422708333332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0">
        <f t="shared" si="110"/>
        <v>42516.670034722221</v>
      </c>
      <c r="T3542" s="10">
        <f t="shared" si="111"/>
        <v>42546.670034722221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0">
        <f t="shared" si="110"/>
        <v>42222.396701388883</v>
      </c>
      <c r="T3543" s="10">
        <f t="shared" si="111"/>
        <v>42247.396701388883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0">
        <f t="shared" si="110"/>
        <v>41829.266458333332</v>
      </c>
      <c r="T3544" s="10">
        <f t="shared" si="111"/>
        <v>41889.266458333332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0">
        <f t="shared" si="110"/>
        <v>42150.421979166662</v>
      </c>
      <c r="T3545" s="10">
        <f t="shared" si="111"/>
        <v>42180.421979166662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0">
        <f t="shared" si="110"/>
        <v>42040.498344907406</v>
      </c>
      <c r="T3546" s="10">
        <f t="shared" si="111"/>
        <v>42070.498344907406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0">
        <f t="shared" si="110"/>
        <v>42075.474062499998</v>
      </c>
      <c r="T3547" s="10">
        <f t="shared" si="111"/>
        <v>42105.474062499998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0">
        <f t="shared" si="110"/>
        <v>42073.327361111107</v>
      </c>
      <c r="T3548" s="10">
        <f t="shared" si="111"/>
        <v>42094.832638888889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0">
        <f t="shared" si="110"/>
        <v>42479.745381944442</v>
      </c>
      <c r="T3549" s="10">
        <f t="shared" si="111"/>
        <v>42503.832638888889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0">
        <f t="shared" si="110"/>
        <v>42411.608958333331</v>
      </c>
      <c r="T3550" s="10">
        <f t="shared" si="111"/>
        <v>42433.708333333336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0">
        <f t="shared" si="110"/>
        <v>42223.061030092591</v>
      </c>
      <c r="T3551" s="10">
        <f t="shared" si="111"/>
        <v>42251.061030092591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0">
        <f t="shared" si="110"/>
        <v>42462.560162037036</v>
      </c>
      <c r="T3552" s="10">
        <f t="shared" si="111"/>
        <v>42492.560162037036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0">
        <f t="shared" si="110"/>
        <v>41753.182523148142</v>
      </c>
      <c r="T3553" s="10">
        <f t="shared" si="111"/>
        <v>41781.588194444441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0">
        <f t="shared" si="110"/>
        <v>41788.253749999996</v>
      </c>
      <c r="T3554" s="10">
        <f t="shared" si="111"/>
        <v>41818.253749999996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0">
        <f t="shared" si="110"/>
        <v>42195.695370370369</v>
      </c>
      <c r="T3555" s="10">
        <f t="shared" si="111"/>
        <v>42227.666666666664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0">
        <f t="shared" si="110"/>
        <v>42015.717118055552</v>
      </c>
      <c r="T3556" s="10">
        <f t="shared" si="111"/>
        <v>42046.374999999993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0">
        <f t="shared" si="110"/>
        <v>42661.108726851853</v>
      </c>
      <c r="T3557" s="10">
        <f t="shared" si="111"/>
        <v>42691.15039351851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0">
        <f t="shared" si="110"/>
        <v>41808.316249999996</v>
      </c>
      <c r="T3558" s="10">
        <f t="shared" si="111"/>
        <v>41868.316249999996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0">
        <f t="shared" si="110"/>
        <v>41729.943414351852</v>
      </c>
      <c r="T3559" s="10">
        <f t="shared" si="111"/>
        <v>41763.943414351852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0">
        <f t="shared" si="110"/>
        <v>42139.483506944445</v>
      </c>
      <c r="T3560" s="10">
        <f t="shared" si="111"/>
        <v>42181.541666666664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0">
        <f t="shared" si="110"/>
        <v>42193.762824074067</v>
      </c>
      <c r="T3561" s="10">
        <f t="shared" si="111"/>
        <v>42216.040277777771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0">
        <f t="shared" si="110"/>
        <v>42115.556319444448</v>
      </c>
      <c r="T3562" s="10">
        <f t="shared" si="111"/>
        <v>42150.781249999993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0">
        <f t="shared" si="110"/>
        <v>42203.346967592595</v>
      </c>
      <c r="T3563" s="10">
        <f t="shared" si="111"/>
        <v>42221.441666666658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0">
        <f t="shared" si="110"/>
        <v>42433.428553240738</v>
      </c>
      <c r="T3564" s="10">
        <f t="shared" si="111"/>
        <v>42442.583333333336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0">
        <f t="shared" si="110"/>
        <v>42555.33861111111</v>
      </c>
      <c r="T3565" s="10">
        <f t="shared" si="111"/>
        <v>42583.458333333336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0">
        <f t="shared" si="110"/>
        <v>42236.289918981485</v>
      </c>
      <c r="T3566" s="10">
        <f t="shared" si="111"/>
        <v>42282.333333333336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0">
        <f t="shared" si="110"/>
        <v>41974.409814814811</v>
      </c>
      <c r="T3567" s="10">
        <f t="shared" si="111"/>
        <v>42004.409814814811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0">
        <f t="shared" si="110"/>
        <v>41997.174571759257</v>
      </c>
      <c r="T3568" s="10">
        <f t="shared" si="111"/>
        <v>42027.174571759257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0">
        <f t="shared" si="110"/>
        <v>42135.477361111109</v>
      </c>
      <c r="T3569" s="10">
        <f t="shared" si="111"/>
        <v>42165.477361111109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0">
        <f t="shared" si="110"/>
        <v>41869.407337962963</v>
      </c>
      <c r="T3570" s="10">
        <f t="shared" si="111"/>
        <v>41899.407337962963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0">
        <f t="shared" si="110"/>
        <v>41982.355277777773</v>
      </c>
      <c r="T3571" s="10">
        <f t="shared" si="111"/>
        <v>42012.355277777773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0">
        <f t="shared" si="110"/>
        <v>41975.998645833337</v>
      </c>
      <c r="T3572" s="10">
        <f t="shared" si="111"/>
        <v>42003.958333333336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0">
        <f t="shared" si="110"/>
        <v>41912.525613425925</v>
      </c>
      <c r="T3573" s="10">
        <f t="shared" si="111"/>
        <v>41942.525613425925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0">
        <f t="shared" si="110"/>
        <v>42146.23706018518</v>
      </c>
      <c r="T3574" s="10">
        <f t="shared" si="111"/>
        <v>42176.23706018518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0">
        <f t="shared" si="110"/>
        <v>41921.042199074072</v>
      </c>
      <c r="T3575" s="10">
        <f t="shared" si="111"/>
        <v>41951.083865740737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0">
        <f t="shared" si="110"/>
        <v>41926.609351851846</v>
      </c>
      <c r="T3576" s="10">
        <f t="shared" si="111"/>
        <v>41956.651018518511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0">
        <f t="shared" si="110"/>
        <v>42561.450543981475</v>
      </c>
      <c r="T3577" s="10">
        <f t="shared" si="111"/>
        <v>42592.832638888889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tr">
        <f>LEFT(N3578,FIND("/",N3578)-1)</f>
        <v>theater</v>
      </c>
      <c r="R3578" t="str">
        <f>RIGHT(N3578,LEN(N3578)-FIND("/",N3578))</f>
        <v>plays</v>
      </c>
      <c r="S3578" s="10">
        <f t="shared" si="110"/>
        <v>42649.215902777774</v>
      </c>
      <c r="T3578" s="10">
        <f t="shared" si="111"/>
        <v>42709.257569444446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0">
        <f t="shared" si="110"/>
        <v>42093.453506944446</v>
      </c>
      <c r="T3579" s="10">
        <f t="shared" si="111"/>
        <v>42119.936111111114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0">
        <f t="shared" si="110"/>
        <v>42460.400196759256</v>
      </c>
      <c r="T3580" s="10">
        <f t="shared" si="111"/>
        <v>42490.400196759256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0">
        <f t="shared" si="110"/>
        <v>42430.428888888891</v>
      </c>
      <c r="T3581" s="10">
        <f t="shared" si="111"/>
        <v>42460.38722222222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0">
        <f t="shared" si="110"/>
        <v>42025.842847222222</v>
      </c>
      <c r="T3582" s="10">
        <f t="shared" si="111"/>
        <v>42063.874305555553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0">
        <f t="shared" si="110"/>
        <v>41836.13784722222</v>
      </c>
      <c r="T3583" s="10">
        <f t="shared" si="111"/>
        <v>41850.13784722222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0">
        <f t="shared" si="110"/>
        <v>42450.762523148143</v>
      </c>
      <c r="T3584" s="10">
        <f t="shared" si="111"/>
        <v>42464.762523148143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0">
        <f t="shared" si="110"/>
        <v>42418.092650462961</v>
      </c>
      <c r="T3585" s="10">
        <f t="shared" si="111"/>
        <v>42478.050983796296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0">
        <f t="shared" si="110"/>
        <v>42167.983148148145</v>
      </c>
      <c r="T3586" s="10">
        <f t="shared" si="111"/>
        <v>42197.983148148145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0">
        <f t="shared" ref="S3587:S3650" si="112">(((J3587/60)/60)/24)+DATE(1970,1,1)+(-8/24)</f>
        <v>41964.382986111108</v>
      </c>
      <c r="T3587" s="10">
        <f t="shared" ref="T3587:T3650" si="113">(((I3587/60)/60)/24)+DATE(1970,1,1)+(-8/24)</f>
        <v>41994.382986111108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0">
        <f t="shared" si="112"/>
        <v>42576.364236111105</v>
      </c>
      <c r="T3588" s="10">
        <f t="shared" si="113"/>
        <v>42636.364236111105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0">
        <f t="shared" si="112"/>
        <v>42503.206643518519</v>
      </c>
      <c r="T3589" s="10">
        <f t="shared" si="113"/>
        <v>42548.458333333336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0">
        <f t="shared" si="112"/>
        <v>42101.495486111111</v>
      </c>
      <c r="T3590" s="10">
        <f t="shared" si="113"/>
        <v>42123.624999999993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0">
        <f t="shared" si="112"/>
        <v>42125.314201388886</v>
      </c>
      <c r="T3591" s="10">
        <f t="shared" si="113"/>
        <v>42150.314201388886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0">
        <f t="shared" si="112"/>
        <v>41902.000393518516</v>
      </c>
      <c r="T3592" s="10">
        <f t="shared" si="113"/>
        <v>41932.000393518516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0">
        <f t="shared" si="112"/>
        <v>42003.61509259259</v>
      </c>
      <c r="T3593" s="10">
        <f t="shared" si="113"/>
        <v>42027.874305555553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0">
        <f t="shared" si="112"/>
        <v>41988.496608796289</v>
      </c>
      <c r="T3594" s="10">
        <f t="shared" si="113"/>
        <v>42045.874305555553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0">
        <f t="shared" si="112"/>
        <v>41974.565266203703</v>
      </c>
      <c r="T3595" s="10">
        <f t="shared" si="113"/>
        <v>42009.518055555549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0">
        <f t="shared" si="112"/>
        <v>42591.733587962961</v>
      </c>
      <c r="T3596" s="10">
        <f t="shared" si="113"/>
        <v>42616.733587962961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0">
        <f t="shared" si="112"/>
        <v>42049.675034722219</v>
      </c>
      <c r="T3597" s="10">
        <f t="shared" si="113"/>
        <v>42075.957638888889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tr">
        <f>LEFT(N3598,FIND("/",N3598)-1)</f>
        <v>theater</v>
      </c>
      <c r="R3598" t="str">
        <f>RIGHT(N3598,LEN(N3598)-FIND("/",N3598))</f>
        <v>plays</v>
      </c>
      <c r="S3598" s="10">
        <f t="shared" si="112"/>
        <v>41856.381736111107</v>
      </c>
      <c r="T3598" s="10">
        <f t="shared" si="113"/>
        <v>41877.381736111107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0">
        <f t="shared" si="112"/>
        <v>42417.252199074072</v>
      </c>
      <c r="T3599" s="10">
        <f t="shared" si="113"/>
        <v>42431.915972222218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0">
        <f t="shared" si="112"/>
        <v>41866.465532407405</v>
      </c>
      <c r="T3600" s="10">
        <f t="shared" si="113"/>
        <v>41884.874305555553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0">
        <f t="shared" si="112"/>
        <v>42220.461539351854</v>
      </c>
      <c r="T3601" s="10">
        <f t="shared" si="113"/>
        <v>42245.666666666664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0">
        <f t="shared" si="112"/>
        <v>42628.515787037039</v>
      </c>
      <c r="T3602" s="10">
        <f t="shared" si="113"/>
        <v>42656.515787037039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0">
        <f t="shared" si="112"/>
        <v>41990.665300925924</v>
      </c>
      <c r="T3603" s="10">
        <f t="shared" si="113"/>
        <v>42020.665300925924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0">
        <f t="shared" si="112"/>
        <v>42447.56109953703</v>
      </c>
      <c r="T3604" s="10">
        <f t="shared" si="113"/>
        <v>42507.56109953703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0">
        <f t="shared" si="112"/>
        <v>42283.531018518515</v>
      </c>
      <c r="T3605" s="10">
        <f t="shared" si="113"/>
        <v>42313.572685185187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0">
        <f t="shared" si="112"/>
        <v>42482.68236111111</v>
      </c>
      <c r="T3606" s="10">
        <f t="shared" si="113"/>
        <v>42488.957638888889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0">
        <f t="shared" si="112"/>
        <v>42383.459791666661</v>
      </c>
      <c r="T3607" s="10">
        <f t="shared" si="113"/>
        <v>42413.459791666661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0">
        <f t="shared" si="112"/>
        <v>42566.271493055552</v>
      </c>
      <c r="T3608" s="10">
        <f t="shared" si="113"/>
        <v>42596.271493055552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tr">
        <f>LEFT(N3609,FIND("/",N3609)-1)</f>
        <v>theater</v>
      </c>
      <c r="R3609" t="str">
        <f>RIGHT(N3609,LEN(N3609)-FIND("/",N3609))</f>
        <v>plays</v>
      </c>
      <c r="S3609" s="10">
        <f t="shared" si="112"/>
        <v>42338.630578703705</v>
      </c>
      <c r="T3609" s="10">
        <f t="shared" si="113"/>
        <v>42352.666666666664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0">
        <f t="shared" si="112"/>
        <v>42506.37604166667</v>
      </c>
      <c r="T3610" s="10">
        <f t="shared" si="113"/>
        <v>42538.249999999993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0">
        <f t="shared" si="112"/>
        <v>42429.658391203695</v>
      </c>
      <c r="T3611" s="10">
        <f t="shared" si="113"/>
        <v>42459.616724537038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0">
        <f t="shared" si="112"/>
        <v>42203.09879629629</v>
      </c>
      <c r="T3612" s="10">
        <f t="shared" si="113"/>
        <v>42233.09879629629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0">
        <f t="shared" si="112"/>
        <v>42072.037048611113</v>
      </c>
      <c r="T3613" s="10">
        <f t="shared" si="113"/>
        <v>42102.037048611113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0">
        <f t="shared" si="112"/>
        <v>41789.393645833334</v>
      </c>
      <c r="T3614" s="10">
        <f t="shared" si="113"/>
        <v>41799.393645833334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0">
        <f t="shared" si="112"/>
        <v>41788.256643518514</v>
      </c>
      <c r="T3615" s="10">
        <f t="shared" si="113"/>
        <v>41818.256643518514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0">
        <f t="shared" si="112"/>
        <v>42143.708518518521</v>
      </c>
      <c r="T3616" s="10">
        <f t="shared" si="113"/>
        <v>42173.708518518521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0">
        <f t="shared" si="112"/>
        <v>42318.260370370372</v>
      </c>
      <c r="T3617" s="10">
        <f t="shared" si="113"/>
        <v>42348.260370370372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0">
        <f t="shared" si="112"/>
        <v>42052.616481481477</v>
      </c>
      <c r="T3618" s="10">
        <f t="shared" si="113"/>
        <v>42082.574814814812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0">
        <f t="shared" si="112"/>
        <v>42779.276956018519</v>
      </c>
      <c r="T3619" s="10">
        <f t="shared" si="113"/>
        <v>42793.666666666664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0">
        <f t="shared" si="112"/>
        <v>42128.294560185182</v>
      </c>
      <c r="T3620" s="10">
        <f t="shared" si="113"/>
        <v>42158.294560185182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0">
        <f t="shared" si="112"/>
        <v>42660.79891203704</v>
      </c>
      <c r="T3621" s="10">
        <f t="shared" si="113"/>
        <v>42693.583333333336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0">
        <f t="shared" si="112"/>
        <v>42037.60487268518</v>
      </c>
      <c r="T3622" s="10">
        <f t="shared" si="113"/>
        <v>42067.833333333336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0">
        <f t="shared" si="112"/>
        <v>42619.602361111109</v>
      </c>
      <c r="T3623" s="10">
        <f t="shared" si="113"/>
        <v>42643.541666666664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0">
        <f t="shared" si="112"/>
        <v>41876.888553240737</v>
      </c>
      <c r="T3624" s="10">
        <f t="shared" si="113"/>
        <v>41909.807638888888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0">
        <f t="shared" si="112"/>
        <v>41828.403587962959</v>
      </c>
      <c r="T3625" s="10">
        <f t="shared" si="113"/>
        <v>41845.958333333328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0">
        <f t="shared" si="112"/>
        <v>42545.440856481473</v>
      </c>
      <c r="T3626" s="10">
        <f t="shared" si="113"/>
        <v>42605.440856481473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0">
        <f t="shared" si="112"/>
        <v>42157.319178240738</v>
      </c>
      <c r="T3627" s="10">
        <f t="shared" si="113"/>
        <v>42187.319178240738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0">
        <f t="shared" si="112"/>
        <v>41846.333993055552</v>
      </c>
      <c r="T3628" s="10">
        <f t="shared" si="113"/>
        <v>41867.333993055552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0">
        <f t="shared" si="112"/>
        <v>42460.408414351848</v>
      </c>
      <c r="T3629" s="10">
        <f t="shared" si="113"/>
        <v>42510.832638888889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tr">
        <f>LEFT(N3630,FIND("/",N3630)-1)</f>
        <v>theater</v>
      </c>
      <c r="R3630" t="str">
        <f>RIGHT(N3630,LEN(N3630)-FIND("/",N3630))</f>
        <v>musical</v>
      </c>
      <c r="S3630" s="10">
        <f t="shared" si="112"/>
        <v>42291.4999537037</v>
      </c>
      <c r="T3630" s="10">
        <f t="shared" si="113"/>
        <v>42351.541620370372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0">
        <f t="shared" si="112"/>
        <v>42436.761157407404</v>
      </c>
      <c r="T3631" s="10">
        <f t="shared" si="113"/>
        <v>42495.374999999993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0">
        <f t="shared" si="112"/>
        <v>41942.513773148145</v>
      </c>
      <c r="T3632" s="10">
        <f t="shared" si="113"/>
        <v>41972.555439814816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0">
        <f t="shared" si="112"/>
        <v>41880.42010416666</v>
      </c>
      <c r="T3633" s="10">
        <f t="shared" si="113"/>
        <v>41904.832638888889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0">
        <f t="shared" si="112"/>
        <v>41946.603576388887</v>
      </c>
      <c r="T3634" s="10">
        <f t="shared" si="113"/>
        <v>41966.603576388887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0">
        <f t="shared" si="112"/>
        <v>42649.290127314809</v>
      </c>
      <c r="T3635" s="10">
        <f t="shared" si="113"/>
        <v>42692.708333333336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0">
        <f t="shared" si="112"/>
        <v>42700.833032407405</v>
      </c>
      <c r="T3636" s="10">
        <f t="shared" si="113"/>
        <v>42748.832638888889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0">
        <f t="shared" si="112"/>
        <v>42450.549490740734</v>
      </c>
      <c r="T3637" s="10">
        <f t="shared" si="113"/>
        <v>42480.549490740734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tr">
        <f>LEFT(N3638,FIND("/",N3638)-1)</f>
        <v>theater</v>
      </c>
      <c r="R3638" t="str">
        <f>RIGHT(N3638,LEN(N3638)-FIND("/",N3638))</f>
        <v>musical</v>
      </c>
      <c r="S3638" s="10">
        <f t="shared" si="112"/>
        <v>42226.361446759263</v>
      </c>
      <c r="T3638" s="10">
        <f t="shared" si="113"/>
        <v>42261.361446759263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0">
        <f t="shared" si="112"/>
        <v>41975.367303240739</v>
      </c>
      <c r="T3639" s="10">
        <f t="shared" si="113"/>
        <v>42005.367303240739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0">
        <f t="shared" si="112"/>
        <v>42053.339490740742</v>
      </c>
      <c r="T3640" s="10">
        <f t="shared" si="113"/>
        <v>42113.29782407407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0">
        <f t="shared" si="112"/>
        <v>42590.343819444439</v>
      </c>
      <c r="T3641" s="10">
        <f t="shared" si="113"/>
        <v>42650.299305555549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0">
        <f t="shared" si="112"/>
        <v>42104.448263888888</v>
      </c>
      <c r="T3642" s="10">
        <f t="shared" si="113"/>
        <v>42134.448263888888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tr">
        <f>LEFT(N3643,FIND("/",N3643)-1)</f>
        <v>theater</v>
      </c>
      <c r="R3643" t="str">
        <f>RIGHT(N3643,LEN(N3643)-FIND("/",N3643))</f>
        <v>musical</v>
      </c>
      <c r="S3643" s="10">
        <f t="shared" si="112"/>
        <v>41899.293738425928</v>
      </c>
      <c r="T3643" s="10">
        <f t="shared" si="113"/>
        <v>41916.875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0">
        <f t="shared" si="112"/>
        <v>42297.482951388891</v>
      </c>
      <c r="T3644" s="10">
        <f t="shared" si="113"/>
        <v>42338.374999999993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tr">
        <f>LEFT(N3645,FIND("/",N3645)-1)</f>
        <v>theater</v>
      </c>
      <c r="R3645" t="str">
        <f>RIGHT(N3645,LEN(N3645)-FIND("/",N3645))</f>
        <v>musical</v>
      </c>
      <c r="S3645" s="10">
        <f t="shared" si="112"/>
        <v>42284.810636574075</v>
      </c>
      <c r="T3645" s="10">
        <f t="shared" si="113"/>
        <v>42324.852303240739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0">
        <f t="shared" si="112"/>
        <v>42408.908414351848</v>
      </c>
      <c r="T3646" s="10">
        <f t="shared" si="113"/>
        <v>42436.874305555553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0">
        <f t="shared" si="112"/>
        <v>42665.637013888881</v>
      </c>
      <c r="T3647" s="10">
        <f t="shared" si="113"/>
        <v>42695.678680555553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0">
        <f t="shared" si="112"/>
        <v>42140.08798611111</v>
      </c>
      <c r="T3648" s="10">
        <f t="shared" si="113"/>
        <v>42171.645833333336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0">
        <f t="shared" si="112"/>
        <v>42598.415821759256</v>
      </c>
      <c r="T3649" s="10">
        <f t="shared" si="113"/>
        <v>42643.415821759256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0">
        <f t="shared" si="112"/>
        <v>41886.958854166667</v>
      </c>
      <c r="T3650" s="10">
        <f t="shared" si="113"/>
        <v>41916.958854166667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0">
        <f t="shared" ref="S3651:S3714" si="114">(((J3651/60)/60)/24)+DATE(1970,1,1)+(-8/24)</f>
        <v>41780.379560185182</v>
      </c>
      <c r="T3651" s="10">
        <f t="shared" ref="T3651:T3714" si="115">(((I3651/60)/60)/24)+DATE(1970,1,1)+(-8/24)</f>
        <v>41806.379560185182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0">
        <f t="shared" si="114"/>
        <v>42381.145648148151</v>
      </c>
      <c r="T3652" s="10">
        <f t="shared" si="115"/>
        <v>42402.145648148151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0">
        <f t="shared" si="114"/>
        <v>41828.312986111108</v>
      </c>
      <c r="T3653" s="10">
        <f t="shared" si="115"/>
        <v>41861.332638888889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0">
        <f t="shared" si="114"/>
        <v>42596.311365740738</v>
      </c>
      <c r="T3654" s="10">
        <f t="shared" si="115"/>
        <v>42606.832638888889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0">
        <f t="shared" si="114"/>
        <v>42191.030173611107</v>
      </c>
      <c r="T3655" s="10">
        <f t="shared" si="115"/>
        <v>42221.030173611107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0">
        <f t="shared" si="114"/>
        <v>42440.08317129629</v>
      </c>
      <c r="T3656" s="10">
        <f t="shared" si="115"/>
        <v>42463.374999999993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0">
        <f t="shared" si="114"/>
        <v>42173.469884259255</v>
      </c>
      <c r="T3657" s="10">
        <f t="shared" si="115"/>
        <v>42202.957638888889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0">
        <f t="shared" si="114"/>
        <v>42737.57680555556</v>
      </c>
      <c r="T3658" s="10">
        <f t="shared" si="115"/>
        <v>42767.624305555553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0">
        <f t="shared" si="114"/>
        <v>42499.296516203707</v>
      </c>
      <c r="T3659" s="10">
        <f t="shared" si="115"/>
        <v>42522.570833333331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0">
        <f t="shared" si="114"/>
        <v>41775.525231481479</v>
      </c>
      <c r="T3660" s="10">
        <f t="shared" si="115"/>
        <v>41821.832638888889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0">
        <f t="shared" si="114"/>
        <v>42054.943865740737</v>
      </c>
      <c r="T3661" s="10">
        <f t="shared" si="115"/>
        <v>42082.277083333327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0">
        <f t="shared" si="114"/>
        <v>41971.547743055555</v>
      </c>
      <c r="T3662" s="10">
        <f t="shared" si="115"/>
        <v>41996.547743055555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0">
        <f t="shared" si="114"/>
        <v>42447.563333333332</v>
      </c>
      <c r="T3663" s="10">
        <f t="shared" si="115"/>
        <v>42469.833333333336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0">
        <f t="shared" si="114"/>
        <v>42063.886736111112</v>
      </c>
      <c r="T3664" s="10">
        <f t="shared" si="115"/>
        <v>42093.84506944444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tr">
        <f>LEFT(N3665,FIND("/",N3665)-1)</f>
        <v>theater</v>
      </c>
      <c r="R3665" t="str">
        <f>RIGHT(N3665,LEN(N3665)-FIND("/",N3665))</f>
        <v>plays</v>
      </c>
      <c r="S3665" s="10">
        <f t="shared" si="114"/>
        <v>42665.118402777771</v>
      </c>
      <c r="T3665" s="10">
        <f t="shared" si="115"/>
        <v>42725.160069444442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0">
        <f t="shared" si="114"/>
        <v>42522.91538194444</v>
      </c>
      <c r="T3666" s="10">
        <f t="shared" si="115"/>
        <v>42536.91538194444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tr">
        <f>LEFT(N3667,FIND("/",N3667)-1)</f>
        <v>theater</v>
      </c>
      <c r="R3667" t="str">
        <f>RIGHT(N3667,LEN(N3667)-FIND("/",N3667))</f>
        <v>plays</v>
      </c>
      <c r="S3667" s="10">
        <f t="shared" si="114"/>
        <v>42294.47479166666</v>
      </c>
      <c r="T3667" s="10">
        <f t="shared" si="115"/>
        <v>42305.495833333327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0">
        <f t="shared" si="114"/>
        <v>41822.571550925924</v>
      </c>
      <c r="T3668" s="10">
        <f t="shared" si="115"/>
        <v>41843.958333333328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0">
        <f t="shared" si="114"/>
        <v>42173.636793981481</v>
      </c>
      <c r="T3669" s="10">
        <f t="shared" si="115"/>
        <v>42203.636793981481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0">
        <f t="shared" si="114"/>
        <v>42185.222824074073</v>
      </c>
      <c r="T3670" s="10">
        <f t="shared" si="115"/>
        <v>42208.439583333333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0">
        <f t="shared" si="114"/>
        <v>42136.341863425921</v>
      </c>
      <c r="T3671" s="10">
        <f t="shared" si="115"/>
        <v>42166.341863425921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0">
        <f t="shared" si="114"/>
        <v>42142.180682870363</v>
      </c>
      <c r="T3672" s="10">
        <f t="shared" si="115"/>
        <v>42155.624999999993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0">
        <f t="shared" si="114"/>
        <v>41820.294756944444</v>
      </c>
      <c r="T3673" s="10">
        <f t="shared" si="115"/>
        <v>41840.832638888889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0">
        <f t="shared" si="114"/>
        <v>41878.613240740735</v>
      </c>
      <c r="T3674" s="10">
        <f t="shared" si="115"/>
        <v>41908.613240740735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0">
        <f t="shared" si="114"/>
        <v>41913.961770833332</v>
      </c>
      <c r="T3675" s="10">
        <f t="shared" si="115"/>
        <v>41948.202777777777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0">
        <f t="shared" si="114"/>
        <v>42556.539687499993</v>
      </c>
      <c r="T3676" s="10">
        <f t="shared" si="115"/>
        <v>42616.539687499993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0">
        <f t="shared" si="114"/>
        <v>42493.263680555552</v>
      </c>
      <c r="T3677" s="10">
        <f t="shared" si="115"/>
        <v>42505.624999999993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0">
        <f t="shared" si="114"/>
        <v>41876.482453703698</v>
      </c>
      <c r="T3678" s="10">
        <f t="shared" si="115"/>
        <v>41894.482453703698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0">
        <f t="shared" si="114"/>
        <v>41802.240949074068</v>
      </c>
      <c r="T3679" s="10">
        <f t="shared" si="115"/>
        <v>41822.832638888889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0">
        <f t="shared" si="114"/>
        <v>42120.197893518511</v>
      </c>
      <c r="T3680" s="10">
        <f t="shared" si="115"/>
        <v>42155.197893518511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0">
        <f t="shared" si="114"/>
        <v>41786.428020833329</v>
      </c>
      <c r="T3681" s="10">
        <f t="shared" si="115"/>
        <v>41820.874305555553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0">
        <f t="shared" si="114"/>
        <v>42627.120763888881</v>
      </c>
      <c r="T3682" s="10">
        <f t="shared" si="115"/>
        <v>42648.120763888881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0">
        <f t="shared" si="114"/>
        <v>42374.318171296291</v>
      </c>
      <c r="T3683" s="10">
        <f t="shared" si="115"/>
        <v>42384.318171296291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0">
        <f t="shared" si="114"/>
        <v>41772.352060185185</v>
      </c>
      <c r="T3684" s="10">
        <f t="shared" si="115"/>
        <v>41805.957638888889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0">
        <f t="shared" si="114"/>
        <v>42632.783518518518</v>
      </c>
      <c r="T3685" s="10">
        <f t="shared" si="115"/>
        <v>42662.783518518518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0">
        <f t="shared" si="114"/>
        <v>42218.84706018518</v>
      </c>
      <c r="T3686" s="10">
        <f t="shared" si="115"/>
        <v>42248.84706018518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0">
        <f t="shared" si="114"/>
        <v>41753.259942129625</v>
      </c>
      <c r="T3687" s="10">
        <f t="shared" si="115"/>
        <v>41778.541666666664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0">
        <f t="shared" si="114"/>
        <v>42230.329398148147</v>
      </c>
      <c r="T3688" s="10">
        <f t="shared" si="115"/>
        <v>42244.832638888889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0">
        <f t="shared" si="114"/>
        <v>41786.884895833333</v>
      </c>
      <c r="T3689" s="10">
        <f t="shared" si="115"/>
        <v>41816.884895833333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0">
        <f t="shared" si="114"/>
        <v>41829.453749999993</v>
      </c>
      <c r="T3690" s="10">
        <f t="shared" si="115"/>
        <v>41859.453749999993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0">
        <f t="shared" si="114"/>
        <v>42147.49350694444</v>
      </c>
      <c r="T3691" s="10">
        <f t="shared" si="115"/>
        <v>42176.600694444445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0">
        <f t="shared" si="114"/>
        <v>41940.264849537038</v>
      </c>
      <c r="T3692" s="10">
        <f t="shared" si="115"/>
        <v>41970.306516203702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0">
        <f t="shared" si="114"/>
        <v>42020.367233796293</v>
      </c>
      <c r="T3693" s="10">
        <f t="shared" si="115"/>
        <v>42064.874305555553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0">
        <f t="shared" si="114"/>
        <v>41891.631701388884</v>
      </c>
      <c r="T3694" s="10">
        <f t="shared" si="115"/>
        <v>41900.666666666664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0">
        <f t="shared" si="114"/>
        <v>42308.85797453703</v>
      </c>
      <c r="T3695" s="10">
        <f t="shared" si="115"/>
        <v>42338.604166666664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0">
        <f t="shared" si="114"/>
        <v>42489.800543981481</v>
      </c>
      <c r="T3696" s="10">
        <f t="shared" si="115"/>
        <v>42526.749999999993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0">
        <f t="shared" si="114"/>
        <v>41995.537152777775</v>
      </c>
      <c r="T3697" s="10">
        <f t="shared" si="115"/>
        <v>42015.537152777775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0">
        <f t="shared" si="114"/>
        <v>41988.283749999995</v>
      </c>
      <c r="T3698" s="10">
        <f t="shared" si="115"/>
        <v>42048.283749999995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tr">
        <f>LEFT(N3699,FIND("/",N3699)-1)</f>
        <v>theater</v>
      </c>
      <c r="R3699" t="str">
        <f>RIGHT(N3699,LEN(N3699)-FIND("/",N3699))</f>
        <v>plays</v>
      </c>
      <c r="S3699" s="10">
        <f t="shared" si="114"/>
        <v>42479.1325</v>
      </c>
      <c r="T3699" s="10">
        <f t="shared" si="115"/>
        <v>42500.1325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0">
        <f t="shared" si="114"/>
        <v>42401.473229166666</v>
      </c>
      <c r="T3700" s="10">
        <f t="shared" si="115"/>
        <v>42431.473229166666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tr">
        <f>LEFT(N3701,FIND("/",N3701)-1)</f>
        <v>theater</v>
      </c>
      <c r="R3701" t="str">
        <f>RIGHT(N3701,LEN(N3701)-FIND("/",N3701))</f>
        <v>plays</v>
      </c>
      <c r="S3701" s="10">
        <f t="shared" si="114"/>
        <v>41897.268703703703</v>
      </c>
      <c r="T3701" s="10">
        <f t="shared" si="115"/>
        <v>41927.268703703703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0">
        <f t="shared" si="114"/>
        <v>41882.25231481481</v>
      </c>
      <c r="T3702" s="10">
        <f t="shared" si="115"/>
        <v>41912.333333333328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0">
        <f t="shared" si="114"/>
        <v>42129.208252314813</v>
      </c>
      <c r="T3703" s="10">
        <f t="shared" si="115"/>
        <v>42159.208252314813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0">
        <f t="shared" si="114"/>
        <v>42524.204675925925</v>
      </c>
      <c r="T3704" s="10">
        <f t="shared" si="115"/>
        <v>42561.624305555553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0">
        <f t="shared" si="114"/>
        <v>42556.171157407407</v>
      </c>
      <c r="T3705" s="10">
        <f t="shared" si="115"/>
        <v>42594.957638888889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0">
        <f t="shared" si="114"/>
        <v>42461.356412037036</v>
      </c>
      <c r="T3706" s="10">
        <f t="shared" si="115"/>
        <v>42521.356412037036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0">
        <f t="shared" si="114"/>
        <v>41792.209652777776</v>
      </c>
      <c r="T3707" s="10">
        <f t="shared" si="115"/>
        <v>41813.416666666664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0">
        <f t="shared" si="114"/>
        <v>41879.580428240741</v>
      </c>
      <c r="T3708" s="10">
        <f t="shared" si="115"/>
        <v>41894.580428240741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0">
        <f t="shared" si="114"/>
        <v>42551.715023148143</v>
      </c>
      <c r="T3709" s="10">
        <f t="shared" si="115"/>
        <v>42572.893055555549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0">
        <f t="shared" si="114"/>
        <v>41809.808865740735</v>
      </c>
      <c r="T3710" s="10">
        <f t="shared" si="115"/>
        <v>41823.808865740735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0">
        <f t="shared" si="114"/>
        <v>41785.374374999999</v>
      </c>
      <c r="T3711" s="10">
        <f t="shared" si="115"/>
        <v>41815.374374999999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0">
        <f t="shared" si="114"/>
        <v>42072.242916666662</v>
      </c>
      <c r="T3712" s="10">
        <f t="shared" si="115"/>
        <v>42097.242916666662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0">
        <f t="shared" si="114"/>
        <v>41779.3908912037</v>
      </c>
      <c r="T3713" s="10">
        <f t="shared" si="115"/>
        <v>41805.333333333328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0">
        <f t="shared" si="114"/>
        <v>42133.838738425926</v>
      </c>
      <c r="T3714" s="10">
        <f t="shared" si="115"/>
        <v>42154.957638888889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0">
        <f t="shared" ref="S3715:S3778" si="116">(((J3715/60)/60)/24)+DATE(1970,1,1)+(-8/24)</f>
        <v>42505.404699074068</v>
      </c>
      <c r="T3715" s="10">
        <f t="shared" ref="T3715:T3778" si="117">(((I3715/60)/60)/24)+DATE(1970,1,1)+(-8/24)</f>
        <v>42525.404699074068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0">
        <f t="shared" si="116"/>
        <v>42118.222997685189</v>
      </c>
      <c r="T3716" s="10">
        <f t="shared" si="117"/>
        <v>42149.832638888889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0">
        <f t="shared" si="116"/>
        <v>42036.662256944437</v>
      </c>
      <c r="T3717" s="10">
        <f t="shared" si="117"/>
        <v>42094.202777777777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0">
        <f t="shared" si="116"/>
        <v>42360.554502314808</v>
      </c>
      <c r="T3718" s="10">
        <f t="shared" si="117"/>
        <v>42390.554502314808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0">
        <f t="shared" si="116"/>
        <v>42102.532974537033</v>
      </c>
      <c r="T3719" s="10">
        <f t="shared" si="117"/>
        <v>42133.532974537033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0">
        <f t="shared" si="116"/>
        <v>42032.382812499993</v>
      </c>
      <c r="T3720" s="10">
        <f t="shared" si="117"/>
        <v>42062.382812499993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0">
        <f t="shared" si="116"/>
        <v>42147.396597222221</v>
      </c>
      <c r="T3721" s="10">
        <f t="shared" si="117"/>
        <v>42177.396597222221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0">
        <f t="shared" si="116"/>
        <v>42165.659791666665</v>
      </c>
      <c r="T3722" s="10">
        <f t="shared" si="117"/>
        <v>42187.659791666665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0">
        <f t="shared" si="116"/>
        <v>41927.602824074071</v>
      </c>
      <c r="T3723" s="10">
        <f t="shared" si="117"/>
        <v>41948.644490740735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0">
        <f t="shared" si="116"/>
        <v>42381.338506944441</v>
      </c>
      <c r="T3724" s="10">
        <f t="shared" si="117"/>
        <v>42411.624305555553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0">
        <f t="shared" si="116"/>
        <v>41943.419699074075</v>
      </c>
      <c r="T3725" s="10">
        <f t="shared" si="117"/>
        <v>41973.461365740739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0">
        <f t="shared" si="116"/>
        <v>42465.158101851855</v>
      </c>
      <c r="T3726" s="10">
        <f t="shared" si="117"/>
        <v>42494.624999999993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0">
        <f t="shared" si="116"/>
        <v>42401.611886574072</v>
      </c>
      <c r="T3727" s="10">
        <f t="shared" si="117"/>
        <v>42418.562499999993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0">
        <f t="shared" si="116"/>
        <v>42461.807534722226</v>
      </c>
      <c r="T3728" s="10">
        <f t="shared" si="117"/>
        <v>42489.541666666664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0">
        <f t="shared" si="116"/>
        <v>42632.014976851853</v>
      </c>
      <c r="T3729" s="10">
        <f t="shared" si="117"/>
        <v>42662.871527777774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0">
        <f t="shared" si="116"/>
        <v>42204.837685185186</v>
      </c>
      <c r="T3730" s="10">
        <f t="shared" si="117"/>
        <v>42234.837685185186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0">
        <f t="shared" si="116"/>
        <v>42040.871666666666</v>
      </c>
      <c r="T3731" s="10">
        <f t="shared" si="117"/>
        <v>42085.829999999994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0">
        <f t="shared" si="116"/>
        <v>42203.34443287037</v>
      </c>
      <c r="T3732" s="10">
        <f t="shared" si="117"/>
        <v>42233.34443287037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0">
        <f t="shared" si="116"/>
        <v>41983.419513888883</v>
      </c>
      <c r="T3733" s="10">
        <f t="shared" si="117"/>
        <v>42013.807638888888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0">
        <f t="shared" si="116"/>
        <v>41968.344131944446</v>
      </c>
      <c r="T3734" s="10">
        <f t="shared" si="117"/>
        <v>42028.166666666664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tr">
        <f>LEFT(N3735,FIND("/",N3735)-1)</f>
        <v>theater</v>
      </c>
      <c r="R3735" t="str">
        <f>RIGHT(N3735,LEN(N3735)-FIND("/",N3735))</f>
        <v>plays</v>
      </c>
      <c r="S3735" s="10">
        <f t="shared" si="116"/>
        <v>42102.691064814811</v>
      </c>
      <c r="T3735" s="10">
        <f t="shared" si="117"/>
        <v>42112.604166666664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tr">
        <f>LEFT(N3736,FIND("/",N3736)-1)</f>
        <v>theater</v>
      </c>
      <c r="R3736" t="str">
        <f>RIGHT(N3736,LEN(N3736)-FIND("/",N3736))</f>
        <v>plays</v>
      </c>
      <c r="S3736" s="10">
        <f t="shared" si="116"/>
        <v>42089.568240740737</v>
      </c>
      <c r="T3736" s="10">
        <f t="shared" si="117"/>
        <v>42149.568240740737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tr">
        <f>LEFT(N3737,FIND("/",N3737)-1)</f>
        <v>theater</v>
      </c>
      <c r="R3737" t="str">
        <f>RIGHT(N3737,LEN(N3737)-FIND("/",N3737))</f>
        <v>plays</v>
      </c>
      <c r="S3737" s="10">
        <f t="shared" si="116"/>
        <v>42122.359826388885</v>
      </c>
      <c r="T3737" s="10">
        <f t="shared" si="117"/>
        <v>42152.359826388885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tr">
        <f>LEFT(N3738,FIND("/",N3738)-1)</f>
        <v>theater</v>
      </c>
      <c r="R3738" t="str">
        <f>RIGHT(N3738,LEN(N3738)-FIND("/",N3738))</f>
        <v>plays</v>
      </c>
      <c r="S3738" s="10">
        <f t="shared" si="116"/>
        <v>42048.378391203696</v>
      </c>
      <c r="T3738" s="10">
        <f t="shared" si="117"/>
        <v>42086.416666666664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0">
        <f t="shared" si="116"/>
        <v>42297.357673611106</v>
      </c>
      <c r="T3739" s="10">
        <f t="shared" si="117"/>
        <v>42319.957638888889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tr">
        <f>LEFT(N3740,FIND("/",N3740)-1)</f>
        <v>theater</v>
      </c>
      <c r="R3740" t="str">
        <f>RIGHT(N3740,LEN(N3740)-FIND("/",N3740))</f>
        <v>plays</v>
      </c>
      <c r="S3740" s="10">
        <f t="shared" si="116"/>
        <v>41813.605381944442</v>
      </c>
      <c r="T3740" s="10">
        <f t="shared" si="117"/>
        <v>41835.583333333328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0">
        <f t="shared" si="116"/>
        <v>42548.116527777776</v>
      </c>
      <c r="T3741" s="10">
        <f t="shared" si="117"/>
        <v>42568.116527777776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0">
        <f t="shared" si="116"/>
        <v>41832.756423611107</v>
      </c>
      <c r="T3742" s="10">
        <f t="shared" si="117"/>
        <v>41862.745810185181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tr">
        <f>LEFT(N3743,FIND("/",N3743)-1)</f>
        <v>theater</v>
      </c>
      <c r="R3743" t="str">
        <f>RIGHT(N3743,LEN(N3743)-FIND("/",N3743))</f>
        <v>plays</v>
      </c>
      <c r="S3743" s="10">
        <f t="shared" si="116"/>
        <v>42325.587384259255</v>
      </c>
      <c r="T3743" s="10">
        <f t="shared" si="117"/>
        <v>42355.587384259255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tr">
        <f>LEFT(N3744,FIND("/",N3744)-1)</f>
        <v>theater</v>
      </c>
      <c r="R3744" t="str">
        <f>RIGHT(N3744,LEN(N3744)-FIND("/",N3744))</f>
        <v>plays</v>
      </c>
      <c r="S3744" s="10">
        <f t="shared" si="116"/>
        <v>41857.881296296291</v>
      </c>
      <c r="T3744" s="10">
        <f t="shared" si="117"/>
        <v>41887.881296296291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tr">
        <f>LEFT(N3745,FIND("/",N3745)-1)</f>
        <v>theater</v>
      </c>
      <c r="R3745" t="str">
        <f>RIGHT(N3745,LEN(N3745)-FIND("/",N3745))</f>
        <v>plays</v>
      </c>
      <c r="S3745" s="10">
        <f t="shared" si="116"/>
        <v>41793.376898148148</v>
      </c>
      <c r="T3745" s="10">
        <f t="shared" si="117"/>
        <v>41823.376898148148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tr">
        <f>LEFT(N3746,FIND("/",N3746)-1)</f>
        <v>theater</v>
      </c>
      <c r="R3746" t="str">
        <f>RIGHT(N3746,LEN(N3746)-FIND("/",N3746))</f>
        <v>plays</v>
      </c>
      <c r="S3746" s="10">
        <f t="shared" si="116"/>
        <v>41793.480925925927</v>
      </c>
      <c r="T3746" s="10">
        <f t="shared" si="117"/>
        <v>41824.832638888889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tr">
        <f>LEFT(N3747,FIND("/",N3747)-1)</f>
        <v>theater</v>
      </c>
      <c r="R3747" t="str">
        <f>RIGHT(N3747,LEN(N3747)-FIND("/",N3747))</f>
        <v>plays</v>
      </c>
      <c r="S3747" s="10">
        <f t="shared" si="116"/>
        <v>41831.364606481482</v>
      </c>
      <c r="T3747" s="10">
        <f t="shared" si="117"/>
        <v>41861.364606481482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0">
        <f t="shared" si="116"/>
        <v>42621.05600694444</v>
      </c>
      <c r="T3748" s="10">
        <f t="shared" si="117"/>
        <v>42651.05600694444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tr">
        <f>LEFT(N3749,FIND("/",N3749)-1)</f>
        <v>theater</v>
      </c>
      <c r="R3749" t="str">
        <f>RIGHT(N3749,LEN(N3749)-FIND("/",N3749))</f>
        <v>plays</v>
      </c>
      <c r="S3749" s="10">
        <f t="shared" si="116"/>
        <v>42163.966388888883</v>
      </c>
      <c r="T3749" s="10">
        <f t="shared" si="117"/>
        <v>42190.624305555553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0">
        <f t="shared" si="116"/>
        <v>42395.373101851852</v>
      </c>
      <c r="T3750" s="10">
        <f t="shared" si="117"/>
        <v>42415.915972222218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0">
        <f t="shared" si="116"/>
        <v>42457.793842592589</v>
      </c>
      <c r="T3751" s="10">
        <f t="shared" si="117"/>
        <v>42488.832638888889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0">
        <f t="shared" si="116"/>
        <v>42016.648240740738</v>
      </c>
      <c r="T3752" s="10">
        <f t="shared" si="117"/>
        <v>42044.999305555553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0">
        <f t="shared" si="116"/>
        <v>42402.702233796292</v>
      </c>
      <c r="T3753" s="10">
        <f t="shared" si="117"/>
        <v>42462.66056712962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0">
        <f t="shared" si="116"/>
        <v>42619.469155092585</v>
      </c>
      <c r="T3754" s="10">
        <f t="shared" si="117"/>
        <v>42659.541666666664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0">
        <f t="shared" si="116"/>
        <v>42128.490740740737</v>
      </c>
      <c r="T3755" s="10">
        <f t="shared" si="117"/>
        <v>42157.666666666664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0">
        <f t="shared" si="116"/>
        <v>41808.54788194444</v>
      </c>
      <c r="T3756" s="10">
        <f t="shared" si="117"/>
        <v>41845.874305555553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0">
        <f t="shared" si="116"/>
        <v>42445.533645833326</v>
      </c>
      <c r="T3757" s="10">
        <f t="shared" si="117"/>
        <v>42475.533645833326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0">
        <f t="shared" si="116"/>
        <v>41771.481458333328</v>
      </c>
      <c r="T3758" s="10">
        <f t="shared" si="117"/>
        <v>41801.481458333328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0">
        <f t="shared" si="116"/>
        <v>41954.517534722218</v>
      </c>
      <c r="T3759" s="10">
        <f t="shared" si="117"/>
        <v>41974.517534722218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0">
        <f t="shared" si="116"/>
        <v>41747.13817129629</v>
      </c>
      <c r="T3760" s="10">
        <f t="shared" si="117"/>
        <v>41777.875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0">
        <f t="shared" si="116"/>
        <v>42181.774918981479</v>
      </c>
      <c r="T3761" s="10">
        <f t="shared" si="117"/>
        <v>42241.774918981479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0">
        <f t="shared" si="116"/>
        <v>41739.191967592589</v>
      </c>
      <c r="T3762" s="10">
        <f t="shared" si="117"/>
        <v>41764.191967592589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0">
        <f t="shared" si="116"/>
        <v>42173.133530092593</v>
      </c>
      <c r="T3763" s="10">
        <f t="shared" si="117"/>
        <v>42226.624999999993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0">
        <f t="shared" si="116"/>
        <v>42193.480196759258</v>
      </c>
      <c r="T3764" s="10">
        <f t="shared" si="117"/>
        <v>42218.480196759258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0">
        <f t="shared" si="116"/>
        <v>42065.416967592588</v>
      </c>
      <c r="T3765" s="10">
        <f t="shared" si="117"/>
        <v>42095.375300925924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0">
        <f t="shared" si="116"/>
        <v>42499.509629629632</v>
      </c>
      <c r="T3766" s="10">
        <f t="shared" si="117"/>
        <v>42518.691666666658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0">
        <f t="shared" si="116"/>
        <v>41820.443078703705</v>
      </c>
      <c r="T3767" s="10">
        <f t="shared" si="117"/>
        <v>41850.443078703705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0">
        <f t="shared" si="116"/>
        <v>41787.833854166667</v>
      </c>
      <c r="T3768" s="10">
        <f t="shared" si="117"/>
        <v>41822.833854166667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0">
        <f t="shared" si="116"/>
        <v>42049.686307870368</v>
      </c>
      <c r="T3769" s="10">
        <f t="shared" si="117"/>
        <v>42063.874305555553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0">
        <f t="shared" si="116"/>
        <v>41772.394560185181</v>
      </c>
      <c r="T3770" s="10">
        <f t="shared" si="117"/>
        <v>41802.394560185181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0">
        <f t="shared" si="116"/>
        <v>42445.264803240738</v>
      </c>
      <c r="T3771" s="10">
        <f t="shared" si="117"/>
        <v>42475.264803240738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0">
        <f t="shared" si="116"/>
        <v>42138.597337962965</v>
      </c>
      <c r="T3772" s="10">
        <f t="shared" si="117"/>
        <v>42168.597337962965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0">
        <f t="shared" si="116"/>
        <v>42493.52375</v>
      </c>
      <c r="T3773" s="10">
        <f t="shared" si="117"/>
        <v>42507.666666666664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0">
        <f t="shared" si="116"/>
        <v>42682.283634259256</v>
      </c>
      <c r="T3774" s="10">
        <f t="shared" si="117"/>
        <v>42702.916666666664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0">
        <f t="shared" si="116"/>
        <v>42655.67184027777</v>
      </c>
      <c r="T3775" s="10">
        <f t="shared" si="117"/>
        <v>42688.755555555552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0">
        <f t="shared" si="116"/>
        <v>42087.458969907406</v>
      </c>
      <c r="T3776" s="10">
        <f t="shared" si="117"/>
        <v>42103.458969907406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0">
        <f t="shared" si="116"/>
        <v>42075.609293981477</v>
      </c>
      <c r="T3777" s="10">
        <f t="shared" si="117"/>
        <v>42102.833333333336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0">
        <f t="shared" si="116"/>
        <v>41814.034467592588</v>
      </c>
      <c r="T3778" s="10">
        <f t="shared" si="117"/>
        <v>41851.708333333328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0">
        <f t="shared" ref="S3779:S3842" si="118">(((J3779/60)/60)/24)+DATE(1970,1,1)+(-8/24)</f>
        <v>41886.778020833335</v>
      </c>
      <c r="T3779" s="10">
        <f t="shared" ref="T3779:T3842" si="119">(((I3779/60)/60)/24)+DATE(1970,1,1)+(-8/24)</f>
        <v>41908.833333333328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0">
        <f t="shared" si="118"/>
        <v>41989.485879629625</v>
      </c>
      <c r="T3780" s="10">
        <f t="shared" si="119"/>
        <v>42049.485879629625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0">
        <f t="shared" si="118"/>
        <v>42425.402083333327</v>
      </c>
      <c r="T3781" s="10">
        <f t="shared" si="119"/>
        <v>42455.36041666667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0">
        <f t="shared" si="118"/>
        <v>42165.886400462965</v>
      </c>
      <c r="T3782" s="10">
        <f t="shared" si="119"/>
        <v>42198.504166666658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0">
        <f t="shared" si="118"/>
        <v>41865.549594907403</v>
      </c>
      <c r="T3783" s="10">
        <f t="shared" si="119"/>
        <v>41890.549594907403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0">
        <f t="shared" si="118"/>
        <v>42546.528900462967</v>
      </c>
      <c r="T3784" s="10">
        <f t="shared" si="119"/>
        <v>42575.624999999993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0">
        <f t="shared" si="118"/>
        <v>42419.806944444441</v>
      </c>
      <c r="T3785" s="10">
        <f t="shared" si="119"/>
        <v>42444.333333333336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0">
        <f t="shared" si="118"/>
        <v>42531.647361111107</v>
      </c>
      <c r="T3786" s="10">
        <f t="shared" si="119"/>
        <v>42561.647361111107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0">
        <f t="shared" si="118"/>
        <v>42548.305196759255</v>
      </c>
      <c r="T3787" s="10">
        <f t="shared" si="119"/>
        <v>42584.085416666661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0">
        <f t="shared" si="118"/>
        <v>42486.704571759255</v>
      </c>
      <c r="T3788" s="10">
        <f t="shared" si="119"/>
        <v>42516.704571759255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0">
        <f t="shared" si="118"/>
        <v>42167.201458333329</v>
      </c>
      <c r="T3789" s="10">
        <f t="shared" si="119"/>
        <v>42195.832638888889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0">
        <f t="shared" si="118"/>
        <v>42333.362488425926</v>
      </c>
      <c r="T3790" s="10">
        <f t="shared" si="119"/>
        <v>42361.345833333333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0">
        <f t="shared" si="118"/>
        <v>42138.465486111112</v>
      </c>
      <c r="T3791" s="10">
        <f t="shared" si="119"/>
        <v>42170.465486111112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tr">
        <f>LEFT(N3792,FIND("/",N3792)-1)</f>
        <v>theater</v>
      </c>
      <c r="R3792" t="str">
        <f>RIGHT(N3792,LEN(N3792)-FIND("/",N3792))</f>
        <v>musical</v>
      </c>
      <c r="S3792" s="10">
        <f t="shared" si="118"/>
        <v>42666.333599537036</v>
      </c>
      <c r="T3792" s="10">
        <f t="shared" si="119"/>
        <v>42696.3752662037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tr">
        <f>LEFT(N3793,FIND("/",N3793)-1)</f>
        <v>theater</v>
      </c>
      <c r="R3793" t="str">
        <f>RIGHT(N3793,LEN(N3793)-FIND("/",N3793))</f>
        <v>musical</v>
      </c>
      <c r="S3793" s="10">
        <f t="shared" si="118"/>
        <v>41766.3587037037</v>
      </c>
      <c r="T3793" s="10">
        <f t="shared" si="119"/>
        <v>41826.3587037037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0">
        <f t="shared" si="118"/>
        <v>42170.113680555551</v>
      </c>
      <c r="T3794" s="10">
        <f t="shared" si="119"/>
        <v>42200.113680555551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0">
        <f t="shared" si="118"/>
        <v>41968.60565972222</v>
      </c>
      <c r="T3795" s="10">
        <f t="shared" si="119"/>
        <v>41989.60565972222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0">
        <f t="shared" si="118"/>
        <v>42132.247152777774</v>
      </c>
      <c r="T3796" s="10">
        <f t="shared" si="119"/>
        <v>42162.247152777774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0">
        <f t="shared" si="118"/>
        <v>42201.102893518517</v>
      </c>
      <c r="T3797" s="10">
        <f t="shared" si="119"/>
        <v>42244.604166666664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0">
        <f t="shared" si="118"/>
        <v>42688.696250000001</v>
      </c>
      <c r="T3798" s="10">
        <f t="shared" si="119"/>
        <v>42748.696250000001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0">
        <f t="shared" si="118"/>
        <v>42084.548206018517</v>
      </c>
      <c r="T3799" s="10">
        <f t="shared" si="119"/>
        <v>42114.548206018517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0">
        <f t="shared" si="118"/>
        <v>41831.389444444445</v>
      </c>
      <c r="T3800" s="10">
        <f t="shared" si="119"/>
        <v>41861.389444444445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0">
        <f t="shared" si="118"/>
        <v>42410.597719907404</v>
      </c>
      <c r="T3801" s="10">
        <f t="shared" si="119"/>
        <v>42440.597719907404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0">
        <f t="shared" si="118"/>
        <v>41982.403738425921</v>
      </c>
      <c r="T3802" s="10">
        <f t="shared" si="119"/>
        <v>42014.874305555553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0">
        <f t="shared" si="118"/>
        <v>41975.342777777776</v>
      </c>
      <c r="T3803" s="10">
        <f t="shared" si="119"/>
        <v>42006.342777777776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tr">
        <f>LEFT(N3804,FIND("/",N3804)-1)</f>
        <v>theater</v>
      </c>
      <c r="R3804" t="str">
        <f>RIGHT(N3804,LEN(N3804)-FIND("/",N3804))</f>
        <v>musical</v>
      </c>
      <c r="S3804" s="10">
        <f t="shared" si="118"/>
        <v>42268.792893518512</v>
      </c>
      <c r="T3804" s="10">
        <f t="shared" si="119"/>
        <v>42298.792893518512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0">
        <f t="shared" si="118"/>
        <v>42403.638518518514</v>
      </c>
      <c r="T3805" s="10">
        <f t="shared" si="119"/>
        <v>42433.638518518514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tr">
        <f>LEFT(N3806,FIND("/",N3806)-1)</f>
        <v>theater</v>
      </c>
      <c r="R3806" t="str">
        <f>RIGHT(N3806,LEN(N3806)-FIND("/",N3806))</f>
        <v>musical</v>
      </c>
      <c r="S3806" s="10">
        <f t="shared" si="118"/>
        <v>42526.676203703704</v>
      </c>
      <c r="T3806" s="10">
        <f t="shared" si="119"/>
        <v>42581.958333333336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0">
        <f t="shared" si="118"/>
        <v>41849.553703703699</v>
      </c>
      <c r="T3807" s="10">
        <f t="shared" si="119"/>
        <v>41909.553703703699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0">
        <f t="shared" si="118"/>
        <v>41798.925706018512</v>
      </c>
      <c r="T3808" s="10">
        <f t="shared" si="119"/>
        <v>41818.925706018512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0">
        <f t="shared" si="118"/>
        <v>42090.575682870367</v>
      </c>
      <c r="T3809" s="10">
        <f t="shared" si="119"/>
        <v>42097.575682870367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0">
        <f t="shared" si="118"/>
        <v>42059.12059027778</v>
      </c>
      <c r="T3810" s="10">
        <f t="shared" si="119"/>
        <v>42119.078923611109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0">
        <f t="shared" si="118"/>
        <v>41800.193368055552</v>
      </c>
      <c r="T3811" s="10">
        <f t="shared" si="119"/>
        <v>41850.625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0">
        <f t="shared" si="118"/>
        <v>42054.515717592592</v>
      </c>
      <c r="T3812" s="10">
        <f t="shared" si="119"/>
        <v>42084.474050925921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0">
        <f t="shared" si="118"/>
        <v>42487.293668981474</v>
      </c>
      <c r="T3813" s="10">
        <f t="shared" si="119"/>
        <v>42521.124999999993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0">
        <f t="shared" si="118"/>
        <v>42109.417916666665</v>
      </c>
      <c r="T3814" s="10">
        <f t="shared" si="119"/>
        <v>42155.832638888889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0">
        <f t="shared" si="118"/>
        <v>42496.942372685182</v>
      </c>
      <c r="T3815" s="10">
        <f t="shared" si="119"/>
        <v>42535.571527777771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0">
        <f t="shared" si="118"/>
        <v>42058.570740740739</v>
      </c>
      <c r="T3816" s="10">
        <f t="shared" si="119"/>
        <v>42094.832638888889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0">
        <f t="shared" si="118"/>
        <v>42206.926585648143</v>
      </c>
      <c r="T3817" s="10">
        <f t="shared" si="119"/>
        <v>42236.624999999993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0">
        <f t="shared" si="118"/>
        <v>41807.356747685182</v>
      </c>
      <c r="T3818" s="10">
        <f t="shared" si="119"/>
        <v>41837.356747685182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0">
        <f t="shared" si="118"/>
        <v>42284.363611111105</v>
      </c>
      <c r="T3819" s="10">
        <f t="shared" si="119"/>
        <v>42300.832638888889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tr">
        <f>LEFT(N3820,FIND("/",N3820)-1)</f>
        <v>theater</v>
      </c>
      <c r="R3820" t="str">
        <f>RIGHT(N3820,LEN(N3820)-FIND("/",N3820))</f>
        <v>plays</v>
      </c>
      <c r="S3820" s="10">
        <f t="shared" si="118"/>
        <v>42045.509050925924</v>
      </c>
      <c r="T3820" s="10">
        <f t="shared" si="119"/>
        <v>42075.467384259253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0">
        <f t="shared" si="118"/>
        <v>42183.876203703701</v>
      </c>
      <c r="T3821" s="10">
        <f t="shared" si="119"/>
        <v>42202.543055555558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0">
        <f t="shared" si="118"/>
        <v>42160.318483796298</v>
      </c>
      <c r="T3822" s="10">
        <f t="shared" si="119"/>
        <v>42190.318483796298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0">
        <f t="shared" si="118"/>
        <v>42340.847303240742</v>
      </c>
      <c r="T3823" s="10">
        <f t="shared" si="119"/>
        <v>42372.847303240742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0">
        <f t="shared" si="118"/>
        <v>42329.504826388882</v>
      </c>
      <c r="T3824" s="10">
        <f t="shared" si="119"/>
        <v>42388.624305555553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0">
        <f t="shared" si="118"/>
        <v>42170.576898148145</v>
      </c>
      <c r="T3825" s="10">
        <f t="shared" si="119"/>
        <v>42204.832638888889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0">
        <f t="shared" si="118"/>
        <v>42571.292858796289</v>
      </c>
      <c r="T3826" s="10">
        <f t="shared" si="119"/>
        <v>42583.236805555549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0">
        <f t="shared" si="118"/>
        <v>42150.736273148148</v>
      </c>
      <c r="T3827" s="10">
        <f t="shared" si="119"/>
        <v>42171.736273148148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0">
        <f t="shared" si="118"/>
        <v>42101.090208333328</v>
      </c>
      <c r="T3828" s="10">
        <f t="shared" si="119"/>
        <v>42131.090208333328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0">
        <f t="shared" si="118"/>
        <v>42034.594918981478</v>
      </c>
      <c r="T3829" s="10">
        <f t="shared" si="119"/>
        <v>42089.666666666664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0">
        <f t="shared" si="118"/>
        <v>41944.194293981483</v>
      </c>
      <c r="T3830" s="10">
        <f t="shared" si="119"/>
        <v>42004.235960648148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0">
        <f t="shared" si="118"/>
        <v>42593.532071759262</v>
      </c>
      <c r="T3831" s="10">
        <f t="shared" si="119"/>
        <v>42613.532071759262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tr">
        <f>LEFT(N3832,FIND("/",N3832)-1)</f>
        <v>theater</v>
      </c>
      <c r="R3832" t="str">
        <f>RIGHT(N3832,LEN(N3832)-FIND("/",N3832))</f>
        <v>plays</v>
      </c>
      <c r="S3832" s="10">
        <f t="shared" si="118"/>
        <v>42503.407534722217</v>
      </c>
      <c r="T3832" s="10">
        <f t="shared" si="119"/>
        <v>42517.407534722217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0">
        <f t="shared" si="118"/>
        <v>41927.515567129631</v>
      </c>
      <c r="T3833" s="10">
        <f t="shared" si="119"/>
        <v>41948.557233796295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0">
        <f t="shared" si="118"/>
        <v>42374.781655092585</v>
      </c>
      <c r="T3834" s="10">
        <f t="shared" si="119"/>
        <v>42419.781655092585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tr">
        <f>LEFT(N3835,FIND("/",N3835)-1)</f>
        <v>theater</v>
      </c>
      <c r="R3835" t="str">
        <f>RIGHT(N3835,LEN(N3835)-FIND("/",N3835))</f>
        <v>plays</v>
      </c>
      <c r="S3835" s="10">
        <f t="shared" si="118"/>
        <v>41963.53902777777</v>
      </c>
      <c r="T3835" s="10">
        <f t="shared" si="119"/>
        <v>41974.464583333327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0">
        <f t="shared" si="118"/>
        <v>42143.111886574072</v>
      </c>
      <c r="T3836" s="10">
        <f t="shared" si="119"/>
        <v>42173.111886574072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tr">
        <f>LEFT(N3837,FIND("/",N3837)-1)</f>
        <v>theater</v>
      </c>
      <c r="R3837" t="str">
        <f>RIGHT(N3837,LEN(N3837)-FIND("/",N3837))</f>
        <v>plays</v>
      </c>
      <c r="S3837" s="10">
        <f t="shared" si="118"/>
        <v>42460.608888888884</v>
      </c>
      <c r="T3837" s="10">
        <f t="shared" si="119"/>
        <v>42481.608888888884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0">
        <f t="shared" si="118"/>
        <v>42553.593194444438</v>
      </c>
      <c r="T3838" s="10">
        <f t="shared" si="119"/>
        <v>42584.839583333327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0">
        <f t="shared" si="118"/>
        <v>42152.432384259257</v>
      </c>
      <c r="T3839" s="10">
        <f t="shared" si="119"/>
        <v>42188.432384259257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0">
        <f t="shared" si="118"/>
        <v>42116.377418981479</v>
      </c>
      <c r="T3840" s="10">
        <f t="shared" si="119"/>
        <v>42146.377418981479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0">
        <f t="shared" si="118"/>
        <v>42154.809305555551</v>
      </c>
      <c r="T3841" s="10">
        <f t="shared" si="119"/>
        <v>42214.809305555551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0">
        <f t="shared" si="118"/>
        <v>42432.368391203701</v>
      </c>
      <c r="T3842" s="10">
        <f t="shared" si="119"/>
        <v>42457.32672453703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0">
        <f t="shared" ref="S3843:S3906" si="120">(((J3843/60)/60)/24)+DATE(1970,1,1)+(-8/24)</f>
        <v>41780.45239583333</v>
      </c>
      <c r="T3843" s="10">
        <f t="shared" ref="T3843:T3906" si="121">(((I3843/60)/60)/24)+DATE(1970,1,1)+(-8/24)</f>
        <v>41840.45239583333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0">
        <f t="shared" si="120"/>
        <v>41740.160324074073</v>
      </c>
      <c r="T3844" s="10">
        <f t="shared" si="121"/>
        <v>41770.160324074073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0">
        <f t="shared" si="120"/>
        <v>41765.739166666666</v>
      </c>
      <c r="T3845" s="10">
        <f t="shared" si="121"/>
        <v>41790.739166666666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0">
        <f t="shared" si="120"/>
        <v>41766.283958333333</v>
      </c>
      <c r="T3846" s="10">
        <f t="shared" si="121"/>
        <v>41792.957638888889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0">
        <f t="shared" si="120"/>
        <v>42248.293680555551</v>
      </c>
      <c r="T3847" s="10">
        <f t="shared" si="121"/>
        <v>42278.293680555551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0">
        <f t="shared" si="120"/>
        <v>41884.88821759259</v>
      </c>
      <c r="T3848" s="10">
        <f t="shared" si="121"/>
        <v>41915.957638888889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0">
        <f t="shared" si="120"/>
        <v>42158.891099537032</v>
      </c>
      <c r="T3849" s="10">
        <f t="shared" si="121"/>
        <v>42203.891099537032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0">
        <f t="shared" si="120"/>
        <v>42265.483668981477</v>
      </c>
      <c r="T3850" s="10">
        <f t="shared" si="121"/>
        <v>42295.483668981477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0">
        <f t="shared" si="120"/>
        <v>42136.433842592589</v>
      </c>
      <c r="T3851" s="10">
        <f t="shared" si="121"/>
        <v>42166.433842592589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0">
        <f t="shared" si="120"/>
        <v>41974.791006944441</v>
      </c>
      <c r="T3852" s="10">
        <f t="shared" si="121"/>
        <v>42004.791006944441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0">
        <f t="shared" si="120"/>
        <v>42172.10623842592</v>
      </c>
      <c r="T3853" s="10">
        <f t="shared" si="121"/>
        <v>42202.10623842592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tr">
        <f>LEFT(N3854,FIND("/",N3854)-1)</f>
        <v>theater</v>
      </c>
      <c r="R3854" t="str">
        <f>RIGHT(N3854,LEN(N3854)-FIND("/",N3854))</f>
        <v>plays</v>
      </c>
      <c r="S3854" s="10">
        <f t="shared" si="120"/>
        <v>42064.857361111113</v>
      </c>
      <c r="T3854" s="10">
        <f t="shared" si="121"/>
        <v>42089.815694444442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tr">
        <f>LEFT(N3855,FIND("/",N3855)-1)</f>
        <v>theater</v>
      </c>
      <c r="R3855" t="str">
        <f>RIGHT(N3855,LEN(N3855)-FIND("/",N3855))</f>
        <v>plays</v>
      </c>
      <c r="S3855" s="10">
        <f t="shared" si="120"/>
        <v>41848.506689814814</v>
      </c>
      <c r="T3855" s="10">
        <f t="shared" si="121"/>
        <v>41883.506689814814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0">
        <f t="shared" si="120"/>
        <v>42103.55159722222</v>
      </c>
      <c r="T3856" s="10">
        <f t="shared" si="121"/>
        <v>42133.55159722222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tr">
        <f>LEFT(N3857,FIND("/",N3857)-1)</f>
        <v>theater</v>
      </c>
      <c r="R3857" t="str">
        <f>RIGHT(N3857,LEN(N3857)-FIND("/",N3857))</f>
        <v>plays</v>
      </c>
      <c r="S3857" s="10">
        <f t="shared" si="120"/>
        <v>42059.637395833335</v>
      </c>
      <c r="T3857" s="10">
        <f t="shared" si="121"/>
        <v>42089.595729166664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tr">
        <f>LEFT(N3858,FIND("/",N3858)-1)</f>
        <v>theater</v>
      </c>
      <c r="R3858" t="str">
        <f>RIGHT(N3858,LEN(N3858)-FIND("/",N3858))</f>
        <v>plays</v>
      </c>
      <c r="S3858" s="10">
        <f t="shared" si="120"/>
        <v>42041.409756944442</v>
      </c>
      <c r="T3858" s="10">
        <f t="shared" si="121"/>
        <v>42071.368090277778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tr">
        <f>LEFT(N3859,FIND("/",N3859)-1)</f>
        <v>theater</v>
      </c>
      <c r="R3859" t="str">
        <f>RIGHT(N3859,LEN(N3859)-FIND("/",N3859))</f>
        <v>plays</v>
      </c>
      <c r="S3859" s="10">
        <f t="shared" si="120"/>
        <v>41829.403819444444</v>
      </c>
      <c r="T3859" s="10">
        <f t="shared" si="121"/>
        <v>41852.383333333331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tr">
        <f>LEFT(N3860,FIND("/",N3860)-1)</f>
        <v>theater</v>
      </c>
      <c r="R3860" t="str">
        <f>RIGHT(N3860,LEN(N3860)-FIND("/",N3860))</f>
        <v>plays</v>
      </c>
      <c r="S3860" s="10">
        <f t="shared" si="120"/>
        <v>42128.097731481481</v>
      </c>
      <c r="T3860" s="10">
        <f t="shared" si="121"/>
        <v>42146.541666666664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tr">
        <f>LEFT(N3861,FIND("/",N3861)-1)</f>
        <v>theater</v>
      </c>
      <c r="R3861" t="str">
        <f>RIGHT(N3861,LEN(N3861)-FIND("/",N3861))</f>
        <v>plays</v>
      </c>
      <c r="S3861" s="10">
        <f t="shared" si="120"/>
        <v>41789.560266203705</v>
      </c>
      <c r="T3861" s="10">
        <f t="shared" si="121"/>
        <v>41815.541666666664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0">
        <f t="shared" si="120"/>
        <v>41833.327662037031</v>
      </c>
      <c r="T3862" s="10">
        <f t="shared" si="121"/>
        <v>41863.327662037031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0">
        <f t="shared" si="120"/>
        <v>41914.256678240738</v>
      </c>
      <c r="T3863" s="10">
        <f t="shared" si="121"/>
        <v>41955.574305555558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tr">
        <f>LEFT(N3864,FIND("/",N3864)-1)</f>
        <v>theater</v>
      </c>
      <c r="R3864" t="str">
        <f>RIGHT(N3864,LEN(N3864)-FIND("/",N3864))</f>
        <v>plays</v>
      </c>
      <c r="S3864" s="10">
        <f t="shared" si="120"/>
        <v>42610.927731481475</v>
      </c>
      <c r="T3864" s="10">
        <f t="shared" si="121"/>
        <v>42625.374305555553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tr">
        <f>LEFT(N3865,FIND("/",N3865)-1)</f>
        <v>theater</v>
      </c>
      <c r="R3865" t="str">
        <f>RIGHT(N3865,LEN(N3865)-FIND("/",N3865))</f>
        <v>plays</v>
      </c>
      <c r="S3865" s="10">
        <f t="shared" si="120"/>
        <v>42253.299826388888</v>
      </c>
      <c r="T3865" s="10">
        <f t="shared" si="121"/>
        <v>42313.341493055552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tr">
        <f>LEFT(N3866,FIND("/",N3866)-1)</f>
        <v>theater</v>
      </c>
      <c r="R3866" t="str">
        <f>RIGHT(N3866,LEN(N3866)-FIND("/",N3866))</f>
        <v>plays</v>
      </c>
      <c r="S3866" s="10">
        <f t="shared" si="120"/>
        <v>42295.558495370373</v>
      </c>
      <c r="T3866" s="10">
        <f t="shared" si="121"/>
        <v>42325.60016203703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0">
        <f t="shared" si="120"/>
        <v>41841.31826388889</v>
      </c>
      <c r="T3867" s="10">
        <f t="shared" si="121"/>
        <v>41880.895833333328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0">
        <f t="shared" si="120"/>
        <v>42402.613668981481</v>
      </c>
      <c r="T3868" s="10">
        <f t="shared" si="121"/>
        <v>42451.811805555553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0">
        <f t="shared" si="120"/>
        <v>42509.480775462966</v>
      </c>
      <c r="T3869" s="10">
        <f t="shared" si="121"/>
        <v>42539.480775462966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0">
        <f t="shared" si="120"/>
        <v>41865.326446759253</v>
      </c>
      <c r="T3870" s="10">
        <f t="shared" si="121"/>
        <v>41890.326446759253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0">
        <f t="shared" si="120"/>
        <v>42047.391111111108</v>
      </c>
      <c r="T3871" s="10">
        <f t="shared" si="121"/>
        <v>42076.799305555549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0">
        <f t="shared" si="120"/>
        <v>41792.838865740734</v>
      </c>
      <c r="T3872" s="10">
        <f t="shared" si="121"/>
        <v>41822.838865740734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0">
        <f t="shared" si="120"/>
        <v>42763.447337962956</v>
      </c>
      <c r="T3873" s="10">
        <f t="shared" si="121"/>
        <v>42823.405671296299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tr">
        <f>LEFT(N3874,FIND("/",N3874)-1)</f>
        <v>theater</v>
      </c>
      <c r="R3874" t="str">
        <f>RIGHT(N3874,LEN(N3874)-FIND("/",N3874))</f>
        <v>musical</v>
      </c>
      <c r="S3874" s="10">
        <f t="shared" si="120"/>
        <v>42179.8124537037</v>
      </c>
      <c r="T3874" s="10">
        <f t="shared" si="121"/>
        <v>42229.8124537037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tr">
        <f>LEFT(N3875,FIND("/",N3875)-1)</f>
        <v>theater</v>
      </c>
      <c r="R3875" t="str">
        <f>RIGHT(N3875,LEN(N3875)-FIND("/",N3875))</f>
        <v>musical</v>
      </c>
      <c r="S3875" s="10">
        <f t="shared" si="120"/>
        <v>42255.362673611111</v>
      </c>
      <c r="T3875" s="10">
        <f t="shared" si="121"/>
        <v>42285.362673611111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tr">
        <f>LEFT(N3876,FIND("/",N3876)-1)</f>
        <v>theater</v>
      </c>
      <c r="R3876" t="str">
        <f>RIGHT(N3876,LEN(N3876)-FIND("/",N3876))</f>
        <v>musical</v>
      </c>
      <c r="S3876" s="10">
        <f t="shared" si="120"/>
        <v>42006.683124999996</v>
      </c>
      <c r="T3876" s="10">
        <f t="shared" si="121"/>
        <v>42027.708333333336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tr">
        <f>LEFT(N3877,FIND("/",N3877)-1)</f>
        <v>theater</v>
      </c>
      <c r="R3877" t="str">
        <f>RIGHT(N3877,LEN(N3877)-FIND("/",N3877))</f>
        <v>musical</v>
      </c>
      <c r="S3877" s="10">
        <f t="shared" si="120"/>
        <v>42615.013483796291</v>
      </c>
      <c r="T3877" s="10">
        <f t="shared" si="121"/>
        <v>42616.083333333336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0">
        <f t="shared" si="120"/>
        <v>42372.290833333333</v>
      </c>
      <c r="T3878" s="10">
        <f t="shared" si="121"/>
        <v>42402.290833333333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0">
        <f t="shared" si="120"/>
        <v>42682.344351851854</v>
      </c>
      <c r="T3879" s="10">
        <f t="shared" si="121"/>
        <v>42712.344351851854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0">
        <f t="shared" si="120"/>
        <v>42154.485486111109</v>
      </c>
      <c r="T3880" s="10">
        <f t="shared" si="121"/>
        <v>42184.832638888889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tr">
        <f>LEFT(N3881,FIND("/",N3881)-1)</f>
        <v>theater</v>
      </c>
      <c r="R3881" t="str">
        <f>RIGHT(N3881,LEN(N3881)-FIND("/",N3881))</f>
        <v>musical</v>
      </c>
      <c r="S3881" s="10">
        <f t="shared" si="120"/>
        <v>41999.527731481481</v>
      </c>
      <c r="T3881" s="10">
        <f t="shared" si="121"/>
        <v>42029.527731481481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0">
        <f t="shared" si="120"/>
        <v>41815.481712962959</v>
      </c>
      <c r="T3882" s="10">
        <f t="shared" si="121"/>
        <v>41850.625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0">
        <f t="shared" si="120"/>
        <v>42755.685173611106</v>
      </c>
      <c r="T3883" s="10">
        <f t="shared" si="121"/>
        <v>42785.685173611106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tr">
        <f>LEFT(N3884,FIND("/",N3884)-1)</f>
        <v>theater</v>
      </c>
      <c r="R3884" t="str">
        <f>RIGHT(N3884,LEN(N3884)-FIND("/",N3884))</f>
        <v>musical</v>
      </c>
      <c r="S3884" s="10">
        <f t="shared" si="120"/>
        <v>42373.65011574074</v>
      </c>
      <c r="T3884" s="10">
        <f t="shared" si="121"/>
        <v>42400.627083333333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tr">
        <f>LEFT(N3885,FIND("/",N3885)-1)</f>
        <v>theater</v>
      </c>
      <c r="R3885" t="str">
        <f>RIGHT(N3885,LEN(N3885)-FIND("/",N3885))</f>
        <v>musical</v>
      </c>
      <c r="S3885" s="10">
        <f t="shared" si="120"/>
        <v>41854.269317129627</v>
      </c>
      <c r="T3885" s="10">
        <f t="shared" si="121"/>
        <v>41884.269317129627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tr">
        <f>LEFT(N3886,FIND("/",N3886)-1)</f>
        <v>theater</v>
      </c>
      <c r="R3886" t="str">
        <f>RIGHT(N3886,LEN(N3886)-FIND("/",N3886))</f>
        <v>musical</v>
      </c>
      <c r="S3886" s="10">
        <f t="shared" si="120"/>
        <v>42065.458240740736</v>
      </c>
      <c r="T3886" s="10">
        <f t="shared" si="121"/>
        <v>42090.416574074072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tr">
        <f>LEFT(N3887,FIND("/",N3887)-1)</f>
        <v>theater</v>
      </c>
      <c r="R3887" t="str">
        <f>RIGHT(N3887,LEN(N3887)-FIND("/",N3887))</f>
        <v>musical</v>
      </c>
      <c r="S3887" s="10">
        <f t="shared" si="120"/>
        <v>42469.617951388886</v>
      </c>
      <c r="T3887" s="10">
        <f t="shared" si="121"/>
        <v>42499.617951388886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tr">
        <f>LEFT(N3888,FIND("/",N3888)-1)</f>
        <v>theater</v>
      </c>
      <c r="R3888" t="str">
        <f>RIGHT(N3888,LEN(N3888)-FIND("/",N3888))</f>
        <v>musical</v>
      </c>
      <c r="S3888" s="10">
        <f t="shared" si="120"/>
        <v>41953.894699074073</v>
      </c>
      <c r="T3888" s="10">
        <f t="shared" si="121"/>
        <v>41983.894699074073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0">
        <f t="shared" si="120"/>
        <v>42079.524641203701</v>
      </c>
      <c r="T3889" s="10">
        <f t="shared" si="121"/>
        <v>42125.583333333336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0">
        <f t="shared" si="120"/>
        <v>42762.212476851848</v>
      </c>
      <c r="T3890" s="10">
        <f t="shared" si="121"/>
        <v>42792.212476851848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0">
        <f t="shared" si="120"/>
        <v>41976.671643518515</v>
      </c>
      <c r="T3891" s="10">
        <f t="shared" si="121"/>
        <v>42008.643055555549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0">
        <f t="shared" si="120"/>
        <v>42171.42527777778</v>
      </c>
      <c r="T3892" s="10">
        <f t="shared" si="121"/>
        <v>42231.42527777778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0">
        <f t="shared" si="120"/>
        <v>42055.799120370364</v>
      </c>
      <c r="T3893" s="10">
        <f t="shared" si="121"/>
        <v>42085.874305555553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tr">
        <f>LEFT(N3894,FIND("/",N3894)-1)</f>
        <v>theater</v>
      </c>
      <c r="R3894" t="str">
        <f>RIGHT(N3894,LEN(N3894)-FIND("/",N3894))</f>
        <v>plays</v>
      </c>
      <c r="S3894" s="10">
        <f t="shared" si="120"/>
        <v>41867.31894675926</v>
      </c>
      <c r="T3894" s="10">
        <f t="shared" si="121"/>
        <v>41874.958333333328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0">
        <f t="shared" si="120"/>
        <v>41779.324537037035</v>
      </c>
      <c r="T3895" s="10">
        <f t="shared" si="121"/>
        <v>41820.916666666664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0">
        <f t="shared" si="120"/>
        <v>42679.625138888885</v>
      </c>
      <c r="T3896" s="10">
        <f t="shared" si="121"/>
        <v>42709.874305555553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tr">
        <f>LEFT(N3897,FIND("/",N3897)-1)</f>
        <v>theater</v>
      </c>
      <c r="R3897" t="str">
        <f>RIGHT(N3897,LEN(N3897)-FIND("/",N3897))</f>
        <v>plays</v>
      </c>
      <c r="S3897" s="10">
        <f t="shared" si="120"/>
        <v>42031.916875000003</v>
      </c>
      <c r="T3897" s="10">
        <f t="shared" si="121"/>
        <v>42062.916875000003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0">
        <f t="shared" si="120"/>
        <v>41792.858541666668</v>
      </c>
      <c r="T3898" s="10">
        <f t="shared" si="121"/>
        <v>41806.858541666668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tr">
        <f>LEFT(N3899,FIND("/",N3899)-1)</f>
        <v>theater</v>
      </c>
      <c r="R3899" t="str">
        <f>RIGHT(N3899,LEN(N3899)-FIND("/",N3899))</f>
        <v>plays</v>
      </c>
      <c r="S3899" s="10">
        <f t="shared" si="120"/>
        <v>41982.540312499994</v>
      </c>
      <c r="T3899" s="10">
        <f t="shared" si="121"/>
        <v>42012.540312499994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0">
        <f t="shared" si="120"/>
        <v>42193.148958333331</v>
      </c>
      <c r="T3900" s="10">
        <f t="shared" si="121"/>
        <v>42233.333333333336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0">
        <f t="shared" si="120"/>
        <v>41843.441678240735</v>
      </c>
      <c r="T3901" s="10">
        <f t="shared" si="121"/>
        <v>41863.441678240735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tr">
        <f>LEFT(N3902,FIND("/",N3902)-1)</f>
        <v>theater</v>
      </c>
      <c r="R3902" t="str">
        <f>RIGHT(N3902,LEN(N3902)-FIND("/",N3902))</f>
        <v>plays</v>
      </c>
      <c r="S3902" s="10">
        <f t="shared" si="120"/>
        <v>42135.759155092594</v>
      </c>
      <c r="T3902" s="10">
        <f t="shared" si="121"/>
        <v>42165.759155092594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tr">
        <f>LEFT(N3903,FIND("/",N3903)-1)</f>
        <v>theater</v>
      </c>
      <c r="R3903" t="str">
        <f>RIGHT(N3903,LEN(N3903)-FIND("/",N3903))</f>
        <v>plays</v>
      </c>
      <c r="S3903" s="10">
        <f t="shared" si="120"/>
        <v>42317.493043981485</v>
      </c>
      <c r="T3903" s="10">
        <f t="shared" si="121"/>
        <v>42357.493043981485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0">
        <f t="shared" si="120"/>
        <v>42663.134745370371</v>
      </c>
      <c r="T3904" s="10">
        <f t="shared" si="121"/>
        <v>42688.176412037035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tr">
        <f>LEFT(N3905,FIND("/",N3905)-1)</f>
        <v>theater</v>
      </c>
      <c r="R3905" t="str">
        <f>RIGHT(N3905,LEN(N3905)-FIND("/",N3905))</f>
        <v>plays</v>
      </c>
      <c r="S3905" s="10">
        <f t="shared" si="120"/>
        <v>42185.677835648145</v>
      </c>
      <c r="T3905" s="10">
        <f t="shared" si="121"/>
        <v>42230.484722222223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0">
        <f t="shared" si="120"/>
        <v>42094.895833333336</v>
      </c>
      <c r="T3906" s="10">
        <f t="shared" si="121"/>
        <v>42108.87777777778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0">
        <f t="shared" ref="S3907:S3970" si="122">(((J3907/60)/60)/24)+DATE(1970,1,1)+(-8/24)</f>
        <v>42124.290543981479</v>
      </c>
      <c r="T3907" s="10">
        <f t="shared" ref="T3907:T3970" si="123">(((I3907/60)/60)/24)+DATE(1970,1,1)+(-8/24)</f>
        <v>42166.624999999993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0">
        <f t="shared" si="122"/>
        <v>42143.584409722222</v>
      </c>
      <c r="T3908" s="10">
        <f t="shared" si="123"/>
        <v>42181.225694444445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0">
        <f t="shared" si="122"/>
        <v>41906.486180555556</v>
      </c>
      <c r="T3909" s="10">
        <f t="shared" si="123"/>
        <v>41938.505555555552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0">
        <f t="shared" si="122"/>
        <v>41833.802037037036</v>
      </c>
      <c r="T3910" s="10">
        <f t="shared" si="123"/>
        <v>41848.802037037036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0">
        <f t="shared" si="122"/>
        <v>41863.025949074072</v>
      </c>
      <c r="T3911" s="10">
        <f t="shared" si="123"/>
        <v>41893.025949074072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0">
        <f t="shared" si="122"/>
        <v>42224.423576388886</v>
      </c>
      <c r="T3912" s="10">
        <f t="shared" si="123"/>
        <v>42254.423576388886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0">
        <f t="shared" si="122"/>
        <v>41939.478900462964</v>
      </c>
      <c r="T3913" s="10">
        <f t="shared" si="123"/>
        <v>41969.520567129628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tr">
        <f>LEFT(N3914,FIND("/",N3914)-1)</f>
        <v>theater</v>
      </c>
      <c r="R3914" t="str">
        <f>RIGHT(N3914,LEN(N3914)-FIND("/",N3914))</f>
        <v>plays</v>
      </c>
      <c r="S3914" s="10">
        <f t="shared" si="122"/>
        <v>42058.936689814807</v>
      </c>
      <c r="T3914" s="10">
        <f t="shared" si="123"/>
        <v>42118.857638888883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0">
        <f t="shared" si="122"/>
        <v>42307.877881944441</v>
      </c>
      <c r="T3915" s="10">
        <f t="shared" si="123"/>
        <v>42337.919548611106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0">
        <f t="shared" si="122"/>
        <v>42114.485601851848</v>
      </c>
      <c r="T3916" s="10">
        <f t="shared" si="123"/>
        <v>42134.624305555553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tr">
        <f>LEFT(N3917,FIND("/",N3917)-1)</f>
        <v>theater</v>
      </c>
      <c r="R3917" t="str">
        <f>RIGHT(N3917,LEN(N3917)-FIND("/",N3917))</f>
        <v>plays</v>
      </c>
      <c r="S3917" s="10">
        <f t="shared" si="122"/>
        <v>42492.651724537034</v>
      </c>
      <c r="T3917" s="10">
        <f t="shared" si="123"/>
        <v>42522.651724537034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tr">
        <f>LEFT(N3918,FIND("/",N3918)-1)</f>
        <v>theater</v>
      </c>
      <c r="R3918" t="str">
        <f>RIGHT(N3918,LEN(N3918)-FIND("/",N3918))</f>
        <v>plays</v>
      </c>
      <c r="S3918" s="10">
        <f t="shared" si="122"/>
        <v>42494.138333333329</v>
      </c>
      <c r="T3918" s="10">
        <f t="shared" si="123"/>
        <v>42524.138333333329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tr">
        <f>LEFT(N3919,FIND("/",N3919)-1)</f>
        <v>theater</v>
      </c>
      <c r="R3919" t="str">
        <f>RIGHT(N3919,LEN(N3919)-FIND("/",N3919))</f>
        <v>plays</v>
      </c>
      <c r="S3919" s="10">
        <f t="shared" si="122"/>
        <v>41863.193993055553</v>
      </c>
      <c r="T3919" s="10">
        <f t="shared" si="123"/>
        <v>41893.193993055553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tr">
        <f>LEFT(N3920,FIND("/",N3920)-1)</f>
        <v>theater</v>
      </c>
      <c r="R3920" t="str">
        <f>RIGHT(N3920,LEN(N3920)-FIND("/",N3920))</f>
        <v>plays</v>
      </c>
      <c r="S3920" s="10">
        <f t="shared" si="122"/>
        <v>41843.331284722219</v>
      </c>
      <c r="T3920" s="10">
        <f t="shared" si="123"/>
        <v>41855.333333333328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tr">
        <f>LEFT(N3921,FIND("/",N3921)-1)</f>
        <v>theater</v>
      </c>
      <c r="R3921" t="str">
        <f>RIGHT(N3921,LEN(N3921)-FIND("/",N3921))</f>
        <v>plays</v>
      </c>
      <c r="S3921" s="10">
        <f t="shared" si="122"/>
        <v>42358.351539351854</v>
      </c>
      <c r="T3921" s="10">
        <f t="shared" si="123"/>
        <v>42386.666666666664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tr">
        <f>LEFT(N3922,FIND("/",N3922)-1)</f>
        <v>theater</v>
      </c>
      <c r="R3922" t="str">
        <f>RIGHT(N3922,LEN(N3922)-FIND("/",N3922))</f>
        <v>plays</v>
      </c>
      <c r="S3922" s="10">
        <f t="shared" si="122"/>
        <v>42657.053935185184</v>
      </c>
      <c r="T3922" s="10">
        <f t="shared" si="123"/>
        <v>42687.095601851855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tr">
        <f>LEFT(N3923,FIND("/",N3923)-1)</f>
        <v>theater</v>
      </c>
      <c r="R3923" t="str">
        <f>RIGHT(N3923,LEN(N3923)-FIND("/",N3923))</f>
        <v>plays</v>
      </c>
      <c r="S3923" s="10">
        <f t="shared" si="122"/>
        <v>41926.208969907406</v>
      </c>
      <c r="T3923" s="10">
        <f t="shared" si="123"/>
        <v>41938.416666666664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0">
        <f t="shared" si="122"/>
        <v>42020.435300925928</v>
      </c>
      <c r="T3924" s="10">
        <f t="shared" si="123"/>
        <v>42065.624999999993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0">
        <f t="shared" si="122"/>
        <v>42075.646655092591</v>
      </c>
      <c r="T3925" s="10">
        <f t="shared" si="123"/>
        <v>42103.646655092591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0">
        <f t="shared" si="122"/>
        <v>41786.626412037032</v>
      </c>
      <c r="T3926" s="10">
        <f t="shared" si="123"/>
        <v>41816.626412037032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tr">
        <f>LEFT(N3927,FIND("/",N3927)-1)</f>
        <v>theater</v>
      </c>
      <c r="R3927" t="str">
        <f>RIGHT(N3927,LEN(N3927)-FIND("/",N3927))</f>
        <v>plays</v>
      </c>
      <c r="S3927" s="10">
        <f t="shared" si="122"/>
        <v>41820.537488425922</v>
      </c>
      <c r="T3927" s="10">
        <f t="shared" si="123"/>
        <v>41850.537488425922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tr">
        <f>LEFT(N3928,FIND("/",N3928)-1)</f>
        <v>theater</v>
      </c>
      <c r="R3928" t="str">
        <f>RIGHT(N3928,LEN(N3928)-FIND("/",N3928))</f>
        <v>plays</v>
      </c>
      <c r="S3928" s="10">
        <f t="shared" si="122"/>
        <v>41969.751712962963</v>
      </c>
      <c r="T3928" s="10">
        <f t="shared" si="123"/>
        <v>41999.751712962963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0">
        <f t="shared" si="122"/>
        <v>41829.934074074074</v>
      </c>
      <c r="T3929" s="10">
        <f t="shared" si="123"/>
        <v>41859.934074074074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tr">
        <f>LEFT(N3930,FIND("/",N3930)-1)</f>
        <v>theater</v>
      </c>
      <c r="R3930" t="str">
        <f>RIGHT(N3930,LEN(N3930)-FIND("/",N3930))</f>
        <v>plays</v>
      </c>
      <c r="S3930" s="10">
        <f t="shared" si="122"/>
        <v>42265.349849537037</v>
      </c>
      <c r="T3930" s="10">
        <f t="shared" si="123"/>
        <v>42292.874305555553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0">
        <f t="shared" si="122"/>
        <v>42601.493807870364</v>
      </c>
      <c r="T3931" s="10">
        <f t="shared" si="123"/>
        <v>42631.493807870364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tr">
        <f>LEFT(N3932,FIND("/",N3932)-1)</f>
        <v>theater</v>
      </c>
      <c r="R3932" t="str">
        <f>RIGHT(N3932,LEN(N3932)-FIND("/",N3932))</f>
        <v>plays</v>
      </c>
      <c r="S3932" s="10">
        <f t="shared" si="122"/>
        <v>42433.00541666666</v>
      </c>
      <c r="T3932" s="10">
        <f t="shared" si="123"/>
        <v>42460.916666666664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tr">
        <f>LEFT(N3933,FIND("/",N3933)-1)</f>
        <v>theater</v>
      </c>
      <c r="R3933" t="str">
        <f>RIGHT(N3933,LEN(N3933)-FIND("/",N3933))</f>
        <v>plays</v>
      </c>
      <c r="S3933" s="10">
        <f t="shared" si="122"/>
        <v>42227.818368055552</v>
      </c>
      <c r="T3933" s="10">
        <f t="shared" si="123"/>
        <v>42252.818368055552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tr">
        <f>LEFT(N3934,FIND("/",N3934)-1)</f>
        <v>theater</v>
      </c>
      <c r="R3934" t="str">
        <f>RIGHT(N3934,LEN(N3934)-FIND("/",N3934))</f>
        <v>plays</v>
      </c>
      <c r="S3934" s="10">
        <f t="shared" si="122"/>
        <v>42414.835231481477</v>
      </c>
      <c r="T3934" s="10">
        <f t="shared" si="123"/>
        <v>42444.793564814812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0">
        <f t="shared" si="122"/>
        <v>42538.634976851848</v>
      </c>
      <c r="T3935" s="10">
        <f t="shared" si="123"/>
        <v>42567.696527777771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0">
        <f t="shared" si="122"/>
        <v>42233.338414351849</v>
      </c>
      <c r="T3936" s="10">
        <f t="shared" si="123"/>
        <v>42278.208333333336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0">
        <f t="shared" si="122"/>
        <v>42221.323449074065</v>
      </c>
      <c r="T3937" s="10">
        <f t="shared" si="123"/>
        <v>42281.323449074065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tr">
        <f>LEFT(N3938,FIND("/",N3938)-1)</f>
        <v>theater</v>
      </c>
      <c r="R3938" t="str">
        <f>RIGHT(N3938,LEN(N3938)-FIND("/",N3938))</f>
        <v>plays</v>
      </c>
      <c r="S3938" s="10">
        <f t="shared" si="122"/>
        <v>42674.929629629631</v>
      </c>
      <c r="T3938" s="10">
        <f t="shared" si="123"/>
        <v>42704.971296296295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0">
        <f t="shared" si="122"/>
        <v>42534.298148148147</v>
      </c>
      <c r="T3939" s="10">
        <f t="shared" si="123"/>
        <v>42562.298148148147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0">
        <f t="shared" si="122"/>
        <v>42151.572384259263</v>
      </c>
      <c r="T3940" s="10">
        <f t="shared" si="123"/>
        <v>42182.572384259263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tr">
        <f>LEFT(N3941,FIND("/",N3941)-1)</f>
        <v>theater</v>
      </c>
      <c r="R3941" t="str">
        <f>RIGHT(N3941,LEN(N3941)-FIND("/",N3941))</f>
        <v>plays</v>
      </c>
      <c r="S3941" s="10">
        <f t="shared" si="122"/>
        <v>41915.066886574074</v>
      </c>
      <c r="T3941" s="10">
        <f t="shared" si="123"/>
        <v>41918.854166666664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0">
        <f t="shared" si="122"/>
        <v>41961.159155092588</v>
      </c>
      <c r="T3942" s="10">
        <f t="shared" si="123"/>
        <v>42006.159155092588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tr">
        <f>LEFT(N3943,FIND("/",N3943)-1)</f>
        <v>theater</v>
      </c>
      <c r="R3943" t="str">
        <f>RIGHT(N3943,LEN(N3943)-FIND("/",N3943))</f>
        <v>plays</v>
      </c>
      <c r="S3943" s="10">
        <f t="shared" si="122"/>
        <v>41940.253900462958</v>
      </c>
      <c r="T3943" s="10">
        <f t="shared" si="123"/>
        <v>41967.708333333336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tr">
        <f>LEFT(N3944,FIND("/",N3944)-1)</f>
        <v>theater</v>
      </c>
      <c r="R3944" t="str">
        <f>RIGHT(N3944,LEN(N3944)-FIND("/",N3944))</f>
        <v>plays</v>
      </c>
      <c r="S3944" s="10">
        <f t="shared" si="122"/>
        <v>42111.570763888885</v>
      </c>
      <c r="T3944" s="10">
        <f t="shared" si="123"/>
        <v>42171.570763888885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0">
        <f t="shared" si="122"/>
        <v>42279.445231481477</v>
      </c>
      <c r="T3945" s="10">
        <f t="shared" si="123"/>
        <v>42310.368055555555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tr">
        <f>LEFT(N3946,FIND("/",N3946)-1)</f>
        <v>theater</v>
      </c>
      <c r="R3946" t="str">
        <f>RIGHT(N3946,LEN(N3946)-FIND("/",N3946))</f>
        <v>plays</v>
      </c>
      <c r="S3946" s="10">
        <f t="shared" si="122"/>
        <v>42213.329571759255</v>
      </c>
      <c r="T3946" s="10">
        <f t="shared" si="123"/>
        <v>42243.329571759255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tr">
        <f>LEFT(N3947,FIND("/",N3947)-1)</f>
        <v>theater</v>
      </c>
      <c r="R3947" t="str">
        <f>RIGHT(N3947,LEN(N3947)-FIND("/",N3947))</f>
        <v>plays</v>
      </c>
      <c r="S3947" s="10">
        <f t="shared" si="122"/>
        <v>42109.468379629623</v>
      </c>
      <c r="T3947" s="10">
        <f t="shared" si="123"/>
        <v>42139.468379629623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tr">
        <f>LEFT(N3948,FIND("/",N3948)-1)</f>
        <v>theater</v>
      </c>
      <c r="R3948" t="str">
        <f>RIGHT(N3948,LEN(N3948)-FIND("/",N3948))</f>
        <v>plays</v>
      </c>
      <c r="S3948" s="10">
        <f t="shared" si="122"/>
        <v>42031.500254629624</v>
      </c>
      <c r="T3948" s="10">
        <f t="shared" si="123"/>
        <v>42062.999999999993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0">
        <f t="shared" si="122"/>
        <v>42614.809537037036</v>
      </c>
      <c r="T3949" s="10">
        <f t="shared" si="123"/>
        <v>42644.809537037036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tr">
        <f>LEFT(N3950,FIND("/",N3950)-1)</f>
        <v>theater</v>
      </c>
      <c r="R3950" t="str">
        <f>RIGHT(N3950,LEN(N3950)-FIND("/",N3950))</f>
        <v>plays</v>
      </c>
      <c r="S3950" s="10">
        <f t="shared" si="122"/>
        <v>41828.992164351846</v>
      </c>
      <c r="T3950" s="10">
        <f t="shared" si="123"/>
        <v>41888.992164351846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0">
        <f t="shared" si="122"/>
        <v>42015.787280092591</v>
      </c>
      <c r="T3951" s="10">
        <f t="shared" si="123"/>
        <v>42045.787280092591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tr">
        <f>LEFT(N3952,FIND("/",N3952)-1)</f>
        <v>theater</v>
      </c>
      <c r="R3952" t="str">
        <f>RIGHT(N3952,LEN(N3952)-FIND("/",N3952))</f>
        <v>plays</v>
      </c>
      <c r="S3952" s="10">
        <f t="shared" si="122"/>
        <v>42439.368981481479</v>
      </c>
      <c r="T3952" s="10">
        <f t="shared" si="123"/>
        <v>42468.440972222219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tr">
        <f>LEFT(N3953,FIND("/",N3953)-1)</f>
        <v>theater</v>
      </c>
      <c r="R3953" t="str">
        <f>RIGHT(N3953,LEN(N3953)-FIND("/",N3953))</f>
        <v>plays</v>
      </c>
      <c r="S3953" s="10">
        <f t="shared" si="122"/>
        <v>42433.492384259262</v>
      </c>
      <c r="T3953" s="10">
        <f t="shared" si="123"/>
        <v>42493.45071759259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tr">
        <f>LEFT(N3954,FIND("/",N3954)-1)</f>
        <v>theater</v>
      </c>
      <c r="R3954" t="str">
        <f>RIGHT(N3954,LEN(N3954)-FIND("/",N3954))</f>
        <v>plays</v>
      </c>
      <c r="S3954" s="10">
        <f t="shared" si="122"/>
        <v>42243.457060185181</v>
      </c>
      <c r="T3954" s="10">
        <f t="shared" si="123"/>
        <v>42303.457060185181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tr">
        <f>LEFT(N3955,FIND("/",N3955)-1)</f>
        <v>theater</v>
      </c>
      <c r="R3955" t="str">
        <f>RIGHT(N3955,LEN(N3955)-FIND("/",N3955))</f>
        <v>plays</v>
      </c>
      <c r="S3955" s="10">
        <f t="shared" si="122"/>
        <v>42549.715115740742</v>
      </c>
      <c r="T3955" s="10">
        <f t="shared" si="123"/>
        <v>42580.645138888889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tr">
        <f>LEFT(N3956,FIND("/",N3956)-1)</f>
        <v>theater</v>
      </c>
      <c r="R3956" t="str">
        <f>RIGHT(N3956,LEN(N3956)-FIND("/",N3956))</f>
        <v>plays</v>
      </c>
      <c r="S3956" s="10">
        <f t="shared" si="122"/>
        <v>41774.317870370367</v>
      </c>
      <c r="T3956" s="10">
        <f t="shared" si="123"/>
        <v>41834.317870370367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0">
        <f t="shared" si="122"/>
        <v>42306.515520833331</v>
      </c>
      <c r="T3957" s="10">
        <f t="shared" si="123"/>
        <v>42336.557187499995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tr">
        <f>LEFT(N3958,FIND("/",N3958)-1)</f>
        <v>theater</v>
      </c>
      <c r="R3958" t="str">
        <f>RIGHT(N3958,LEN(N3958)-FIND("/",N3958))</f>
        <v>plays</v>
      </c>
      <c r="S3958" s="10">
        <f t="shared" si="122"/>
        <v>42457.598692129628</v>
      </c>
      <c r="T3958" s="10">
        <f t="shared" si="123"/>
        <v>42484.680555555555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tr">
        <f>LEFT(N3959,FIND("/",N3959)-1)</f>
        <v>theater</v>
      </c>
      <c r="R3959" t="str">
        <f>RIGHT(N3959,LEN(N3959)-FIND("/",N3959))</f>
        <v>plays</v>
      </c>
      <c r="S3959" s="10">
        <f t="shared" si="122"/>
        <v>42513.642986111103</v>
      </c>
      <c r="T3959" s="10">
        <f t="shared" si="123"/>
        <v>42559.642986111103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0">
        <f t="shared" si="122"/>
        <v>41816.617037037038</v>
      </c>
      <c r="T3960" s="10">
        <f t="shared" si="123"/>
        <v>41853.25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0">
        <f t="shared" si="122"/>
        <v>41880.455509259256</v>
      </c>
      <c r="T3961" s="10">
        <f t="shared" si="123"/>
        <v>41910.455509259256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0">
        <f t="shared" si="122"/>
        <v>42342.51222222222</v>
      </c>
      <c r="T3962" s="10">
        <f t="shared" si="123"/>
        <v>42372.51222222222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0">
        <f t="shared" si="122"/>
        <v>41745.557986111111</v>
      </c>
      <c r="T3963" s="10">
        <f t="shared" si="123"/>
        <v>41767.557986111111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tr">
        <f>LEFT(N3964,FIND("/",N3964)-1)</f>
        <v>theater</v>
      </c>
      <c r="R3964" t="str">
        <f>RIGHT(N3964,LEN(N3964)-FIND("/",N3964))</f>
        <v>plays</v>
      </c>
      <c r="S3964" s="10">
        <f t="shared" si="122"/>
        <v>42311.288124999999</v>
      </c>
      <c r="T3964" s="10">
        <f t="shared" si="123"/>
        <v>42336.288124999999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tr">
        <f>LEFT(N3965,FIND("/",N3965)-1)</f>
        <v>theater</v>
      </c>
      <c r="R3965" t="str">
        <f>RIGHT(N3965,LEN(N3965)-FIND("/",N3965))</f>
        <v>plays</v>
      </c>
      <c r="S3965" s="10">
        <f t="shared" si="122"/>
        <v>42295.820798611108</v>
      </c>
      <c r="T3965" s="10">
        <f t="shared" si="123"/>
        <v>42325.862465277773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tr">
        <f>LEFT(N3966,FIND("/",N3966)-1)</f>
        <v>theater</v>
      </c>
      <c r="R3966" t="str">
        <f>RIGHT(N3966,LEN(N3966)-FIND("/",N3966))</f>
        <v>plays</v>
      </c>
      <c r="S3966" s="10">
        <f t="shared" si="122"/>
        <v>42053.388726851852</v>
      </c>
      <c r="T3966" s="10">
        <f t="shared" si="123"/>
        <v>42113.34706018518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0">
        <f t="shared" si="122"/>
        <v>42413.902546296296</v>
      </c>
      <c r="T3967" s="10">
        <f t="shared" si="123"/>
        <v>42473.860879629625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0">
        <f t="shared" si="122"/>
        <v>41801.378217592588</v>
      </c>
      <c r="T3968" s="10">
        <f t="shared" si="123"/>
        <v>41843.790972222218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tr">
        <f>LEFT(N3969,FIND("/",N3969)-1)</f>
        <v>theater</v>
      </c>
      <c r="R3969" t="str">
        <f>RIGHT(N3969,LEN(N3969)-FIND("/",N3969))</f>
        <v>plays</v>
      </c>
      <c r="S3969" s="10">
        <f t="shared" si="122"/>
        <v>42769.957256944443</v>
      </c>
      <c r="T3969" s="10">
        <f t="shared" si="123"/>
        <v>42799.957256944443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0">
        <f t="shared" si="122"/>
        <v>42452.48232638889</v>
      </c>
      <c r="T3970" s="10">
        <f t="shared" si="123"/>
        <v>42512.48232638889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0">
        <f t="shared" ref="S3971:S4034" si="124">(((J3971/60)/60)/24)+DATE(1970,1,1)+(-8/24)</f>
        <v>42601.521365740737</v>
      </c>
      <c r="T3971" s="10">
        <f t="shared" ref="T3971:T4034" si="125">(((I3971/60)/60)/24)+DATE(1970,1,1)+(-8/24)</f>
        <v>42610.829861111109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0">
        <f t="shared" si="124"/>
        <v>42447.530219907399</v>
      </c>
      <c r="T3972" s="10">
        <f t="shared" si="125"/>
        <v>42477.530219907399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0">
        <f t="shared" si="124"/>
        <v>41811.202847222223</v>
      </c>
      <c r="T3973" s="10">
        <f t="shared" si="125"/>
        <v>41841.202847222223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0">
        <f t="shared" si="124"/>
        <v>41980.734189814808</v>
      </c>
      <c r="T3974" s="10">
        <f t="shared" si="125"/>
        <v>42040.734189814808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0">
        <f t="shared" si="124"/>
        <v>42469.350810185184</v>
      </c>
      <c r="T3975" s="10">
        <f t="shared" si="125"/>
        <v>42498.833333333336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0">
        <f t="shared" si="124"/>
        <v>42493.213518518511</v>
      </c>
      <c r="T3976" s="10">
        <f t="shared" si="125"/>
        <v>42523.213518518511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tr">
        <f>LEFT(N3977,FIND("/",N3977)-1)</f>
        <v>theater</v>
      </c>
      <c r="R3977" t="str">
        <f>RIGHT(N3977,LEN(N3977)-FIND("/",N3977))</f>
        <v>plays</v>
      </c>
      <c r="S3977" s="10">
        <f t="shared" si="124"/>
        <v>42534.533541666664</v>
      </c>
      <c r="T3977" s="10">
        <f t="shared" si="125"/>
        <v>42564.533541666664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tr">
        <f>LEFT(N3978,FIND("/",N3978)-1)</f>
        <v>theater</v>
      </c>
      <c r="R3978" t="str">
        <f>RIGHT(N3978,LEN(N3978)-FIND("/",N3978))</f>
        <v>plays</v>
      </c>
      <c r="S3978" s="10">
        <f t="shared" si="124"/>
        <v>41830.525011574071</v>
      </c>
      <c r="T3978" s="10">
        <f t="shared" si="125"/>
        <v>41851.958333333328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0">
        <f t="shared" si="124"/>
        <v>42543.455231481479</v>
      </c>
      <c r="T3979" s="10">
        <f t="shared" si="125"/>
        <v>42573.455231481479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0">
        <f t="shared" si="124"/>
        <v>41975.309641203705</v>
      </c>
      <c r="T3980" s="10">
        <f t="shared" si="125"/>
        <v>42035.309641203705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0">
        <f t="shared" si="124"/>
        <v>42069.570104166669</v>
      </c>
      <c r="T3981" s="10">
        <f t="shared" si="125"/>
        <v>42092.499999999993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0">
        <f t="shared" si="124"/>
        <v>41795.265590277777</v>
      </c>
      <c r="T3982" s="10">
        <f t="shared" si="125"/>
        <v>41825.265590277777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0">
        <f t="shared" si="124"/>
        <v>42507.846631944441</v>
      </c>
      <c r="T3983" s="10">
        <f t="shared" si="125"/>
        <v>42567.846631944441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tr">
        <f>LEFT(N3984,FIND("/",N3984)-1)</f>
        <v>theater</v>
      </c>
      <c r="R3984" t="str">
        <f>RIGHT(N3984,LEN(N3984)-FIND("/",N3984))</f>
        <v>plays</v>
      </c>
      <c r="S3984" s="10">
        <f t="shared" si="124"/>
        <v>42132.476620370369</v>
      </c>
      <c r="T3984" s="10">
        <f t="shared" si="125"/>
        <v>42192.476620370369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0">
        <f t="shared" si="124"/>
        <v>41747.536527777775</v>
      </c>
      <c r="T3985" s="10">
        <f t="shared" si="125"/>
        <v>41778.957638888889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0">
        <f t="shared" si="124"/>
        <v>41920.630138888882</v>
      </c>
      <c r="T3986" s="10">
        <f t="shared" si="125"/>
        <v>41950.666666666664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0">
        <f t="shared" si="124"/>
        <v>42399.374074074069</v>
      </c>
      <c r="T3987" s="10">
        <f t="shared" si="125"/>
        <v>42420.545138888883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0">
        <f t="shared" si="124"/>
        <v>42467.215208333328</v>
      </c>
      <c r="T3988" s="10">
        <f t="shared" si="125"/>
        <v>42496.211111111108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0">
        <f t="shared" si="124"/>
        <v>41765.591319444444</v>
      </c>
      <c r="T3989" s="10">
        <f t="shared" si="125"/>
        <v>41775.591319444444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tr">
        <f>LEFT(N3990,FIND("/",N3990)-1)</f>
        <v>theater</v>
      </c>
      <c r="R3990" t="str">
        <f>RIGHT(N3990,LEN(N3990)-FIND("/",N3990))</f>
        <v>plays</v>
      </c>
      <c r="S3990" s="10">
        <f t="shared" si="124"/>
        <v>42229.747835648144</v>
      </c>
      <c r="T3990" s="10">
        <f t="shared" si="125"/>
        <v>42244.747835648144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tr">
        <f>LEFT(N3991,FIND("/",N3991)-1)</f>
        <v>theater</v>
      </c>
      <c r="R3991" t="str">
        <f>RIGHT(N3991,LEN(N3991)-FIND("/",N3991))</f>
        <v>plays</v>
      </c>
      <c r="S3991" s="10">
        <f t="shared" si="124"/>
        <v>42286.416446759256</v>
      </c>
      <c r="T3991" s="10">
        <f t="shared" si="125"/>
        <v>42316.458113425928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tr">
        <f>LEFT(N3992,FIND("/",N3992)-1)</f>
        <v>theater</v>
      </c>
      <c r="R3992" t="str">
        <f>RIGHT(N3992,LEN(N3992)-FIND("/",N3992))</f>
        <v>plays</v>
      </c>
      <c r="S3992" s="10">
        <f t="shared" si="124"/>
        <v>42401.339039351849</v>
      </c>
      <c r="T3992" s="10">
        <f t="shared" si="125"/>
        <v>42431.339039351849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0">
        <f t="shared" si="124"/>
        <v>42125.311134259253</v>
      </c>
      <c r="T3993" s="10">
        <f t="shared" si="125"/>
        <v>42155.311134259253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0">
        <f t="shared" si="124"/>
        <v>42289.607164351844</v>
      </c>
      <c r="T3994" s="10">
        <f t="shared" si="125"/>
        <v>42349.648831018516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tr">
        <f>LEFT(N3995,FIND("/",N3995)-1)</f>
        <v>theater</v>
      </c>
      <c r="R3995" t="str">
        <f>RIGHT(N3995,LEN(N3995)-FIND("/",N3995))</f>
        <v>plays</v>
      </c>
      <c r="S3995" s="10">
        <f t="shared" si="124"/>
        <v>42107.531388888885</v>
      </c>
      <c r="T3995" s="10">
        <f t="shared" si="125"/>
        <v>42137.531388888885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tr">
        <f>LEFT(N3996,FIND("/",N3996)-1)</f>
        <v>theater</v>
      </c>
      <c r="R3996" t="str">
        <f>RIGHT(N3996,LEN(N3996)-FIND("/",N3996))</f>
        <v>plays</v>
      </c>
      <c r="S3996" s="10">
        <f t="shared" si="124"/>
        <v>41809.056597222218</v>
      </c>
      <c r="T3996" s="10">
        <f t="shared" si="125"/>
        <v>41839.056597222218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0">
        <f t="shared" si="124"/>
        <v>42019.350428240738</v>
      </c>
      <c r="T3997" s="10">
        <f t="shared" si="125"/>
        <v>42049.143749999996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0">
        <f t="shared" si="124"/>
        <v>41949.933611111104</v>
      </c>
      <c r="T3998" s="10">
        <f t="shared" si="125"/>
        <v>41963.336111111108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tr">
        <f>LEFT(N3999,FIND("/",N3999)-1)</f>
        <v>theater</v>
      </c>
      <c r="R3999" t="str">
        <f>RIGHT(N3999,LEN(N3999)-FIND("/",N3999))</f>
        <v>plays</v>
      </c>
      <c r="S3999" s="10">
        <f t="shared" si="124"/>
        <v>42069.058113425919</v>
      </c>
      <c r="T3999" s="10">
        <f t="shared" si="125"/>
        <v>42099.016446759262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0">
        <f t="shared" si="124"/>
        <v>42061.629930555551</v>
      </c>
      <c r="T4000" s="10">
        <f t="shared" si="125"/>
        <v>42091.588263888887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0">
        <f t="shared" si="124"/>
        <v>41842.495347222219</v>
      </c>
      <c r="T4001" s="10">
        <f t="shared" si="125"/>
        <v>41882.494317129625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tr">
        <f>LEFT(N4002,FIND("/",N4002)-1)</f>
        <v>theater</v>
      </c>
      <c r="R4002" t="str">
        <f>RIGHT(N4002,LEN(N4002)-FIND("/",N4002))</f>
        <v>plays</v>
      </c>
      <c r="S4002" s="10">
        <f t="shared" si="124"/>
        <v>42437.312013888884</v>
      </c>
      <c r="T4002" s="10">
        <f t="shared" si="125"/>
        <v>42497.27034722222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0">
        <f t="shared" si="124"/>
        <v>42775.630879629629</v>
      </c>
      <c r="T4003" s="10">
        <f t="shared" si="125"/>
        <v>42795.458333333336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0">
        <f t="shared" si="124"/>
        <v>41878.710196759253</v>
      </c>
      <c r="T4004" s="10">
        <f t="shared" si="125"/>
        <v>41908.710196759253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0">
        <f t="shared" si="124"/>
        <v>42020.254016203697</v>
      </c>
      <c r="T4005" s="10">
        <f t="shared" si="125"/>
        <v>42050.254016203697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tr">
        <f>LEFT(N4006,FIND("/",N4006)-1)</f>
        <v>theater</v>
      </c>
      <c r="R4006" t="str">
        <f>RIGHT(N4006,LEN(N4006)-FIND("/",N4006))</f>
        <v>plays</v>
      </c>
      <c r="S4006" s="10">
        <f t="shared" si="124"/>
        <v>41889.829363425924</v>
      </c>
      <c r="T4006" s="10">
        <f t="shared" si="125"/>
        <v>41919.829363425924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tr">
        <f>LEFT(N4007,FIND("/",N4007)-1)</f>
        <v>theater</v>
      </c>
      <c r="R4007" t="str">
        <f>RIGHT(N4007,LEN(N4007)-FIND("/",N4007))</f>
        <v>plays</v>
      </c>
      <c r="S4007" s="10">
        <f t="shared" si="124"/>
        <v>41872.474363425921</v>
      </c>
      <c r="T4007" s="10">
        <f t="shared" si="125"/>
        <v>41932.474363425921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tr">
        <f>LEFT(N4008,FIND("/",N4008)-1)</f>
        <v>theater</v>
      </c>
      <c r="R4008" t="str">
        <f>RIGHT(N4008,LEN(N4008)-FIND("/",N4008))</f>
        <v>plays</v>
      </c>
      <c r="S4008" s="10">
        <f t="shared" si="124"/>
        <v>42391.439664351848</v>
      </c>
      <c r="T4008" s="10">
        <f t="shared" si="125"/>
        <v>42416.439664351848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tr">
        <f>LEFT(N4009,FIND("/",N4009)-1)</f>
        <v>theater</v>
      </c>
      <c r="R4009" t="str">
        <f>RIGHT(N4009,LEN(N4009)-FIND("/",N4009))</f>
        <v>plays</v>
      </c>
      <c r="S4009" s="10">
        <f t="shared" si="124"/>
        <v>41848.439594907402</v>
      </c>
      <c r="T4009" s="10">
        <f t="shared" si="125"/>
        <v>41877.352777777778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tr">
        <f>LEFT(N4010,FIND("/",N4010)-1)</f>
        <v>theater</v>
      </c>
      <c r="R4010" t="str">
        <f>RIGHT(N4010,LEN(N4010)-FIND("/",N4010))</f>
        <v>plays</v>
      </c>
      <c r="S4010" s="10">
        <f t="shared" si="124"/>
        <v>42177.630868055552</v>
      </c>
      <c r="T4010" s="10">
        <f t="shared" si="125"/>
        <v>42207.630868055552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tr">
        <f>LEFT(N4011,FIND("/",N4011)-1)</f>
        <v>theater</v>
      </c>
      <c r="R4011" t="str">
        <f>RIGHT(N4011,LEN(N4011)-FIND("/",N4011))</f>
        <v>plays</v>
      </c>
      <c r="S4011" s="10">
        <f t="shared" si="124"/>
        <v>41851.367592592593</v>
      </c>
      <c r="T4011" s="10">
        <f t="shared" si="125"/>
        <v>41891.367592592593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0">
        <f t="shared" si="124"/>
        <v>41921.437106481477</v>
      </c>
      <c r="T4012" s="10">
        <f t="shared" si="125"/>
        <v>41938.437106481477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0">
        <f t="shared" si="124"/>
        <v>42002.211550925924</v>
      </c>
      <c r="T4013" s="10">
        <f t="shared" si="125"/>
        <v>42032.211550925924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tr">
        <f>LEFT(N4014,FIND("/",N4014)-1)</f>
        <v>theater</v>
      </c>
      <c r="R4014" t="str">
        <f>RIGHT(N4014,LEN(N4014)-FIND("/",N4014))</f>
        <v>plays</v>
      </c>
      <c r="S4014" s="10">
        <f t="shared" si="124"/>
        <v>42096.211215277777</v>
      </c>
      <c r="T4014" s="10">
        <f t="shared" si="125"/>
        <v>42126.211215277777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tr">
        <f>LEFT(N4015,FIND("/",N4015)-1)</f>
        <v>theater</v>
      </c>
      <c r="R4015" t="str">
        <f>RIGHT(N4015,LEN(N4015)-FIND("/",N4015))</f>
        <v>plays</v>
      </c>
      <c r="S4015" s="10">
        <f t="shared" si="124"/>
        <v>42020.967858796292</v>
      </c>
      <c r="T4015" s="10">
        <f t="shared" si="125"/>
        <v>42050.967858796292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tr">
        <f>LEFT(N4016,FIND("/",N4016)-1)</f>
        <v>theater</v>
      </c>
      <c r="R4016" t="str">
        <f>RIGHT(N4016,LEN(N4016)-FIND("/",N4016))</f>
        <v>plays</v>
      </c>
      <c r="S4016" s="10">
        <f t="shared" si="124"/>
        <v>42418.912835648145</v>
      </c>
      <c r="T4016" s="10">
        <f t="shared" si="125"/>
        <v>42433.912835648145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tr">
        <f>LEFT(N4017,FIND("/",N4017)-1)</f>
        <v>theater</v>
      </c>
      <c r="R4017" t="str">
        <f>RIGHT(N4017,LEN(N4017)-FIND("/",N4017))</f>
        <v>plays</v>
      </c>
      <c r="S4017" s="10">
        <f t="shared" si="124"/>
        <v>42174.447488425918</v>
      </c>
      <c r="T4017" s="10">
        <f t="shared" si="125"/>
        <v>42204.447488425918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tr">
        <f>LEFT(N4018,FIND("/",N4018)-1)</f>
        <v>theater</v>
      </c>
      <c r="R4018" t="str">
        <f>RIGHT(N4018,LEN(N4018)-FIND("/",N4018))</f>
        <v>plays</v>
      </c>
      <c r="S4018" s="10">
        <f t="shared" si="124"/>
        <v>41869.539351851847</v>
      </c>
      <c r="T4018" s="10">
        <f t="shared" si="125"/>
        <v>41899.539351851847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0">
        <f t="shared" si="124"/>
        <v>41856.338819444441</v>
      </c>
      <c r="T4019" s="10">
        <f t="shared" si="125"/>
        <v>41886.338819444441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0">
        <f t="shared" si="124"/>
        <v>42620.577638888884</v>
      </c>
      <c r="T4020" s="10">
        <f t="shared" si="125"/>
        <v>42650.577638888884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0">
        <f t="shared" si="124"/>
        <v>42417.342546296299</v>
      </c>
      <c r="T4021" s="10">
        <f t="shared" si="125"/>
        <v>42475.352777777771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0">
        <f t="shared" si="124"/>
        <v>42056.857627314814</v>
      </c>
      <c r="T4022" s="10">
        <f t="shared" si="125"/>
        <v>42086.815960648142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0">
        <f t="shared" si="124"/>
        <v>41878.578217592592</v>
      </c>
      <c r="T4023" s="10">
        <f t="shared" si="125"/>
        <v>41938.578217592592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0">
        <f t="shared" si="124"/>
        <v>41990.250775462955</v>
      </c>
      <c r="T4024" s="10">
        <f t="shared" si="125"/>
        <v>42035.787499999999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tr">
        <f>LEFT(N4025,FIND("/",N4025)-1)</f>
        <v>theater</v>
      </c>
      <c r="R4025" t="str">
        <f>RIGHT(N4025,LEN(N4025)-FIND("/",N4025))</f>
        <v>plays</v>
      </c>
      <c r="S4025" s="10">
        <f t="shared" si="124"/>
        <v>42408.666238425918</v>
      </c>
      <c r="T4025" s="10">
        <f t="shared" si="125"/>
        <v>42453.624571759261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tr">
        <f>LEFT(N4026,FIND("/",N4026)-1)</f>
        <v>theater</v>
      </c>
      <c r="R4026" t="str">
        <f>RIGHT(N4026,LEN(N4026)-FIND("/",N4026))</f>
        <v>plays</v>
      </c>
      <c r="S4026" s="10">
        <f t="shared" si="124"/>
        <v>42217.336770833332</v>
      </c>
      <c r="T4026" s="10">
        <f t="shared" si="125"/>
        <v>42247.336770833332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0">
        <f t="shared" si="124"/>
        <v>42150.904351851852</v>
      </c>
      <c r="T4027" s="10">
        <f t="shared" si="125"/>
        <v>42210.904351851852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tr">
        <f>LEFT(N4028,FIND("/",N4028)-1)</f>
        <v>theater</v>
      </c>
      <c r="R4028" t="str">
        <f>RIGHT(N4028,LEN(N4028)-FIND("/",N4028))</f>
        <v>plays</v>
      </c>
      <c r="S4028" s="10">
        <f t="shared" si="124"/>
        <v>42282.322210648148</v>
      </c>
      <c r="T4028" s="10">
        <f t="shared" si="125"/>
        <v>42342.363877314812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0">
        <f t="shared" si="124"/>
        <v>42768.637511574074</v>
      </c>
      <c r="T4029" s="10">
        <f t="shared" si="125"/>
        <v>42788.708333333336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tr">
        <f>LEFT(N4030,FIND("/",N4030)-1)</f>
        <v>theater</v>
      </c>
      <c r="R4030" t="str">
        <f>RIGHT(N4030,LEN(N4030)-FIND("/",N4030))</f>
        <v>plays</v>
      </c>
      <c r="S4030" s="10">
        <f t="shared" si="124"/>
        <v>41765.605324074073</v>
      </c>
      <c r="T4030" s="10">
        <f t="shared" si="125"/>
        <v>41795.605324074073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tr">
        <f>LEFT(N4031,FIND("/",N4031)-1)</f>
        <v>theater</v>
      </c>
      <c r="R4031" t="str">
        <f>RIGHT(N4031,LEN(N4031)-FIND("/",N4031))</f>
        <v>plays</v>
      </c>
      <c r="S4031" s="10">
        <f t="shared" si="124"/>
        <v>42321.691782407412</v>
      </c>
      <c r="T4031" s="10">
        <f t="shared" si="125"/>
        <v>42351.691782407412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0">
        <f t="shared" si="124"/>
        <v>42374.321747685179</v>
      </c>
      <c r="T4032" s="10">
        <f t="shared" si="125"/>
        <v>42403.450694444437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tr">
        <f>LEFT(N4033,FIND("/",N4033)-1)</f>
        <v>theater</v>
      </c>
      <c r="R4033" t="str">
        <f>RIGHT(N4033,LEN(N4033)-FIND("/",N4033))</f>
        <v>plays</v>
      </c>
      <c r="S4033" s="10">
        <f t="shared" si="124"/>
        <v>41941.251898148148</v>
      </c>
      <c r="T4033" s="10">
        <f t="shared" si="125"/>
        <v>41991.293564814812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tr">
        <f>LEFT(N4034,FIND("/",N4034)-1)</f>
        <v>theater</v>
      </c>
      <c r="R4034" t="str">
        <f>RIGHT(N4034,LEN(N4034)-FIND("/",N4034))</f>
        <v>plays</v>
      </c>
      <c r="S4034" s="10">
        <f t="shared" si="124"/>
        <v>42293.47587962963</v>
      </c>
      <c r="T4034" s="10">
        <f t="shared" si="125"/>
        <v>42353.517546296294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0">
        <f t="shared" ref="S4035:S4098" si="126">(((J4035/60)/60)/24)+DATE(1970,1,1)+(-8/24)</f>
        <v>42613.93546296296</v>
      </c>
      <c r="T4035" s="10">
        <f t="shared" ref="T4035:T4098" si="127">(((I4035/60)/60)/24)+DATE(1970,1,1)+(-8/24)</f>
        <v>42645.041666666664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0">
        <f t="shared" si="126"/>
        <v>42067.614004629628</v>
      </c>
      <c r="T4036" s="10">
        <f t="shared" si="127"/>
        <v>42097.572337962956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0">
        <f t="shared" si="126"/>
        <v>41903.549618055549</v>
      </c>
      <c r="T4037" s="10">
        <f t="shared" si="127"/>
        <v>41933.549618055549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0">
        <f t="shared" si="126"/>
        <v>41804.603749999995</v>
      </c>
      <c r="T4038" s="10">
        <f t="shared" si="127"/>
        <v>41821.604166666664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tr">
        <f>LEFT(N4039,FIND("/",N4039)-1)</f>
        <v>theater</v>
      </c>
      <c r="R4039" t="str">
        <f>RIGHT(N4039,LEN(N4039)-FIND("/",N4039))</f>
        <v>plays</v>
      </c>
      <c r="S4039" s="10">
        <f t="shared" si="126"/>
        <v>42496.737442129634</v>
      </c>
      <c r="T4039" s="10">
        <f t="shared" si="127"/>
        <v>42514.267361111109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0">
        <f t="shared" si="126"/>
        <v>41869.46539351852</v>
      </c>
      <c r="T4040" s="10">
        <f t="shared" si="127"/>
        <v>41929.46539351852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tr">
        <f>LEFT(N4041,FIND("/",N4041)-1)</f>
        <v>theater</v>
      </c>
      <c r="R4041" t="str">
        <f>RIGHT(N4041,LEN(N4041)-FIND("/",N4041))</f>
        <v>plays</v>
      </c>
      <c r="S4041" s="10">
        <f t="shared" si="126"/>
        <v>42305.337581018517</v>
      </c>
      <c r="T4041" s="10">
        <f t="shared" si="127"/>
        <v>42338.915972222218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0">
        <f t="shared" si="126"/>
        <v>42143.898194444446</v>
      </c>
      <c r="T4042" s="10">
        <f t="shared" si="127"/>
        <v>42202.791666666664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0">
        <f t="shared" si="126"/>
        <v>42559.140671296293</v>
      </c>
      <c r="T4043" s="10">
        <f t="shared" si="127"/>
        <v>42619.140671296293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tr">
        <f>LEFT(N4044,FIND("/",N4044)-1)</f>
        <v>theater</v>
      </c>
      <c r="R4044" t="str">
        <f>RIGHT(N4044,LEN(N4044)-FIND("/",N4044))</f>
        <v>plays</v>
      </c>
      <c r="S4044" s="10">
        <f t="shared" si="126"/>
        <v>41994.750740740739</v>
      </c>
      <c r="T4044" s="10">
        <f t="shared" si="127"/>
        <v>42024.469444444439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tr">
        <f>LEFT(N4045,FIND("/",N4045)-1)</f>
        <v>theater</v>
      </c>
      <c r="R4045" t="str">
        <f>RIGHT(N4045,LEN(N4045)-FIND("/",N4045))</f>
        <v>plays</v>
      </c>
      <c r="S4045" s="10">
        <f t="shared" si="126"/>
        <v>41948.624131944445</v>
      </c>
      <c r="T4045" s="10">
        <f t="shared" si="127"/>
        <v>41963.624131944445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0">
        <f t="shared" si="126"/>
        <v>42073.886365740742</v>
      </c>
      <c r="T4046" s="10">
        <f t="shared" si="127"/>
        <v>42103.874999999993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tr">
        <f>LEFT(N4047,FIND("/",N4047)-1)</f>
        <v>theater</v>
      </c>
      <c r="R4047" t="str">
        <f>RIGHT(N4047,LEN(N4047)-FIND("/",N4047))</f>
        <v>plays</v>
      </c>
      <c r="S4047" s="10">
        <f t="shared" si="126"/>
        <v>41841.867928240739</v>
      </c>
      <c r="T4047" s="10">
        <f t="shared" si="127"/>
        <v>41871.867928240739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0">
        <f t="shared" si="126"/>
        <v>41904.317245370366</v>
      </c>
      <c r="T4048" s="10">
        <f t="shared" si="127"/>
        <v>41934.317245370366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0">
        <f t="shared" si="126"/>
        <v>41990.689155092587</v>
      </c>
      <c r="T4049" s="10">
        <f t="shared" si="127"/>
        <v>42014.708333333336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0">
        <f t="shared" si="126"/>
        <v>42436.175775462958</v>
      </c>
      <c r="T4050" s="10">
        <f t="shared" si="127"/>
        <v>42471.134108796294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tr">
        <f>LEFT(N4051,FIND("/",N4051)-1)</f>
        <v>theater</v>
      </c>
      <c r="R4051" t="str">
        <f>RIGHT(N4051,LEN(N4051)-FIND("/",N4051))</f>
        <v>plays</v>
      </c>
      <c r="S4051" s="10">
        <f t="shared" si="126"/>
        <v>42169.625173611108</v>
      </c>
      <c r="T4051" s="10">
        <f t="shared" si="127"/>
        <v>42199.625173611108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tr">
        <f>LEFT(N4052,FIND("/",N4052)-1)</f>
        <v>theater</v>
      </c>
      <c r="R4052" t="str">
        <f>RIGHT(N4052,LEN(N4052)-FIND("/",N4052))</f>
        <v>plays</v>
      </c>
      <c r="S4052" s="10">
        <f t="shared" si="126"/>
        <v>41905.303136574068</v>
      </c>
      <c r="T4052" s="10">
        <f t="shared" si="127"/>
        <v>41935.303136574068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tr">
        <f>LEFT(N4053,FIND("/",N4053)-1)</f>
        <v>theater</v>
      </c>
      <c r="R4053" t="str">
        <f>RIGHT(N4053,LEN(N4053)-FIND("/",N4053))</f>
        <v>plays</v>
      </c>
      <c r="S4053" s="10">
        <f t="shared" si="126"/>
        <v>41761.476817129631</v>
      </c>
      <c r="T4053" s="10">
        <f t="shared" si="127"/>
        <v>41767.953472222223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0">
        <f t="shared" si="126"/>
        <v>41865.545324074068</v>
      </c>
      <c r="T4054" s="10">
        <f t="shared" si="127"/>
        <v>41925.545324074068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tr">
        <f>LEFT(N4055,FIND("/",N4055)-1)</f>
        <v>theater</v>
      </c>
      <c r="R4055" t="str">
        <f>RIGHT(N4055,LEN(N4055)-FIND("/",N4055))</f>
        <v>plays</v>
      </c>
      <c r="S4055" s="10">
        <f t="shared" si="126"/>
        <v>41928.356805555552</v>
      </c>
      <c r="T4055" s="10">
        <f t="shared" si="127"/>
        <v>41958.499999999993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tr">
        <f>LEFT(N4056,FIND("/",N4056)-1)</f>
        <v>theater</v>
      </c>
      <c r="R4056" t="str">
        <f>RIGHT(N4056,LEN(N4056)-FIND("/",N4056))</f>
        <v>plays</v>
      </c>
      <c r="S4056" s="10">
        <f t="shared" si="126"/>
        <v>42613.507928240739</v>
      </c>
      <c r="T4056" s="10">
        <f t="shared" si="127"/>
        <v>42643.833333333336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0">
        <f t="shared" si="126"/>
        <v>41779.31517361111</v>
      </c>
      <c r="T4057" s="10">
        <f t="shared" si="127"/>
        <v>41809.31517361111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0">
        <f t="shared" si="126"/>
        <v>42534.599988425929</v>
      </c>
      <c r="T4058" s="10">
        <f t="shared" si="127"/>
        <v>42554.499305555553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0">
        <f t="shared" si="126"/>
        <v>42310.635185185187</v>
      </c>
      <c r="T4059" s="10">
        <f t="shared" si="127"/>
        <v>42333.624999999993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0">
        <f t="shared" si="126"/>
        <v>42445.727361111109</v>
      </c>
      <c r="T4060" s="10">
        <f t="shared" si="127"/>
        <v>42460.832638888889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0">
        <f t="shared" si="126"/>
        <v>41866.307314814811</v>
      </c>
      <c r="T4061" s="10">
        <f t="shared" si="127"/>
        <v>41897.791666666664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tr">
        <f>LEFT(N4062,FIND("/",N4062)-1)</f>
        <v>theater</v>
      </c>
      <c r="R4062" t="str">
        <f>RIGHT(N4062,LEN(N4062)-FIND("/",N4062))</f>
        <v>plays</v>
      </c>
      <c r="S4062" s="10">
        <f t="shared" si="126"/>
        <v>41779.361759259256</v>
      </c>
      <c r="T4062" s="10">
        <f t="shared" si="127"/>
        <v>41813.333333333328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tr">
        <f>LEFT(N4063,FIND("/",N4063)-1)</f>
        <v>theater</v>
      </c>
      <c r="R4063" t="str">
        <f>RIGHT(N4063,LEN(N4063)-FIND("/",N4063))</f>
        <v>plays</v>
      </c>
      <c r="S4063" s="10">
        <f t="shared" si="126"/>
        <v>42420.808136574073</v>
      </c>
      <c r="T4063" s="10">
        <f t="shared" si="127"/>
        <v>42480.766469907401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0">
        <f t="shared" si="126"/>
        <v>42523.405879629623</v>
      </c>
      <c r="T4064" s="10">
        <f t="shared" si="127"/>
        <v>42553.405879629623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tr">
        <f>LEFT(N4065,FIND("/",N4065)-1)</f>
        <v>theater</v>
      </c>
      <c r="R4065" t="str">
        <f>RIGHT(N4065,LEN(N4065)-FIND("/",N4065))</f>
        <v>plays</v>
      </c>
      <c r="S4065" s="10">
        <f t="shared" si="126"/>
        <v>41787.348194444443</v>
      </c>
      <c r="T4065" s="10">
        <f t="shared" si="127"/>
        <v>41817.348194444443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0">
        <f t="shared" si="126"/>
        <v>42093.254930555551</v>
      </c>
      <c r="T4066" s="10">
        <f t="shared" si="127"/>
        <v>42123.254930555551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0">
        <f t="shared" si="126"/>
        <v>41833.61818287037</v>
      </c>
      <c r="T4067" s="10">
        <f t="shared" si="127"/>
        <v>41863.61818287037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tr">
        <f>LEFT(N4068,FIND("/",N4068)-1)</f>
        <v>theater</v>
      </c>
      <c r="R4068" t="str">
        <f>RIGHT(N4068,LEN(N4068)-FIND("/",N4068))</f>
        <v>plays</v>
      </c>
      <c r="S4068" s="10">
        <f t="shared" si="126"/>
        <v>42478.705879629626</v>
      </c>
      <c r="T4068" s="10">
        <f t="shared" si="127"/>
        <v>42508.705879629626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0">
        <f t="shared" si="126"/>
        <v>42234.784143518518</v>
      </c>
      <c r="T4069" s="10">
        <f t="shared" si="127"/>
        <v>42274.784143518518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0">
        <f t="shared" si="126"/>
        <v>42718.630266203698</v>
      </c>
      <c r="T4070" s="10">
        <f t="shared" si="127"/>
        <v>42748.628472222219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0">
        <f t="shared" si="126"/>
        <v>42022.328194444439</v>
      </c>
      <c r="T4071" s="10">
        <f t="shared" si="127"/>
        <v>42063.166666666664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0">
        <f t="shared" si="126"/>
        <v>42031.333564814813</v>
      </c>
      <c r="T4072" s="10">
        <f t="shared" si="127"/>
        <v>42063.791666666664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tr">
        <f>LEFT(N4073,FIND("/",N4073)-1)</f>
        <v>theater</v>
      </c>
      <c r="R4073" t="str">
        <f>RIGHT(N4073,LEN(N4073)-FIND("/",N4073))</f>
        <v>plays</v>
      </c>
      <c r="S4073" s="10">
        <f t="shared" si="126"/>
        <v>42700.47142361111</v>
      </c>
      <c r="T4073" s="10">
        <f t="shared" si="127"/>
        <v>42730.47142361111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tr">
        <f>LEFT(N4074,FIND("/",N4074)-1)</f>
        <v>theater</v>
      </c>
      <c r="R4074" t="str">
        <f>RIGHT(N4074,LEN(N4074)-FIND("/",N4074))</f>
        <v>plays</v>
      </c>
      <c r="S4074" s="10">
        <f t="shared" si="126"/>
        <v>41812.441099537034</v>
      </c>
      <c r="T4074" s="10">
        <f t="shared" si="127"/>
        <v>41872.441099537034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0">
        <f t="shared" si="126"/>
        <v>42078.011875000004</v>
      </c>
      <c r="T4075" s="10">
        <f t="shared" si="127"/>
        <v>42132.833333333336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tr">
        <f>LEFT(N4076,FIND("/",N4076)-1)</f>
        <v>theater</v>
      </c>
      <c r="R4076" t="str">
        <f>RIGHT(N4076,LEN(N4076)-FIND("/",N4076))</f>
        <v>plays</v>
      </c>
      <c r="S4076" s="10">
        <f t="shared" si="126"/>
        <v>42283.219618055555</v>
      </c>
      <c r="T4076" s="10">
        <f t="shared" si="127"/>
        <v>42313.261284722219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0">
        <f t="shared" si="126"/>
        <v>41778.712604166663</v>
      </c>
      <c r="T4077" s="10">
        <f t="shared" si="127"/>
        <v>41820.394444444442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tr">
        <f>LEFT(N4078,FIND("/",N4078)-1)</f>
        <v>theater</v>
      </c>
      <c r="R4078" t="str">
        <f>RIGHT(N4078,LEN(N4078)-FIND("/",N4078))</f>
        <v>plays</v>
      </c>
      <c r="S4078" s="10">
        <f t="shared" si="126"/>
        <v>41905.462372685186</v>
      </c>
      <c r="T4078" s="10">
        <f t="shared" si="127"/>
        <v>41933.493749999994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0">
        <f t="shared" si="126"/>
        <v>42695.377245370364</v>
      </c>
      <c r="T4079" s="10">
        <f t="shared" si="127"/>
        <v>42725.377245370364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tr">
        <f>LEFT(N4080,FIND("/",N4080)-1)</f>
        <v>theater</v>
      </c>
      <c r="R4080" t="str">
        <f>RIGHT(N4080,LEN(N4080)-FIND("/",N4080))</f>
        <v>plays</v>
      </c>
      <c r="S4080" s="10">
        <f t="shared" si="126"/>
        <v>42732.454189814809</v>
      </c>
      <c r="T4080" s="10">
        <f t="shared" si="127"/>
        <v>42762.454189814809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tr">
        <f>LEFT(N4081,FIND("/",N4081)-1)</f>
        <v>theater</v>
      </c>
      <c r="R4081" t="str">
        <f>RIGHT(N4081,LEN(N4081)-FIND("/",N4081))</f>
        <v>plays</v>
      </c>
      <c r="S4081" s="10">
        <f t="shared" si="126"/>
        <v>42510.605567129627</v>
      </c>
      <c r="T4081" s="10">
        <f t="shared" si="127"/>
        <v>42540.605567129627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tr">
        <f>LEFT(N4082,FIND("/",N4082)-1)</f>
        <v>theater</v>
      </c>
      <c r="R4082" t="str">
        <f>RIGHT(N4082,LEN(N4082)-FIND("/",N4082))</f>
        <v>plays</v>
      </c>
      <c r="S4082" s="10">
        <f t="shared" si="126"/>
        <v>42511.364768518521</v>
      </c>
      <c r="T4082" s="10">
        <f t="shared" si="127"/>
        <v>42535.45416666667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0">
        <f t="shared" si="126"/>
        <v>42041.247974537029</v>
      </c>
      <c r="T4083" s="10">
        <f t="shared" si="127"/>
        <v>42071.206307870372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0">
        <f t="shared" si="126"/>
        <v>42306.855937499997</v>
      </c>
      <c r="T4084" s="10">
        <f t="shared" si="127"/>
        <v>42322.624999999993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0">
        <f t="shared" si="126"/>
        <v>42353.428425925922</v>
      </c>
      <c r="T4085" s="10">
        <f t="shared" si="127"/>
        <v>42383.428425925922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tr">
        <f>LEFT(N4086,FIND("/",N4086)-1)</f>
        <v>theater</v>
      </c>
      <c r="R4086" t="str">
        <f>RIGHT(N4086,LEN(N4086)-FIND("/",N4086))</f>
        <v>plays</v>
      </c>
      <c r="S4086" s="10">
        <f t="shared" si="126"/>
        <v>42622.103078703702</v>
      </c>
      <c r="T4086" s="10">
        <f t="shared" si="127"/>
        <v>42652.103078703702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tr">
        <f>LEFT(N4087,FIND("/",N4087)-1)</f>
        <v>theater</v>
      </c>
      <c r="R4087" t="str">
        <f>RIGHT(N4087,LEN(N4087)-FIND("/",N4087))</f>
        <v>plays</v>
      </c>
      <c r="S4087" s="10">
        <f t="shared" si="126"/>
        <v>42058.270543981482</v>
      </c>
      <c r="T4087" s="10">
        <f t="shared" si="127"/>
        <v>42086.832638888889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0">
        <f t="shared" si="126"/>
        <v>42304.607627314814</v>
      </c>
      <c r="T4088" s="10">
        <f t="shared" si="127"/>
        <v>42328.833333333336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tr">
        <f>LEFT(N4089,FIND("/",N4089)-1)</f>
        <v>theater</v>
      </c>
      <c r="R4089" t="str">
        <f>RIGHT(N4089,LEN(N4089)-FIND("/",N4089))</f>
        <v>plays</v>
      </c>
      <c r="S4089" s="10">
        <f t="shared" si="126"/>
        <v>42538.40956018518</v>
      </c>
      <c r="T4089" s="10">
        <f t="shared" si="127"/>
        <v>42568.40956018518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tr">
        <f>LEFT(N4090,FIND("/",N4090)-1)</f>
        <v>theater</v>
      </c>
      <c r="R4090" t="str">
        <f>RIGHT(N4090,LEN(N4090)-FIND("/",N4090))</f>
        <v>plays</v>
      </c>
      <c r="S4090" s="10">
        <f t="shared" si="126"/>
        <v>41990.27921296296</v>
      </c>
      <c r="T4090" s="10">
        <f t="shared" si="127"/>
        <v>42020.101388888892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tr">
        <f>LEFT(N4091,FIND("/",N4091)-1)</f>
        <v>theater</v>
      </c>
      <c r="R4091" t="str">
        <f>RIGHT(N4091,LEN(N4091)-FIND("/",N4091))</f>
        <v>plays</v>
      </c>
      <c r="S4091" s="10">
        <f t="shared" si="126"/>
        <v>42122.399166666662</v>
      </c>
      <c r="T4091" s="10">
        <f t="shared" si="127"/>
        <v>42155.399305555555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0">
        <f t="shared" si="126"/>
        <v>42209.339548611104</v>
      </c>
      <c r="T4092" s="10">
        <f t="shared" si="127"/>
        <v>42223.291666666664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0">
        <f t="shared" si="126"/>
        <v>41990.173043981478</v>
      </c>
      <c r="T4093" s="10">
        <f t="shared" si="127"/>
        <v>42020.173043981478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tr">
        <f>LEFT(N4094,FIND("/",N4094)-1)</f>
        <v>theater</v>
      </c>
      <c r="R4094" t="str">
        <f>RIGHT(N4094,LEN(N4094)-FIND("/",N4094))</f>
        <v>plays</v>
      </c>
      <c r="S4094" s="10">
        <f t="shared" si="126"/>
        <v>42038.861655092587</v>
      </c>
      <c r="T4094" s="10">
        <f t="shared" si="127"/>
        <v>42098.81998842593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tr">
        <f>LEFT(N4095,FIND("/",N4095)-1)</f>
        <v>theater</v>
      </c>
      <c r="R4095" t="str">
        <f>RIGHT(N4095,LEN(N4095)-FIND("/",N4095))</f>
        <v>plays</v>
      </c>
      <c r="S4095" s="10">
        <f t="shared" si="126"/>
        <v>42178.482557870368</v>
      </c>
      <c r="T4095" s="10">
        <f t="shared" si="127"/>
        <v>42238.482557870368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0">
        <f t="shared" si="126"/>
        <v>41889.753472222219</v>
      </c>
      <c r="T4096" s="10">
        <f t="shared" si="127"/>
        <v>41933.874305555553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0">
        <f t="shared" si="126"/>
        <v>42692.698495370372</v>
      </c>
      <c r="T4097" s="10">
        <f t="shared" si="127"/>
        <v>42722.698495370372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tr">
        <f>LEFT(N4098,FIND("/",N4098)-1)</f>
        <v>theater</v>
      </c>
      <c r="R4098" t="str">
        <f>RIGHT(N4098,LEN(N4098)-FIND("/",N4098))</f>
        <v>plays</v>
      </c>
      <c r="S4098" s="10">
        <f t="shared" si="126"/>
        <v>42750.196979166663</v>
      </c>
      <c r="T4098" s="10">
        <f t="shared" si="127"/>
        <v>42794.035416666658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tr">
        <f>LEFT(N4099,FIND("/",N4099)-1)</f>
        <v>theater</v>
      </c>
      <c r="R4099" t="str">
        <f>RIGHT(N4099,LEN(N4099)-FIND("/",N4099))</f>
        <v>plays</v>
      </c>
      <c r="S4099" s="10">
        <f t="shared" ref="S4099:S4115" si="128">(((J4099/60)/60)/24)+DATE(1970,1,1)+(-8/24)</f>
        <v>42344.491168981483</v>
      </c>
      <c r="T4099" s="10">
        <f t="shared" ref="T4099:T4115" si="129">(((I4099/60)/60)/24)+DATE(1970,1,1)+(-8/24)</f>
        <v>42400.663194444445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tr">
        <f>LEFT(N4100,FIND("/",N4100)-1)</f>
        <v>theater</v>
      </c>
      <c r="R4100" t="str">
        <f>RIGHT(N4100,LEN(N4100)-FIND("/",N4100))</f>
        <v>plays</v>
      </c>
      <c r="S4100" s="10">
        <f t="shared" si="128"/>
        <v>42495.38885416666</v>
      </c>
      <c r="T4100" s="10">
        <f t="shared" si="129"/>
        <v>42525.38885416666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tr">
        <f>LEFT(N4101,FIND("/",N4101)-1)</f>
        <v>theater</v>
      </c>
      <c r="R4101" t="str">
        <f>RIGHT(N4101,LEN(N4101)-FIND("/",N4101))</f>
        <v>plays</v>
      </c>
      <c r="S4101" s="10">
        <f t="shared" si="128"/>
        <v>42570.517048611109</v>
      </c>
      <c r="T4101" s="10">
        <f t="shared" si="129"/>
        <v>42615.517048611109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tr">
        <f>LEFT(N4102,FIND("/",N4102)-1)</f>
        <v>theater</v>
      </c>
      <c r="R4102" t="str">
        <f>RIGHT(N4102,LEN(N4102)-FIND("/",N4102))</f>
        <v>plays</v>
      </c>
      <c r="S4102" s="10">
        <f t="shared" si="128"/>
        <v>41926.791550925926</v>
      </c>
      <c r="T4102" s="10">
        <f t="shared" si="129"/>
        <v>41936.791550925926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tr">
        <f>LEFT(N4103,FIND("/",N4103)-1)</f>
        <v>theater</v>
      </c>
      <c r="R4103" t="str">
        <f>RIGHT(N4103,LEN(N4103)-FIND("/",N4103))</f>
        <v>plays</v>
      </c>
      <c r="S4103" s="10">
        <f t="shared" si="128"/>
        <v>42730.570393518516</v>
      </c>
      <c r="T4103" s="10">
        <f t="shared" si="129"/>
        <v>42760.570393518516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0">
        <f t="shared" si="128"/>
        <v>42475.514733796292</v>
      </c>
      <c r="T4104" s="10">
        <f t="shared" si="129"/>
        <v>42505.514733796292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0">
        <f t="shared" si="128"/>
        <v>42188.499606481484</v>
      </c>
      <c r="T4105" s="10">
        <f t="shared" si="129"/>
        <v>42242.438888888886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0">
        <f t="shared" si="128"/>
        <v>42639.944837962961</v>
      </c>
      <c r="T4106" s="10">
        <f t="shared" si="129"/>
        <v>42669.944837962961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0">
        <f t="shared" si="128"/>
        <v>42696.677187499998</v>
      </c>
      <c r="T4107" s="10">
        <f t="shared" si="129"/>
        <v>42729.677187499998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0">
        <f t="shared" si="128"/>
        <v>42052.716041666667</v>
      </c>
      <c r="T4108" s="10">
        <f t="shared" si="129"/>
        <v>42095.708333333336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0">
        <f t="shared" si="128"/>
        <v>41883.583344907405</v>
      </c>
      <c r="T4109" s="10">
        <f t="shared" si="129"/>
        <v>41906.583344907405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tr">
        <f>LEFT(N4110,FIND("/",N4110)-1)</f>
        <v>theater</v>
      </c>
      <c r="R4110" t="str">
        <f>RIGHT(N4110,LEN(N4110)-FIND("/",N4110))</f>
        <v>plays</v>
      </c>
      <c r="S4110" s="10">
        <f t="shared" si="128"/>
        <v>42766.698344907411</v>
      </c>
      <c r="T4110" s="10">
        <f t="shared" si="129"/>
        <v>42796.874999999993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tr">
        <f>LEFT(N4111,FIND("/",N4111)-1)</f>
        <v>theater</v>
      </c>
      <c r="R4111" t="str">
        <f>RIGHT(N4111,LEN(N4111)-FIND("/",N4111))</f>
        <v>plays</v>
      </c>
      <c r="S4111" s="10">
        <f t="shared" si="128"/>
        <v>42307.206064814811</v>
      </c>
      <c r="T4111" s="10">
        <f t="shared" si="129"/>
        <v>42337.247731481482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0">
        <f t="shared" si="128"/>
        <v>42512.293414351843</v>
      </c>
      <c r="T4112" s="10">
        <f t="shared" si="129"/>
        <v>42572.293414351843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0">
        <f t="shared" si="128"/>
        <v>42028.802546296291</v>
      </c>
      <c r="T4113" s="10">
        <f t="shared" si="129"/>
        <v>42058.802546296291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tr">
        <f>LEFT(N4114,FIND("/",N4114)-1)</f>
        <v>theater</v>
      </c>
      <c r="R4114" t="str">
        <f>RIGHT(N4114,LEN(N4114)-FIND("/",N4114))</f>
        <v>plays</v>
      </c>
      <c r="S4114" s="10">
        <f t="shared" si="128"/>
        <v>42400.613263888888</v>
      </c>
      <c r="T4114" s="10">
        <f t="shared" si="129"/>
        <v>42427.666666666664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tr">
        <f>LEFT(N4115,FIND("/",N4115)-1)</f>
        <v>theater</v>
      </c>
      <c r="R4115" t="str">
        <f>RIGHT(N4115,LEN(N4115)-FIND("/",N4115))</f>
        <v>plays</v>
      </c>
      <c r="S4115" s="10">
        <f t="shared" si="128"/>
        <v>42358.239849537036</v>
      </c>
      <c r="T4115" s="10">
        <f t="shared" si="129"/>
        <v>42376.94027777778</v>
      </c>
    </row>
  </sheetData>
  <autoFilter ref="A1:R4115">
    <sortState ref="A2:R4115">
      <sortCondition ref="A1:A4115"/>
    </sortState>
  </autoFilter>
  <conditionalFormatting sqref="F1:F4115">
    <cfRule type="containsText" dxfId="4" priority="8" operator="containsText" text="canceled">
      <formula>NOT(ISERROR(SEARCH("canceled",F1)))</formula>
    </cfRule>
    <cfRule type="containsText" dxfId="3" priority="9" operator="containsText" text="live">
      <formula>NOT(ISERROR(SEARCH("live",F1)))</formula>
    </cfRule>
    <cfRule type="containsText" dxfId="2" priority="10" operator="containsText" text="cancelled">
      <formula>NOT(ISERROR(SEARCH("cancelled",F1)))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failed">
      <formula>NOT(ISERROR(SEARCH("failed",F1)))</formula>
    </cfRule>
  </conditionalFormatting>
  <conditionalFormatting sqref="O1:O4115">
    <cfRule type="colorScale" priority="1">
      <colorScale>
        <cfvo type="min"/>
        <cfvo type="percentile" val="50"/>
        <cfvo type="max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baseColWidth="10" defaultColWidth="11.5" defaultRowHeight="15" x14ac:dyDescent="0.2"/>
  <cols>
    <col min="1" max="1" width="12.83203125" customWidth="1"/>
    <col min="2" max="2" width="15.3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.6640625" bestFit="1" customWidth="1"/>
    <col min="7" max="8" width="17.83203125" bestFit="1" customWidth="1"/>
    <col min="9" max="9" width="19" bestFit="1" customWidth="1"/>
    <col min="10" max="10" width="22.1640625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8311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baseColWidth="10" defaultColWidth="11.5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8351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8353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8345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8343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8359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8361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8354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8364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8355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8341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8324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8335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8327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8356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2" t="s">
        <v>8367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6" x14ac:dyDescent="0.2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2" t="s">
        <v>8368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6" x14ac:dyDescent="0.2">
      <c r="A13" s="12" t="s">
        <v>8369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">
      <c r="A14" s="12" t="s">
        <v>8370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6" x14ac:dyDescent="0.2">
      <c r="A15" s="12" t="s">
        <v>8371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6" x14ac:dyDescent="0.2">
      <c r="A16" s="12" t="s">
        <v>8372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">
      <c r="A17" s="12" t="s">
        <v>8378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/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7.5" style="13" bestFit="1" customWidth="1"/>
    <col min="7" max="7" width="14.33203125" style="13" bestFit="1" customWidth="1"/>
    <col min="8" max="8" width="16.6640625" style="13" bestFit="1" customWidth="1"/>
  </cols>
  <sheetData>
    <row r="1" spans="1:11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s="13" t="s">
        <v>8386</v>
      </c>
      <c r="H1" s="13" t="s">
        <v>8387</v>
      </c>
    </row>
    <row r="2" spans="1:11" x14ac:dyDescent="0.2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11" x14ac:dyDescent="0.2">
      <c r="A3" t="s">
        <v>8389</v>
      </c>
      <c r="B3" s="14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  <c r="J3" s="14"/>
      <c r="K3" t="s">
        <v>8400</v>
      </c>
    </row>
    <row r="4" spans="1:11" x14ac:dyDescent="0.2">
      <c r="A4" t="s">
        <v>8390</v>
      </c>
      <c r="B4" s="14">
        <f>COUNTIFS(Sheet1!$D$2:$D$4115,"&gt;=5000",Sheet1!$D$2:$D$4115,"&lt;10000",Sheet1!$F$2:$F$4115,"successful")</f>
        <v>381</v>
      </c>
      <c r="C4" s="14">
        <f>COUNTIFS(Sheet1!$D$2:$D$4115,"&gt;=5000",Sheet1!$D$2:$D$4115,"&lt;10000",Sheet1!$F$2:$F$4115,"failed")</f>
        <v>283</v>
      </c>
      <c r="D4" s="14">
        <f>COUNTIFS(Sheet1!$D$2:$D$4115,"&gt;=5000",Sheet1!$D$2:$D$4115,"&lt;10000",Sheet1!$F$2:$F$4115,"canceled")</f>
        <v>52</v>
      </c>
      <c r="E4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11" x14ac:dyDescent="0.2">
      <c r="A5" t="s">
        <v>8391</v>
      </c>
      <c r="B5">
        <f>SUM(COUNTIFS(Sheet1!$D$2:$D$4115,"&gt;=10000",Sheet1!$D$2:$D$4115,"&lt;15000",Sheet1!$F$2:$F$4115,"successful"))</f>
        <v>168</v>
      </c>
      <c r="C5">
        <f>SUM(COUNTIFS(Sheet1!$D$2:$D$4115,"&gt;=10000",Sheet1!$D$2:$D$4115,"&lt;15000",Sheet1!$F$2:$F$4115,"failed"))</f>
        <v>144</v>
      </c>
      <c r="D5">
        <f>SUM(COUNTIFS(Sheet1!$D$2:$D$4115,"&gt;=10000",Sheet1!$D$2:$D$4115,"&lt;15000",Sheet1!$F$2:$F$4115,"canceled"))</f>
        <v>40</v>
      </c>
      <c r="E5">
        <f>SUM(B5:D5)</f>
        <v>352</v>
      </c>
      <c r="F5" s="13">
        <f t="shared" ref="F5:F13" si="0">B5/E5</f>
        <v>0.47727272727272729</v>
      </c>
      <c r="G5" s="13">
        <f t="shared" ref="G5:G13" si="1">C5/E5</f>
        <v>0.40909090909090912</v>
      </c>
      <c r="H5" s="13">
        <f t="shared" ref="H5:H13" si="2">D5/E5</f>
        <v>0.11363636363636363</v>
      </c>
    </row>
    <row r="6" spans="1:11" x14ac:dyDescent="0.2">
      <c r="A6" t="s">
        <v>8392</v>
      </c>
      <c r="B6">
        <f>SUM(COUNTIFS(Sheet1!$D$2:$D$4115,"&gt;=15000",Sheet1!$D$2:$D$4115,"&lt;20000",Sheet1!$F$2:$F$4115,"successful"))</f>
        <v>94</v>
      </c>
      <c r="C6">
        <f>SUM(COUNTIFS(Sheet1!$D$2:$D$4115,"&gt;=15000",Sheet1!$D$2:$D$4115,"&lt;20000",Sheet1!$F$2:$F$4115,"failed"))</f>
        <v>90</v>
      </c>
      <c r="D6">
        <f>SUM(COUNTIFS(Sheet1!$D$2:$D$4115,"&gt;=15000",Sheet1!$D$2:$D$4115,"&lt;20000",Sheet1!$F$2:$F$4115,"canceled"))</f>
        <v>17</v>
      </c>
      <c r="E6">
        <f t="shared" ref="E6:E13" si="3">SUM(B6:D6)</f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11" x14ac:dyDescent="0.2">
      <c r="A7" t="s">
        <v>8393</v>
      </c>
      <c r="B7">
        <f>SUM(COUNTIFS(Sheet1!$D$2:$D$4115,"&gt;=20000",Sheet1!$D$2:$D$4115,"&lt;25000",Sheet1!$F$2:$F$4115,"successful"))</f>
        <v>62</v>
      </c>
      <c r="C7">
        <f>SUM(COUNTIFS(Sheet1!$D$2:$D$4115,"&gt;=20000",Sheet1!$D$2:$D$4115,"&lt;25000",Sheet1!$F$2:$F$4115,"failed"))</f>
        <v>72</v>
      </c>
      <c r="D7">
        <f>SUM(COUNTIFS(Sheet1!$D$2:$D$4115,"&gt;=20000",Sheet1!$D$2:$D$4115,"&lt;25000",Sheet1!$F$2:$F$4115,"canceled"))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11" x14ac:dyDescent="0.2">
      <c r="A8" t="s">
        <v>8394</v>
      </c>
      <c r="B8">
        <f>SUM(COUNTIFS(Sheet1!$D$2:$D$4115,"&gt;=25000",Sheet1!$D$2:$D$4115,"&lt;30000",Sheet1!$F$2:$F$4115,"successful"))</f>
        <v>55</v>
      </c>
      <c r="C8">
        <f>SUM(COUNTIFS(Sheet1!$D$2:$D$4115,"&gt;=25000",Sheet1!$D$2:$D$4115,"&lt;30000",Sheet1!$F$2:$F$4115,"failed"))</f>
        <v>64</v>
      </c>
      <c r="D8">
        <f>SUM(COUNTIFS(Sheet1!$D$2:$D$4115,"&gt;=25000",Sheet1!$D$2:$D$4115,"&lt;30000",Sheet1!$F$2:$F$4115,"canceled"))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11" x14ac:dyDescent="0.2">
      <c r="A9" t="s">
        <v>8395</v>
      </c>
      <c r="B9">
        <f>SUM(COUNTIFS(Sheet1!$D$2:$D$4115,"&gt;=30000",Sheet1!$D$2:$D$4115,"&lt;35000",Sheet1!$F$2:$F$4115,"successful"))</f>
        <v>32</v>
      </c>
      <c r="C9">
        <f>SUM(COUNTIFS(Sheet1!$D$2:$D$4115,"&gt;=30000",Sheet1!$D$2:$D$4115,"&lt;35000",Sheet1!$F$2:$F$4115,"failed"))</f>
        <v>37</v>
      </c>
      <c r="D9">
        <f>SUM(COUNTIFS(Sheet1!$D$2:$D$4115,"&gt;=30000",Sheet1!$D$2:$D$4115,"&lt;35000",Sheet1!$F$2:$F$4115,"canceled"))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11" x14ac:dyDescent="0.2">
      <c r="A10" t="s">
        <v>8396</v>
      </c>
      <c r="B10">
        <f>SUM(COUNTIFS(Sheet1!$D$2:$D$4115,"&gt;=35000",Sheet1!$D$2:$D$4115,"&lt;40000",Sheet1!$F$2:$F$4115,"successful"))</f>
        <v>26</v>
      </c>
      <c r="C10">
        <f>SUM(COUNTIFS(Sheet1!$D$2:$D$4115,"&gt;=35000",Sheet1!$D$2:$D$4115,"&lt;40000",Sheet1!$F$2:$F$4115,"failed"))</f>
        <v>22</v>
      </c>
      <c r="D10">
        <f>SUM(COUNTIFS(Sheet1!$D$2:$D$4115,"&gt;=35000",Sheet1!$D$2:$D$4115,"&lt;40000",Sheet1!$F$2:$F$4115,"canceled"))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11" x14ac:dyDescent="0.2">
      <c r="A11" t="s">
        <v>8397</v>
      </c>
      <c r="B11">
        <f>SUM(COUNTIFS(Sheet1!$D$2:$D$4115,"&gt;=40000",Sheet1!$D$2:$D$4115,"&lt;45000",Sheet1!$F$2:$F$4115,"successful"))</f>
        <v>21</v>
      </c>
      <c r="C11">
        <f>SUM(COUNTIFS(Sheet1!$D$2:$D$4115,"&gt;=40000",Sheet1!$D$2:$D$4115,"&lt;45000",Sheet1!$F$2:$F$4115,"failed"))</f>
        <v>16</v>
      </c>
      <c r="D11">
        <f>SUM(COUNTIFS(Sheet1!$D$2:$D$4115,"&gt;=40000",Sheet1!$D$2:$D$4115,"&lt;45000",Sheet1!$F$2:$F$4115,"canceled"))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11" x14ac:dyDescent="0.2">
      <c r="A12" t="s">
        <v>8398</v>
      </c>
      <c r="B12">
        <f>SUM(COUNTIFS(Sheet1!$D$2:$D$4115,"&gt;=45000",Sheet1!$D$2:$D$4115,"&lt;50000",Sheet1!$F$2:$F$4115,"successful"))</f>
        <v>6</v>
      </c>
      <c r="C12">
        <f>SUM(COUNTIFS(Sheet1!$D$2:$D$4115,"&gt;=45000",Sheet1!$D$2:$D$4115,"&lt;50000",Sheet1!$F$2:$F$4115,"failed"))</f>
        <v>11</v>
      </c>
      <c r="D12">
        <f>SUM(COUNTIFS(Sheet1!$D$2:$D$4115,"&gt;=45000",Sheet1!$D$2:$D$4115,"&lt;50000",Sheet1!$F$2:$F$4115,"canceled"))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11" x14ac:dyDescent="0.2">
      <c r="A13" t="s">
        <v>8399</v>
      </c>
      <c r="B13">
        <f>SUM(COUNTIFS(Sheet1!$D$2:$D$4115,"&gt;=50000",Sheet1!$F$2:$F$4115,"successful"))</f>
        <v>86</v>
      </c>
      <c r="C13">
        <f>SUM(COUNTIFS(Sheet1!$D$2:$D$4115,"&gt;=50000",Sheet1!$F$2:$F$4115,"failed"))</f>
        <v>258</v>
      </c>
      <c r="D13">
        <f>SUM(COUNTIFS(Sheet1!$D$2:$D$4115,"&gt;=50000",Sheet1!$F$2:$F$4115,"canceled"))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2018-06-10T20:55:16Z</dcterms:modified>
</cp:coreProperties>
</file>