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ndrew Carr\Downloads\CV_OrigamiRobot_Fall2024\"/>
    </mc:Choice>
  </mc:AlternateContent>
  <xr:revisionPtr revIDLastSave="0" documentId="13_ncr:1_{5976BEFC-BFBF-4B11-9701-C7F66C1FD76E}" xr6:coauthVersionLast="47" xr6:coauthVersionMax="47" xr10:uidLastSave="{00000000-0000-0000-0000-000000000000}"/>
  <bookViews>
    <workbookView xWindow="-27930" yWindow="840" windowWidth="25560" windowHeight="14430" xr2:uid="{224015C0-04A6-AE4F-9153-85C745022AD7}"/>
  </bookViews>
  <sheets>
    <sheet name="Sheet1" sheetId="1" r:id="rId1"/>
  </sheets>
  <calcPr calcId="191029" iterate="1" iterateCount="10000" iterateDelta="1E-4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2" i="1" l="1"/>
  <c r="E22" i="1" s="1"/>
  <c r="N5" i="1"/>
  <c r="D21" i="1"/>
  <c r="E21" i="1" s="1"/>
  <c r="F21" i="1" s="1"/>
  <c r="G21" i="1" s="1"/>
  <c r="D20" i="1"/>
  <c r="E20" i="1" s="1"/>
  <c r="F20" i="1" s="1"/>
  <c r="G20" i="1" s="1"/>
  <c r="N4" i="1"/>
  <c r="M4" i="1"/>
  <c r="N2" i="1"/>
  <c r="N3" i="1"/>
  <c r="M3" i="1"/>
  <c r="M2" i="1"/>
  <c r="L12" i="1"/>
  <c r="L4" i="1"/>
  <c r="L5" i="1"/>
  <c r="L6" i="1"/>
  <c r="L7" i="1" s="1"/>
  <c r="L8" i="1" s="1"/>
  <c r="L9" i="1" s="1"/>
  <c r="L10" i="1" s="1"/>
  <c r="L11" i="1" s="1"/>
  <c r="L3" i="1"/>
  <c r="A4" i="1"/>
  <c r="F22" i="1" l="1"/>
  <c r="G22" i="1" s="1"/>
  <c r="M5" i="1"/>
  <c r="D14" i="1"/>
  <c r="E14" i="1" s="1"/>
  <c r="F14" i="1" s="1"/>
  <c r="D15" i="1"/>
  <c r="D16" i="1"/>
  <c r="E16" i="1" s="1"/>
  <c r="F16" i="1" s="1"/>
  <c r="G16" i="1" s="1"/>
  <c r="D17" i="1"/>
  <c r="E17" i="1" s="1"/>
  <c r="F17" i="1" s="1"/>
  <c r="G17" i="1" s="1"/>
  <c r="D18" i="1"/>
  <c r="E18" i="1" s="1"/>
  <c r="F18" i="1" s="1"/>
  <c r="G18" i="1" s="1"/>
  <c r="D19" i="1"/>
  <c r="E19" i="1" s="1"/>
  <c r="F19" i="1" s="1"/>
  <c r="G19" i="1" s="1"/>
  <c r="E15" i="1" l="1"/>
  <c r="F15" i="1" s="1"/>
  <c r="G15" i="1" s="1"/>
  <c r="G14" i="1"/>
  <c r="D5" i="1"/>
  <c r="E5" i="1" s="1"/>
  <c r="F5" i="1" s="1"/>
  <c r="G5" i="1" s="1"/>
  <c r="D6" i="1"/>
  <c r="E6" i="1" s="1"/>
  <c r="F6" i="1" s="1"/>
  <c r="G6" i="1" s="1"/>
  <c r="D7" i="1"/>
  <c r="E7" i="1" s="1"/>
  <c r="F7" i="1" s="1"/>
  <c r="G7" i="1" s="1"/>
  <c r="D8" i="1"/>
  <c r="D9" i="1"/>
  <c r="E9" i="1" s="1"/>
  <c r="F9" i="1" s="1"/>
  <c r="G9" i="1" s="1"/>
  <c r="D10" i="1"/>
  <c r="E10" i="1" s="1"/>
  <c r="F10" i="1" s="1"/>
  <c r="G10" i="1" s="1"/>
  <c r="D11" i="1"/>
  <c r="E11" i="1" s="1"/>
  <c r="F11" i="1" s="1"/>
  <c r="G11" i="1" s="1"/>
  <c r="D12" i="1"/>
  <c r="E12" i="1" s="1"/>
  <c r="F12" i="1" s="1"/>
  <c r="G12" i="1" s="1"/>
  <c r="D13" i="1"/>
  <c r="E13" i="1" s="1"/>
  <c r="F13" i="1" s="1"/>
  <c r="G13" i="1" s="1"/>
  <c r="D4" i="1"/>
  <c r="E4" i="1" s="1"/>
  <c r="F4" i="1" s="1"/>
  <c r="G4" i="1" s="1"/>
  <c r="E8" i="1" l="1"/>
  <c r="F8" i="1" s="1"/>
  <c r="G8" i="1" s="1"/>
  <c r="D3" i="1"/>
  <c r="E3" i="1" s="1"/>
  <c r="F3" i="1" s="1"/>
  <c r="D2" i="1"/>
  <c r="E2" i="1" s="1"/>
  <c r="F2" i="1" s="1"/>
  <c r="G2" i="1" l="1"/>
  <c r="I2" i="1"/>
  <c r="G3" i="1"/>
  <c r="J2" i="1" l="1"/>
  <c r="K2" i="1" s="1"/>
</calcChain>
</file>

<file path=xl/sharedStrings.xml><?xml version="1.0" encoding="utf-8"?>
<sst xmlns="http://schemas.openxmlformats.org/spreadsheetml/2006/main" count="31" uniqueCount="15">
  <si>
    <t>Date</t>
  </si>
  <si>
    <t>Time In</t>
  </si>
  <si>
    <t>Time out</t>
  </si>
  <si>
    <t>Number of hours</t>
  </si>
  <si>
    <t>Delta Time</t>
  </si>
  <si>
    <t>Number of minutes</t>
  </si>
  <si>
    <t>Money</t>
  </si>
  <si>
    <t>Total Hours</t>
  </si>
  <si>
    <t>Total Money</t>
  </si>
  <si>
    <t>Taxed</t>
  </si>
  <si>
    <t>DON'T FORGET TO SAVE (local)</t>
  </si>
  <si>
    <t>Hour Totals</t>
  </si>
  <si>
    <t>Week</t>
  </si>
  <si>
    <t>Logged?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</si>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</sst>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14" fontId="0" fillId="0" borderId="0" xfId="0" applyNumberFormat="1"/>
    <xf numFmtId="20" fontId="0" fillId="0" borderId="0" xfId="0" applyNumberFormat="1"/>
    <xf numFmtId="21" fontId="0" fillId="0" borderId="0" xfId="0" applyNumberFormat="1"/>
    <xf numFmtId="2" fontId="0" fillId="0" borderId="0" xfId="0" applyNumberFormat="1"/>
    <xf numFmtId="2" fontId="1" fillId="0" borderId="0" xfId="0" applyNumberFormat="1" applyFont="1"/>
    <xf numFmtId="164" fontId="0" fillId="0" borderId="0" xfId="0" applyNumberFormat="1"/>
    <xf numFmtId="16" fontId="0" fillId="0" borderId="0" xfId="0" applyNumberFormat="1"/>
    <xf numFmtId="1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0EA8C-00B7-4644-8B52-A8FB020FE4FD}">
  <dimension ref="A1:N33"/>
  <sheetViews>
    <sheetView tabSelected="1" zoomScaleNormal="100" workbookViewId="0">
      <selection activeCell="K18" sqref="K18"/>
    </sheetView>
  </sheetViews>
  <sheetFormatPr defaultColWidth="11" defaultRowHeight="15.75" x14ac:dyDescent="0.25"/>
  <cols>
    <col min="4" max="4" width="14.875" bestFit="1" customWidth="1"/>
    <col min="5" max="5" width="17.125" style="5" bestFit="1" customWidth="1"/>
    <col min="6" max="6" width="14.875" bestFit="1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4</v>
      </c>
      <c r="E1" s="6" t="s">
        <v>5</v>
      </c>
      <c r="F1" s="1" t="s">
        <v>3</v>
      </c>
      <c r="G1" s="1" t="s">
        <v>6</v>
      </c>
      <c r="H1" s="1" t="s">
        <v>13</v>
      </c>
      <c r="I1" s="1" t="s">
        <v>7</v>
      </c>
      <c r="J1" s="1" t="s">
        <v>8</v>
      </c>
      <c r="K1" s="1" t="s">
        <v>9</v>
      </c>
      <c r="L1" s="1" t="s">
        <v>12</v>
      </c>
      <c r="M1" s="1" t="s">
        <v>11</v>
      </c>
      <c r="N1" s="1" t="s">
        <v>6</v>
      </c>
    </row>
    <row r="2" spans="1:14" x14ac:dyDescent="0.25">
      <c r="A2" s="2">
        <v>45563</v>
      </c>
      <c r="B2" s="3">
        <v>0.625</v>
      </c>
      <c r="C2" s="3">
        <v>0.70833333333333337</v>
      </c>
      <c r="D2" s="3">
        <f>C2-B2</f>
        <v>8.333333333333337E-2</v>
      </c>
      <c r="E2" s="5">
        <f>D2*1440</f>
        <v>120.00000000000006</v>
      </c>
      <c r="F2" s="5">
        <f>E2/60</f>
        <v>2.0000000000000009</v>
      </c>
      <c r="G2" s="7">
        <f>F2*22.5</f>
        <v>45.000000000000021</v>
      </c>
      <c r="I2" s="5">
        <f>SUM(F:F)</f>
        <v>33.699999999999996</v>
      </c>
      <c r="J2" s="7">
        <f>SUM(G:G)</f>
        <v>758.25</v>
      </c>
      <c r="K2" s="7">
        <f>J2*(1-0.18)</f>
        <v>621.7650000000001</v>
      </c>
      <c r="L2">
        <v>1</v>
      </c>
      <c r="M2" s="3">
        <f>D2</f>
        <v>8.333333333333337E-2</v>
      </c>
      <c r="N2" s="7">
        <f>G2</f>
        <v>45.000000000000021</v>
      </c>
    </row>
    <row r="3" spans="1:14" x14ac:dyDescent="0.25">
      <c r="A3" s="2">
        <v>45565</v>
      </c>
      <c r="B3" s="3">
        <v>0.54166666666666663</v>
      </c>
      <c r="C3" s="4">
        <v>0.60416666666666663</v>
      </c>
      <c r="D3" s="3">
        <f>C3-B3</f>
        <v>6.25E-2</v>
      </c>
      <c r="E3" s="5">
        <f>D3*1440</f>
        <v>90</v>
      </c>
      <c r="F3" s="5">
        <f>E3/60</f>
        <v>1.5</v>
      </c>
      <c r="G3" s="7">
        <f t="shared" ref="G3:G22" si="0">F3*22.5</f>
        <v>33.75</v>
      </c>
      <c r="L3">
        <f>L2+1</f>
        <v>2</v>
      </c>
      <c r="M3" s="3">
        <f>SUM(D3:D9)</f>
        <v>0.40625000000000006</v>
      </c>
      <c r="N3" s="7">
        <f>SUM(G3:G9)</f>
        <v>219.37500000000003</v>
      </c>
    </row>
    <row r="4" spans="1:14" x14ac:dyDescent="0.25">
      <c r="A4" s="2">
        <f>A3</f>
        <v>45565</v>
      </c>
      <c r="B4" s="3">
        <v>0.64583333333333337</v>
      </c>
      <c r="C4" s="3">
        <v>0.74652777777777779</v>
      </c>
      <c r="D4" s="3">
        <f>C4-B4</f>
        <v>0.10069444444444442</v>
      </c>
      <c r="E4" s="5">
        <f>D4*1440</f>
        <v>144.99999999999997</v>
      </c>
      <c r="F4" s="5">
        <f>E4/60</f>
        <v>2.4166666666666661</v>
      </c>
      <c r="G4" s="7">
        <f t="shared" si="0"/>
        <v>54.374999999999986</v>
      </c>
      <c r="L4">
        <f t="shared" ref="L4:L12" si="1">L3+1</f>
        <v>3</v>
      </c>
      <c r="M4" s="3">
        <f>SUM(D10:D17)</f>
        <v>0.50555555555555531</v>
      </c>
      <c r="N4" s="7">
        <f>SUM(G10:G17)</f>
        <v>272.99999999999989</v>
      </c>
    </row>
    <row r="5" spans="1:14" x14ac:dyDescent="0.25">
      <c r="A5" s="2">
        <v>45565</v>
      </c>
      <c r="B5" s="3">
        <v>0.95833333333333337</v>
      </c>
      <c r="C5" s="3">
        <v>1</v>
      </c>
      <c r="D5" s="3">
        <f t="shared" ref="D5:D22" si="2">C5-B5</f>
        <v>4.166666666666663E-2</v>
      </c>
      <c r="E5" s="5">
        <f t="shared" ref="E5:E22" si="3">D5*1440</f>
        <v>59.999999999999943</v>
      </c>
      <c r="F5" s="5">
        <f t="shared" ref="F5:F22" si="4">E5/60</f>
        <v>0.999999999999999</v>
      </c>
      <c r="G5" s="7">
        <f t="shared" si="0"/>
        <v>22.499999999999979</v>
      </c>
      <c r="L5">
        <f t="shared" si="1"/>
        <v>4</v>
      </c>
      <c r="M5" s="3">
        <f>SUM(D18:D22)</f>
        <v>0.40902777777777788</v>
      </c>
      <c r="N5" s="7">
        <f>SUM(G18:G21)</f>
        <v>151.12500000000006</v>
      </c>
    </row>
    <row r="6" spans="1:14" x14ac:dyDescent="0.25">
      <c r="A6" s="2">
        <v>45566</v>
      </c>
      <c r="B6" s="3">
        <v>0.45833333333333331</v>
      </c>
      <c r="C6" s="3">
        <v>0.49652777777777779</v>
      </c>
      <c r="D6" s="3">
        <f t="shared" si="2"/>
        <v>3.8194444444444475E-2</v>
      </c>
      <c r="E6" s="5">
        <f t="shared" si="3"/>
        <v>55.000000000000043</v>
      </c>
      <c r="F6" s="5">
        <f t="shared" si="4"/>
        <v>0.91666666666666741</v>
      </c>
      <c r="G6" s="7">
        <f t="shared" si="0"/>
        <v>20.625000000000018</v>
      </c>
      <c r="H6" t="s">
        <v>14</v>
      </c>
      <c r="L6">
        <f t="shared" si="1"/>
        <v>5</v>
      </c>
    </row>
    <row r="7" spans="1:14" x14ac:dyDescent="0.25">
      <c r="A7" s="2">
        <v>45567</v>
      </c>
      <c r="B7" s="3">
        <v>0.55555555555555558</v>
      </c>
      <c r="C7" s="3">
        <v>0.61111111111111116</v>
      </c>
      <c r="D7" s="3">
        <f t="shared" si="2"/>
        <v>5.555555555555558E-2</v>
      </c>
      <c r="E7" s="5">
        <f t="shared" si="3"/>
        <v>80.000000000000028</v>
      </c>
      <c r="F7" s="5">
        <f t="shared" si="4"/>
        <v>1.3333333333333337</v>
      </c>
      <c r="G7" s="7">
        <f t="shared" si="0"/>
        <v>30.000000000000007</v>
      </c>
      <c r="H7" t="s">
        <v>14</v>
      </c>
      <c r="L7">
        <f t="shared" si="1"/>
        <v>6</v>
      </c>
    </row>
    <row r="8" spans="1:14" x14ac:dyDescent="0.25">
      <c r="A8" s="2">
        <v>45570</v>
      </c>
      <c r="B8" s="3">
        <v>0.51388888888888884</v>
      </c>
      <c r="C8" s="3">
        <v>0.57986111111111116</v>
      </c>
      <c r="D8" s="3">
        <f t="shared" si="2"/>
        <v>6.5972222222222321E-2</v>
      </c>
      <c r="E8" s="5">
        <f t="shared" si="3"/>
        <v>95.000000000000142</v>
      </c>
      <c r="F8" s="5">
        <f t="shared" si="4"/>
        <v>1.5833333333333357</v>
      </c>
      <c r="G8" s="7">
        <f t="shared" si="0"/>
        <v>35.625000000000057</v>
      </c>
      <c r="H8" t="s">
        <v>14</v>
      </c>
      <c r="L8">
        <f t="shared" si="1"/>
        <v>7</v>
      </c>
    </row>
    <row r="9" spans="1:14" x14ac:dyDescent="0.25">
      <c r="A9" s="2">
        <v>45571</v>
      </c>
      <c r="B9" s="3">
        <v>0.57986111111111116</v>
      </c>
      <c r="C9" s="3">
        <v>0.62152777777777779</v>
      </c>
      <c r="D9" s="3">
        <f t="shared" si="2"/>
        <v>4.166666666666663E-2</v>
      </c>
      <c r="E9" s="5">
        <f t="shared" si="3"/>
        <v>59.999999999999943</v>
      </c>
      <c r="F9" s="5">
        <f t="shared" si="4"/>
        <v>0.999999999999999</v>
      </c>
      <c r="G9" s="7">
        <f t="shared" si="0"/>
        <v>22.499999999999979</v>
      </c>
      <c r="H9" t="s">
        <v>14</v>
      </c>
      <c r="L9">
        <f t="shared" si="1"/>
        <v>8</v>
      </c>
    </row>
    <row r="10" spans="1:14" x14ac:dyDescent="0.25">
      <c r="A10" s="2">
        <v>45575</v>
      </c>
      <c r="B10" s="3">
        <v>0.77083333333333337</v>
      </c>
      <c r="C10" s="3">
        <v>0.79027777777777775</v>
      </c>
      <c r="D10" s="3">
        <f t="shared" si="2"/>
        <v>1.9444444444444375E-2</v>
      </c>
      <c r="E10" s="5">
        <f t="shared" si="3"/>
        <v>27.999999999999901</v>
      </c>
      <c r="F10" s="5">
        <f t="shared" si="4"/>
        <v>0.46666666666666501</v>
      </c>
      <c r="G10" s="7">
        <f t="shared" si="0"/>
        <v>10.499999999999963</v>
      </c>
      <c r="H10" t="s">
        <v>14</v>
      </c>
      <c r="L10">
        <f t="shared" si="1"/>
        <v>9</v>
      </c>
    </row>
    <row r="11" spans="1:14" x14ac:dyDescent="0.25">
      <c r="A11" s="8">
        <v>45575</v>
      </c>
      <c r="B11" s="3">
        <v>0.83333333333333337</v>
      </c>
      <c r="C11" s="3">
        <v>0.875</v>
      </c>
      <c r="D11" s="3">
        <f t="shared" si="2"/>
        <v>4.166666666666663E-2</v>
      </c>
      <c r="E11" s="5">
        <f t="shared" si="3"/>
        <v>59.999999999999943</v>
      </c>
      <c r="F11" s="5">
        <f t="shared" si="4"/>
        <v>0.999999999999999</v>
      </c>
      <c r="G11" s="7">
        <f t="shared" si="0"/>
        <v>22.499999999999979</v>
      </c>
      <c r="H11" t="s">
        <v>14</v>
      </c>
      <c r="L11">
        <f t="shared" si="1"/>
        <v>10</v>
      </c>
    </row>
    <row r="12" spans="1:14" x14ac:dyDescent="0.25">
      <c r="A12" s="2">
        <v>45576</v>
      </c>
      <c r="B12" s="3">
        <v>0.49513888888888891</v>
      </c>
      <c r="C12" s="3">
        <v>0.52083333333333337</v>
      </c>
      <c r="D12" s="3">
        <f t="shared" si="2"/>
        <v>2.5694444444444464E-2</v>
      </c>
      <c r="E12" s="5">
        <f t="shared" si="3"/>
        <v>37.000000000000028</v>
      </c>
      <c r="F12" s="5">
        <f t="shared" si="4"/>
        <v>0.61666666666666714</v>
      </c>
      <c r="G12" s="7">
        <f t="shared" si="0"/>
        <v>13.875000000000011</v>
      </c>
      <c r="H12" t="s">
        <v>14</v>
      </c>
      <c r="L12">
        <f t="shared" si="1"/>
        <v>11</v>
      </c>
    </row>
    <row r="13" spans="1:14" x14ac:dyDescent="0.25">
      <c r="A13" s="2">
        <v>45577</v>
      </c>
      <c r="B13" s="3">
        <v>0.48541666666666666</v>
      </c>
      <c r="C13" s="3">
        <v>0.57152777777777775</v>
      </c>
      <c r="D13" s="3">
        <f t="shared" si="2"/>
        <v>8.6111111111111083E-2</v>
      </c>
      <c r="E13" s="5">
        <f t="shared" si="3"/>
        <v>123.99999999999996</v>
      </c>
      <c r="F13" s="5">
        <f t="shared" si="4"/>
        <v>2.066666666666666</v>
      </c>
      <c r="G13" s="7">
        <f t="shared" si="0"/>
        <v>46.499999999999986</v>
      </c>
      <c r="H13" t="s">
        <v>14</v>
      </c>
    </row>
    <row r="14" spans="1:14" x14ac:dyDescent="0.25">
      <c r="A14" s="8">
        <v>45577</v>
      </c>
      <c r="B14" s="3">
        <v>0.62708333333333333</v>
      </c>
      <c r="C14" s="3">
        <v>0.73333333333333328</v>
      </c>
      <c r="D14" s="3">
        <f t="shared" si="2"/>
        <v>0.10624999999999996</v>
      </c>
      <c r="E14" s="5">
        <f t="shared" si="3"/>
        <v>152.99999999999994</v>
      </c>
      <c r="F14" s="5">
        <f t="shared" si="4"/>
        <v>2.5499999999999989</v>
      </c>
      <c r="G14" s="7">
        <f t="shared" si="0"/>
        <v>57.374999999999979</v>
      </c>
      <c r="H14" t="s">
        <v>14</v>
      </c>
    </row>
    <row r="15" spans="1:14" x14ac:dyDescent="0.25">
      <c r="A15" s="2">
        <v>45578</v>
      </c>
      <c r="B15" s="3">
        <v>0.42222222222222222</v>
      </c>
      <c r="C15" s="3">
        <v>0.54513888888888884</v>
      </c>
      <c r="D15" s="3">
        <f t="shared" si="2"/>
        <v>0.12291666666666662</v>
      </c>
      <c r="E15" s="5">
        <f t="shared" si="3"/>
        <v>176.99999999999994</v>
      </c>
      <c r="F15" s="5">
        <f t="shared" si="4"/>
        <v>2.9499999999999988</v>
      </c>
      <c r="G15" s="7">
        <f t="shared" si="0"/>
        <v>66.374999999999972</v>
      </c>
      <c r="H15" t="s">
        <v>14</v>
      </c>
    </row>
    <row r="16" spans="1:14" x14ac:dyDescent="0.25">
      <c r="A16" s="2">
        <v>45578</v>
      </c>
      <c r="B16" s="3">
        <v>0.58611111111111114</v>
      </c>
      <c r="C16" s="3">
        <v>0.62083333333333335</v>
      </c>
      <c r="D16" s="3">
        <f t="shared" si="2"/>
        <v>3.472222222222221E-2</v>
      </c>
      <c r="E16" s="5">
        <f t="shared" si="3"/>
        <v>49.999999999999986</v>
      </c>
      <c r="F16" s="5">
        <f t="shared" si="4"/>
        <v>0.83333333333333315</v>
      </c>
      <c r="G16" s="7">
        <f t="shared" si="0"/>
        <v>18.749999999999996</v>
      </c>
      <c r="H16" t="s">
        <v>14</v>
      </c>
    </row>
    <row r="17" spans="1:8" x14ac:dyDescent="0.25">
      <c r="A17" s="2">
        <v>45578</v>
      </c>
      <c r="B17" s="9">
        <v>0.91388888888888886</v>
      </c>
      <c r="C17" s="3">
        <v>0.98263888888888884</v>
      </c>
      <c r="D17" s="3">
        <f t="shared" si="2"/>
        <v>6.8749999999999978E-2</v>
      </c>
      <c r="E17" s="5">
        <f t="shared" si="3"/>
        <v>98.999999999999972</v>
      </c>
      <c r="F17" s="5">
        <f t="shared" si="4"/>
        <v>1.6499999999999995</v>
      </c>
      <c r="G17" s="7">
        <f t="shared" si="0"/>
        <v>37.124999999999986</v>
      </c>
      <c r="H17" t="s">
        <v>14</v>
      </c>
    </row>
    <row r="18" spans="1:8" x14ac:dyDescent="0.25">
      <c r="A18" s="2">
        <v>45579</v>
      </c>
      <c r="B18" s="9">
        <v>0.81597222222222221</v>
      </c>
      <c r="C18" s="9">
        <v>0.89930555555555558</v>
      </c>
      <c r="D18" s="3">
        <f t="shared" si="2"/>
        <v>8.333333333333337E-2</v>
      </c>
      <c r="E18" s="5">
        <f t="shared" si="3"/>
        <v>120.00000000000006</v>
      </c>
      <c r="F18" s="5">
        <f t="shared" si="4"/>
        <v>2.0000000000000009</v>
      </c>
      <c r="G18" s="7">
        <f t="shared" si="0"/>
        <v>45.000000000000021</v>
      </c>
      <c r="H18" t="s">
        <v>14</v>
      </c>
    </row>
    <row r="19" spans="1:8" x14ac:dyDescent="0.25">
      <c r="A19" s="2">
        <v>45580</v>
      </c>
      <c r="B19" s="3">
        <v>0.98402777777777772</v>
      </c>
      <c r="C19" s="9">
        <v>1.0208333333333333</v>
      </c>
      <c r="D19" s="3">
        <f t="shared" si="2"/>
        <v>3.6805555555555536E-2</v>
      </c>
      <c r="E19" s="5">
        <f t="shared" si="3"/>
        <v>52.999999999999972</v>
      </c>
      <c r="F19" s="5">
        <f t="shared" si="4"/>
        <v>0.88333333333333286</v>
      </c>
      <c r="G19" s="7">
        <f t="shared" si="0"/>
        <v>19.874999999999989</v>
      </c>
      <c r="H19" t="s">
        <v>14</v>
      </c>
    </row>
    <row r="20" spans="1:8" x14ac:dyDescent="0.25">
      <c r="A20" s="2">
        <v>45583</v>
      </c>
      <c r="B20" s="9">
        <v>0.92013888888888884</v>
      </c>
      <c r="C20" s="9">
        <v>0.98541666666666672</v>
      </c>
      <c r="D20" s="3">
        <f t="shared" si="2"/>
        <v>6.5277777777777879E-2</v>
      </c>
      <c r="E20" s="5">
        <f t="shared" si="3"/>
        <v>94.000000000000142</v>
      </c>
      <c r="F20" s="5">
        <f t="shared" si="4"/>
        <v>1.5666666666666691</v>
      </c>
      <c r="G20" s="7">
        <f t="shared" si="0"/>
        <v>35.250000000000057</v>
      </c>
      <c r="H20" t="s">
        <v>14</v>
      </c>
    </row>
    <row r="21" spans="1:8" x14ac:dyDescent="0.25">
      <c r="A21" s="2">
        <v>45584</v>
      </c>
      <c r="B21" s="9">
        <v>0.67291666666666672</v>
      </c>
      <c r="C21" s="9">
        <v>0.76736111111111116</v>
      </c>
      <c r="D21" s="3">
        <f t="shared" si="2"/>
        <v>9.4444444444444442E-2</v>
      </c>
      <c r="E21" s="5">
        <f t="shared" si="3"/>
        <v>136</v>
      </c>
      <c r="F21" s="5">
        <f t="shared" si="4"/>
        <v>2.2666666666666666</v>
      </c>
      <c r="G21" s="7">
        <f t="shared" si="0"/>
        <v>51</v>
      </c>
      <c r="H21" t="s">
        <v>14</v>
      </c>
    </row>
    <row r="22" spans="1:8" x14ac:dyDescent="0.25">
      <c r="A22" s="2">
        <v>45585</v>
      </c>
      <c r="B22" s="9">
        <v>0.83472222222222225</v>
      </c>
      <c r="C22" s="3">
        <v>0.96388888888888891</v>
      </c>
      <c r="D22" s="3">
        <f t="shared" si="2"/>
        <v>0.12916666666666665</v>
      </c>
      <c r="E22" s="5">
        <f t="shared" si="3"/>
        <v>185.99999999999997</v>
      </c>
      <c r="F22" s="5">
        <f t="shared" si="4"/>
        <v>3.0999999999999996</v>
      </c>
      <c r="G22" s="7">
        <f t="shared" si="0"/>
        <v>69.749999999999986</v>
      </c>
    </row>
    <row r="31" spans="1:8" x14ac:dyDescent="0.25">
      <c r="D31" s="3"/>
    </row>
    <row r="33" spans="2:2" x14ac:dyDescent="0.25">
      <c r="B33" s="1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Patrick Carr</dc:creator>
  <cp:lastModifiedBy>Andrew Patrick Carr</cp:lastModifiedBy>
  <dcterms:created xsi:type="dcterms:W3CDTF">2024-04-16T21:21:56Z</dcterms:created>
  <dcterms:modified xsi:type="dcterms:W3CDTF">2024-10-21T06:09:05Z</dcterms:modified>
</cp:coreProperties>
</file>