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wcarr/Documents/CV_OrigamiRobot_Fall2024/"/>
    </mc:Choice>
  </mc:AlternateContent>
  <xr:revisionPtr revIDLastSave="0" documentId="13_ncr:1_{F7669F65-DBE8-514E-B10B-77C7E0B41638}" xr6:coauthVersionLast="47" xr6:coauthVersionMax="47" xr10:uidLastSave="{00000000-0000-0000-0000-000000000000}"/>
  <bookViews>
    <workbookView xWindow="400" yWindow="500" windowWidth="25560" windowHeight="15200" xr2:uid="{224015C0-04A6-AE4F-9153-85C745022AD7}"/>
  </bookViews>
  <sheets>
    <sheet name="Sheet1" sheetId="1" r:id="rId1"/>
  </sheets>
  <calcPr calcId="191029" iterate="1" iterateCount="10000" iterateDelta="1E-4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M10" i="1"/>
  <c r="D51" i="1"/>
  <c r="E51" i="1" s="1"/>
  <c r="F51" i="1" s="1"/>
  <c r="G51" i="1" s="1"/>
  <c r="D50" i="1"/>
  <c r="E50" i="1"/>
  <c r="F50" i="1" s="1"/>
  <c r="G50" i="1" s="1"/>
  <c r="D49" i="1"/>
  <c r="E49" i="1" s="1"/>
  <c r="F49" i="1" s="1"/>
  <c r="G49" i="1" s="1"/>
  <c r="D48" i="1"/>
  <c r="E48" i="1" s="1"/>
  <c r="F48" i="1" s="1"/>
  <c r="G48" i="1" s="1"/>
  <c r="N9" i="1"/>
  <c r="M9" i="1"/>
  <c r="D47" i="1"/>
  <c r="E47" i="1"/>
  <c r="F47" i="1" s="1"/>
  <c r="G47" i="1" s="1"/>
  <c r="D46" i="1"/>
  <c r="E46" i="1" s="1"/>
  <c r="F46" i="1" s="1"/>
  <c r="G46" i="1" s="1"/>
  <c r="D45" i="1"/>
  <c r="E45" i="1" s="1"/>
  <c r="F45" i="1" s="1"/>
  <c r="G45" i="1" s="1"/>
  <c r="D44" i="1"/>
  <c r="E44" i="1"/>
  <c r="F44" i="1"/>
  <c r="G44" i="1" s="1"/>
  <c r="D43" i="1"/>
  <c r="E43" i="1" s="1"/>
  <c r="F43" i="1" s="1"/>
  <c r="G43" i="1" s="1"/>
  <c r="D42" i="1"/>
  <c r="E42" i="1" s="1"/>
  <c r="F42" i="1" s="1"/>
  <c r="G42" i="1" s="1"/>
  <c r="N8" i="1"/>
  <c r="M8" i="1"/>
  <c r="D41" i="1"/>
  <c r="E41" i="1" s="1"/>
  <c r="F41" i="1" s="1"/>
  <c r="G41" i="1" s="1"/>
  <c r="D40" i="1"/>
  <c r="E40" i="1" s="1"/>
  <c r="F40" i="1" s="1"/>
  <c r="G40" i="1" s="1"/>
  <c r="D39" i="1"/>
  <c r="E39" i="1" s="1"/>
  <c r="F39" i="1" s="1"/>
  <c r="G39" i="1" s="1"/>
  <c r="D38" i="1"/>
  <c r="E38" i="1" s="1"/>
  <c r="F38" i="1" s="1"/>
  <c r="G38" i="1" s="1"/>
  <c r="D37" i="1"/>
  <c r="E37" i="1" s="1"/>
  <c r="F37" i="1" s="1"/>
  <c r="G37" i="1" s="1"/>
  <c r="D36" i="1"/>
  <c r="E36" i="1" s="1"/>
  <c r="F36" i="1" s="1"/>
  <c r="G36" i="1" s="1"/>
  <c r="D35" i="1"/>
  <c r="E35" i="1" s="1"/>
  <c r="F35" i="1" s="1"/>
  <c r="G35" i="1" s="1"/>
  <c r="D34" i="1"/>
  <c r="E34" i="1" s="1"/>
  <c r="F34" i="1" s="1"/>
  <c r="G34" i="1" s="1"/>
  <c r="N7" i="1"/>
  <c r="M7" i="1"/>
  <c r="D33" i="1"/>
  <c r="E33" i="1" s="1"/>
  <c r="F33" i="1" s="1"/>
  <c r="G33" i="1" s="1"/>
  <c r="D32" i="1"/>
  <c r="E32" i="1" s="1"/>
  <c r="F32" i="1" s="1"/>
  <c r="G32" i="1" s="1"/>
  <c r="D31" i="1"/>
  <c r="E31" i="1"/>
  <c r="F31" i="1" s="1"/>
  <c r="G31" i="1" s="1"/>
  <c r="D30" i="1"/>
  <c r="E30" i="1" s="1"/>
  <c r="F30" i="1" s="1"/>
  <c r="G30" i="1" s="1"/>
  <c r="D29" i="1"/>
  <c r="E29" i="1" s="1"/>
  <c r="F29" i="1" s="1"/>
  <c r="G29" i="1" s="1"/>
  <c r="N6" i="1"/>
  <c r="M6" i="1"/>
  <c r="D28" i="1"/>
  <c r="E28" i="1" s="1"/>
  <c r="F28" i="1" s="1"/>
  <c r="G28" i="1" s="1"/>
  <c r="D27" i="1"/>
  <c r="E27" i="1" s="1"/>
  <c r="F27" i="1" s="1"/>
  <c r="G27" i="1" s="1"/>
  <c r="D26" i="1"/>
  <c r="E26" i="1" s="1"/>
  <c r="F26" i="1" s="1"/>
  <c r="G26" i="1" s="1"/>
  <c r="D25" i="1"/>
  <c r="E25" i="1" s="1"/>
  <c r="F25" i="1" s="1"/>
  <c r="G25" i="1" s="1"/>
  <c r="D24" i="1"/>
  <c r="E24" i="1" s="1"/>
  <c r="F24" i="1" s="1"/>
  <c r="G24" i="1" s="1"/>
  <c r="N5" i="1"/>
  <c r="D23" i="1"/>
  <c r="E23" i="1" s="1"/>
  <c r="F23" i="1" s="1"/>
  <c r="G23" i="1" s="1"/>
  <c r="D22" i="1"/>
  <c r="E22" i="1" s="1"/>
  <c r="D21" i="1"/>
  <c r="E21" i="1" s="1"/>
  <c r="F21" i="1" s="1"/>
  <c r="G21" i="1" s="1"/>
  <c r="D20" i="1"/>
  <c r="E20" i="1" s="1"/>
  <c r="F20" i="1" s="1"/>
  <c r="G20" i="1" s="1"/>
  <c r="N4" i="1"/>
  <c r="M4" i="1"/>
  <c r="N2" i="1"/>
  <c r="N3" i="1"/>
  <c r="M3" i="1"/>
  <c r="M2" i="1"/>
  <c r="L12" i="1"/>
  <c r="L4" i="1"/>
  <c r="L5" i="1"/>
  <c r="L6" i="1"/>
  <c r="L7" i="1" s="1"/>
  <c r="L8" i="1" s="1"/>
  <c r="L9" i="1" s="1"/>
  <c r="L10" i="1" s="1"/>
  <c r="L11" i="1" s="1"/>
  <c r="L3" i="1"/>
  <c r="A4" i="1"/>
  <c r="F22" i="1" l="1"/>
  <c r="G22" i="1" s="1"/>
  <c r="M5" i="1"/>
  <c r="D14" i="1"/>
  <c r="E14" i="1" s="1"/>
  <c r="F14" i="1" s="1"/>
  <c r="D15" i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E15" i="1" l="1"/>
  <c r="F15" i="1" s="1"/>
  <c r="G15" i="1" s="1"/>
  <c r="G14" i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4" i="1"/>
  <c r="E4" i="1" s="1"/>
  <c r="F4" i="1" s="1"/>
  <c r="G4" i="1" s="1"/>
  <c r="E8" i="1" l="1"/>
  <c r="F8" i="1" s="1"/>
  <c r="G8" i="1" s="1"/>
  <c r="D3" i="1"/>
  <c r="E3" i="1" s="1"/>
  <c r="F3" i="1" s="1"/>
  <c r="D2" i="1"/>
  <c r="E2" i="1" s="1"/>
  <c r="F2" i="1" s="1"/>
  <c r="G2" i="1" l="1"/>
  <c r="I2" i="1"/>
  <c r="G3" i="1"/>
  <c r="J2" i="1" l="1"/>
  <c r="K2" i="1" s="1"/>
</calcChain>
</file>

<file path=xl/sharedStrings.xml><?xml version="1.0" encoding="utf-8"?>
<sst xmlns="http://schemas.openxmlformats.org/spreadsheetml/2006/main" count="65" uniqueCount="15">
  <si>
    <t>Date</t>
  </si>
  <si>
    <t>Time In</t>
  </si>
  <si>
    <t>Time out</t>
  </si>
  <si>
    <t>Number of hours</t>
  </si>
  <si>
    <t>Delta Time</t>
  </si>
  <si>
    <t>Number of minutes</t>
  </si>
  <si>
    <t>Money</t>
  </si>
  <si>
    <t>Total Hours</t>
  </si>
  <si>
    <t>Total Money</t>
  </si>
  <si>
    <t>Taxed</t>
  </si>
  <si>
    <t>DON'T FORGET TO SAVE (local)</t>
  </si>
  <si>
    <t>Hour Totals</t>
  </si>
  <si>
    <t>Week</t>
  </si>
  <si>
    <t>Logged?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</si>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</sst>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h:mm;@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16" fontId="0" fillId="0" borderId="0" xfId="0" applyNumberFormat="1"/>
    <xf numFmtId="165" fontId="0" fillId="0" borderId="0" xfId="0" applyNumberFormat="1"/>
    <xf numFmtId="0" fontId="1" fillId="0" borderId="1" xfId="0" applyFont="1" applyBorder="1"/>
    <xf numFmtId="2" fontId="1" fillId="0" borderId="1" xfId="0" applyNumberFormat="1" applyFont="1" applyBorder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EA8C-00B7-4644-8B52-A8FB020FE4FD}">
  <dimension ref="A1:N59"/>
  <sheetViews>
    <sheetView tabSelected="1" topLeftCell="A31" zoomScale="110" zoomScaleNormal="110" workbookViewId="0">
      <selection activeCell="H51" sqref="H51"/>
    </sheetView>
  </sheetViews>
  <sheetFormatPr baseColWidth="10" defaultColWidth="11" defaultRowHeight="16" x14ac:dyDescent="0.2"/>
  <cols>
    <col min="4" max="4" width="14.83203125" bestFit="1" customWidth="1"/>
    <col min="5" max="5" width="17.1640625" style="4" bestFit="1" customWidth="1"/>
    <col min="6" max="6" width="14.83203125" bestFit="1" customWidth="1"/>
  </cols>
  <sheetData>
    <row r="1" spans="1:14" x14ac:dyDescent="0.2">
      <c r="A1" s="8" t="s">
        <v>0</v>
      </c>
      <c r="B1" s="8" t="s">
        <v>1</v>
      </c>
      <c r="C1" s="8" t="s">
        <v>2</v>
      </c>
      <c r="D1" s="8" t="s">
        <v>4</v>
      </c>
      <c r="E1" s="9" t="s">
        <v>5</v>
      </c>
      <c r="F1" s="8" t="s">
        <v>3</v>
      </c>
      <c r="G1" s="8" t="s">
        <v>6</v>
      </c>
      <c r="H1" s="8" t="s">
        <v>13</v>
      </c>
      <c r="I1" s="8" t="s">
        <v>7</v>
      </c>
      <c r="J1" s="8" t="s">
        <v>8</v>
      </c>
      <c r="K1" s="8" t="s">
        <v>9</v>
      </c>
      <c r="L1" s="8" t="s">
        <v>12</v>
      </c>
      <c r="M1" s="8" t="s">
        <v>11</v>
      </c>
      <c r="N1" s="8" t="s">
        <v>6</v>
      </c>
    </row>
    <row r="2" spans="1:14" x14ac:dyDescent="0.2">
      <c r="A2" s="2">
        <v>45563</v>
      </c>
      <c r="B2" s="7">
        <v>0.625</v>
      </c>
      <c r="C2" s="7">
        <v>0.70833333333333337</v>
      </c>
      <c r="D2" s="3">
        <f>C2-B2</f>
        <v>8.333333333333337E-2</v>
      </c>
      <c r="E2" s="4">
        <f>D2*1440</f>
        <v>120.00000000000006</v>
      </c>
      <c r="F2" s="4">
        <f>E2/60</f>
        <v>2.0000000000000009</v>
      </c>
      <c r="G2" s="5">
        <f>F2*22.5</f>
        <v>45.000000000000021</v>
      </c>
      <c r="H2" t="s">
        <v>14</v>
      </c>
      <c r="I2" s="4">
        <f>SUM(F:F)</f>
        <v>84.416666666666671</v>
      </c>
      <c r="J2" s="5">
        <f>SUM(G:G)</f>
        <v>1899.375</v>
      </c>
      <c r="K2" s="5">
        <f>J2*(1-0.18)</f>
        <v>1557.4875000000002</v>
      </c>
      <c r="L2">
        <v>1</v>
      </c>
      <c r="M2" s="3">
        <f>D2</f>
        <v>8.333333333333337E-2</v>
      </c>
      <c r="N2" s="5">
        <f>G2</f>
        <v>45.000000000000021</v>
      </c>
    </row>
    <row r="3" spans="1:14" x14ac:dyDescent="0.2">
      <c r="A3" s="2">
        <v>45565</v>
      </c>
      <c r="B3" s="7">
        <v>0.54166666666666663</v>
      </c>
      <c r="C3" s="7">
        <v>0.60416666666666663</v>
      </c>
      <c r="D3" s="3">
        <f>C3-B3</f>
        <v>6.25E-2</v>
      </c>
      <c r="E3" s="4">
        <f>D3*1440</f>
        <v>90</v>
      </c>
      <c r="F3" s="4">
        <f>E3/60</f>
        <v>1.5</v>
      </c>
      <c r="G3" s="5">
        <f t="shared" ref="G3:G51" si="0">F3*22.5</f>
        <v>33.75</v>
      </c>
      <c r="H3" t="s">
        <v>14</v>
      </c>
      <c r="L3">
        <f>L2+1</f>
        <v>2</v>
      </c>
      <c r="M3" s="3">
        <f>SUM(D3:D9)</f>
        <v>0.40625000000000006</v>
      </c>
      <c r="N3" s="5">
        <f>SUM(G3:G9)</f>
        <v>219.37500000000003</v>
      </c>
    </row>
    <row r="4" spans="1:14" x14ac:dyDescent="0.2">
      <c r="A4" s="2">
        <f>A3</f>
        <v>45565</v>
      </c>
      <c r="B4" s="7">
        <v>0.64583333333333337</v>
      </c>
      <c r="C4" s="7">
        <v>0.74652777777777779</v>
      </c>
      <c r="D4" s="3">
        <f>C4-B4</f>
        <v>0.10069444444444442</v>
      </c>
      <c r="E4" s="4">
        <f>D4*1440</f>
        <v>144.99999999999997</v>
      </c>
      <c r="F4" s="4">
        <f>E4/60</f>
        <v>2.4166666666666661</v>
      </c>
      <c r="G4" s="5">
        <f t="shared" si="0"/>
        <v>54.374999999999986</v>
      </c>
      <c r="H4" t="s">
        <v>14</v>
      </c>
      <c r="L4">
        <f t="shared" ref="L4:L12" si="1">L3+1</f>
        <v>3</v>
      </c>
      <c r="M4" s="3">
        <f>SUM(D10:D17)</f>
        <v>0.50555555555555531</v>
      </c>
      <c r="N4" s="5">
        <f>SUM(G10:G17)</f>
        <v>272.99999999999989</v>
      </c>
    </row>
    <row r="5" spans="1:14" x14ac:dyDescent="0.2">
      <c r="A5" s="2">
        <v>45565</v>
      </c>
      <c r="B5" s="7">
        <v>0.95833333333333337</v>
      </c>
      <c r="C5" s="7">
        <v>1</v>
      </c>
      <c r="D5" s="3">
        <f t="shared" ref="D5:D51" si="2">C5-B5</f>
        <v>4.166666666666663E-2</v>
      </c>
      <c r="E5" s="4">
        <f t="shared" ref="E5:E51" si="3">D5*1440</f>
        <v>59.999999999999943</v>
      </c>
      <c r="F5" s="4">
        <f t="shared" ref="F5:F51" si="4">E5/60</f>
        <v>0.999999999999999</v>
      </c>
      <c r="G5" s="5">
        <f t="shared" si="0"/>
        <v>22.499999999999979</v>
      </c>
      <c r="H5" t="s">
        <v>14</v>
      </c>
      <c r="L5">
        <f t="shared" si="1"/>
        <v>4</v>
      </c>
      <c r="M5" s="3">
        <f>SUM(D18:D22)</f>
        <v>0.40902777777777788</v>
      </c>
      <c r="N5" s="5">
        <f>SUM(G18:G22)</f>
        <v>220.87500000000006</v>
      </c>
    </row>
    <row r="6" spans="1:14" x14ac:dyDescent="0.2">
      <c r="A6" s="2">
        <v>45566</v>
      </c>
      <c r="B6" s="7">
        <v>0.45833333333333331</v>
      </c>
      <c r="C6" s="7">
        <v>0.49652777777777779</v>
      </c>
      <c r="D6" s="3">
        <f t="shared" si="2"/>
        <v>3.8194444444444475E-2</v>
      </c>
      <c r="E6" s="4">
        <f t="shared" si="3"/>
        <v>55.000000000000043</v>
      </c>
      <c r="F6" s="4">
        <f t="shared" si="4"/>
        <v>0.91666666666666741</v>
      </c>
      <c r="G6" s="5">
        <f t="shared" si="0"/>
        <v>20.625000000000018</v>
      </c>
      <c r="H6" t="s">
        <v>14</v>
      </c>
      <c r="L6">
        <f t="shared" si="1"/>
        <v>5</v>
      </c>
      <c r="M6" s="3">
        <f>SUM(D23:D28)</f>
        <v>0.47499999999999981</v>
      </c>
      <c r="N6" s="5">
        <f>SUM(G23:G28)</f>
        <v>256.49999999999989</v>
      </c>
    </row>
    <row r="7" spans="1:14" x14ac:dyDescent="0.2">
      <c r="A7" s="2">
        <v>45567</v>
      </c>
      <c r="B7" s="7">
        <v>0.55555555555555558</v>
      </c>
      <c r="C7" s="7">
        <v>0.61111111111111116</v>
      </c>
      <c r="D7" s="3">
        <f t="shared" si="2"/>
        <v>5.555555555555558E-2</v>
      </c>
      <c r="E7" s="4">
        <f t="shared" si="3"/>
        <v>80.000000000000028</v>
      </c>
      <c r="F7" s="4">
        <f t="shared" si="4"/>
        <v>1.3333333333333337</v>
      </c>
      <c r="G7" s="5">
        <f t="shared" si="0"/>
        <v>30.000000000000007</v>
      </c>
      <c r="H7" t="s">
        <v>14</v>
      </c>
      <c r="L7">
        <f t="shared" si="1"/>
        <v>6</v>
      </c>
      <c r="M7" s="3">
        <f>SUM(D29:D33)</f>
        <v>0.36180555555555555</v>
      </c>
      <c r="N7" s="5">
        <f>SUM(G29:G33)</f>
        <v>195.37499999999997</v>
      </c>
    </row>
    <row r="8" spans="1:14" x14ac:dyDescent="0.2">
      <c r="A8" s="2">
        <v>45570</v>
      </c>
      <c r="B8" s="7">
        <v>0.51388888888888884</v>
      </c>
      <c r="C8" s="7">
        <v>0.57986111111111116</v>
      </c>
      <c r="D8" s="3">
        <f t="shared" si="2"/>
        <v>6.5972222222222321E-2</v>
      </c>
      <c r="E8" s="4">
        <f t="shared" si="3"/>
        <v>95.000000000000142</v>
      </c>
      <c r="F8" s="4">
        <f t="shared" si="4"/>
        <v>1.5833333333333357</v>
      </c>
      <c r="G8" s="5">
        <f t="shared" si="0"/>
        <v>35.625000000000057</v>
      </c>
      <c r="H8" t="s">
        <v>14</v>
      </c>
      <c r="L8">
        <f t="shared" si="1"/>
        <v>7</v>
      </c>
      <c r="M8" s="3">
        <f>SUM(D34:D41)</f>
        <v>0.43402777777777779</v>
      </c>
      <c r="N8" s="5">
        <f>SUM(G34:G41)</f>
        <v>234.375</v>
      </c>
    </row>
    <row r="9" spans="1:14" x14ac:dyDescent="0.2">
      <c r="A9" s="2">
        <v>45571</v>
      </c>
      <c r="B9" s="7">
        <v>0.57986111111111116</v>
      </c>
      <c r="C9" s="7">
        <v>0.62152777777777779</v>
      </c>
      <c r="D9" s="3">
        <f t="shared" si="2"/>
        <v>4.166666666666663E-2</v>
      </c>
      <c r="E9" s="4">
        <f t="shared" si="3"/>
        <v>59.999999999999943</v>
      </c>
      <c r="F9" s="4">
        <f t="shared" si="4"/>
        <v>0.999999999999999</v>
      </c>
      <c r="G9" s="5">
        <f t="shared" si="0"/>
        <v>22.499999999999979</v>
      </c>
      <c r="H9" t="s">
        <v>14</v>
      </c>
      <c r="L9">
        <f t="shared" si="1"/>
        <v>8</v>
      </c>
      <c r="M9" s="3">
        <f xml:space="preserve"> SUM(D42:D47)</f>
        <v>0.61736111111111114</v>
      </c>
      <c r="N9" s="5">
        <f xml:space="preserve"> SUM(G42:G47)</f>
        <v>333.375</v>
      </c>
    </row>
    <row r="10" spans="1:14" x14ac:dyDescent="0.2">
      <c r="A10" s="2">
        <v>45575</v>
      </c>
      <c r="B10" s="7">
        <v>0.77083333333333337</v>
      </c>
      <c r="C10" s="7">
        <v>0.79027777777777775</v>
      </c>
      <c r="D10" s="3">
        <f t="shared" si="2"/>
        <v>1.9444444444444375E-2</v>
      </c>
      <c r="E10" s="4">
        <f t="shared" si="3"/>
        <v>27.999999999999901</v>
      </c>
      <c r="F10" s="4">
        <f t="shared" si="4"/>
        <v>0.46666666666666501</v>
      </c>
      <c r="G10" s="5">
        <f t="shared" si="0"/>
        <v>10.499999999999963</v>
      </c>
      <c r="H10" t="s">
        <v>14</v>
      </c>
      <c r="L10">
        <f t="shared" si="1"/>
        <v>9</v>
      </c>
      <c r="M10" s="3">
        <f>SUM(D48:D51)</f>
        <v>0.22500000000000009</v>
      </c>
      <c r="N10" s="5">
        <f>SUM(G48:G51)</f>
        <v>121.50000000000006</v>
      </c>
    </row>
    <row r="11" spans="1:14" x14ac:dyDescent="0.2">
      <c r="A11" s="6">
        <v>45575</v>
      </c>
      <c r="B11" s="7">
        <v>0.83333333333333337</v>
      </c>
      <c r="C11" s="7">
        <v>0.875</v>
      </c>
      <c r="D11" s="3">
        <f t="shared" si="2"/>
        <v>4.166666666666663E-2</v>
      </c>
      <c r="E11" s="4">
        <f t="shared" si="3"/>
        <v>59.999999999999943</v>
      </c>
      <c r="F11" s="4">
        <f t="shared" si="4"/>
        <v>0.999999999999999</v>
      </c>
      <c r="G11" s="5">
        <f t="shared" si="0"/>
        <v>22.499999999999979</v>
      </c>
      <c r="H11" t="s">
        <v>14</v>
      </c>
      <c r="L11">
        <f t="shared" si="1"/>
        <v>10</v>
      </c>
    </row>
    <row r="12" spans="1:14" x14ac:dyDescent="0.2">
      <c r="A12" s="2">
        <v>45576</v>
      </c>
      <c r="B12" s="7">
        <v>0.49513888888888891</v>
      </c>
      <c r="C12" s="7">
        <v>0.52083333333333337</v>
      </c>
      <c r="D12" s="3">
        <f t="shared" si="2"/>
        <v>2.5694444444444464E-2</v>
      </c>
      <c r="E12" s="4">
        <f t="shared" si="3"/>
        <v>37.000000000000028</v>
      </c>
      <c r="F12" s="4">
        <f t="shared" si="4"/>
        <v>0.61666666666666714</v>
      </c>
      <c r="G12" s="5">
        <f t="shared" si="0"/>
        <v>13.875000000000011</v>
      </c>
      <c r="H12" t="s">
        <v>14</v>
      </c>
      <c r="L12">
        <f t="shared" si="1"/>
        <v>11</v>
      </c>
    </row>
    <row r="13" spans="1:14" x14ac:dyDescent="0.2">
      <c r="A13" s="2">
        <v>45577</v>
      </c>
      <c r="B13" s="7">
        <v>0.48541666666666666</v>
      </c>
      <c r="C13" s="7">
        <v>0.57152777777777775</v>
      </c>
      <c r="D13" s="3">
        <f t="shared" si="2"/>
        <v>8.6111111111111083E-2</v>
      </c>
      <c r="E13" s="4">
        <f t="shared" si="3"/>
        <v>123.99999999999996</v>
      </c>
      <c r="F13" s="4">
        <f t="shared" si="4"/>
        <v>2.066666666666666</v>
      </c>
      <c r="G13" s="5">
        <f t="shared" si="0"/>
        <v>46.499999999999986</v>
      </c>
      <c r="H13" t="s">
        <v>14</v>
      </c>
    </row>
    <row r="14" spans="1:14" x14ac:dyDescent="0.2">
      <c r="A14" s="6">
        <v>45577</v>
      </c>
      <c r="B14" s="7">
        <v>0.62708333333333333</v>
      </c>
      <c r="C14" s="7">
        <v>0.73333333333333328</v>
      </c>
      <c r="D14" s="3">
        <f t="shared" si="2"/>
        <v>0.10624999999999996</v>
      </c>
      <c r="E14" s="4">
        <f t="shared" si="3"/>
        <v>152.99999999999994</v>
      </c>
      <c r="F14" s="4">
        <f t="shared" si="4"/>
        <v>2.5499999999999989</v>
      </c>
      <c r="G14" s="5">
        <f t="shared" si="0"/>
        <v>57.374999999999979</v>
      </c>
      <c r="H14" t="s">
        <v>14</v>
      </c>
    </row>
    <row r="15" spans="1:14" x14ac:dyDescent="0.2">
      <c r="A15" s="2">
        <v>45578</v>
      </c>
      <c r="B15" s="7">
        <v>0.42222222222222222</v>
      </c>
      <c r="C15" s="7">
        <v>0.54513888888888884</v>
      </c>
      <c r="D15" s="3">
        <f t="shared" si="2"/>
        <v>0.12291666666666662</v>
      </c>
      <c r="E15" s="4">
        <f t="shared" si="3"/>
        <v>176.99999999999994</v>
      </c>
      <c r="F15" s="4">
        <f t="shared" si="4"/>
        <v>2.9499999999999988</v>
      </c>
      <c r="G15" s="5">
        <f t="shared" si="0"/>
        <v>66.374999999999972</v>
      </c>
      <c r="H15" t="s">
        <v>14</v>
      </c>
    </row>
    <row r="16" spans="1:14" x14ac:dyDescent="0.2">
      <c r="A16" s="2">
        <v>45578</v>
      </c>
      <c r="B16" s="7">
        <v>0.58611111111111114</v>
      </c>
      <c r="C16" s="7">
        <v>0.62083333333333335</v>
      </c>
      <c r="D16" s="3">
        <f t="shared" si="2"/>
        <v>3.472222222222221E-2</v>
      </c>
      <c r="E16" s="4">
        <f t="shared" si="3"/>
        <v>49.999999999999986</v>
      </c>
      <c r="F16" s="4">
        <f t="shared" si="4"/>
        <v>0.83333333333333315</v>
      </c>
      <c r="G16" s="5">
        <f t="shared" si="0"/>
        <v>18.749999999999996</v>
      </c>
      <c r="H16" t="s">
        <v>14</v>
      </c>
    </row>
    <row r="17" spans="1:8" x14ac:dyDescent="0.2">
      <c r="A17" s="2">
        <v>45578</v>
      </c>
      <c r="B17" s="7">
        <v>0.91388888888888886</v>
      </c>
      <c r="C17" s="7">
        <v>0.98263888888888884</v>
      </c>
      <c r="D17" s="3">
        <f t="shared" si="2"/>
        <v>6.8749999999999978E-2</v>
      </c>
      <c r="E17" s="4">
        <f t="shared" si="3"/>
        <v>98.999999999999972</v>
      </c>
      <c r="F17" s="4">
        <f t="shared" si="4"/>
        <v>1.6499999999999995</v>
      </c>
      <c r="G17" s="5">
        <f t="shared" si="0"/>
        <v>37.124999999999986</v>
      </c>
      <c r="H17" t="s">
        <v>14</v>
      </c>
    </row>
    <row r="18" spans="1:8" x14ac:dyDescent="0.2">
      <c r="A18" s="2">
        <v>45579</v>
      </c>
      <c r="B18" s="7">
        <v>0.81597222222222221</v>
      </c>
      <c r="C18" s="7">
        <v>0.89930555555555558</v>
      </c>
      <c r="D18" s="3">
        <f t="shared" si="2"/>
        <v>8.333333333333337E-2</v>
      </c>
      <c r="E18" s="4">
        <f t="shared" si="3"/>
        <v>120.00000000000006</v>
      </c>
      <c r="F18" s="4">
        <f t="shared" si="4"/>
        <v>2.0000000000000009</v>
      </c>
      <c r="G18" s="5">
        <f t="shared" si="0"/>
        <v>45.000000000000021</v>
      </c>
      <c r="H18" t="s">
        <v>14</v>
      </c>
    </row>
    <row r="19" spans="1:8" x14ac:dyDescent="0.2">
      <c r="A19" s="2">
        <v>45580</v>
      </c>
      <c r="B19" s="7">
        <v>0.98402777777777772</v>
      </c>
      <c r="C19" s="7">
        <v>1.0208333333333333</v>
      </c>
      <c r="D19" s="3">
        <f t="shared" si="2"/>
        <v>3.6805555555555536E-2</v>
      </c>
      <c r="E19" s="4">
        <f t="shared" si="3"/>
        <v>52.999999999999972</v>
      </c>
      <c r="F19" s="4">
        <f t="shared" si="4"/>
        <v>0.88333333333333286</v>
      </c>
      <c r="G19" s="5">
        <f t="shared" si="0"/>
        <v>19.874999999999989</v>
      </c>
      <c r="H19" t="s">
        <v>14</v>
      </c>
    </row>
    <row r="20" spans="1:8" x14ac:dyDescent="0.2">
      <c r="A20" s="2">
        <v>45583</v>
      </c>
      <c r="B20" s="7">
        <v>0.92013888888888884</v>
      </c>
      <c r="C20" s="7">
        <v>0.98541666666666672</v>
      </c>
      <c r="D20" s="3">
        <f t="shared" si="2"/>
        <v>6.5277777777777879E-2</v>
      </c>
      <c r="E20" s="4">
        <f t="shared" si="3"/>
        <v>94.000000000000142</v>
      </c>
      <c r="F20" s="4">
        <f t="shared" si="4"/>
        <v>1.5666666666666691</v>
      </c>
      <c r="G20" s="5">
        <f t="shared" si="0"/>
        <v>35.250000000000057</v>
      </c>
      <c r="H20" t="s">
        <v>14</v>
      </c>
    </row>
    <row r="21" spans="1:8" x14ac:dyDescent="0.2">
      <c r="A21" s="2">
        <v>45584</v>
      </c>
      <c r="B21" s="7">
        <v>0.67291666666666672</v>
      </c>
      <c r="C21" s="7">
        <v>0.76736111111111116</v>
      </c>
      <c r="D21" s="3">
        <f t="shared" si="2"/>
        <v>9.4444444444444442E-2</v>
      </c>
      <c r="E21" s="4">
        <f t="shared" si="3"/>
        <v>136</v>
      </c>
      <c r="F21" s="4">
        <f t="shared" si="4"/>
        <v>2.2666666666666666</v>
      </c>
      <c r="G21" s="5">
        <f t="shared" si="0"/>
        <v>51</v>
      </c>
      <c r="H21" t="s">
        <v>14</v>
      </c>
    </row>
    <row r="22" spans="1:8" x14ac:dyDescent="0.2">
      <c r="A22" s="2">
        <v>45585</v>
      </c>
      <c r="B22" s="7">
        <v>0.83472222222222225</v>
      </c>
      <c r="C22" s="7">
        <v>0.96388888888888891</v>
      </c>
      <c r="D22" s="3">
        <f t="shared" si="2"/>
        <v>0.12916666666666665</v>
      </c>
      <c r="E22" s="4">
        <f t="shared" si="3"/>
        <v>185.99999999999997</v>
      </c>
      <c r="F22" s="4">
        <f t="shared" si="4"/>
        <v>3.0999999999999996</v>
      </c>
      <c r="G22" s="5">
        <f t="shared" si="0"/>
        <v>69.749999999999986</v>
      </c>
      <c r="H22" t="s">
        <v>14</v>
      </c>
    </row>
    <row r="23" spans="1:8" x14ac:dyDescent="0.2">
      <c r="A23" s="2">
        <v>45586</v>
      </c>
      <c r="B23" s="7">
        <v>0.82847222222222228</v>
      </c>
      <c r="C23" s="7">
        <v>0.88611111111111107</v>
      </c>
      <c r="D23" s="3">
        <f t="shared" si="2"/>
        <v>5.7638888888888795E-2</v>
      </c>
      <c r="E23" s="4">
        <f t="shared" si="3"/>
        <v>82.999999999999858</v>
      </c>
      <c r="F23" s="4">
        <f t="shared" si="4"/>
        <v>1.3833333333333309</v>
      </c>
      <c r="G23" s="5">
        <f t="shared" si="0"/>
        <v>31.124999999999943</v>
      </c>
      <c r="H23" t="s">
        <v>14</v>
      </c>
    </row>
    <row r="24" spans="1:8" x14ac:dyDescent="0.2">
      <c r="A24" s="2">
        <v>45588</v>
      </c>
      <c r="B24" s="7">
        <v>0.58125000000000004</v>
      </c>
      <c r="C24" s="7">
        <v>0.63055555555555554</v>
      </c>
      <c r="D24" s="3">
        <f t="shared" si="2"/>
        <v>4.9305555555555491E-2</v>
      </c>
      <c r="E24" s="4">
        <f t="shared" si="3"/>
        <v>70.999999999999915</v>
      </c>
      <c r="F24" s="4">
        <f t="shared" si="4"/>
        <v>1.183333333333332</v>
      </c>
      <c r="G24" s="5">
        <f t="shared" si="0"/>
        <v>26.624999999999972</v>
      </c>
      <c r="H24" t="s">
        <v>14</v>
      </c>
    </row>
    <row r="25" spans="1:8" x14ac:dyDescent="0.2">
      <c r="A25" s="2">
        <v>45588</v>
      </c>
      <c r="B25" s="7">
        <v>0.84861111111111109</v>
      </c>
      <c r="C25" s="7">
        <v>0.91041666666666665</v>
      </c>
      <c r="D25" s="3">
        <f t="shared" si="2"/>
        <v>6.1805555555555558E-2</v>
      </c>
      <c r="E25" s="4">
        <f t="shared" si="3"/>
        <v>89</v>
      </c>
      <c r="F25" s="4">
        <f t="shared" si="4"/>
        <v>1.4833333333333334</v>
      </c>
      <c r="G25" s="5">
        <f t="shared" si="0"/>
        <v>33.375</v>
      </c>
      <c r="H25" t="s">
        <v>14</v>
      </c>
    </row>
    <row r="26" spans="1:8" x14ac:dyDescent="0.2">
      <c r="A26" s="2">
        <v>45592</v>
      </c>
      <c r="B26" s="7">
        <v>0.48888888888888887</v>
      </c>
      <c r="C26" s="7">
        <v>0.7006944444444444</v>
      </c>
      <c r="D26" s="3">
        <f t="shared" si="2"/>
        <v>0.21180555555555552</v>
      </c>
      <c r="E26" s="4">
        <f t="shared" si="3"/>
        <v>304.99999999999994</v>
      </c>
      <c r="F26" s="4">
        <f t="shared" si="4"/>
        <v>5.0833333333333321</v>
      </c>
      <c r="G26" s="5">
        <f t="shared" si="0"/>
        <v>114.37499999999997</v>
      </c>
      <c r="H26" t="s">
        <v>14</v>
      </c>
    </row>
    <row r="27" spans="1:8" x14ac:dyDescent="0.2">
      <c r="A27" s="2">
        <v>45592</v>
      </c>
      <c r="B27" s="7">
        <v>0.74027777777777781</v>
      </c>
      <c r="C27" s="7">
        <v>0.7583333333333333</v>
      </c>
      <c r="D27" s="3">
        <f t="shared" si="2"/>
        <v>1.8055555555555491E-2</v>
      </c>
      <c r="E27" s="4">
        <f t="shared" si="3"/>
        <v>25.999999999999908</v>
      </c>
      <c r="F27" s="4">
        <f t="shared" si="4"/>
        <v>0.43333333333333179</v>
      </c>
      <c r="G27" s="5">
        <f t="shared" si="0"/>
        <v>9.7499999999999645</v>
      </c>
      <c r="H27" t="s">
        <v>14</v>
      </c>
    </row>
    <row r="28" spans="1:8" x14ac:dyDescent="0.2">
      <c r="A28" s="2">
        <v>45592</v>
      </c>
      <c r="B28" s="7">
        <v>0.91736111111111107</v>
      </c>
      <c r="C28" s="7">
        <v>0.99375000000000002</v>
      </c>
      <c r="D28" s="3">
        <f t="shared" si="2"/>
        <v>7.6388888888888951E-2</v>
      </c>
      <c r="E28" s="4">
        <f t="shared" si="3"/>
        <v>110.00000000000009</v>
      </c>
      <c r="F28" s="4">
        <f t="shared" si="4"/>
        <v>1.8333333333333348</v>
      </c>
      <c r="G28" s="5">
        <f t="shared" si="0"/>
        <v>41.250000000000036</v>
      </c>
      <c r="H28" t="s">
        <v>14</v>
      </c>
    </row>
    <row r="29" spans="1:8" x14ac:dyDescent="0.2">
      <c r="A29" s="2">
        <v>45598</v>
      </c>
      <c r="B29" s="7">
        <v>0.46875</v>
      </c>
      <c r="C29" s="7">
        <v>0.54166666666666663</v>
      </c>
      <c r="D29" s="3">
        <f t="shared" si="2"/>
        <v>7.291666666666663E-2</v>
      </c>
      <c r="E29" s="4">
        <f t="shared" si="3"/>
        <v>104.99999999999994</v>
      </c>
      <c r="F29" s="4">
        <f t="shared" si="4"/>
        <v>1.7499999999999991</v>
      </c>
      <c r="G29" s="5">
        <f t="shared" si="0"/>
        <v>39.374999999999979</v>
      </c>
      <c r="H29" t="s">
        <v>14</v>
      </c>
    </row>
    <row r="30" spans="1:8" x14ac:dyDescent="0.2">
      <c r="A30" s="2">
        <v>45598</v>
      </c>
      <c r="B30" s="7">
        <v>0.58750000000000002</v>
      </c>
      <c r="C30" s="7">
        <v>0.61805555555555558</v>
      </c>
      <c r="D30" s="3">
        <f t="shared" si="2"/>
        <v>3.0555555555555558E-2</v>
      </c>
      <c r="E30" s="4">
        <f t="shared" si="3"/>
        <v>44</v>
      </c>
      <c r="F30" s="4">
        <f t="shared" si="4"/>
        <v>0.73333333333333328</v>
      </c>
      <c r="G30" s="5">
        <f t="shared" si="0"/>
        <v>16.5</v>
      </c>
      <c r="H30" t="s">
        <v>14</v>
      </c>
    </row>
    <row r="31" spans="1:8" x14ac:dyDescent="0.2">
      <c r="A31" s="2">
        <v>45599</v>
      </c>
      <c r="B31" s="7">
        <v>0.41736111111111113</v>
      </c>
      <c r="C31" s="7">
        <v>0.59375</v>
      </c>
      <c r="D31" s="3">
        <f t="shared" si="2"/>
        <v>0.17638888888888887</v>
      </c>
      <c r="E31" s="4">
        <f t="shared" si="3"/>
        <v>253.99999999999997</v>
      </c>
      <c r="F31" s="4">
        <f t="shared" si="4"/>
        <v>4.2333333333333325</v>
      </c>
      <c r="G31" s="5">
        <f t="shared" si="0"/>
        <v>95.249999999999986</v>
      </c>
      <c r="H31" t="s">
        <v>14</v>
      </c>
    </row>
    <row r="32" spans="1:8" x14ac:dyDescent="0.2">
      <c r="A32" s="2">
        <v>45599</v>
      </c>
      <c r="B32" s="7">
        <v>0.81597222222222221</v>
      </c>
      <c r="C32" s="7">
        <v>0.87291666666666667</v>
      </c>
      <c r="D32" s="3">
        <f t="shared" si="2"/>
        <v>5.6944444444444464E-2</v>
      </c>
      <c r="E32" s="4">
        <f t="shared" si="3"/>
        <v>82.000000000000028</v>
      </c>
      <c r="F32" s="4">
        <f t="shared" si="4"/>
        <v>1.3666666666666671</v>
      </c>
      <c r="G32" s="5">
        <f t="shared" si="0"/>
        <v>30.750000000000011</v>
      </c>
      <c r="H32" t="s">
        <v>14</v>
      </c>
    </row>
    <row r="33" spans="1:8" x14ac:dyDescent="0.2">
      <c r="A33" s="2">
        <v>45599</v>
      </c>
      <c r="B33" s="7">
        <v>0.94444444444444442</v>
      </c>
      <c r="C33" s="7">
        <v>0.96944444444444444</v>
      </c>
      <c r="D33" s="3">
        <f t="shared" si="2"/>
        <v>2.5000000000000022E-2</v>
      </c>
      <c r="E33" s="4">
        <f t="shared" si="3"/>
        <v>36.000000000000028</v>
      </c>
      <c r="F33" s="4">
        <f t="shared" si="4"/>
        <v>0.60000000000000042</v>
      </c>
      <c r="G33" s="5">
        <f t="shared" si="0"/>
        <v>13.500000000000009</v>
      </c>
      <c r="H33" t="s">
        <v>14</v>
      </c>
    </row>
    <row r="34" spans="1:8" x14ac:dyDescent="0.2">
      <c r="A34" s="2">
        <v>45601</v>
      </c>
      <c r="B34" s="7">
        <v>0.89583333333333337</v>
      </c>
      <c r="C34" s="7">
        <v>0.94444444444444442</v>
      </c>
      <c r="D34" s="3">
        <f t="shared" si="2"/>
        <v>4.8611111111111049E-2</v>
      </c>
      <c r="E34" s="4">
        <f t="shared" si="3"/>
        <v>69.999999999999915</v>
      </c>
      <c r="F34" s="4">
        <f t="shared" si="4"/>
        <v>1.1666666666666652</v>
      </c>
      <c r="G34" s="5">
        <f t="shared" si="0"/>
        <v>26.249999999999968</v>
      </c>
      <c r="H34" t="s">
        <v>14</v>
      </c>
    </row>
    <row r="35" spans="1:8" x14ac:dyDescent="0.2">
      <c r="A35" s="2">
        <v>45602</v>
      </c>
      <c r="B35" s="7">
        <v>0.81944444444444442</v>
      </c>
      <c r="C35" s="7">
        <v>0.90625</v>
      </c>
      <c r="D35" s="3">
        <f t="shared" si="2"/>
        <v>8.680555555555558E-2</v>
      </c>
      <c r="E35" s="4">
        <f t="shared" si="3"/>
        <v>125.00000000000003</v>
      </c>
      <c r="F35" s="4">
        <f t="shared" si="4"/>
        <v>2.0833333333333339</v>
      </c>
      <c r="G35" s="5">
        <f t="shared" si="0"/>
        <v>46.875000000000014</v>
      </c>
      <c r="H35" t="s">
        <v>14</v>
      </c>
    </row>
    <row r="36" spans="1:8" x14ac:dyDescent="0.2">
      <c r="A36" s="2">
        <v>45602</v>
      </c>
      <c r="B36" s="7">
        <v>0.94722222222222219</v>
      </c>
      <c r="C36" s="7">
        <v>0.98055555555555551</v>
      </c>
      <c r="D36" s="3">
        <f t="shared" si="2"/>
        <v>3.3333333333333326E-2</v>
      </c>
      <c r="E36" s="4">
        <f t="shared" si="3"/>
        <v>47.999999999999986</v>
      </c>
      <c r="F36" s="4">
        <f t="shared" si="4"/>
        <v>0.79999999999999971</v>
      </c>
      <c r="G36" s="5">
        <f t="shared" si="0"/>
        <v>17.999999999999993</v>
      </c>
      <c r="H36" t="s">
        <v>14</v>
      </c>
    </row>
    <row r="37" spans="1:8" x14ac:dyDescent="0.2">
      <c r="A37" s="2">
        <v>45603</v>
      </c>
      <c r="B37" s="7">
        <v>0.75694444444444442</v>
      </c>
      <c r="C37" s="7">
        <v>0.79861111111111116</v>
      </c>
      <c r="D37" s="3">
        <f t="shared" si="2"/>
        <v>4.1666666666666741E-2</v>
      </c>
      <c r="E37" s="4">
        <f t="shared" si="3"/>
        <v>60.000000000000107</v>
      </c>
      <c r="F37" s="4">
        <f t="shared" si="4"/>
        <v>1.0000000000000018</v>
      </c>
      <c r="G37" s="5">
        <f t="shared" si="0"/>
        <v>22.500000000000039</v>
      </c>
      <c r="H37" t="s">
        <v>14</v>
      </c>
    </row>
    <row r="38" spans="1:8" x14ac:dyDescent="0.2">
      <c r="A38" s="2">
        <v>45603</v>
      </c>
      <c r="B38" s="7">
        <v>0.89930555555555558</v>
      </c>
      <c r="C38" s="7">
        <v>0.92708333333333337</v>
      </c>
      <c r="D38" s="3">
        <f t="shared" si="2"/>
        <v>2.777777777777779E-2</v>
      </c>
      <c r="E38" s="4">
        <f t="shared" si="3"/>
        <v>40.000000000000014</v>
      </c>
      <c r="F38" s="4">
        <f t="shared" si="4"/>
        <v>0.66666666666666685</v>
      </c>
      <c r="G38" s="5">
        <f t="shared" si="0"/>
        <v>15.000000000000004</v>
      </c>
      <c r="H38" t="s">
        <v>14</v>
      </c>
    </row>
    <row r="39" spans="1:8" x14ac:dyDescent="0.2">
      <c r="A39" s="2">
        <v>45604</v>
      </c>
      <c r="B39" s="7">
        <v>0.54513888888888884</v>
      </c>
      <c r="C39" s="7">
        <v>0.5708333333333333</v>
      </c>
      <c r="D39" s="3">
        <f t="shared" si="2"/>
        <v>2.5694444444444464E-2</v>
      </c>
      <c r="E39" s="4">
        <f t="shared" si="3"/>
        <v>37.000000000000028</v>
      </c>
      <c r="F39" s="4">
        <f t="shared" si="4"/>
        <v>0.61666666666666714</v>
      </c>
      <c r="G39" s="5">
        <f t="shared" si="0"/>
        <v>13.875000000000011</v>
      </c>
      <c r="H39" t="s">
        <v>14</v>
      </c>
    </row>
    <row r="40" spans="1:8" x14ac:dyDescent="0.2">
      <c r="A40" s="2">
        <v>45604</v>
      </c>
      <c r="B40" s="7">
        <v>0.77638888888888891</v>
      </c>
      <c r="C40" s="7">
        <v>0.85763888888888884</v>
      </c>
      <c r="D40" s="3">
        <f t="shared" si="2"/>
        <v>8.1249999999999933E-2</v>
      </c>
      <c r="E40" s="4">
        <f t="shared" si="3"/>
        <v>116.9999999999999</v>
      </c>
      <c r="F40" s="4">
        <f t="shared" si="4"/>
        <v>1.9499999999999984</v>
      </c>
      <c r="G40" s="5">
        <f t="shared" si="0"/>
        <v>43.874999999999964</v>
      </c>
      <c r="H40" t="s">
        <v>14</v>
      </c>
    </row>
    <row r="41" spans="1:8" x14ac:dyDescent="0.2">
      <c r="A41" s="2">
        <v>45606</v>
      </c>
      <c r="B41" s="7">
        <v>0.84027777777777779</v>
      </c>
      <c r="C41" s="7">
        <v>0.9291666666666667</v>
      </c>
      <c r="D41" s="3">
        <f t="shared" si="2"/>
        <v>8.8888888888888906E-2</v>
      </c>
      <c r="E41" s="4">
        <f t="shared" si="3"/>
        <v>128.00000000000003</v>
      </c>
      <c r="F41" s="4">
        <f t="shared" si="4"/>
        <v>2.1333333333333337</v>
      </c>
      <c r="G41" s="5">
        <f t="shared" si="0"/>
        <v>48.000000000000007</v>
      </c>
      <c r="H41" t="s">
        <v>14</v>
      </c>
    </row>
    <row r="42" spans="1:8" x14ac:dyDescent="0.2">
      <c r="A42" s="2">
        <v>45607</v>
      </c>
      <c r="B42" s="7">
        <v>0.45694444444444443</v>
      </c>
      <c r="C42" s="7">
        <v>0.6118055555555556</v>
      </c>
      <c r="D42" s="3">
        <f t="shared" si="2"/>
        <v>0.15486111111111117</v>
      </c>
      <c r="E42" s="4">
        <f t="shared" si="3"/>
        <v>223.00000000000009</v>
      </c>
      <c r="F42" s="4">
        <f t="shared" si="4"/>
        <v>3.7166666666666681</v>
      </c>
      <c r="G42" s="5">
        <f t="shared" si="0"/>
        <v>83.625000000000028</v>
      </c>
      <c r="H42" t="s">
        <v>14</v>
      </c>
    </row>
    <row r="43" spans="1:8" x14ac:dyDescent="0.2">
      <c r="A43" s="2">
        <v>45607</v>
      </c>
      <c r="B43" s="7">
        <v>0.62986111111111109</v>
      </c>
      <c r="C43" s="7">
        <v>0.76527777777777772</v>
      </c>
      <c r="D43" s="3">
        <f t="shared" si="2"/>
        <v>0.13541666666666663</v>
      </c>
      <c r="E43" s="4">
        <f t="shared" si="3"/>
        <v>194.99999999999994</v>
      </c>
      <c r="F43" s="4">
        <f t="shared" si="4"/>
        <v>3.2499999999999991</v>
      </c>
      <c r="G43" s="5">
        <f t="shared" si="0"/>
        <v>73.124999999999986</v>
      </c>
      <c r="H43" t="s">
        <v>14</v>
      </c>
    </row>
    <row r="44" spans="1:8" x14ac:dyDescent="0.2">
      <c r="A44" s="2">
        <v>45608</v>
      </c>
      <c r="B44" s="7">
        <v>0.85277777777777775</v>
      </c>
      <c r="C44" s="7">
        <v>0.91319444444444442</v>
      </c>
      <c r="D44" s="3">
        <f t="shared" si="2"/>
        <v>6.0416666666666674E-2</v>
      </c>
      <c r="E44" s="4">
        <f t="shared" si="3"/>
        <v>87.000000000000014</v>
      </c>
      <c r="F44" s="4">
        <f t="shared" si="4"/>
        <v>1.4500000000000002</v>
      </c>
      <c r="G44" s="5">
        <f t="shared" si="0"/>
        <v>32.625000000000007</v>
      </c>
      <c r="H44" t="s">
        <v>14</v>
      </c>
    </row>
    <row r="45" spans="1:8" x14ac:dyDescent="0.2">
      <c r="A45" s="2">
        <v>45610</v>
      </c>
      <c r="B45" s="7">
        <v>0.91319444444444442</v>
      </c>
      <c r="C45" s="7">
        <v>0.99305555555555558</v>
      </c>
      <c r="D45" s="3">
        <f t="shared" si="2"/>
        <v>7.986111111111116E-2</v>
      </c>
      <c r="E45" s="4">
        <f t="shared" si="3"/>
        <v>115.00000000000007</v>
      </c>
      <c r="F45" s="4">
        <f t="shared" si="4"/>
        <v>1.9166666666666679</v>
      </c>
      <c r="G45" s="5">
        <f t="shared" si="0"/>
        <v>43.125000000000028</v>
      </c>
      <c r="H45" t="s">
        <v>14</v>
      </c>
    </row>
    <row r="46" spans="1:8" x14ac:dyDescent="0.2">
      <c r="A46" s="2">
        <v>45611</v>
      </c>
      <c r="B46" s="7">
        <v>0.50694444444444442</v>
      </c>
      <c r="C46" s="7">
        <v>0.63888888888888884</v>
      </c>
      <c r="D46" s="3">
        <f t="shared" si="2"/>
        <v>0.13194444444444442</v>
      </c>
      <c r="E46" s="4">
        <f t="shared" si="3"/>
        <v>189.99999999999997</v>
      </c>
      <c r="F46" s="4">
        <f t="shared" si="4"/>
        <v>3.1666666666666661</v>
      </c>
      <c r="G46" s="5">
        <f t="shared" si="0"/>
        <v>71.249999999999986</v>
      </c>
      <c r="H46" t="s">
        <v>14</v>
      </c>
    </row>
    <row r="47" spans="1:8" x14ac:dyDescent="0.2">
      <c r="A47" s="2">
        <v>45613</v>
      </c>
      <c r="B47" s="7">
        <v>0.72569444444444442</v>
      </c>
      <c r="C47" s="7">
        <v>0.78055555555555556</v>
      </c>
      <c r="D47" s="3">
        <f t="shared" si="2"/>
        <v>5.4861111111111138E-2</v>
      </c>
      <c r="E47" s="4">
        <f t="shared" si="3"/>
        <v>79.000000000000043</v>
      </c>
      <c r="F47" s="4">
        <f t="shared" si="4"/>
        <v>1.3166666666666673</v>
      </c>
      <c r="G47" s="5">
        <f t="shared" si="0"/>
        <v>29.625000000000014</v>
      </c>
      <c r="H47" t="s">
        <v>14</v>
      </c>
    </row>
    <row r="48" spans="1:8" x14ac:dyDescent="0.2">
      <c r="A48" s="2">
        <v>45614</v>
      </c>
      <c r="B48" s="7">
        <v>0.50624999999999998</v>
      </c>
      <c r="C48" s="7">
        <v>0.5541666666666667</v>
      </c>
      <c r="D48" s="3">
        <f t="shared" si="2"/>
        <v>4.7916666666666718E-2</v>
      </c>
      <c r="E48" s="4">
        <f t="shared" si="3"/>
        <v>69.000000000000071</v>
      </c>
      <c r="F48" s="4">
        <f t="shared" si="4"/>
        <v>1.1500000000000012</v>
      </c>
      <c r="G48" s="5">
        <f t="shared" si="0"/>
        <v>25.875000000000028</v>
      </c>
      <c r="H48" t="s">
        <v>14</v>
      </c>
    </row>
    <row r="49" spans="1:8" x14ac:dyDescent="0.2">
      <c r="A49" s="2">
        <v>45616</v>
      </c>
      <c r="B49" s="7">
        <v>0.82986111111111116</v>
      </c>
      <c r="C49" s="7">
        <v>0.93125000000000002</v>
      </c>
      <c r="D49" s="3">
        <f t="shared" si="2"/>
        <v>0.10138888888888886</v>
      </c>
      <c r="E49" s="4">
        <f t="shared" si="3"/>
        <v>145.99999999999997</v>
      </c>
      <c r="F49" s="4">
        <f t="shared" si="4"/>
        <v>2.4333333333333327</v>
      </c>
      <c r="G49" s="5">
        <f t="shared" si="0"/>
        <v>54.749999999999986</v>
      </c>
      <c r="H49" t="s">
        <v>14</v>
      </c>
    </row>
    <row r="50" spans="1:8" x14ac:dyDescent="0.2">
      <c r="A50" s="2">
        <v>45618</v>
      </c>
      <c r="B50" s="10">
        <v>0.64583333333333337</v>
      </c>
      <c r="C50" s="10">
        <v>0.6875</v>
      </c>
      <c r="D50" s="3">
        <f t="shared" si="2"/>
        <v>4.166666666666663E-2</v>
      </c>
      <c r="E50" s="4">
        <f t="shared" si="3"/>
        <v>59.999999999999943</v>
      </c>
      <c r="F50" s="4">
        <f t="shared" si="4"/>
        <v>0.999999999999999</v>
      </c>
      <c r="G50" s="5">
        <f t="shared" si="0"/>
        <v>22.499999999999979</v>
      </c>
      <c r="H50" t="s">
        <v>14</v>
      </c>
    </row>
    <row r="51" spans="1:8" x14ac:dyDescent="0.2">
      <c r="A51" s="2">
        <v>45624</v>
      </c>
      <c r="B51" s="10">
        <v>0.67013888888888884</v>
      </c>
      <c r="C51" s="10">
        <v>0.70416666666666672</v>
      </c>
      <c r="D51" s="3">
        <f t="shared" si="2"/>
        <v>3.4027777777777879E-2</v>
      </c>
      <c r="E51" s="4">
        <f t="shared" si="3"/>
        <v>49.000000000000142</v>
      </c>
      <c r="F51" s="4">
        <f t="shared" si="4"/>
        <v>0.81666666666666898</v>
      </c>
      <c r="G51" s="5">
        <f t="shared" si="0"/>
        <v>18.375000000000053</v>
      </c>
      <c r="H51" t="s">
        <v>14</v>
      </c>
    </row>
    <row r="59" spans="1:8" x14ac:dyDescent="0.2">
      <c r="B59" s="1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Patrick Carr</dc:creator>
  <cp:lastModifiedBy>Andrew Patrick Carr</cp:lastModifiedBy>
  <dcterms:created xsi:type="dcterms:W3CDTF">2024-04-16T21:21:56Z</dcterms:created>
  <dcterms:modified xsi:type="dcterms:W3CDTF">2024-12-02T20:39:07Z</dcterms:modified>
</cp:coreProperties>
</file>